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report_history\20160214\"/>
    </mc:Choice>
  </mc:AlternateContent>
  <bookViews>
    <workbookView xWindow="7965" yWindow="-120" windowWidth="10815" windowHeight="7995" tabRatio="881" firstSheet="15" activeTab="16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" sheetId="81" r:id="rId7"/>
    <sheet name="OFFICE_GRAPH" sheetId="82" r:id="rId8"/>
    <sheet name="OFFICE_GRAPH_DATA" sheetId="83" r:id="rId9"/>
    <sheet name="TAOYUAN" sheetId="84" r:id="rId10"/>
    <sheet name="TAOYUAN_GRAPH" sheetId="85" r:id="rId11"/>
    <sheet name="TAOYUAN_GRAPH_DATA" sheetId="86" r:id="rId12"/>
    <sheet name="EAST" sheetId="87" r:id="rId13"/>
    <sheet name="EAST_GRAPH" sheetId="88" r:id="rId14"/>
    <sheet name="EAST_GRAPH_DATA" sheetId="89" r:id="rId15"/>
    <sheet name="HUALIAN" sheetId="90" r:id="rId16"/>
    <sheet name="HUALIAN_GRAPH" sheetId="91" r:id="rId17"/>
    <sheet name="HUALIAN_GRAPH_DATA" sheetId="92" r:id="rId18"/>
    <sheet name="TAIDONG" sheetId="93" r:id="rId19"/>
    <sheet name="TAIDONG_GRAPH" sheetId="94" r:id="rId20"/>
    <sheet name="TAIDONG_GRAPH_DATA" sheetId="95" r:id="rId21"/>
    <sheet name="ZHUNAN" sheetId="96" r:id="rId22"/>
    <sheet name="ZHUNAN_GRAPH" sheetId="97" r:id="rId23"/>
    <sheet name="ZHUNAN_GRAPH_DATA" sheetId="98" r:id="rId24"/>
    <sheet name="XINZHU" sheetId="99" r:id="rId25"/>
    <sheet name="XINZHU_GRAPH" sheetId="100" r:id="rId26"/>
    <sheet name="XINZHU_GRAPH_DATA" sheetId="101" r:id="rId27"/>
    <sheet name="CENTRAL" sheetId="102" r:id="rId28"/>
    <sheet name="CENTRAL_GRAPH" sheetId="103" r:id="rId29"/>
    <sheet name="CENTRAL_GRAPH_DATA" sheetId="104" r:id="rId30"/>
    <sheet name="NORTH" sheetId="105" r:id="rId31"/>
    <sheet name="NORTH_GRAPH" sheetId="106" r:id="rId32"/>
    <sheet name="NORTH_GRAPH_DATA" sheetId="107" r:id="rId33"/>
    <sheet name="SOUTH" sheetId="108" r:id="rId34"/>
    <sheet name="SOUTH_GRAPH" sheetId="109" r:id="rId35"/>
    <sheet name="SOUTH_GRAPH_DATA" sheetId="110" r:id="rId36"/>
    <sheet name="WEST" sheetId="111" r:id="rId37"/>
    <sheet name="WEST_GRAPH" sheetId="112" r:id="rId38"/>
    <sheet name="WEST_GRAPH_DATA" sheetId="113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H25" i="111" l="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G25" i="111"/>
  <c r="G19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G15" i="111"/>
  <c r="G25" i="108"/>
  <c r="G19" i="108"/>
  <c r="G14" i="108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G19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G13" i="105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G22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G16" i="102"/>
  <c r="B27" i="89" l="1"/>
  <c r="B26" i="89"/>
  <c r="B25" i="89"/>
  <c r="B24" i="89"/>
  <c r="B28" i="92"/>
  <c r="B27" i="92"/>
  <c r="B26" i="92"/>
  <c r="B25" i="92"/>
  <c r="B24" i="92"/>
  <c r="B28" i="95"/>
  <c r="B27" i="95"/>
  <c r="B26" i="95"/>
  <c r="B25" i="95"/>
  <c r="B24" i="95"/>
  <c r="B28" i="98"/>
  <c r="B27" i="98"/>
  <c r="B26" i="98"/>
  <c r="B25" i="98"/>
  <c r="B24" i="98"/>
  <c r="B28" i="101"/>
  <c r="B27" i="101"/>
  <c r="B26" i="101"/>
  <c r="B25" i="101"/>
  <c r="B24" i="101"/>
  <c r="B28" i="104"/>
  <c r="B27" i="104"/>
  <c r="B26" i="104"/>
  <c r="B25" i="104"/>
  <c r="B24" i="104"/>
  <c r="B28" i="107"/>
  <c r="B27" i="107"/>
  <c r="B26" i="107"/>
  <c r="B25" i="107"/>
  <c r="B24" i="107"/>
  <c r="B28" i="110"/>
  <c r="B27" i="110"/>
  <c r="B26" i="110"/>
  <c r="B25" i="110"/>
  <c r="B24" i="110"/>
  <c r="B28" i="113"/>
  <c r="B27" i="113"/>
  <c r="B26" i="113"/>
  <c r="B25" i="113"/>
  <c r="B24" i="113"/>
  <c r="B28" i="89"/>
  <c r="B28" i="83"/>
  <c r="B27" i="83"/>
  <c r="B26" i="83"/>
  <c r="B25" i="83"/>
  <c r="B24" i="83"/>
  <c r="E14" i="111"/>
  <c r="F14" i="111" s="1"/>
  <c r="C23" i="113"/>
  <c r="B18" i="113"/>
  <c r="U15" i="113" s="1"/>
  <c r="O15" i="113"/>
  <c r="O14" i="113"/>
  <c r="O13" i="113"/>
  <c r="O12" i="113"/>
  <c r="O11" i="113"/>
  <c r="O10" i="113"/>
  <c r="O9" i="113"/>
  <c r="O8" i="113"/>
  <c r="O7" i="113"/>
  <c r="O6" i="113"/>
  <c r="O5" i="113"/>
  <c r="O4" i="113"/>
  <c r="O3" i="113"/>
  <c r="K4" i="111"/>
  <c r="B4" i="111"/>
  <c r="C23" i="110"/>
  <c r="B18" i="110"/>
  <c r="U15" i="110" s="1"/>
  <c r="W15" i="110"/>
  <c r="O15" i="110"/>
  <c r="O14" i="110"/>
  <c r="O13" i="110"/>
  <c r="O12" i="110"/>
  <c r="O11" i="110"/>
  <c r="S10" i="110"/>
  <c r="O10" i="110"/>
  <c r="O9" i="110"/>
  <c r="W8" i="110"/>
  <c r="O8" i="110"/>
  <c r="Q7" i="110"/>
  <c r="O7" i="110"/>
  <c r="Q6" i="110"/>
  <c r="O6" i="110"/>
  <c r="O5" i="110"/>
  <c r="W4" i="110"/>
  <c r="O4" i="110"/>
  <c r="W3" i="110"/>
  <c r="Q3" i="110"/>
  <c r="O3" i="110"/>
  <c r="K4" i="108"/>
  <c r="B4" i="108"/>
  <c r="C23" i="107"/>
  <c r="B18" i="107"/>
  <c r="U15" i="107" s="1"/>
  <c r="O15" i="107"/>
  <c r="O14" i="107"/>
  <c r="O13" i="107"/>
  <c r="O12" i="107"/>
  <c r="O11" i="107"/>
  <c r="O10" i="107"/>
  <c r="O9" i="107"/>
  <c r="O8" i="107"/>
  <c r="O7" i="107"/>
  <c r="O6" i="107"/>
  <c r="O5" i="107"/>
  <c r="O4" i="107"/>
  <c r="O3" i="107"/>
  <c r="K4" i="105"/>
  <c r="B4" i="105"/>
  <c r="C23" i="104"/>
  <c r="B18" i="104"/>
  <c r="W15" i="104" s="1"/>
  <c r="S15" i="104"/>
  <c r="O15" i="104"/>
  <c r="O14" i="104"/>
  <c r="U13" i="104"/>
  <c r="O13" i="104"/>
  <c r="O12" i="104"/>
  <c r="S11" i="104"/>
  <c r="O11" i="104"/>
  <c r="O10" i="104"/>
  <c r="U9" i="104"/>
  <c r="O9" i="104"/>
  <c r="O8" i="104"/>
  <c r="S7" i="104"/>
  <c r="O7" i="104"/>
  <c r="O6" i="104"/>
  <c r="U5" i="104"/>
  <c r="O5" i="104"/>
  <c r="O4" i="104"/>
  <c r="Q3" i="104"/>
  <c r="O3" i="104"/>
  <c r="K4" i="102"/>
  <c r="B4" i="102"/>
  <c r="C23" i="101"/>
  <c r="B18" i="101"/>
  <c r="U15" i="101" s="1"/>
  <c r="O15" i="101"/>
  <c r="O14" i="101"/>
  <c r="O13" i="101"/>
  <c r="O12" i="101"/>
  <c r="O11" i="101"/>
  <c r="O10" i="101"/>
  <c r="Q9" i="101"/>
  <c r="O9" i="101"/>
  <c r="O8" i="101"/>
  <c r="O7" i="101"/>
  <c r="Q6" i="101"/>
  <c r="O6" i="101"/>
  <c r="O5" i="101"/>
  <c r="O4" i="101"/>
  <c r="O3" i="101"/>
  <c r="K4" i="99"/>
  <c r="B4" i="99"/>
  <c r="C23" i="98"/>
  <c r="B18" i="98"/>
  <c r="U15" i="98" s="1"/>
  <c r="O15" i="98"/>
  <c r="O14" i="98"/>
  <c r="O13" i="98"/>
  <c r="Q12" i="98"/>
  <c r="O12" i="98"/>
  <c r="S11" i="98"/>
  <c r="O11" i="98"/>
  <c r="U10" i="98"/>
  <c r="O10" i="98"/>
  <c r="W9" i="98"/>
  <c r="O9" i="98"/>
  <c r="Q8" i="98"/>
  <c r="O8" i="98"/>
  <c r="S7" i="98"/>
  <c r="O7" i="98"/>
  <c r="U6" i="98"/>
  <c r="O6" i="98"/>
  <c r="W5" i="98"/>
  <c r="O5" i="98"/>
  <c r="S4" i="98"/>
  <c r="O4" i="98"/>
  <c r="O3" i="98"/>
  <c r="K4" i="96"/>
  <c r="B4" i="96"/>
  <c r="C23" i="95"/>
  <c r="B18" i="95"/>
  <c r="W15" i="95" s="1"/>
  <c r="O15" i="95"/>
  <c r="O14" i="95"/>
  <c r="O13" i="95"/>
  <c r="O12" i="95"/>
  <c r="O11" i="95"/>
  <c r="O10" i="95"/>
  <c r="O9" i="95"/>
  <c r="O8" i="95"/>
  <c r="O7" i="95"/>
  <c r="O6" i="95"/>
  <c r="O5" i="95"/>
  <c r="O4" i="95"/>
  <c r="O3" i="95"/>
  <c r="K4" i="93"/>
  <c r="B4" i="93"/>
  <c r="C23" i="92"/>
  <c r="B18" i="92"/>
  <c r="U15" i="92" s="1"/>
  <c r="O15" i="92"/>
  <c r="O14" i="92"/>
  <c r="O13" i="92"/>
  <c r="O12" i="92"/>
  <c r="O11" i="92"/>
  <c r="O10" i="92"/>
  <c r="O9" i="92"/>
  <c r="O8" i="92"/>
  <c r="O7" i="92"/>
  <c r="O6" i="92"/>
  <c r="O5" i="92"/>
  <c r="O4" i="92"/>
  <c r="O3" i="92"/>
  <c r="K4" i="90"/>
  <c r="B4" i="90"/>
  <c r="C23" i="89"/>
  <c r="B18" i="89"/>
  <c r="O15" i="89"/>
  <c r="O14" i="89"/>
  <c r="O13" i="89"/>
  <c r="O12" i="89"/>
  <c r="O11" i="89"/>
  <c r="O10" i="89"/>
  <c r="O9" i="89"/>
  <c r="O8" i="89"/>
  <c r="O7" i="89"/>
  <c r="O6" i="89"/>
  <c r="O5" i="89"/>
  <c r="O4" i="89"/>
  <c r="O3" i="89"/>
  <c r="K4" i="87"/>
  <c r="B4" i="87"/>
  <c r="B27" i="86"/>
  <c r="B26" i="86"/>
  <c r="B25" i="86"/>
  <c r="B24" i="86"/>
  <c r="C23" i="86"/>
  <c r="B18" i="86"/>
  <c r="U15" i="86" s="1"/>
  <c r="O15" i="86"/>
  <c r="O14" i="86"/>
  <c r="O13" i="86"/>
  <c r="O12" i="86"/>
  <c r="O11" i="86"/>
  <c r="O10" i="86"/>
  <c r="O9" i="86"/>
  <c r="O8" i="86"/>
  <c r="O7" i="86"/>
  <c r="O6" i="86"/>
  <c r="O5" i="86"/>
  <c r="O4" i="86"/>
  <c r="O3" i="86"/>
  <c r="K4" i="84"/>
  <c r="B4" i="84"/>
  <c r="B28" i="86" s="1"/>
  <c r="W4" i="83"/>
  <c r="W5" i="83"/>
  <c r="W6" i="83"/>
  <c r="W7" i="83"/>
  <c r="W8" i="83"/>
  <c r="W9" i="83"/>
  <c r="W10" i="83"/>
  <c r="W11" i="83"/>
  <c r="W12" i="83"/>
  <c r="W13" i="83"/>
  <c r="W14" i="83"/>
  <c r="W15" i="83"/>
  <c r="W3" i="83"/>
  <c r="U4" i="83"/>
  <c r="U5" i="83"/>
  <c r="U6" i="83"/>
  <c r="U7" i="83"/>
  <c r="U8" i="83"/>
  <c r="U9" i="83"/>
  <c r="U10" i="83"/>
  <c r="U11" i="83"/>
  <c r="U12" i="83"/>
  <c r="U13" i="83"/>
  <c r="U14" i="83"/>
  <c r="U15" i="83"/>
  <c r="U3" i="83"/>
  <c r="S4" i="83"/>
  <c r="S5" i="83"/>
  <c r="S6" i="83"/>
  <c r="S7" i="83"/>
  <c r="S8" i="83"/>
  <c r="S9" i="83"/>
  <c r="S10" i="83"/>
  <c r="S11" i="83"/>
  <c r="S12" i="83"/>
  <c r="S13" i="83"/>
  <c r="S14" i="83"/>
  <c r="S15" i="83"/>
  <c r="S3" i="83"/>
  <c r="Q3" i="83"/>
  <c r="Q4" i="83"/>
  <c r="Q5" i="83"/>
  <c r="Q6" i="83"/>
  <c r="Q7" i="83"/>
  <c r="Q8" i="83"/>
  <c r="Q9" i="83"/>
  <c r="Q10" i="83"/>
  <c r="Q11" i="83"/>
  <c r="Q12" i="83"/>
  <c r="Q13" i="83"/>
  <c r="Q14" i="83"/>
  <c r="Q15" i="83"/>
  <c r="O4" i="83"/>
  <c r="O5" i="83"/>
  <c r="O6" i="83"/>
  <c r="O7" i="83"/>
  <c r="O8" i="83"/>
  <c r="O9" i="83"/>
  <c r="O10" i="83"/>
  <c r="O11" i="83"/>
  <c r="O12" i="83"/>
  <c r="O13" i="83"/>
  <c r="O14" i="83"/>
  <c r="O15" i="83"/>
  <c r="O3" i="83"/>
  <c r="B18" i="83"/>
  <c r="C23" i="83"/>
  <c r="H4" i="80"/>
  <c r="K4" i="81"/>
  <c r="B4" i="81"/>
  <c r="W8" i="113" l="1"/>
  <c r="W12" i="113"/>
  <c r="W4" i="113"/>
  <c r="S6" i="113"/>
  <c r="U10" i="113"/>
  <c r="Q3" i="113"/>
  <c r="U5" i="113"/>
  <c r="Q7" i="113"/>
  <c r="U9" i="113"/>
  <c r="S11" i="113"/>
  <c r="U3" i="113"/>
  <c r="S4" i="113"/>
  <c r="Q5" i="113"/>
  <c r="W6" i="113"/>
  <c r="U7" i="113"/>
  <c r="S8" i="113"/>
  <c r="Q9" i="113"/>
  <c r="S13" i="113"/>
  <c r="W3" i="113"/>
  <c r="U4" i="113"/>
  <c r="S5" i="113"/>
  <c r="Q6" i="113"/>
  <c r="W7" i="113"/>
  <c r="U8" i="113"/>
  <c r="S9" i="113"/>
  <c r="S10" i="113"/>
  <c r="Q11" i="113"/>
  <c r="S12" i="113"/>
  <c r="W13" i="113"/>
  <c r="S15" i="113"/>
  <c r="S3" i="113"/>
  <c r="Q4" i="113"/>
  <c r="W5" i="113"/>
  <c r="U6" i="113"/>
  <c r="S7" i="113"/>
  <c r="Q8" i="113"/>
  <c r="W9" i="113"/>
  <c r="W10" i="113"/>
  <c r="U11" i="113"/>
  <c r="W14" i="113"/>
  <c r="V14" i="111"/>
  <c r="R14" i="111"/>
  <c r="N14" i="111"/>
  <c r="J14" i="111"/>
  <c r="L14" i="111"/>
  <c r="U14" i="111"/>
  <c r="Q14" i="111"/>
  <c r="M14" i="111"/>
  <c r="I14" i="111"/>
  <c r="P14" i="111"/>
  <c r="H14" i="111"/>
  <c r="S14" i="111"/>
  <c r="O14" i="111"/>
  <c r="K14" i="111"/>
  <c r="G14" i="111"/>
  <c r="T14" i="111"/>
  <c r="Q10" i="113"/>
  <c r="W11" i="113"/>
  <c r="S14" i="113"/>
  <c r="W15" i="113"/>
  <c r="Q12" i="113"/>
  <c r="U12" i="113"/>
  <c r="Q13" i="113"/>
  <c r="U13" i="113"/>
  <c r="Q14" i="113"/>
  <c r="U14" i="113"/>
  <c r="Q15" i="113"/>
  <c r="W7" i="110"/>
  <c r="W11" i="110"/>
  <c r="S14" i="110"/>
  <c r="U4" i="110"/>
  <c r="U5" i="110"/>
  <c r="U8" i="110"/>
  <c r="U9" i="110"/>
  <c r="S13" i="110"/>
  <c r="S5" i="110"/>
  <c r="S6" i="110"/>
  <c r="S9" i="110"/>
  <c r="W10" i="110"/>
  <c r="W14" i="110"/>
  <c r="U3" i="110"/>
  <c r="S4" i="110"/>
  <c r="Q5" i="110"/>
  <c r="W6" i="110"/>
  <c r="U7" i="110"/>
  <c r="S8" i="110"/>
  <c r="Q9" i="110"/>
  <c r="S11" i="110"/>
  <c r="W12" i="110"/>
  <c r="S15" i="110"/>
  <c r="S3" i="110"/>
  <c r="Q4" i="110"/>
  <c r="W5" i="110"/>
  <c r="U6" i="110"/>
  <c r="S7" i="110"/>
  <c r="Q8" i="110"/>
  <c r="W9" i="110"/>
  <c r="S12" i="110"/>
  <c r="W13" i="110"/>
  <c r="Q10" i="110"/>
  <c r="U10" i="110"/>
  <c r="Q11" i="110"/>
  <c r="U11" i="110"/>
  <c r="Q12" i="110"/>
  <c r="U12" i="110"/>
  <c r="Q13" i="110"/>
  <c r="U13" i="110"/>
  <c r="Q14" i="110"/>
  <c r="U14" i="110"/>
  <c r="Q15" i="110"/>
  <c r="U7" i="107"/>
  <c r="U10" i="107"/>
  <c r="U3" i="107"/>
  <c r="U6" i="107"/>
  <c r="U11" i="107"/>
  <c r="U14" i="107"/>
  <c r="Q5" i="107"/>
  <c r="W6" i="107"/>
  <c r="Q9" i="107"/>
  <c r="W10" i="107"/>
  <c r="Q13" i="107"/>
  <c r="W14" i="107"/>
  <c r="Q4" i="107"/>
  <c r="W5" i="107"/>
  <c r="Q8" i="107"/>
  <c r="W9" i="107"/>
  <c r="Q12" i="107"/>
  <c r="W13" i="107"/>
  <c r="S3" i="107"/>
  <c r="S4" i="107"/>
  <c r="S7" i="107"/>
  <c r="S8" i="107"/>
  <c r="S11" i="107"/>
  <c r="S12" i="107"/>
  <c r="W15" i="107"/>
  <c r="Q3" i="107"/>
  <c r="W4" i="107"/>
  <c r="U5" i="107"/>
  <c r="S6" i="107"/>
  <c r="Q7" i="107"/>
  <c r="W8" i="107"/>
  <c r="U9" i="107"/>
  <c r="S10" i="107"/>
  <c r="Q11" i="107"/>
  <c r="W12" i="107"/>
  <c r="U13" i="107"/>
  <c r="S14" i="107"/>
  <c r="S15" i="107"/>
  <c r="W3" i="107"/>
  <c r="U4" i="107"/>
  <c r="S5" i="107"/>
  <c r="Q6" i="107"/>
  <c r="W7" i="107"/>
  <c r="U8" i="107"/>
  <c r="S9" i="107"/>
  <c r="Q10" i="107"/>
  <c r="W11" i="107"/>
  <c r="U12" i="107"/>
  <c r="S13" i="107"/>
  <c r="Q14" i="107"/>
  <c r="Q15" i="107"/>
  <c r="W4" i="104"/>
  <c r="U6" i="104"/>
  <c r="S8" i="104"/>
  <c r="U10" i="104"/>
  <c r="S12" i="104"/>
  <c r="U14" i="104"/>
  <c r="S3" i="104"/>
  <c r="Q4" i="104"/>
  <c r="W5" i="104"/>
  <c r="W6" i="104"/>
  <c r="U7" i="104"/>
  <c r="W8" i="104"/>
  <c r="W9" i="104"/>
  <c r="W10" i="104"/>
  <c r="U11" i="104"/>
  <c r="W12" i="104"/>
  <c r="W13" i="104"/>
  <c r="W14" i="104"/>
  <c r="U15" i="104"/>
  <c r="U3" i="104"/>
  <c r="S4" i="104"/>
  <c r="Q5" i="104"/>
  <c r="W3" i="104"/>
  <c r="U4" i="104"/>
  <c r="S5" i="104"/>
  <c r="S6" i="104"/>
  <c r="Q7" i="104"/>
  <c r="Q8" i="104"/>
  <c r="Q9" i="104"/>
  <c r="S10" i="104"/>
  <c r="Q11" i="104"/>
  <c r="Q12" i="104"/>
  <c r="Q13" i="104"/>
  <c r="S14" i="104"/>
  <c r="Q15" i="104"/>
  <c r="Q6" i="104"/>
  <c r="W7" i="104"/>
  <c r="U8" i="104"/>
  <c r="S9" i="104"/>
  <c r="Q10" i="104"/>
  <c r="W11" i="104"/>
  <c r="U12" i="104"/>
  <c r="S13" i="104"/>
  <c r="Q14" i="104"/>
  <c r="Q5" i="101"/>
  <c r="Q10" i="101"/>
  <c r="U6" i="101"/>
  <c r="U10" i="101"/>
  <c r="U3" i="101"/>
  <c r="U7" i="101"/>
  <c r="U11" i="101"/>
  <c r="Q3" i="101"/>
  <c r="U4" i="101"/>
  <c r="Q7" i="101"/>
  <c r="U8" i="101"/>
  <c r="Q11" i="101"/>
  <c r="Q4" i="101"/>
  <c r="U5" i="101"/>
  <c r="Q8" i="101"/>
  <c r="U9" i="101"/>
  <c r="S3" i="101"/>
  <c r="W3" i="101"/>
  <c r="S4" i="101"/>
  <c r="W4" i="101"/>
  <c r="S5" i="101"/>
  <c r="W5" i="101"/>
  <c r="S6" i="101"/>
  <c r="W6" i="101"/>
  <c r="S7" i="101"/>
  <c r="W7" i="101"/>
  <c r="S8" i="101"/>
  <c r="W8" i="101"/>
  <c r="S9" i="101"/>
  <c r="W9" i="101"/>
  <c r="S10" i="101"/>
  <c r="W10" i="101"/>
  <c r="S11" i="101"/>
  <c r="W11" i="101"/>
  <c r="S12" i="101"/>
  <c r="W12" i="101"/>
  <c r="S13" i="101"/>
  <c r="W13" i="101"/>
  <c r="S14" i="101"/>
  <c r="W14" i="101"/>
  <c r="S15" i="101"/>
  <c r="W15" i="101"/>
  <c r="Q12" i="101"/>
  <c r="U12" i="101"/>
  <c r="Q13" i="101"/>
  <c r="U13" i="101"/>
  <c r="Q14" i="101"/>
  <c r="U14" i="101"/>
  <c r="Q15" i="101"/>
  <c r="S3" i="98"/>
  <c r="W15" i="98"/>
  <c r="Q4" i="98"/>
  <c r="S14" i="98"/>
  <c r="U3" i="98"/>
  <c r="Q5" i="98"/>
  <c r="W6" i="98"/>
  <c r="U7" i="98"/>
  <c r="S8" i="98"/>
  <c r="Q9" i="98"/>
  <c r="W10" i="98"/>
  <c r="U11" i="98"/>
  <c r="S12" i="98"/>
  <c r="S13" i="98"/>
  <c r="W14" i="98"/>
  <c r="Q3" i="98"/>
  <c r="W4" i="98"/>
  <c r="U5" i="98"/>
  <c r="S6" i="98"/>
  <c r="Q7" i="98"/>
  <c r="W8" i="98"/>
  <c r="U9" i="98"/>
  <c r="S10" i="98"/>
  <c r="Q11" i="98"/>
  <c r="W12" i="98"/>
  <c r="S15" i="98"/>
  <c r="W3" i="98"/>
  <c r="U4" i="98"/>
  <c r="S5" i="98"/>
  <c r="Q6" i="98"/>
  <c r="W7" i="98"/>
  <c r="U8" i="98"/>
  <c r="S9" i="98"/>
  <c r="Q10" i="98"/>
  <c r="W11" i="98"/>
  <c r="U12" i="98"/>
  <c r="W13" i="98"/>
  <c r="Q13" i="98"/>
  <c r="U13" i="98"/>
  <c r="Q14" i="98"/>
  <c r="U14" i="98"/>
  <c r="Q15" i="98"/>
  <c r="W13" i="95"/>
  <c r="W5" i="95"/>
  <c r="U3" i="95"/>
  <c r="U15" i="95"/>
  <c r="S7" i="95"/>
  <c r="W9" i="95"/>
  <c r="S11" i="95"/>
  <c r="U10" i="95"/>
  <c r="S3" i="95"/>
  <c r="Q4" i="95"/>
  <c r="U6" i="95"/>
  <c r="Q8" i="95"/>
  <c r="Q12" i="95"/>
  <c r="U14" i="95"/>
  <c r="S4" i="95"/>
  <c r="Q5" i="95"/>
  <c r="W6" i="95"/>
  <c r="U7" i="95"/>
  <c r="S8" i="95"/>
  <c r="Q9" i="95"/>
  <c r="W10" i="95"/>
  <c r="U11" i="95"/>
  <c r="S12" i="95"/>
  <c r="Q13" i="95"/>
  <c r="W14" i="95"/>
  <c r="W3" i="95"/>
  <c r="U4" i="95"/>
  <c r="Q6" i="95"/>
  <c r="W7" i="95"/>
  <c r="S9" i="95"/>
  <c r="U12" i="95"/>
  <c r="Q3" i="95"/>
  <c r="W4" i="95"/>
  <c r="U5" i="95"/>
  <c r="S6" i="95"/>
  <c r="Q7" i="95"/>
  <c r="W8" i="95"/>
  <c r="U9" i="95"/>
  <c r="S10" i="95"/>
  <c r="Q11" i="95"/>
  <c r="W12" i="95"/>
  <c r="U13" i="95"/>
  <c r="S14" i="95"/>
  <c r="Q15" i="95"/>
  <c r="S5" i="95"/>
  <c r="U8" i="95"/>
  <c r="Q10" i="95"/>
  <c r="W11" i="95"/>
  <c r="S13" i="95"/>
  <c r="Q14" i="95"/>
  <c r="S15" i="95"/>
  <c r="Q5" i="92"/>
  <c r="W6" i="92"/>
  <c r="U7" i="92"/>
  <c r="S8" i="92"/>
  <c r="Q9" i="92"/>
  <c r="W3" i="92"/>
  <c r="U4" i="92"/>
  <c r="S5" i="92"/>
  <c r="Q6" i="92"/>
  <c r="W7" i="92"/>
  <c r="U8" i="92"/>
  <c r="S9" i="92"/>
  <c r="U3" i="92"/>
  <c r="S4" i="92"/>
  <c r="Q3" i="92"/>
  <c r="W4" i="92"/>
  <c r="U5" i="92"/>
  <c r="S6" i="92"/>
  <c r="Q7" i="92"/>
  <c r="W8" i="92"/>
  <c r="U9" i="92"/>
  <c r="S3" i="92"/>
  <c r="Q4" i="92"/>
  <c r="W5" i="92"/>
  <c r="U6" i="92"/>
  <c r="S7" i="92"/>
  <c r="Q8" i="92"/>
  <c r="W9" i="92"/>
  <c r="S10" i="92"/>
  <c r="W10" i="92"/>
  <c r="S11" i="92"/>
  <c r="W11" i="92"/>
  <c r="S12" i="92"/>
  <c r="W12" i="92"/>
  <c r="S13" i="92"/>
  <c r="W13" i="92"/>
  <c r="S14" i="92"/>
  <c r="W14" i="92"/>
  <c r="S15" i="92"/>
  <c r="W15" i="92"/>
  <c r="Q10" i="92"/>
  <c r="U10" i="92"/>
  <c r="Q11" i="92"/>
  <c r="U11" i="92"/>
  <c r="Q12" i="92"/>
  <c r="U12" i="92"/>
  <c r="Q13" i="92"/>
  <c r="U13" i="92"/>
  <c r="Q14" i="92"/>
  <c r="U14" i="92"/>
  <c r="Q15" i="92"/>
  <c r="U15" i="89"/>
  <c r="Q15" i="89"/>
  <c r="U14" i="89"/>
  <c r="Q14" i="89"/>
  <c r="U13" i="89"/>
  <c r="Q13" i="89"/>
  <c r="U12" i="89"/>
  <c r="Q12" i="89"/>
  <c r="U11" i="89"/>
  <c r="Q11" i="89"/>
  <c r="U10" i="89"/>
  <c r="Q10" i="89"/>
  <c r="U9" i="89"/>
  <c r="Q9" i="89"/>
  <c r="U8" i="89"/>
  <c r="Q8" i="89"/>
  <c r="U7" i="89"/>
  <c r="Q7" i="89"/>
  <c r="U6" i="89"/>
  <c r="Q6" i="89"/>
  <c r="U5" i="89"/>
  <c r="Q5" i="89"/>
  <c r="U4" i="89"/>
  <c r="Q4" i="89"/>
  <c r="U3" i="89"/>
  <c r="Q3" i="89"/>
  <c r="W15" i="89"/>
  <c r="S15" i="89"/>
  <c r="W14" i="89"/>
  <c r="S14" i="89"/>
  <c r="W13" i="89"/>
  <c r="S13" i="89"/>
  <c r="W12" i="89"/>
  <c r="S12" i="89"/>
  <c r="W11" i="89"/>
  <c r="S11" i="89"/>
  <c r="W10" i="89"/>
  <c r="S10" i="89"/>
  <c r="W9" i="89"/>
  <c r="S9" i="89"/>
  <c r="W8" i="89"/>
  <c r="S8" i="89"/>
  <c r="W7" i="89"/>
  <c r="S7" i="89"/>
  <c r="W6" i="89"/>
  <c r="S6" i="89"/>
  <c r="W5" i="89"/>
  <c r="S5" i="89"/>
  <c r="W4" i="89"/>
  <c r="S4" i="89"/>
  <c r="W3" i="89"/>
  <c r="S3" i="89"/>
  <c r="Q3" i="86"/>
  <c r="W4" i="86"/>
  <c r="S7" i="86"/>
  <c r="W8" i="86"/>
  <c r="S11" i="86"/>
  <c r="W12" i="86"/>
  <c r="S15" i="86"/>
  <c r="S3" i="86"/>
  <c r="Q4" i="86"/>
  <c r="S6" i="86"/>
  <c r="W7" i="86"/>
  <c r="S10" i="86"/>
  <c r="W11" i="86"/>
  <c r="S14" i="86"/>
  <c r="W15" i="86"/>
  <c r="U3" i="86"/>
  <c r="S4" i="86"/>
  <c r="S5" i="86"/>
  <c r="W6" i="86"/>
  <c r="S9" i="86"/>
  <c r="W10" i="86"/>
  <c r="S13" i="86"/>
  <c r="W14" i="86"/>
  <c r="W3" i="86"/>
  <c r="U4" i="86"/>
  <c r="W5" i="86"/>
  <c r="S8" i="86"/>
  <c r="W9" i="86"/>
  <c r="S12" i="86"/>
  <c r="W13" i="86"/>
  <c r="Q5" i="86"/>
  <c r="U5" i="86"/>
  <c r="Q6" i="86"/>
  <c r="U6" i="86"/>
  <c r="Q7" i="86"/>
  <c r="U7" i="86"/>
  <c r="Q8" i="86"/>
  <c r="U8" i="86"/>
  <c r="Q9" i="86"/>
  <c r="U9" i="86"/>
  <c r="Q10" i="86"/>
  <c r="U10" i="86"/>
  <c r="Q11" i="86"/>
  <c r="U11" i="86"/>
  <c r="Q12" i="86"/>
  <c r="U12" i="86"/>
  <c r="Q13" i="86"/>
  <c r="U13" i="86"/>
  <c r="Q14" i="86"/>
  <c r="U14" i="86"/>
  <c r="Q15" i="86"/>
  <c r="A4" i="80" l="1"/>
  <c r="D3" i="4" l="1"/>
  <c r="D2" i="4" l="1"/>
  <c r="D4" i="4"/>
  <c r="D1" i="4"/>
  <c r="B15" i="113" l="1"/>
  <c r="C15" i="113" s="1"/>
  <c r="D15" i="113" s="1"/>
  <c r="B14" i="113"/>
  <c r="C14" i="113" s="1"/>
  <c r="D14" i="113" s="1"/>
  <c r="B13" i="113"/>
  <c r="C13" i="113" s="1"/>
  <c r="D13" i="113" s="1"/>
  <c r="B12" i="113"/>
  <c r="C12" i="113" s="1"/>
  <c r="D12" i="113" s="1"/>
  <c r="B11" i="113"/>
  <c r="C11" i="113" s="1"/>
  <c r="D11" i="113" s="1"/>
  <c r="B10" i="113"/>
  <c r="C10" i="113" s="1"/>
  <c r="D10" i="113" s="1"/>
  <c r="B9" i="113"/>
  <c r="C9" i="113" s="1"/>
  <c r="D9" i="113" s="1"/>
  <c r="B8" i="113"/>
  <c r="C8" i="113" s="1"/>
  <c r="D8" i="113" s="1"/>
  <c r="B7" i="113"/>
  <c r="C7" i="113" s="1"/>
  <c r="D7" i="113" s="1"/>
  <c r="B6" i="113"/>
  <c r="C6" i="113" s="1"/>
  <c r="D6" i="113" s="1"/>
  <c r="B4" i="113"/>
  <c r="C4" i="113" s="1"/>
  <c r="D4" i="113" s="1"/>
  <c r="B5" i="113"/>
  <c r="C5" i="113" s="1"/>
  <c r="D5" i="113" s="1"/>
  <c r="B3" i="113"/>
  <c r="C3" i="113" s="1"/>
  <c r="D3" i="113" s="1"/>
  <c r="G4" i="111"/>
  <c r="Z14" i="113"/>
  <c r="AA14" i="113" s="1"/>
  <c r="AB14" i="113" s="1"/>
  <c r="Z13" i="113"/>
  <c r="AA13" i="113" s="1"/>
  <c r="AB13" i="113" s="1"/>
  <c r="Z12" i="113"/>
  <c r="AA12" i="113" s="1"/>
  <c r="AB12" i="113" s="1"/>
  <c r="Z11" i="113"/>
  <c r="AA11" i="113" s="1"/>
  <c r="AB11" i="113" s="1"/>
  <c r="Z10" i="113"/>
  <c r="AA10" i="113" s="1"/>
  <c r="AB10" i="113" s="1"/>
  <c r="Z9" i="113"/>
  <c r="AA9" i="113" s="1"/>
  <c r="AB9" i="113" s="1"/>
  <c r="Z8" i="113"/>
  <c r="AA8" i="113" s="1"/>
  <c r="AB8" i="113" s="1"/>
  <c r="Z7" i="113"/>
  <c r="AA7" i="113" s="1"/>
  <c r="AB7" i="113" s="1"/>
  <c r="Z6" i="113"/>
  <c r="AA6" i="113" s="1"/>
  <c r="AB6" i="113" s="1"/>
  <c r="Z4" i="113"/>
  <c r="AA4" i="113" s="1"/>
  <c r="AB4" i="113" s="1"/>
  <c r="E32" i="111"/>
  <c r="F32" i="111" s="1"/>
  <c r="E30" i="111"/>
  <c r="F30" i="111" s="1"/>
  <c r="E28" i="111"/>
  <c r="F28" i="111" s="1"/>
  <c r="E23" i="111"/>
  <c r="F23" i="111" s="1"/>
  <c r="Z5" i="113"/>
  <c r="AA5" i="113" s="1"/>
  <c r="AB5" i="113" s="1"/>
  <c r="Z3" i="113"/>
  <c r="AA3" i="113" s="1"/>
  <c r="AB3" i="113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Z14" i="110"/>
  <c r="AA14" i="110" s="1"/>
  <c r="AB14" i="110" s="1"/>
  <c r="Z13" i="110"/>
  <c r="AA13" i="110" s="1"/>
  <c r="AB13" i="110" s="1"/>
  <c r="Z12" i="110"/>
  <c r="AA12" i="110" s="1"/>
  <c r="AB12" i="110" s="1"/>
  <c r="Z11" i="110"/>
  <c r="AA11" i="110" s="1"/>
  <c r="AB11" i="110" s="1"/>
  <c r="Z10" i="110"/>
  <c r="AA10" i="110" s="1"/>
  <c r="AB10" i="110" s="1"/>
  <c r="Z9" i="110"/>
  <c r="AA9" i="110" s="1"/>
  <c r="AB9" i="110" s="1"/>
  <c r="Z8" i="110"/>
  <c r="AA8" i="110" s="1"/>
  <c r="AB8" i="110" s="1"/>
  <c r="Z6" i="110"/>
  <c r="AA6" i="110" s="1"/>
  <c r="AB6" i="110" s="1"/>
  <c r="Z4" i="110"/>
  <c r="AA4" i="110" s="1"/>
  <c r="AB4" i="110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Z3" i="110"/>
  <c r="AA3" i="110" s="1"/>
  <c r="AB3" i="110" s="1"/>
  <c r="E21" i="108"/>
  <c r="F21" i="108" s="1"/>
  <c r="Z7" i="110"/>
  <c r="AA7" i="110" s="1"/>
  <c r="AB7" i="110" s="1"/>
  <c r="Z5" i="110"/>
  <c r="AA5" i="110" s="1"/>
  <c r="AB5" i="110" s="1"/>
  <c r="E11" i="108"/>
  <c r="F11" i="108" s="1"/>
  <c r="B14" i="110"/>
  <c r="C14" i="110" s="1"/>
  <c r="D14" i="110" s="1"/>
  <c r="B12" i="110"/>
  <c r="C12" i="110" s="1"/>
  <c r="D12" i="110" s="1"/>
  <c r="B10" i="110"/>
  <c r="C10" i="110" s="1"/>
  <c r="D10" i="110" s="1"/>
  <c r="B8" i="110"/>
  <c r="C8" i="110" s="1"/>
  <c r="D8" i="110" s="1"/>
  <c r="B6" i="110"/>
  <c r="C6" i="110" s="1"/>
  <c r="D6" i="110" s="1"/>
  <c r="B4" i="110"/>
  <c r="C4" i="110" s="1"/>
  <c r="D4" i="110" s="1"/>
  <c r="B15" i="110"/>
  <c r="C15" i="110" s="1"/>
  <c r="D15" i="110" s="1"/>
  <c r="B13" i="110"/>
  <c r="C13" i="110" s="1"/>
  <c r="D13" i="110" s="1"/>
  <c r="B11" i="110"/>
  <c r="C11" i="110" s="1"/>
  <c r="D11" i="110" s="1"/>
  <c r="B9" i="110"/>
  <c r="C9" i="110" s="1"/>
  <c r="D9" i="110" s="1"/>
  <c r="B7" i="110"/>
  <c r="C7" i="110" s="1"/>
  <c r="D7" i="110" s="1"/>
  <c r="B5" i="110"/>
  <c r="C5" i="110" s="1"/>
  <c r="D5" i="110" s="1"/>
  <c r="B3" i="110"/>
  <c r="C3" i="110" s="1"/>
  <c r="D3" i="110" s="1"/>
  <c r="G4" i="108"/>
  <c r="Z14" i="107"/>
  <c r="AA14" i="107" s="1"/>
  <c r="AB14" i="107" s="1"/>
  <c r="Z13" i="107"/>
  <c r="AA13" i="107" s="1"/>
  <c r="AB13" i="107" s="1"/>
  <c r="Z12" i="107"/>
  <c r="AA12" i="107" s="1"/>
  <c r="AB12" i="107" s="1"/>
  <c r="Z11" i="107"/>
  <c r="AA11" i="107" s="1"/>
  <c r="AB11" i="107" s="1"/>
  <c r="Z10" i="107"/>
  <c r="AA10" i="107" s="1"/>
  <c r="AB10" i="107" s="1"/>
  <c r="Z9" i="107"/>
  <c r="AA9" i="107" s="1"/>
  <c r="AB9" i="107" s="1"/>
  <c r="Z8" i="107"/>
  <c r="AA8" i="107" s="1"/>
  <c r="AB8" i="107" s="1"/>
  <c r="Z7" i="107"/>
  <c r="AA7" i="107" s="1"/>
  <c r="AB7" i="107" s="1"/>
  <c r="Z6" i="107"/>
  <c r="AA6" i="107" s="1"/>
  <c r="AB6" i="107" s="1"/>
  <c r="Z4" i="107"/>
  <c r="AA4" i="107" s="1"/>
  <c r="AB4" i="107" s="1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Z5" i="107"/>
  <c r="AA5" i="107" s="1"/>
  <c r="AB5" i="107" s="1"/>
  <c r="Z3" i="107"/>
  <c r="AA3" i="107" s="1"/>
  <c r="AB3" i="107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B15" i="107"/>
  <c r="C15" i="107" s="1"/>
  <c r="D15" i="107" s="1"/>
  <c r="B14" i="107"/>
  <c r="C14" i="107" s="1"/>
  <c r="D14" i="107" s="1"/>
  <c r="B13" i="107"/>
  <c r="C13" i="107" s="1"/>
  <c r="D13" i="107" s="1"/>
  <c r="B12" i="107"/>
  <c r="C12" i="107" s="1"/>
  <c r="D12" i="107" s="1"/>
  <c r="B11" i="107"/>
  <c r="C11" i="107" s="1"/>
  <c r="D11" i="107" s="1"/>
  <c r="B10" i="107"/>
  <c r="C10" i="107" s="1"/>
  <c r="D10" i="107" s="1"/>
  <c r="B9" i="107"/>
  <c r="C9" i="107" s="1"/>
  <c r="D9" i="107" s="1"/>
  <c r="B8" i="107"/>
  <c r="C8" i="107" s="1"/>
  <c r="D8" i="107" s="1"/>
  <c r="B7" i="107"/>
  <c r="C7" i="107" s="1"/>
  <c r="D7" i="107" s="1"/>
  <c r="B6" i="107"/>
  <c r="C6" i="107" s="1"/>
  <c r="D6" i="107" s="1"/>
  <c r="B4" i="107"/>
  <c r="C4" i="107" s="1"/>
  <c r="D4" i="107" s="1"/>
  <c r="B5" i="107"/>
  <c r="C5" i="107" s="1"/>
  <c r="D5" i="107" s="1"/>
  <c r="B3" i="107"/>
  <c r="C3" i="107" s="1"/>
  <c r="D3" i="107" s="1"/>
  <c r="G4" i="105"/>
  <c r="Z14" i="104"/>
  <c r="AA14" i="104" s="1"/>
  <c r="AB14" i="104" s="1"/>
  <c r="Z13" i="104"/>
  <c r="AA13" i="104" s="1"/>
  <c r="AB13" i="104" s="1"/>
  <c r="Z12" i="104"/>
  <c r="AA12" i="104" s="1"/>
  <c r="AB12" i="104" s="1"/>
  <c r="Z11" i="104"/>
  <c r="AA11" i="104" s="1"/>
  <c r="AB11" i="104" s="1"/>
  <c r="Z10" i="104"/>
  <c r="AA10" i="104" s="1"/>
  <c r="AB10" i="104" s="1"/>
  <c r="Z9" i="104"/>
  <c r="AA9" i="104" s="1"/>
  <c r="AB9" i="104" s="1"/>
  <c r="Z8" i="104"/>
  <c r="AA8" i="104" s="1"/>
  <c r="AB8" i="104" s="1"/>
  <c r="Z7" i="104"/>
  <c r="AA7" i="104" s="1"/>
  <c r="AB7" i="104" s="1"/>
  <c r="Z6" i="104"/>
  <c r="AA6" i="104" s="1"/>
  <c r="AB6" i="104" s="1"/>
  <c r="Z5" i="104"/>
  <c r="AA5" i="104" s="1"/>
  <c r="AB5" i="104" s="1"/>
  <c r="Z4" i="104"/>
  <c r="AA4" i="104" s="1"/>
  <c r="AB4" i="104" s="1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Z3" i="104"/>
  <c r="AA3" i="104" s="1"/>
  <c r="AB3" i="104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B15" i="104"/>
  <c r="C15" i="104" s="1"/>
  <c r="D15" i="104" s="1"/>
  <c r="B14" i="104"/>
  <c r="C14" i="104" s="1"/>
  <c r="D14" i="104" s="1"/>
  <c r="B13" i="104"/>
  <c r="C13" i="104" s="1"/>
  <c r="D13" i="104" s="1"/>
  <c r="B12" i="104"/>
  <c r="C12" i="104" s="1"/>
  <c r="D12" i="104" s="1"/>
  <c r="B11" i="104"/>
  <c r="C11" i="104" s="1"/>
  <c r="D11" i="104" s="1"/>
  <c r="B10" i="104"/>
  <c r="C10" i="104" s="1"/>
  <c r="D10" i="104" s="1"/>
  <c r="B9" i="104"/>
  <c r="C9" i="104" s="1"/>
  <c r="D9" i="104" s="1"/>
  <c r="B8" i="104"/>
  <c r="C8" i="104" s="1"/>
  <c r="D8" i="104" s="1"/>
  <c r="B7" i="104"/>
  <c r="C7" i="104" s="1"/>
  <c r="D7" i="104" s="1"/>
  <c r="B6" i="104"/>
  <c r="C6" i="104" s="1"/>
  <c r="D6" i="104" s="1"/>
  <c r="B5" i="104"/>
  <c r="C5" i="104" s="1"/>
  <c r="D5" i="104" s="1"/>
  <c r="B4" i="104"/>
  <c r="C4" i="104" s="1"/>
  <c r="D4" i="104" s="1"/>
  <c r="B3" i="104"/>
  <c r="C3" i="104" s="1"/>
  <c r="D3" i="104" s="1"/>
  <c r="G4" i="102"/>
  <c r="Z14" i="101"/>
  <c r="AA14" i="101" s="1"/>
  <c r="AB14" i="101" s="1"/>
  <c r="E30" i="99"/>
  <c r="F30" i="99" s="1"/>
  <c r="Z11" i="101"/>
  <c r="AA11" i="101" s="1"/>
  <c r="AB11" i="101" s="1"/>
  <c r="Z7" i="101"/>
  <c r="AA7" i="101" s="1"/>
  <c r="AB7" i="101" s="1"/>
  <c r="Z12" i="101"/>
  <c r="AA12" i="101" s="1"/>
  <c r="AB12" i="101" s="1"/>
  <c r="Z10" i="101"/>
  <c r="AA10" i="101" s="1"/>
  <c r="AB10" i="101" s="1"/>
  <c r="Z6" i="101"/>
  <c r="AA6" i="101" s="1"/>
  <c r="AB6" i="101" s="1"/>
  <c r="Z4" i="101"/>
  <c r="AA4" i="101" s="1"/>
  <c r="AB4" i="101" s="1"/>
  <c r="E31" i="99"/>
  <c r="F31" i="99" s="1"/>
  <c r="E27" i="99"/>
  <c r="F27" i="99" s="1"/>
  <c r="E12" i="96"/>
  <c r="F12" i="96" s="1"/>
  <c r="Z13" i="101"/>
  <c r="AA13" i="101" s="1"/>
  <c r="AB13" i="101" s="1"/>
  <c r="Z9" i="101"/>
  <c r="AA9" i="101" s="1"/>
  <c r="AB9" i="101" s="1"/>
  <c r="Z8" i="101"/>
  <c r="AA8" i="101" s="1"/>
  <c r="AB8" i="101" s="1"/>
  <c r="E29" i="99"/>
  <c r="F29" i="99" s="1"/>
  <c r="E21" i="99"/>
  <c r="F21" i="99" s="1"/>
  <c r="E16" i="99"/>
  <c r="F16" i="99" s="1"/>
  <c r="E10" i="99"/>
  <c r="F10" i="99" s="1"/>
  <c r="E11" i="99"/>
  <c r="F11" i="99" s="1"/>
  <c r="Z5" i="101"/>
  <c r="AA5" i="101" s="1"/>
  <c r="AB5" i="101" s="1"/>
  <c r="E28" i="99"/>
  <c r="F28" i="99" s="1"/>
  <c r="Z3" i="101"/>
  <c r="AA3" i="101" s="1"/>
  <c r="AB3" i="101" s="1"/>
  <c r="E20" i="99"/>
  <c r="F20" i="99" s="1"/>
  <c r="E17" i="99"/>
  <c r="F17" i="99" s="1"/>
  <c r="E13" i="96"/>
  <c r="F13" i="96" s="1"/>
  <c r="B15" i="101"/>
  <c r="C15" i="101" s="1"/>
  <c r="D15" i="101" s="1"/>
  <c r="B14" i="101"/>
  <c r="C14" i="101" s="1"/>
  <c r="D14" i="101" s="1"/>
  <c r="B13" i="101"/>
  <c r="C13" i="101" s="1"/>
  <c r="D13" i="101" s="1"/>
  <c r="B12" i="101"/>
  <c r="C12" i="101" s="1"/>
  <c r="D12" i="101" s="1"/>
  <c r="B11" i="101"/>
  <c r="C11" i="101" s="1"/>
  <c r="D11" i="101" s="1"/>
  <c r="B10" i="101"/>
  <c r="C10" i="101" s="1"/>
  <c r="D10" i="101" s="1"/>
  <c r="B9" i="101"/>
  <c r="C9" i="101" s="1"/>
  <c r="D9" i="101" s="1"/>
  <c r="B8" i="101"/>
  <c r="C8" i="101" s="1"/>
  <c r="D8" i="101" s="1"/>
  <c r="B7" i="101"/>
  <c r="C7" i="101" s="1"/>
  <c r="D7" i="101" s="1"/>
  <c r="B6" i="101"/>
  <c r="C6" i="101" s="1"/>
  <c r="D6" i="101" s="1"/>
  <c r="B5" i="101"/>
  <c r="C5" i="101" s="1"/>
  <c r="D5" i="101" s="1"/>
  <c r="B4" i="101"/>
  <c r="C4" i="101" s="1"/>
  <c r="D4" i="101" s="1"/>
  <c r="B3" i="101"/>
  <c r="C3" i="101" s="1"/>
  <c r="D3" i="101" s="1"/>
  <c r="G4" i="99"/>
  <c r="Z14" i="98"/>
  <c r="AA14" i="98" s="1"/>
  <c r="AB14" i="98" s="1"/>
  <c r="Z13" i="98"/>
  <c r="AA13" i="98" s="1"/>
  <c r="AB13" i="98" s="1"/>
  <c r="Z12" i="98"/>
  <c r="AA12" i="98" s="1"/>
  <c r="AB12" i="98" s="1"/>
  <c r="Z11" i="98"/>
  <c r="AA11" i="98" s="1"/>
  <c r="AB11" i="98" s="1"/>
  <c r="Z10" i="98"/>
  <c r="AA10" i="98" s="1"/>
  <c r="AB10" i="98" s="1"/>
  <c r="Z9" i="98"/>
  <c r="AA9" i="98" s="1"/>
  <c r="AB9" i="98" s="1"/>
  <c r="Z8" i="98"/>
  <c r="AA8" i="98" s="1"/>
  <c r="AB8" i="98" s="1"/>
  <c r="Z7" i="98"/>
  <c r="AA7" i="98" s="1"/>
  <c r="AB7" i="98" s="1"/>
  <c r="Z6" i="98"/>
  <c r="AA6" i="98" s="1"/>
  <c r="AB6" i="98" s="1"/>
  <c r="Z4" i="98"/>
  <c r="AA4" i="98" s="1"/>
  <c r="AB4" i="98" s="1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Z5" i="98"/>
  <c r="AA5" i="98" s="1"/>
  <c r="AB5" i="98" s="1"/>
  <c r="Z3" i="98"/>
  <c r="AA3" i="98" s="1"/>
  <c r="AB3" i="98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B15" i="98"/>
  <c r="C15" i="98" s="1"/>
  <c r="D15" i="98" s="1"/>
  <c r="B14" i="98"/>
  <c r="C14" i="98" s="1"/>
  <c r="D14" i="98" s="1"/>
  <c r="B13" i="98"/>
  <c r="C13" i="98" s="1"/>
  <c r="D13" i="98" s="1"/>
  <c r="B12" i="98"/>
  <c r="C12" i="98" s="1"/>
  <c r="D12" i="98" s="1"/>
  <c r="B11" i="98"/>
  <c r="C11" i="98" s="1"/>
  <c r="D11" i="98" s="1"/>
  <c r="B10" i="98"/>
  <c r="C10" i="98" s="1"/>
  <c r="D10" i="98" s="1"/>
  <c r="B9" i="98"/>
  <c r="C9" i="98" s="1"/>
  <c r="D9" i="98" s="1"/>
  <c r="B8" i="98"/>
  <c r="C8" i="98" s="1"/>
  <c r="D8" i="98" s="1"/>
  <c r="B7" i="98"/>
  <c r="C7" i="98" s="1"/>
  <c r="D7" i="98" s="1"/>
  <c r="B6" i="98"/>
  <c r="C6" i="98" s="1"/>
  <c r="D6" i="98" s="1"/>
  <c r="B4" i="98"/>
  <c r="C4" i="98" s="1"/>
  <c r="D4" i="98" s="1"/>
  <c r="B5" i="98"/>
  <c r="C5" i="98" s="1"/>
  <c r="D5" i="98" s="1"/>
  <c r="B3" i="98"/>
  <c r="C3" i="98" s="1"/>
  <c r="D3" i="98" s="1"/>
  <c r="G4" i="96"/>
  <c r="Z14" i="95"/>
  <c r="AA14" i="95" s="1"/>
  <c r="AB14" i="95" s="1"/>
  <c r="Z13" i="95"/>
  <c r="AA13" i="95" s="1"/>
  <c r="AB13" i="95" s="1"/>
  <c r="Z12" i="95"/>
  <c r="AA12" i="95" s="1"/>
  <c r="AB12" i="95" s="1"/>
  <c r="Z11" i="95"/>
  <c r="AA11" i="95" s="1"/>
  <c r="AB11" i="95" s="1"/>
  <c r="Z10" i="95"/>
  <c r="AA10" i="95" s="1"/>
  <c r="AB10" i="95" s="1"/>
  <c r="Z9" i="95"/>
  <c r="AA9" i="95" s="1"/>
  <c r="AB9" i="95" s="1"/>
  <c r="Z8" i="95"/>
  <c r="AA8" i="95" s="1"/>
  <c r="AB8" i="95" s="1"/>
  <c r="Z7" i="95"/>
  <c r="AA7" i="95" s="1"/>
  <c r="AB7" i="95" s="1"/>
  <c r="Z6" i="95"/>
  <c r="AA6" i="95" s="1"/>
  <c r="AB6" i="95" s="1"/>
  <c r="Z5" i="95"/>
  <c r="AA5" i="95" s="1"/>
  <c r="AB5" i="95" s="1"/>
  <c r="Z4" i="95"/>
  <c r="AA4" i="95" s="1"/>
  <c r="AB4" i="95" s="1"/>
  <c r="Z3" i="95"/>
  <c r="AA3" i="95" s="1"/>
  <c r="AB3" i="95" s="1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B15" i="95"/>
  <c r="C15" i="95" s="1"/>
  <c r="D15" i="95" s="1"/>
  <c r="B14" i="95"/>
  <c r="C14" i="95" s="1"/>
  <c r="D14" i="95" s="1"/>
  <c r="B13" i="95"/>
  <c r="C13" i="95" s="1"/>
  <c r="D13" i="95" s="1"/>
  <c r="B12" i="95"/>
  <c r="C12" i="95" s="1"/>
  <c r="D12" i="95" s="1"/>
  <c r="B11" i="95"/>
  <c r="C11" i="95" s="1"/>
  <c r="D11" i="95" s="1"/>
  <c r="B10" i="95"/>
  <c r="C10" i="95" s="1"/>
  <c r="D10" i="95" s="1"/>
  <c r="B9" i="95"/>
  <c r="C9" i="95" s="1"/>
  <c r="D9" i="95" s="1"/>
  <c r="B8" i="95"/>
  <c r="C8" i="95" s="1"/>
  <c r="D8" i="95" s="1"/>
  <c r="B7" i="95"/>
  <c r="C7" i="95" s="1"/>
  <c r="D7" i="95" s="1"/>
  <c r="B6" i="95"/>
  <c r="C6" i="95" s="1"/>
  <c r="D6" i="95" s="1"/>
  <c r="B5" i="95"/>
  <c r="C5" i="95" s="1"/>
  <c r="D5" i="95" s="1"/>
  <c r="B4" i="95"/>
  <c r="C4" i="95" s="1"/>
  <c r="D4" i="95" s="1"/>
  <c r="B3" i="95"/>
  <c r="C3" i="95" s="1"/>
  <c r="D3" i="95" s="1"/>
  <c r="G4" i="93"/>
  <c r="Z14" i="92"/>
  <c r="AA14" i="92" s="1"/>
  <c r="AB14" i="92" s="1"/>
  <c r="Z13" i="92"/>
  <c r="AA13" i="92" s="1"/>
  <c r="AB13" i="92" s="1"/>
  <c r="Z12" i="92"/>
  <c r="AA12" i="92" s="1"/>
  <c r="AB12" i="92" s="1"/>
  <c r="Z11" i="92"/>
  <c r="AA11" i="92" s="1"/>
  <c r="AB11" i="92" s="1"/>
  <c r="Z10" i="92"/>
  <c r="AA10" i="92" s="1"/>
  <c r="AB10" i="92" s="1"/>
  <c r="Z9" i="92"/>
  <c r="AA9" i="92" s="1"/>
  <c r="AB9" i="92" s="1"/>
  <c r="Z8" i="92"/>
  <c r="AA8" i="92" s="1"/>
  <c r="AB8" i="92" s="1"/>
  <c r="Z5" i="92"/>
  <c r="AA5" i="92" s="1"/>
  <c r="AB5" i="92" s="1"/>
  <c r="E24" i="90"/>
  <c r="F24" i="90" s="1"/>
  <c r="E22" i="90"/>
  <c r="F22" i="90" s="1"/>
  <c r="Z6" i="92"/>
  <c r="AA6" i="92" s="1"/>
  <c r="AB6" i="92" s="1"/>
  <c r="Z4" i="92"/>
  <c r="AA4" i="92" s="1"/>
  <c r="AB4" i="92" s="1"/>
  <c r="Z3" i="92"/>
  <c r="AA3" i="92" s="1"/>
  <c r="AB3" i="92" s="1"/>
  <c r="E25" i="90"/>
  <c r="F25" i="90" s="1"/>
  <c r="E15" i="90"/>
  <c r="F15" i="90" s="1"/>
  <c r="E23" i="90"/>
  <c r="F23" i="90" s="1"/>
  <c r="Z7" i="92"/>
  <c r="AA7" i="92" s="1"/>
  <c r="AB7" i="92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B15" i="92"/>
  <c r="C15" i="92" s="1"/>
  <c r="D15" i="92" s="1"/>
  <c r="B14" i="92"/>
  <c r="C14" i="92" s="1"/>
  <c r="D14" i="92" s="1"/>
  <c r="B13" i="92"/>
  <c r="C13" i="92" s="1"/>
  <c r="D13" i="92" s="1"/>
  <c r="B12" i="92"/>
  <c r="C12" i="92" s="1"/>
  <c r="D12" i="92" s="1"/>
  <c r="B11" i="92"/>
  <c r="C11" i="92" s="1"/>
  <c r="D11" i="92" s="1"/>
  <c r="B10" i="92"/>
  <c r="C10" i="92" s="1"/>
  <c r="D10" i="92" s="1"/>
  <c r="B9" i="92"/>
  <c r="C9" i="92" s="1"/>
  <c r="D9" i="92" s="1"/>
  <c r="B8" i="92"/>
  <c r="C8" i="92" s="1"/>
  <c r="D8" i="92" s="1"/>
  <c r="B7" i="92"/>
  <c r="C7" i="92" s="1"/>
  <c r="D7" i="92" s="1"/>
  <c r="B6" i="92"/>
  <c r="C6" i="92" s="1"/>
  <c r="D6" i="92" s="1"/>
  <c r="B5" i="92"/>
  <c r="C5" i="92" s="1"/>
  <c r="D5" i="92" s="1"/>
  <c r="B4" i="92"/>
  <c r="C4" i="92" s="1"/>
  <c r="D4" i="92" s="1"/>
  <c r="B3" i="92"/>
  <c r="C3" i="92" s="1"/>
  <c r="D3" i="92" s="1"/>
  <c r="G4" i="90"/>
  <c r="Z12" i="89"/>
  <c r="AA12" i="89" s="1"/>
  <c r="AB12" i="89" s="1"/>
  <c r="Z8" i="89"/>
  <c r="AA8" i="89" s="1"/>
  <c r="AB8" i="89" s="1"/>
  <c r="Z4" i="89"/>
  <c r="AA4" i="89" s="1"/>
  <c r="AB4" i="89" s="1"/>
  <c r="Z13" i="89"/>
  <c r="AA13" i="89" s="1"/>
  <c r="AB13" i="89" s="1"/>
  <c r="Z9" i="89"/>
  <c r="AA9" i="89" s="1"/>
  <c r="AB9" i="89" s="1"/>
  <c r="Z5" i="89"/>
  <c r="AA5" i="89" s="1"/>
  <c r="AB5" i="89" s="1"/>
  <c r="E36" i="87"/>
  <c r="F36" i="87" s="1"/>
  <c r="E34" i="87"/>
  <c r="F34" i="87" s="1"/>
  <c r="E32" i="87"/>
  <c r="F32" i="87" s="1"/>
  <c r="E26" i="87"/>
  <c r="F26" i="87" s="1"/>
  <c r="Z14" i="89"/>
  <c r="AA14" i="89" s="1"/>
  <c r="AB14" i="89" s="1"/>
  <c r="Z10" i="89"/>
  <c r="AA10" i="89" s="1"/>
  <c r="AB10" i="89" s="1"/>
  <c r="Z6" i="89"/>
  <c r="AA6" i="89" s="1"/>
  <c r="AB6" i="89" s="1"/>
  <c r="Z11" i="89"/>
  <c r="AA11" i="89" s="1"/>
  <c r="AB11" i="89" s="1"/>
  <c r="Z7" i="89"/>
  <c r="AA7" i="89" s="1"/>
  <c r="AB7" i="89" s="1"/>
  <c r="Z3" i="89"/>
  <c r="AA3" i="89" s="1"/>
  <c r="AB3" i="89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B15" i="89"/>
  <c r="C15" i="89" s="1"/>
  <c r="D15" i="89" s="1"/>
  <c r="B14" i="89"/>
  <c r="C14" i="89" s="1"/>
  <c r="D14" i="89" s="1"/>
  <c r="B13" i="89"/>
  <c r="C13" i="89" s="1"/>
  <c r="D13" i="89" s="1"/>
  <c r="B12" i="89"/>
  <c r="C12" i="89" s="1"/>
  <c r="D12" i="89" s="1"/>
  <c r="B11" i="89"/>
  <c r="C11" i="89" s="1"/>
  <c r="D11" i="89" s="1"/>
  <c r="B10" i="89"/>
  <c r="C10" i="89" s="1"/>
  <c r="D10" i="89" s="1"/>
  <c r="B9" i="89"/>
  <c r="C9" i="89" s="1"/>
  <c r="D9" i="89" s="1"/>
  <c r="B8" i="89"/>
  <c r="C8" i="89" s="1"/>
  <c r="D8" i="89" s="1"/>
  <c r="B7" i="89"/>
  <c r="C7" i="89" s="1"/>
  <c r="D7" i="89" s="1"/>
  <c r="B6" i="89"/>
  <c r="C6" i="89" s="1"/>
  <c r="D6" i="89" s="1"/>
  <c r="B5" i="89"/>
  <c r="C5" i="89" s="1"/>
  <c r="D5" i="89" s="1"/>
  <c r="B4" i="89"/>
  <c r="C4" i="89" s="1"/>
  <c r="D4" i="89" s="1"/>
  <c r="B3" i="89"/>
  <c r="C3" i="89" s="1"/>
  <c r="D3" i="89" s="1"/>
  <c r="G4" i="87"/>
  <c r="Z14" i="86"/>
  <c r="AA14" i="86" s="1"/>
  <c r="AB14" i="86" s="1"/>
  <c r="Z13" i="86"/>
  <c r="AA13" i="86" s="1"/>
  <c r="AB13" i="86" s="1"/>
  <c r="Z11" i="86"/>
  <c r="AA11" i="86" s="1"/>
  <c r="AB11" i="86" s="1"/>
  <c r="Z9" i="86"/>
  <c r="AA9" i="86" s="1"/>
  <c r="AB9" i="86" s="1"/>
  <c r="Z7" i="86"/>
  <c r="AA7" i="86" s="1"/>
  <c r="AB7" i="86" s="1"/>
  <c r="Z5" i="86"/>
  <c r="AA5" i="86" s="1"/>
  <c r="AB5" i="86" s="1"/>
  <c r="E38" i="84"/>
  <c r="F38" i="84" s="1"/>
  <c r="E36" i="84"/>
  <c r="F36" i="84" s="1"/>
  <c r="E11" i="84"/>
  <c r="F11" i="84" s="1"/>
  <c r="Z3" i="83"/>
  <c r="AA3" i="83" s="1"/>
  <c r="AB3" i="83" s="1"/>
  <c r="Z10" i="86"/>
  <c r="AA10" i="86" s="1"/>
  <c r="AB10" i="86" s="1"/>
  <c r="Z6" i="86"/>
  <c r="AA6" i="86" s="1"/>
  <c r="AB6" i="86" s="1"/>
  <c r="Z3" i="86"/>
  <c r="AA3" i="86" s="1"/>
  <c r="AB3" i="86" s="1"/>
  <c r="E39" i="84"/>
  <c r="F39" i="84" s="1"/>
  <c r="Z6" i="83"/>
  <c r="Z10" i="83"/>
  <c r="AA10" i="83" s="1"/>
  <c r="AB10" i="83" s="1"/>
  <c r="Z14" i="83"/>
  <c r="AA14" i="83" s="1"/>
  <c r="AB14" i="83" s="1"/>
  <c r="E37" i="84"/>
  <c r="F37" i="84" s="1"/>
  <c r="Z7" i="83"/>
  <c r="AA7" i="83" s="1"/>
  <c r="AB7" i="83" s="1"/>
  <c r="Z12" i="86"/>
  <c r="AA12" i="86" s="1"/>
  <c r="AB12" i="86" s="1"/>
  <c r="Z8" i="86"/>
  <c r="AA8" i="86" s="1"/>
  <c r="AB8" i="86" s="1"/>
  <c r="Z4" i="86"/>
  <c r="AA4" i="86" s="1"/>
  <c r="AB4" i="86" s="1"/>
  <c r="E35" i="84"/>
  <c r="F35" i="84" s="1"/>
  <c r="Z4" i="83"/>
  <c r="AA4" i="83" s="1"/>
  <c r="AB4" i="83" s="1"/>
  <c r="Z8" i="83"/>
  <c r="AA8" i="83" s="1"/>
  <c r="AB8" i="83" s="1"/>
  <c r="Z12" i="83"/>
  <c r="E10" i="84"/>
  <c r="F10" i="84" s="1"/>
  <c r="Z5" i="83"/>
  <c r="AA5" i="83" s="1"/>
  <c r="AB5" i="83" s="1"/>
  <c r="Z9" i="83"/>
  <c r="AA9" i="83" s="1"/>
  <c r="AB9" i="83" s="1"/>
  <c r="Z13" i="83"/>
  <c r="AA13" i="83" s="1"/>
  <c r="AB13" i="83" s="1"/>
  <c r="Z11" i="83"/>
  <c r="B15" i="86"/>
  <c r="C15" i="86" s="1"/>
  <c r="D15" i="86" s="1"/>
  <c r="B14" i="86"/>
  <c r="C14" i="86" s="1"/>
  <c r="D14" i="86" s="1"/>
  <c r="B13" i="86"/>
  <c r="C13" i="86" s="1"/>
  <c r="D13" i="86" s="1"/>
  <c r="B11" i="86"/>
  <c r="C11" i="86" s="1"/>
  <c r="D11" i="86" s="1"/>
  <c r="B9" i="86"/>
  <c r="C9" i="86" s="1"/>
  <c r="D9" i="86" s="1"/>
  <c r="B7" i="86"/>
  <c r="C7" i="86" s="1"/>
  <c r="D7" i="86" s="1"/>
  <c r="B5" i="86"/>
  <c r="C5" i="86" s="1"/>
  <c r="D5" i="86" s="1"/>
  <c r="B4" i="86"/>
  <c r="C4" i="86" s="1"/>
  <c r="D4" i="86" s="1"/>
  <c r="B3" i="86"/>
  <c r="C3" i="86" s="1"/>
  <c r="D3" i="86" s="1"/>
  <c r="B12" i="86"/>
  <c r="C12" i="86" s="1"/>
  <c r="D12" i="86" s="1"/>
  <c r="B8" i="86"/>
  <c r="C8" i="86" s="1"/>
  <c r="D8" i="86" s="1"/>
  <c r="B10" i="86"/>
  <c r="C10" i="86" s="1"/>
  <c r="D10" i="86" s="1"/>
  <c r="B6" i="86"/>
  <c r="C6" i="86" s="1"/>
  <c r="D6" i="86" s="1"/>
  <c r="G4" i="84"/>
  <c r="AA12" i="83"/>
  <c r="AB12" i="83" s="1"/>
  <c r="E17" i="81"/>
  <c r="F17" i="81" s="1"/>
  <c r="E11" i="81"/>
  <c r="F11" i="81" s="1"/>
  <c r="AA6" i="83"/>
  <c r="AB6" i="83" s="1"/>
  <c r="E19" i="81"/>
  <c r="F19" i="81" s="1"/>
  <c r="E15" i="81"/>
  <c r="F15" i="81" s="1"/>
  <c r="E16" i="81"/>
  <c r="F16" i="81" s="1"/>
  <c r="AA11" i="83"/>
  <c r="AB11" i="83" s="1"/>
  <c r="E10" i="81"/>
  <c r="F10" i="81" s="1"/>
  <c r="E18" i="81"/>
  <c r="F18" i="81" s="1"/>
  <c r="B12" i="83"/>
  <c r="C12" i="83" s="1"/>
  <c r="D12" i="83" s="1"/>
  <c r="B8" i="83"/>
  <c r="C8" i="83" s="1"/>
  <c r="D8" i="83" s="1"/>
  <c r="B4" i="83"/>
  <c r="C4" i="83" s="1"/>
  <c r="D4" i="83" s="1"/>
  <c r="B14" i="83"/>
  <c r="C14" i="83" s="1"/>
  <c r="D14" i="83" s="1"/>
  <c r="B10" i="83"/>
  <c r="C10" i="83" s="1"/>
  <c r="D10" i="83" s="1"/>
  <c r="B6" i="83"/>
  <c r="C6" i="83" s="1"/>
  <c r="D6" i="83" s="1"/>
  <c r="B15" i="83"/>
  <c r="C15" i="83" s="1"/>
  <c r="D15" i="83" s="1"/>
  <c r="B9" i="83"/>
  <c r="C9" i="83" s="1"/>
  <c r="D9" i="83" s="1"/>
  <c r="G4" i="81"/>
  <c r="B7" i="83"/>
  <c r="C7" i="83" s="1"/>
  <c r="D7" i="83" s="1"/>
  <c r="B11" i="83"/>
  <c r="C11" i="83" s="1"/>
  <c r="D11" i="83" s="1"/>
  <c r="B3" i="83"/>
  <c r="C3" i="83" s="1"/>
  <c r="D3" i="83" s="1"/>
  <c r="E3" i="83" s="1"/>
  <c r="B13" i="83"/>
  <c r="C13" i="83" s="1"/>
  <c r="D13" i="83" s="1"/>
  <c r="B5" i="83"/>
  <c r="C5" i="83" s="1"/>
  <c r="D5" i="83" s="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S11" i="111" l="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M5" i="113"/>
  <c r="E5" i="113"/>
  <c r="M8" i="113"/>
  <c r="E8" i="113"/>
  <c r="M12" i="113"/>
  <c r="E12" i="113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H19" i="108" s="1"/>
  <c r="J16" i="108"/>
  <c r="I16" i="108"/>
  <c r="G16" i="108"/>
  <c r="T16" i="108"/>
  <c r="T19" i="108" s="1"/>
  <c r="V16" i="108"/>
  <c r="U16" i="108"/>
  <c r="S16" i="108"/>
  <c r="P16" i="108"/>
  <c r="P19" i="108" s="1"/>
  <c r="R16" i="108"/>
  <c r="Q16" i="108"/>
  <c r="O16" i="108"/>
  <c r="L16" i="108"/>
  <c r="L19" i="108" s="1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M4" i="113"/>
  <c r="E4" i="113"/>
  <c r="M9" i="113"/>
  <c r="E9" i="113"/>
  <c r="M13" i="113"/>
  <c r="E13" i="113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AB16" i="113"/>
  <c r="G5" i="111" s="1"/>
  <c r="D23" i="113" s="1"/>
  <c r="B23" i="113" s="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M6" i="113"/>
  <c r="E6" i="113"/>
  <c r="M10" i="113"/>
  <c r="E10" i="113"/>
  <c r="M14" i="113"/>
  <c r="E14" i="113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M3" i="113"/>
  <c r="E3" i="113"/>
  <c r="M7" i="113"/>
  <c r="E7" i="113"/>
  <c r="M11" i="113"/>
  <c r="E11" i="113"/>
  <c r="M15" i="113"/>
  <c r="E15" i="113"/>
  <c r="M5" i="110"/>
  <c r="E5" i="110"/>
  <c r="M13" i="110"/>
  <c r="E13" i="110"/>
  <c r="M8" i="110"/>
  <c r="E8" i="110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AB16" i="110"/>
  <c r="G5" i="108" s="1"/>
  <c r="D23" i="110" s="1"/>
  <c r="B23" i="110" s="1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M7" i="110"/>
  <c r="E7" i="110"/>
  <c r="M15" i="110"/>
  <c r="E15" i="110"/>
  <c r="M10" i="110"/>
  <c r="E10" i="110"/>
  <c r="T10" i="108"/>
  <c r="P10" i="108"/>
  <c r="L10" i="108"/>
  <c r="L14" i="108" s="1"/>
  <c r="H10" i="108"/>
  <c r="U10" i="108"/>
  <c r="Q10" i="108"/>
  <c r="Q14" i="108" s="1"/>
  <c r="M10" i="108"/>
  <c r="M14" i="108" s="1"/>
  <c r="I10" i="108"/>
  <c r="S10" i="108"/>
  <c r="K10" i="108"/>
  <c r="R10" i="108"/>
  <c r="R14" i="108" s="1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M9" i="110"/>
  <c r="E9" i="110"/>
  <c r="M4" i="110"/>
  <c r="E4" i="110"/>
  <c r="M12" i="110"/>
  <c r="E12" i="110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M3" i="110"/>
  <c r="E3" i="110"/>
  <c r="M11" i="110"/>
  <c r="E11" i="110"/>
  <c r="M6" i="110"/>
  <c r="E6" i="110"/>
  <c r="M14" i="110"/>
  <c r="E14" i="110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L25" i="108" s="1"/>
  <c r="I21" i="108"/>
  <c r="P21" i="108"/>
  <c r="P25" i="108" s="1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AB16" i="107"/>
  <c r="G5" i="105" s="1"/>
  <c r="D23" i="107" s="1"/>
  <c r="B23" i="107" s="1"/>
  <c r="M4" i="107"/>
  <c r="E4" i="107"/>
  <c r="M9" i="107"/>
  <c r="E9" i="107"/>
  <c r="M13" i="107"/>
  <c r="E13" i="107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M6" i="107"/>
  <c r="E6" i="107"/>
  <c r="M10" i="107"/>
  <c r="E10" i="107"/>
  <c r="M14" i="107"/>
  <c r="E14" i="107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M3" i="107"/>
  <c r="E3" i="107"/>
  <c r="M7" i="107"/>
  <c r="E7" i="107"/>
  <c r="M11" i="107"/>
  <c r="E11" i="107"/>
  <c r="M15" i="107"/>
  <c r="E15" i="107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M5" i="107"/>
  <c r="E5" i="107"/>
  <c r="M8" i="107"/>
  <c r="E8" i="107"/>
  <c r="M12" i="107"/>
  <c r="E12" i="107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AB16" i="104"/>
  <c r="G5" i="102" s="1"/>
  <c r="D23" i="104" s="1"/>
  <c r="B23" i="104" s="1"/>
  <c r="E3" i="104"/>
  <c r="M3" i="104"/>
  <c r="M7" i="104"/>
  <c r="E7" i="104"/>
  <c r="M11" i="104"/>
  <c r="E11" i="104"/>
  <c r="M15" i="104"/>
  <c r="E15" i="104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M4" i="104"/>
  <c r="E4" i="104"/>
  <c r="M8" i="104"/>
  <c r="E8" i="104"/>
  <c r="M12" i="104"/>
  <c r="E12" i="104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M5" i="104"/>
  <c r="E5" i="104"/>
  <c r="M9" i="104"/>
  <c r="E9" i="104"/>
  <c r="M13" i="104"/>
  <c r="E13" i="104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M6" i="104"/>
  <c r="E6" i="104"/>
  <c r="M10" i="104"/>
  <c r="E10" i="104"/>
  <c r="M14" i="104"/>
  <c r="E14" i="104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AB16" i="101"/>
  <c r="G5" i="99" s="1"/>
  <c r="D23" i="101" s="1"/>
  <c r="B23" i="101" s="1"/>
  <c r="E7" i="101"/>
  <c r="M7" i="101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M6" i="101"/>
  <c r="E6" i="101"/>
  <c r="M10" i="101"/>
  <c r="E10" i="101"/>
  <c r="M14" i="101"/>
  <c r="E14" i="101"/>
  <c r="T20" i="99"/>
  <c r="T24" i="99" s="1"/>
  <c r="P20" i="99"/>
  <c r="P24" i="99" s="1"/>
  <c r="L20" i="99"/>
  <c r="H20" i="99"/>
  <c r="S20" i="99"/>
  <c r="N20" i="99"/>
  <c r="N24" i="99" s="1"/>
  <c r="I20" i="99"/>
  <c r="R20" i="99"/>
  <c r="M20" i="99"/>
  <c r="G20" i="99"/>
  <c r="G24" i="99" s="1"/>
  <c r="V20" i="99"/>
  <c r="Q20" i="99"/>
  <c r="K20" i="99"/>
  <c r="U20" i="99"/>
  <c r="U24" i="99" s="1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V14" i="99" s="1"/>
  <c r="R10" i="99"/>
  <c r="R14" i="99" s="1"/>
  <c r="N10" i="99"/>
  <c r="J10" i="99"/>
  <c r="U10" i="99"/>
  <c r="U14" i="99" s="1"/>
  <c r="Q10" i="99"/>
  <c r="Q14" i="99" s="1"/>
  <c r="M10" i="99"/>
  <c r="I10" i="99"/>
  <c r="T10" i="99"/>
  <c r="T14" i="99" s="1"/>
  <c r="P10" i="99"/>
  <c r="P14" i="99" s="1"/>
  <c r="L10" i="99"/>
  <c r="H10" i="99"/>
  <c r="S10" i="99"/>
  <c r="S14" i="99" s="1"/>
  <c r="G10" i="99"/>
  <c r="G14" i="99" s="1"/>
  <c r="O10" i="99"/>
  <c r="K10" i="99"/>
  <c r="K14" i="99" s="1"/>
  <c r="E4" i="101"/>
  <c r="M4" i="101"/>
  <c r="E8" i="101"/>
  <c r="M8" i="101"/>
  <c r="M12" i="101"/>
  <c r="E12" i="101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M3" i="101"/>
  <c r="E3" i="101"/>
  <c r="M11" i="101"/>
  <c r="E11" i="101"/>
  <c r="M15" i="101"/>
  <c r="E15" i="101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M5" i="101"/>
  <c r="E5" i="101"/>
  <c r="E9" i="101"/>
  <c r="M9" i="101"/>
  <c r="M13" i="101"/>
  <c r="E13" i="101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M3" i="98"/>
  <c r="E3" i="98"/>
  <c r="M7" i="98"/>
  <c r="E7" i="98"/>
  <c r="M11" i="98"/>
  <c r="E11" i="98"/>
  <c r="M15" i="98"/>
  <c r="E15" i="98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AB16" i="98"/>
  <c r="G5" i="96" s="1"/>
  <c r="D23" i="98" s="1"/>
  <c r="B23" i="98" s="1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M5" i="98"/>
  <c r="E5" i="98"/>
  <c r="M8" i="98"/>
  <c r="E8" i="98"/>
  <c r="M12" i="98"/>
  <c r="E12" i="98"/>
  <c r="S16" i="96"/>
  <c r="S19" i="96" s="1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S14" i="96" s="1"/>
  <c r="O10" i="96"/>
  <c r="K10" i="96"/>
  <c r="G10" i="96"/>
  <c r="V10" i="96"/>
  <c r="V14" i="96" s="1"/>
  <c r="R10" i="96"/>
  <c r="N10" i="96"/>
  <c r="J10" i="96"/>
  <c r="J14" i="96" s="1"/>
  <c r="T10" i="96"/>
  <c r="T14" i="96" s="1"/>
  <c r="P10" i="96"/>
  <c r="L10" i="96"/>
  <c r="H10" i="96"/>
  <c r="H14" i="96" s="1"/>
  <c r="U10" i="96"/>
  <c r="U14" i="96" s="1"/>
  <c r="Q10" i="96"/>
  <c r="M10" i="96"/>
  <c r="I10" i="96"/>
  <c r="I14" i="96" s="1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M4" i="98"/>
  <c r="E4" i="98"/>
  <c r="M9" i="98"/>
  <c r="E9" i="98"/>
  <c r="M13" i="98"/>
  <c r="E13" i="98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G21" i="93" s="1"/>
  <c r="H19" i="93"/>
  <c r="M6" i="98"/>
  <c r="E6" i="98"/>
  <c r="M10" i="98"/>
  <c r="E10" i="98"/>
  <c r="M14" i="98"/>
  <c r="E14" i="98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T21" i="93" s="1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M8" i="95"/>
  <c r="E8" i="95"/>
  <c r="E3" i="95"/>
  <c r="M3" i="95"/>
  <c r="E7" i="95"/>
  <c r="M7" i="95"/>
  <c r="M11" i="95"/>
  <c r="E11" i="95"/>
  <c r="M15" i="95"/>
  <c r="E15" i="95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AB16" i="95"/>
  <c r="G5" i="93" s="1"/>
  <c r="D23" i="95" s="1"/>
  <c r="B23" i="95" s="1"/>
  <c r="V10" i="93"/>
  <c r="R10" i="93"/>
  <c r="N10" i="93"/>
  <c r="J10" i="93"/>
  <c r="J12" i="93" s="1"/>
  <c r="T10" i="93"/>
  <c r="P10" i="93"/>
  <c r="P12" i="93" s="1"/>
  <c r="L10" i="93"/>
  <c r="O10" i="93"/>
  <c r="O12" i="93" s="1"/>
  <c r="H10" i="93"/>
  <c r="H12" i="93" s="1"/>
  <c r="K10" i="93"/>
  <c r="U10" i="93"/>
  <c r="M10" i="93"/>
  <c r="G10" i="93"/>
  <c r="S10" i="93"/>
  <c r="S12" i="93" s="1"/>
  <c r="Q10" i="93"/>
  <c r="Q12" i="93" s="1"/>
  <c r="I10" i="93"/>
  <c r="E5" i="95"/>
  <c r="M5" i="95"/>
  <c r="E9" i="95"/>
  <c r="M9" i="95"/>
  <c r="M13" i="95"/>
  <c r="E13" i="95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K17" i="93" s="1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M4" i="95"/>
  <c r="E4" i="95"/>
  <c r="M12" i="95"/>
  <c r="E12" i="95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M6" i="95"/>
  <c r="E6" i="95"/>
  <c r="M10" i="95"/>
  <c r="E10" i="95"/>
  <c r="M14" i="95"/>
  <c r="E14" i="95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M3" i="92"/>
  <c r="E3" i="92"/>
  <c r="M7" i="92"/>
  <c r="E7" i="92"/>
  <c r="M11" i="92"/>
  <c r="E11" i="92"/>
  <c r="M15" i="92"/>
  <c r="E15" i="92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M4" i="92"/>
  <c r="E4" i="92"/>
  <c r="M8" i="92"/>
  <c r="E8" i="92"/>
  <c r="M12" i="92"/>
  <c r="E12" i="92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AB16" i="92"/>
  <c r="G5" i="90" s="1"/>
  <c r="D23" i="92" s="1"/>
  <c r="B23" i="92" s="1"/>
  <c r="M5" i="92"/>
  <c r="E5" i="92"/>
  <c r="M9" i="92"/>
  <c r="E9" i="92"/>
  <c r="M13" i="92"/>
  <c r="E13" i="92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M6" i="92"/>
  <c r="E6" i="92"/>
  <c r="M10" i="92"/>
  <c r="E10" i="92"/>
  <c r="M14" i="92"/>
  <c r="E14" i="92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M4" i="89"/>
  <c r="E4" i="89"/>
  <c r="M12" i="89"/>
  <c r="E12" i="89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M3" i="89"/>
  <c r="E3" i="89"/>
  <c r="M7" i="89"/>
  <c r="E7" i="89"/>
  <c r="M11" i="89"/>
  <c r="E11" i="89"/>
  <c r="M15" i="89"/>
  <c r="E15" i="89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AB16" i="89"/>
  <c r="G5" i="87" s="1"/>
  <c r="D23" i="89" s="1"/>
  <c r="B23" i="89" s="1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M8" i="89"/>
  <c r="E8" i="89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M5" i="89"/>
  <c r="E5" i="89"/>
  <c r="M9" i="89"/>
  <c r="E9" i="89"/>
  <c r="M13" i="89"/>
  <c r="E13" i="89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T32" i="84" s="1"/>
  <c r="U29" i="84"/>
  <c r="V29" i="84"/>
  <c r="V32" i="84" s="1"/>
  <c r="S29" i="84"/>
  <c r="M29" i="84"/>
  <c r="M32" i="84" s="1"/>
  <c r="N29" i="84"/>
  <c r="N32" i="84" s="1"/>
  <c r="K29" i="84"/>
  <c r="L29" i="84"/>
  <c r="Q29" i="84"/>
  <c r="R29" i="84"/>
  <c r="O29" i="84"/>
  <c r="P29" i="84"/>
  <c r="P32" i="84" s="1"/>
  <c r="I29" i="84"/>
  <c r="I32" i="84" s="1"/>
  <c r="J29" i="84"/>
  <c r="G29" i="84"/>
  <c r="G32" i="84" s="1"/>
  <c r="H29" i="84"/>
  <c r="U10" i="87"/>
  <c r="U14" i="87" s="1"/>
  <c r="Q10" i="87"/>
  <c r="Q14" i="87" s="1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S23" i="87" s="1"/>
  <c r="K20" i="87"/>
  <c r="K23" i="87" s="1"/>
  <c r="Q20" i="87"/>
  <c r="M6" i="89"/>
  <c r="E6" i="89"/>
  <c r="M10" i="89"/>
  <c r="E10" i="89"/>
  <c r="M14" i="89"/>
  <c r="E14" i="89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S29" i="87" s="1"/>
  <c r="O25" i="87"/>
  <c r="K25" i="87"/>
  <c r="G25" i="87"/>
  <c r="G29" i="87" s="1"/>
  <c r="V25" i="87"/>
  <c r="Q25" i="87"/>
  <c r="L25" i="87"/>
  <c r="L29" i="87" s="1"/>
  <c r="T25" i="87"/>
  <c r="N25" i="87"/>
  <c r="N29" i="87" s="1"/>
  <c r="I25" i="87"/>
  <c r="I29" i="87" s="1"/>
  <c r="U25" i="87"/>
  <c r="U29" i="87" s="1"/>
  <c r="J25" i="87"/>
  <c r="R25" i="87"/>
  <c r="H25" i="87"/>
  <c r="H29" i="87" s="1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M6" i="86"/>
  <c r="E6" i="86"/>
  <c r="M10" i="86"/>
  <c r="E10" i="86"/>
  <c r="M4" i="86"/>
  <c r="E4" i="86"/>
  <c r="M11" i="86"/>
  <c r="E11" i="86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M9" i="86"/>
  <c r="E9" i="86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M8" i="86"/>
  <c r="E8" i="86"/>
  <c r="M5" i="86"/>
  <c r="E5" i="86"/>
  <c r="M13" i="86"/>
  <c r="E13" i="86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M3" i="86"/>
  <c r="E3" i="86"/>
  <c r="M15" i="86"/>
  <c r="E15" i="86"/>
  <c r="M12" i="86"/>
  <c r="E12" i="86"/>
  <c r="M7" i="86"/>
  <c r="E7" i="86"/>
  <c r="M14" i="86"/>
  <c r="E14" i="86"/>
  <c r="AB16" i="86"/>
  <c r="G5" i="84" s="1"/>
  <c r="D23" i="86" s="1"/>
  <c r="B23" i="86" s="1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E13" i="83"/>
  <c r="M13" i="83"/>
  <c r="M10" i="83"/>
  <c r="E10" i="83"/>
  <c r="M12" i="83"/>
  <c r="E12" i="83"/>
  <c r="J10" i="81"/>
  <c r="N10" i="81"/>
  <c r="R10" i="81"/>
  <c r="V10" i="81"/>
  <c r="H10" i="81"/>
  <c r="L10" i="81"/>
  <c r="P10" i="81"/>
  <c r="T10" i="81"/>
  <c r="M10" i="81"/>
  <c r="O10" i="81"/>
  <c r="G10" i="81"/>
  <c r="G12" i="81" s="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M3" i="83"/>
  <c r="E9" i="83"/>
  <c r="M9" i="83"/>
  <c r="M14" i="83"/>
  <c r="E14" i="83"/>
  <c r="AB16" i="83"/>
  <c r="G5" i="81" s="1"/>
  <c r="D23" i="83" s="1"/>
  <c r="B23" i="83" s="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E11" i="83"/>
  <c r="M11" i="83"/>
  <c r="E15" i="83"/>
  <c r="M15" i="83"/>
  <c r="M4" i="83"/>
  <c r="E4" i="83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E5" i="83"/>
  <c r="M5" i="83"/>
  <c r="E7" i="83"/>
  <c r="M7" i="83"/>
  <c r="M6" i="83"/>
  <c r="E6" i="83"/>
  <c r="M8" i="83"/>
  <c r="E8" i="83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G17" i="93" l="1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H6" i="113"/>
  <c r="I6" i="113"/>
  <c r="K6" i="113"/>
  <c r="J6" i="113"/>
  <c r="G6" i="113"/>
  <c r="F6" i="113"/>
  <c r="V4" i="113"/>
  <c r="R4" i="113"/>
  <c r="N4" i="113"/>
  <c r="P4" i="113"/>
  <c r="T4" i="113"/>
  <c r="T11" i="113"/>
  <c r="P11" i="113"/>
  <c r="V11" i="113"/>
  <c r="R11" i="113"/>
  <c r="N11" i="113"/>
  <c r="V3" i="113"/>
  <c r="R3" i="113"/>
  <c r="N3" i="113"/>
  <c r="P3" i="113"/>
  <c r="T3" i="113"/>
  <c r="T10" i="113"/>
  <c r="P10" i="113"/>
  <c r="V10" i="113"/>
  <c r="R10" i="113"/>
  <c r="N10" i="113"/>
  <c r="H13" i="113"/>
  <c r="K13" i="113"/>
  <c r="G13" i="113"/>
  <c r="J13" i="113"/>
  <c r="F13" i="113"/>
  <c r="I13" i="113"/>
  <c r="H4" i="113"/>
  <c r="I4" i="113"/>
  <c r="K4" i="113"/>
  <c r="J4" i="113"/>
  <c r="G4" i="113"/>
  <c r="F4" i="113"/>
  <c r="O33" i="111"/>
  <c r="P33" i="111"/>
  <c r="Q33" i="111"/>
  <c r="R33" i="111"/>
  <c r="H8" i="113"/>
  <c r="K8" i="113"/>
  <c r="G8" i="113"/>
  <c r="J8" i="113"/>
  <c r="F8" i="113"/>
  <c r="I8" i="113"/>
  <c r="O19" i="111"/>
  <c r="I19" i="111"/>
  <c r="J19" i="111"/>
  <c r="H19" i="111"/>
  <c r="H7" i="113"/>
  <c r="J7" i="113"/>
  <c r="F7" i="113"/>
  <c r="I7" i="113"/>
  <c r="K7" i="113"/>
  <c r="G7" i="113"/>
  <c r="T13" i="113"/>
  <c r="P13" i="113"/>
  <c r="V13" i="113"/>
  <c r="R13" i="113"/>
  <c r="N13" i="113"/>
  <c r="S19" i="111"/>
  <c r="T15" i="113"/>
  <c r="P15" i="113"/>
  <c r="V15" i="113"/>
  <c r="R15" i="113"/>
  <c r="N15" i="113"/>
  <c r="V7" i="113"/>
  <c r="R7" i="113"/>
  <c r="N7" i="113"/>
  <c r="T7" i="113"/>
  <c r="P7" i="113"/>
  <c r="T14" i="113"/>
  <c r="P14" i="113"/>
  <c r="V14" i="113"/>
  <c r="R14" i="113"/>
  <c r="N14" i="113"/>
  <c r="V6" i="113"/>
  <c r="R6" i="113"/>
  <c r="N6" i="113"/>
  <c r="P6" i="113"/>
  <c r="T6" i="113"/>
  <c r="H9" i="113"/>
  <c r="K9" i="113"/>
  <c r="G9" i="113"/>
  <c r="J9" i="113"/>
  <c r="F9" i="113"/>
  <c r="I9" i="113"/>
  <c r="G33" i="111"/>
  <c r="H33" i="111"/>
  <c r="I33" i="111"/>
  <c r="J33" i="111"/>
  <c r="H12" i="113"/>
  <c r="K12" i="113"/>
  <c r="G12" i="113"/>
  <c r="J12" i="113"/>
  <c r="F12" i="113"/>
  <c r="I12" i="113"/>
  <c r="H5" i="113"/>
  <c r="I5" i="113"/>
  <c r="G5" i="113"/>
  <c r="F5" i="113"/>
  <c r="K5" i="113"/>
  <c r="J5" i="113"/>
  <c r="Q19" i="111"/>
  <c r="P19" i="111"/>
  <c r="H15" i="113"/>
  <c r="K15" i="113"/>
  <c r="G15" i="113"/>
  <c r="J15" i="113"/>
  <c r="F15" i="113"/>
  <c r="I15" i="113"/>
  <c r="H14" i="113"/>
  <c r="K14" i="113"/>
  <c r="G14" i="113"/>
  <c r="J14" i="113"/>
  <c r="F14" i="113"/>
  <c r="I14" i="113"/>
  <c r="T8" i="113"/>
  <c r="P8" i="113"/>
  <c r="V8" i="113"/>
  <c r="R8" i="113"/>
  <c r="N8" i="113"/>
  <c r="H11" i="113"/>
  <c r="K11" i="113"/>
  <c r="G11" i="113"/>
  <c r="J11" i="113"/>
  <c r="F11" i="113"/>
  <c r="I11" i="113"/>
  <c r="H3" i="113"/>
  <c r="I3" i="113"/>
  <c r="G3" i="113"/>
  <c r="F3" i="113"/>
  <c r="K3" i="113"/>
  <c r="J3" i="113"/>
  <c r="H10" i="113"/>
  <c r="K10" i="113"/>
  <c r="G10" i="113"/>
  <c r="J10" i="113"/>
  <c r="F10" i="113"/>
  <c r="I10" i="113"/>
  <c r="T9" i="113"/>
  <c r="P9" i="113"/>
  <c r="V9" i="113"/>
  <c r="R9" i="113"/>
  <c r="N9" i="113"/>
  <c r="K33" i="111"/>
  <c r="L33" i="111"/>
  <c r="K5" i="111" s="1"/>
  <c r="M33" i="111"/>
  <c r="N33" i="111"/>
  <c r="T12" i="113"/>
  <c r="P12" i="113"/>
  <c r="V12" i="113"/>
  <c r="R12" i="113"/>
  <c r="N12" i="113"/>
  <c r="V5" i="113"/>
  <c r="R5" i="113"/>
  <c r="N5" i="113"/>
  <c r="P5" i="113"/>
  <c r="T5" i="113"/>
  <c r="K19" i="111"/>
  <c r="U19" i="111"/>
  <c r="V19" i="111"/>
  <c r="T19" i="111"/>
  <c r="V6" i="110"/>
  <c r="R6" i="110"/>
  <c r="N6" i="110"/>
  <c r="T6" i="110"/>
  <c r="P6" i="110"/>
  <c r="V3" i="110"/>
  <c r="R3" i="110"/>
  <c r="N3" i="110"/>
  <c r="P3" i="110"/>
  <c r="T3" i="110"/>
  <c r="V4" i="110"/>
  <c r="R4" i="110"/>
  <c r="N4" i="110"/>
  <c r="T4" i="110"/>
  <c r="P4" i="110"/>
  <c r="T10" i="110"/>
  <c r="P10" i="110"/>
  <c r="V10" i="110"/>
  <c r="R10" i="110"/>
  <c r="N10" i="110"/>
  <c r="V7" i="110"/>
  <c r="R7" i="110"/>
  <c r="N7" i="110"/>
  <c r="P7" i="110"/>
  <c r="T7" i="110"/>
  <c r="T33" i="108"/>
  <c r="S33" i="108"/>
  <c r="U33" i="108"/>
  <c r="V33" i="108"/>
  <c r="H13" i="110"/>
  <c r="K13" i="110"/>
  <c r="G13" i="110"/>
  <c r="I13" i="110"/>
  <c r="J13" i="110"/>
  <c r="F13" i="110"/>
  <c r="H14" i="110"/>
  <c r="K14" i="110"/>
  <c r="G14" i="110"/>
  <c r="I14" i="110"/>
  <c r="F14" i="110"/>
  <c r="J14" i="110"/>
  <c r="H11" i="110"/>
  <c r="K11" i="110"/>
  <c r="G11" i="110"/>
  <c r="I11" i="110"/>
  <c r="J11" i="110"/>
  <c r="F11" i="110"/>
  <c r="H12" i="110"/>
  <c r="K12" i="110"/>
  <c r="G12" i="110"/>
  <c r="I12" i="110"/>
  <c r="F12" i="110"/>
  <c r="J12" i="110"/>
  <c r="H9" i="110"/>
  <c r="K9" i="110"/>
  <c r="I9" i="110"/>
  <c r="G9" i="110"/>
  <c r="F9" i="110"/>
  <c r="J9" i="110"/>
  <c r="H15" i="110"/>
  <c r="K15" i="110"/>
  <c r="G15" i="110"/>
  <c r="I15" i="110"/>
  <c r="J15" i="110"/>
  <c r="F15" i="110"/>
  <c r="L33" i="108"/>
  <c r="K5" i="108" s="1"/>
  <c r="G33" i="108"/>
  <c r="I33" i="108"/>
  <c r="J33" i="108"/>
  <c r="T13" i="110"/>
  <c r="P13" i="110"/>
  <c r="V13" i="110"/>
  <c r="R13" i="110"/>
  <c r="N13" i="110"/>
  <c r="T14" i="110"/>
  <c r="P14" i="110"/>
  <c r="V14" i="110"/>
  <c r="R14" i="110"/>
  <c r="N14" i="110"/>
  <c r="T11" i="110"/>
  <c r="P11" i="110"/>
  <c r="V11" i="110"/>
  <c r="R11" i="110"/>
  <c r="N11" i="110"/>
  <c r="T12" i="110"/>
  <c r="P12" i="110"/>
  <c r="V12" i="110"/>
  <c r="R12" i="110"/>
  <c r="N12" i="110"/>
  <c r="T9" i="110"/>
  <c r="P9" i="110"/>
  <c r="V9" i="110"/>
  <c r="R9" i="110"/>
  <c r="N9" i="110"/>
  <c r="T15" i="110"/>
  <c r="P15" i="110"/>
  <c r="V15" i="110"/>
  <c r="R15" i="110"/>
  <c r="N15" i="110"/>
  <c r="H33" i="108"/>
  <c r="K33" i="108"/>
  <c r="M33" i="108"/>
  <c r="N33" i="108"/>
  <c r="H8" i="110"/>
  <c r="I8" i="110"/>
  <c r="K8" i="110"/>
  <c r="J8" i="110"/>
  <c r="F8" i="110"/>
  <c r="G8" i="110"/>
  <c r="H5" i="110"/>
  <c r="I5" i="110"/>
  <c r="G5" i="110"/>
  <c r="F5" i="110"/>
  <c r="J5" i="110"/>
  <c r="K5" i="110"/>
  <c r="H6" i="110"/>
  <c r="I6" i="110"/>
  <c r="K6" i="110"/>
  <c r="J6" i="110"/>
  <c r="F6" i="110"/>
  <c r="G6" i="110"/>
  <c r="H3" i="110"/>
  <c r="I3" i="110"/>
  <c r="G3" i="110"/>
  <c r="F3" i="110"/>
  <c r="J3" i="110"/>
  <c r="K3" i="110"/>
  <c r="H4" i="110"/>
  <c r="I4" i="110"/>
  <c r="K4" i="110"/>
  <c r="J4" i="110"/>
  <c r="F4" i="110"/>
  <c r="G4" i="110"/>
  <c r="H10" i="110"/>
  <c r="K10" i="110"/>
  <c r="G10" i="110"/>
  <c r="I10" i="110"/>
  <c r="F10" i="110"/>
  <c r="J10" i="110"/>
  <c r="H7" i="110"/>
  <c r="I7" i="110"/>
  <c r="G7" i="110"/>
  <c r="F7" i="110"/>
  <c r="J7" i="110"/>
  <c r="K7" i="110"/>
  <c r="P33" i="108"/>
  <c r="O33" i="108"/>
  <c r="Q33" i="108"/>
  <c r="R33" i="108"/>
  <c r="V8" i="110"/>
  <c r="R8" i="110"/>
  <c r="N8" i="110"/>
  <c r="T8" i="110"/>
  <c r="P8" i="110"/>
  <c r="V5" i="110"/>
  <c r="R5" i="110"/>
  <c r="N5" i="110"/>
  <c r="P5" i="110"/>
  <c r="T5" i="110"/>
  <c r="T8" i="107"/>
  <c r="P8" i="107"/>
  <c r="V8" i="107"/>
  <c r="R8" i="107"/>
  <c r="N8" i="107"/>
  <c r="T15" i="107"/>
  <c r="P15" i="107"/>
  <c r="V15" i="107"/>
  <c r="R15" i="107"/>
  <c r="N15" i="107"/>
  <c r="T6" i="107"/>
  <c r="P6" i="107"/>
  <c r="V6" i="107"/>
  <c r="R6" i="107"/>
  <c r="N6" i="107"/>
  <c r="H8" i="107"/>
  <c r="K8" i="107"/>
  <c r="G8" i="107"/>
  <c r="J8" i="107"/>
  <c r="F8" i="107"/>
  <c r="I8" i="107"/>
  <c r="H15" i="107"/>
  <c r="K15" i="107"/>
  <c r="G15" i="107"/>
  <c r="J15" i="107"/>
  <c r="F15" i="107"/>
  <c r="I15" i="107"/>
  <c r="H7" i="107"/>
  <c r="K7" i="107"/>
  <c r="G7" i="107"/>
  <c r="J7" i="107"/>
  <c r="F7" i="107"/>
  <c r="I7" i="107"/>
  <c r="H14" i="107"/>
  <c r="K14" i="107"/>
  <c r="G14" i="107"/>
  <c r="J14" i="107"/>
  <c r="F14" i="107"/>
  <c r="I14" i="107"/>
  <c r="H6" i="107"/>
  <c r="K6" i="107"/>
  <c r="G6" i="107"/>
  <c r="I6" i="107"/>
  <c r="F6" i="107"/>
  <c r="J6" i="107"/>
  <c r="H9" i="107"/>
  <c r="K9" i="107"/>
  <c r="G9" i="107"/>
  <c r="J9" i="107"/>
  <c r="F9" i="107"/>
  <c r="I9" i="107"/>
  <c r="T7" i="107"/>
  <c r="P7" i="107"/>
  <c r="V7" i="107"/>
  <c r="R7" i="107"/>
  <c r="N7" i="107"/>
  <c r="T9" i="107"/>
  <c r="P9" i="107"/>
  <c r="V9" i="107"/>
  <c r="R9" i="107"/>
  <c r="N9" i="107"/>
  <c r="H12" i="107"/>
  <c r="K12" i="107"/>
  <c r="G12" i="107"/>
  <c r="J12" i="107"/>
  <c r="F12" i="107"/>
  <c r="I12" i="107"/>
  <c r="H5" i="107"/>
  <c r="I5" i="107"/>
  <c r="G5" i="107"/>
  <c r="F5" i="107"/>
  <c r="K5" i="107"/>
  <c r="J5" i="107"/>
  <c r="H11" i="107"/>
  <c r="K11" i="107"/>
  <c r="G11" i="107"/>
  <c r="J11" i="107"/>
  <c r="F11" i="107"/>
  <c r="I11" i="107"/>
  <c r="H3" i="107"/>
  <c r="I3" i="107"/>
  <c r="G3" i="107"/>
  <c r="F3" i="107"/>
  <c r="K3" i="107"/>
  <c r="J3" i="107"/>
  <c r="H10" i="107"/>
  <c r="K10" i="107"/>
  <c r="G10" i="107"/>
  <c r="J10" i="107"/>
  <c r="F10" i="107"/>
  <c r="I10" i="107"/>
  <c r="H13" i="107"/>
  <c r="K13" i="107"/>
  <c r="G13" i="107"/>
  <c r="J13" i="107"/>
  <c r="F13" i="107"/>
  <c r="I13" i="107"/>
  <c r="H4" i="107"/>
  <c r="I4" i="107"/>
  <c r="K4" i="107"/>
  <c r="J4" i="107"/>
  <c r="G4" i="107"/>
  <c r="F4" i="107"/>
  <c r="T14" i="107"/>
  <c r="P14" i="107"/>
  <c r="V14" i="107"/>
  <c r="R14" i="107"/>
  <c r="N14" i="107"/>
  <c r="O30" i="102"/>
  <c r="P30" i="102"/>
  <c r="Q30" i="102"/>
  <c r="R30" i="102"/>
  <c r="T12" i="107"/>
  <c r="P12" i="107"/>
  <c r="V12" i="107"/>
  <c r="R12" i="107"/>
  <c r="N12" i="107"/>
  <c r="V5" i="107"/>
  <c r="R5" i="107"/>
  <c r="N5" i="107"/>
  <c r="P5" i="107"/>
  <c r="T5" i="107"/>
  <c r="T11" i="107"/>
  <c r="P11" i="107"/>
  <c r="V11" i="107"/>
  <c r="R11" i="107"/>
  <c r="N11" i="107"/>
  <c r="V3" i="107"/>
  <c r="R3" i="107"/>
  <c r="N3" i="107"/>
  <c r="P3" i="107"/>
  <c r="T3" i="107"/>
  <c r="T10" i="107"/>
  <c r="P10" i="107"/>
  <c r="V10" i="107"/>
  <c r="R10" i="107"/>
  <c r="N10" i="107"/>
  <c r="T13" i="107"/>
  <c r="P13" i="107"/>
  <c r="V13" i="107"/>
  <c r="R13" i="107"/>
  <c r="N13" i="107"/>
  <c r="V4" i="107"/>
  <c r="R4" i="107"/>
  <c r="N4" i="107"/>
  <c r="P4" i="107"/>
  <c r="T4" i="107"/>
  <c r="K30" i="102"/>
  <c r="L30" i="102"/>
  <c r="K5" i="102" s="1"/>
  <c r="M30" i="102"/>
  <c r="N30" i="102"/>
  <c r="U18" i="90"/>
  <c r="V23" i="87"/>
  <c r="T23" i="87"/>
  <c r="J27" i="96"/>
  <c r="H10" i="104"/>
  <c r="K10" i="104"/>
  <c r="G10" i="104"/>
  <c r="J10" i="104"/>
  <c r="F10" i="104"/>
  <c r="I10" i="104"/>
  <c r="G30" i="102"/>
  <c r="H30" i="102"/>
  <c r="I30" i="102"/>
  <c r="J30" i="102"/>
  <c r="H13" i="104"/>
  <c r="K13" i="104"/>
  <c r="G13" i="104"/>
  <c r="J13" i="104"/>
  <c r="F13" i="104"/>
  <c r="I13" i="104"/>
  <c r="H5" i="104"/>
  <c r="K5" i="104"/>
  <c r="G5" i="104"/>
  <c r="J5" i="104"/>
  <c r="F5" i="104"/>
  <c r="I5" i="104"/>
  <c r="H8" i="104"/>
  <c r="K8" i="104"/>
  <c r="G8" i="104"/>
  <c r="J8" i="104"/>
  <c r="F8" i="104"/>
  <c r="I8" i="104"/>
  <c r="H15" i="104"/>
  <c r="K15" i="104"/>
  <c r="G15" i="104"/>
  <c r="J15" i="104"/>
  <c r="F15" i="104"/>
  <c r="I15" i="104"/>
  <c r="H7" i="104"/>
  <c r="K7" i="104"/>
  <c r="G7" i="104"/>
  <c r="J7" i="104"/>
  <c r="F7" i="104"/>
  <c r="I7" i="104"/>
  <c r="L32" i="84"/>
  <c r="I12" i="93"/>
  <c r="M12" i="93"/>
  <c r="T10" i="104"/>
  <c r="P10" i="104"/>
  <c r="V10" i="104"/>
  <c r="R10" i="104"/>
  <c r="N10" i="104"/>
  <c r="T13" i="104"/>
  <c r="P13" i="104"/>
  <c r="V13" i="104"/>
  <c r="R13" i="104"/>
  <c r="N13" i="104"/>
  <c r="T5" i="104"/>
  <c r="P5" i="104"/>
  <c r="V5" i="104"/>
  <c r="R5" i="104"/>
  <c r="N5" i="104"/>
  <c r="T8" i="104"/>
  <c r="P8" i="104"/>
  <c r="V8" i="104"/>
  <c r="R8" i="104"/>
  <c r="N8" i="104"/>
  <c r="T15" i="104"/>
  <c r="P15" i="104"/>
  <c r="V15" i="104"/>
  <c r="R15" i="104"/>
  <c r="N15" i="104"/>
  <c r="T7" i="104"/>
  <c r="P7" i="104"/>
  <c r="V7" i="104"/>
  <c r="R7" i="104"/>
  <c r="N7" i="104"/>
  <c r="H14" i="104"/>
  <c r="K14" i="104"/>
  <c r="G14" i="104"/>
  <c r="J14" i="104"/>
  <c r="F14" i="104"/>
  <c r="I14" i="104"/>
  <c r="H6" i="104"/>
  <c r="K6" i="104"/>
  <c r="G6" i="104"/>
  <c r="J6" i="104"/>
  <c r="F6" i="104"/>
  <c r="I6" i="104"/>
  <c r="H9" i="104"/>
  <c r="K9" i="104"/>
  <c r="G9" i="104"/>
  <c r="J9" i="104"/>
  <c r="F9" i="104"/>
  <c r="I9" i="104"/>
  <c r="H12" i="104"/>
  <c r="K12" i="104"/>
  <c r="G12" i="104"/>
  <c r="J12" i="104"/>
  <c r="F12" i="104"/>
  <c r="I12" i="104"/>
  <c r="H4" i="104"/>
  <c r="K4" i="104"/>
  <c r="G4" i="104"/>
  <c r="J4" i="104"/>
  <c r="F4" i="104"/>
  <c r="I4" i="104"/>
  <c r="H11" i="104"/>
  <c r="K11" i="104"/>
  <c r="G11" i="104"/>
  <c r="J11" i="104"/>
  <c r="F11" i="104"/>
  <c r="I11" i="104"/>
  <c r="V3" i="104"/>
  <c r="R3" i="104"/>
  <c r="N3" i="104"/>
  <c r="P3" i="104"/>
  <c r="T3" i="104"/>
  <c r="T14" i="104"/>
  <c r="P14" i="104"/>
  <c r="V14" i="104"/>
  <c r="R14" i="104"/>
  <c r="N14" i="104"/>
  <c r="T6" i="104"/>
  <c r="P6" i="104"/>
  <c r="V6" i="104"/>
  <c r="R6" i="104"/>
  <c r="N6" i="104"/>
  <c r="S30" i="102"/>
  <c r="T30" i="102"/>
  <c r="U30" i="102"/>
  <c r="V30" i="102"/>
  <c r="T9" i="104"/>
  <c r="P9" i="104"/>
  <c r="V9" i="104"/>
  <c r="R9" i="104"/>
  <c r="N9" i="104"/>
  <c r="T12" i="104"/>
  <c r="P12" i="104"/>
  <c r="V12" i="104"/>
  <c r="R12" i="104"/>
  <c r="N12" i="104"/>
  <c r="T4" i="104"/>
  <c r="P4" i="104"/>
  <c r="V4" i="104"/>
  <c r="R4" i="104"/>
  <c r="N4" i="104"/>
  <c r="T11" i="104"/>
  <c r="P11" i="104"/>
  <c r="V11" i="104"/>
  <c r="R11" i="104"/>
  <c r="N11" i="104"/>
  <c r="I3" i="104"/>
  <c r="K3" i="104"/>
  <c r="F3" i="104"/>
  <c r="J3" i="104"/>
  <c r="H3" i="104"/>
  <c r="G3" i="104"/>
  <c r="V32" i="99"/>
  <c r="I32" i="99"/>
  <c r="S18" i="99"/>
  <c r="T18" i="99"/>
  <c r="P32" i="99"/>
  <c r="Q18" i="99"/>
  <c r="H14" i="101"/>
  <c r="K14" i="101"/>
  <c r="J14" i="101"/>
  <c r="F14" i="101"/>
  <c r="I14" i="101"/>
  <c r="G14" i="101"/>
  <c r="J6" i="101"/>
  <c r="F6" i="101"/>
  <c r="G6" i="101"/>
  <c r="H6" i="101"/>
  <c r="K6" i="101"/>
  <c r="I6" i="101"/>
  <c r="N12" i="93"/>
  <c r="J9" i="101"/>
  <c r="F9" i="101"/>
  <c r="K9" i="101"/>
  <c r="I9" i="101"/>
  <c r="G9" i="101"/>
  <c r="H9" i="101"/>
  <c r="T15" i="101"/>
  <c r="P15" i="101"/>
  <c r="N15" i="101"/>
  <c r="R15" i="101"/>
  <c r="V15" i="101"/>
  <c r="T3" i="101"/>
  <c r="V3" i="101"/>
  <c r="P3" i="101"/>
  <c r="R3" i="101"/>
  <c r="N3" i="101"/>
  <c r="G32" i="99"/>
  <c r="N32" i="99"/>
  <c r="U32" i="99"/>
  <c r="T32" i="99"/>
  <c r="H18" i="99"/>
  <c r="K18" i="99"/>
  <c r="U18" i="99"/>
  <c r="V18" i="99"/>
  <c r="J8" i="101"/>
  <c r="F8" i="101"/>
  <c r="I8" i="101"/>
  <c r="K8" i="101"/>
  <c r="H8" i="101"/>
  <c r="G8" i="101"/>
  <c r="T14" i="101"/>
  <c r="P14" i="101"/>
  <c r="N14" i="101"/>
  <c r="V14" i="101"/>
  <c r="R14" i="101"/>
  <c r="V6" i="101"/>
  <c r="R6" i="101"/>
  <c r="N6" i="101"/>
  <c r="T6" i="101"/>
  <c r="P6" i="101"/>
  <c r="P9" i="101"/>
  <c r="T9" i="101"/>
  <c r="V9" i="101"/>
  <c r="N9" i="101"/>
  <c r="R9" i="101"/>
  <c r="J3" i="101"/>
  <c r="F3" i="101"/>
  <c r="I3" i="101"/>
  <c r="K3" i="101"/>
  <c r="H3" i="101"/>
  <c r="G3" i="101"/>
  <c r="T8" i="101"/>
  <c r="P8" i="101"/>
  <c r="R8" i="101"/>
  <c r="V8" i="101"/>
  <c r="N8" i="101"/>
  <c r="R12" i="93"/>
  <c r="H13" i="101"/>
  <c r="J13" i="101"/>
  <c r="F13" i="101"/>
  <c r="K13" i="101"/>
  <c r="G13" i="101"/>
  <c r="I13" i="101"/>
  <c r="J5" i="101"/>
  <c r="F5" i="101"/>
  <c r="G5" i="101"/>
  <c r="K5" i="101"/>
  <c r="I5" i="101"/>
  <c r="H5" i="101"/>
  <c r="H11" i="101"/>
  <c r="J11" i="101"/>
  <c r="F11" i="101"/>
  <c r="K11" i="101"/>
  <c r="G11" i="101"/>
  <c r="I11" i="101"/>
  <c r="K32" i="99"/>
  <c r="M32" i="99"/>
  <c r="S32" i="99"/>
  <c r="H32" i="99"/>
  <c r="L18" i="99"/>
  <c r="I18" i="99"/>
  <c r="J18" i="99"/>
  <c r="H12" i="101"/>
  <c r="J12" i="101"/>
  <c r="F12" i="101"/>
  <c r="G12" i="101"/>
  <c r="I12" i="101"/>
  <c r="K12" i="101"/>
  <c r="P4" i="101"/>
  <c r="R4" i="101"/>
  <c r="V4" i="101"/>
  <c r="T4" i="101"/>
  <c r="N4" i="101"/>
  <c r="H10" i="101"/>
  <c r="J10" i="101"/>
  <c r="F10" i="101"/>
  <c r="K10" i="101"/>
  <c r="I10" i="101"/>
  <c r="G10" i="101"/>
  <c r="R7" i="101"/>
  <c r="N7" i="101"/>
  <c r="T7" i="101"/>
  <c r="P7" i="101"/>
  <c r="V7" i="101"/>
  <c r="H15" i="101"/>
  <c r="K15" i="101"/>
  <c r="G15" i="101"/>
  <c r="J15" i="101"/>
  <c r="F15" i="101"/>
  <c r="I15" i="101"/>
  <c r="O32" i="99"/>
  <c r="R18" i="99"/>
  <c r="N21" i="93"/>
  <c r="I21" i="93"/>
  <c r="U21" i="93"/>
  <c r="Q21" i="93"/>
  <c r="T13" i="101"/>
  <c r="N13" i="101"/>
  <c r="R13" i="101"/>
  <c r="V13" i="101"/>
  <c r="P13" i="101"/>
  <c r="P5" i="101"/>
  <c r="V5" i="101"/>
  <c r="T5" i="101"/>
  <c r="N5" i="101"/>
  <c r="R5" i="101"/>
  <c r="R11" i="101"/>
  <c r="N11" i="101"/>
  <c r="V11" i="101"/>
  <c r="T11" i="101"/>
  <c r="P11" i="101"/>
  <c r="Q32" i="99"/>
  <c r="R32" i="99"/>
  <c r="J32" i="99"/>
  <c r="L32" i="99"/>
  <c r="K5" i="99" s="1"/>
  <c r="O18" i="99"/>
  <c r="P18" i="99"/>
  <c r="M18" i="99"/>
  <c r="N18" i="99"/>
  <c r="V12" i="101"/>
  <c r="T12" i="101"/>
  <c r="N12" i="101"/>
  <c r="P12" i="101"/>
  <c r="R12" i="101"/>
  <c r="J4" i="101"/>
  <c r="F4" i="101"/>
  <c r="K4" i="101"/>
  <c r="I4" i="101"/>
  <c r="H4" i="101"/>
  <c r="G4" i="101"/>
  <c r="V10" i="101"/>
  <c r="P10" i="101"/>
  <c r="R10" i="101"/>
  <c r="N10" i="101"/>
  <c r="T10" i="101"/>
  <c r="J7" i="101"/>
  <c r="F7" i="101"/>
  <c r="H7" i="101"/>
  <c r="I7" i="101"/>
  <c r="G7" i="101"/>
  <c r="K7" i="101"/>
  <c r="V27" i="96"/>
  <c r="O27" i="96"/>
  <c r="H27" i="96"/>
  <c r="I27" i="96"/>
  <c r="S27" i="96"/>
  <c r="N27" i="96"/>
  <c r="T29" i="87"/>
  <c r="R32" i="84"/>
  <c r="K27" i="96"/>
  <c r="T27" i="96"/>
  <c r="U27" i="96"/>
  <c r="T10" i="98"/>
  <c r="P10" i="98"/>
  <c r="V10" i="98"/>
  <c r="R10" i="98"/>
  <c r="N10" i="98"/>
  <c r="J21" i="93"/>
  <c r="V21" i="93"/>
  <c r="R21" i="93"/>
  <c r="T13" i="98"/>
  <c r="P13" i="98"/>
  <c r="V13" i="98"/>
  <c r="R13" i="98"/>
  <c r="N13" i="98"/>
  <c r="V4" i="98"/>
  <c r="R4" i="98"/>
  <c r="N4" i="98"/>
  <c r="T4" i="98"/>
  <c r="P4" i="98"/>
  <c r="T8" i="98"/>
  <c r="P8" i="98"/>
  <c r="V8" i="98"/>
  <c r="R8" i="98"/>
  <c r="N8" i="98"/>
  <c r="H15" i="98"/>
  <c r="K15" i="98"/>
  <c r="G15" i="98"/>
  <c r="J15" i="98"/>
  <c r="F15" i="98"/>
  <c r="I15" i="98"/>
  <c r="H7" i="98"/>
  <c r="K7" i="98"/>
  <c r="G7" i="98"/>
  <c r="I7" i="98"/>
  <c r="J7" i="98"/>
  <c r="F7" i="98"/>
  <c r="H14" i="98"/>
  <c r="K14" i="98"/>
  <c r="G14" i="98"/>
  <c r="J14" i="98"/>
  <c r="F14" i="98"/>
  <c r="I14" i="98"/>
  <c r="H6" i="98"/>
  <c r="K6" i="98"/>
  <c r="G6" i="98"/>
  <c r="I6" i="98"/>
  <c r="F6" i="98"/>
  <c r="J6" i="98"/>
  <c r="H9" i="98"/>
  <c r="K9" i="98"/>
  <c r="G9" i="98"/>
  <c r="J9" i="98"/>
  <c r="F9" i="98"/>
  <c r="I9" i="98"/>
  <c r="H12" i="98"/>
  <c r="K12" i="98"/>
  <c r="G12" i="98"/>
  <c r="J12" i="98"/>
  <c r="F12" i="98"/>
  <c r="I12" i="98"/>
  <c r="H5" i="98"/>
  <c r="I5" i="98"/>
  <c r="G5" i="98"/>
  <c r="F5" i="98"/>
  <c r="J5" i="98"/>
  <c r="K5" i="98"/>
  <c r="T15" i="98"/>
  <c r="P15" i="98"/>
  <c r="V15" i="98"/>
  <c r="R15" i="98"/>
  <c r="N15" i="98"/>
  <c r="T7" i="98"/>
  <c r="P7" i="98"/>
  <c r="V7" i="98"/>
  <c r="R7" i="98"/>
  <c r="N7" i="98"/>
  <c r="T37" i="87"/>
  <c r="L27" i="96"/>
  <c r="K5" i="96" s="1"/>
  <c r="M27" i="96"/>
  <c r="T14" i="98"/>
  <c r="P14" i="98"/>
  <c r="V14" i="98"/>
  <c r="R14" i="98"/>
  <c r="N14" i="98"/>
  <c r="T6" i="98"/>
  <c r="P6" i="98"/>
  <c r="V6" i="98"/>
  <c r="R6" i="98"/>
  <c r="N6" i="98"/>
  <c r="M21" i="93"/>
  <c r="P21" i="93"/>
  <c r="L21" i="93"/>
  <c r="T9" i="98"/>
  <c r="P9" i="98"/>
  <c r="V9" i="98"/>
  <c r="R9" i="98"/>
  <c r="N9" i="98"/>
  <c r="T12" i="98"/>
  <c r="P12" i="98"/>
  <c r="V12" i="98"/>
  <c r="R12" i="98"/>
  <c r="N12" i="98"/>
  <c r="V5" i="98"/>
  <c r="R5" i="98"/>
  <c r="N5" i="98"/>
  <c r="P5" i="98"/>
  <c r="T5" i="98"/>
  <c r="H11" i="98"/>
  <c r="K11" i="98"/>
  <c r="G11" i="98"/>
  <c r="J11" i="98"/>
  <c r="F11" i="98"/>
  <c r="I11" i="98"/>
  <c r="H3" i="98"/>
  <c r="I3" i="98"/>
  <c r="G3" i="98"/>
  <c r="F3" i="98"/>
  <c r="J3" i="98"/>
  <c r="K3" i="98"/>
  <c r="O32" i="84"/>
  <c r="L12" i="93"/>
  <c r="G27" i="96"/>
  <c r="R27" i="96"/>
  <c r="P27" i="96"/>
  <c r="Q27" i="96"/>
  <c r="H10" i="98"/>
  <c r="K10" i="98"/>
  <c r="G10" i="98"/>
  <c r="J10" i="98"/>
  <c r="F10" i="98"/>
  <c r="I10" i="98"/>
  <c r="H21" i="93"/>
  <c r="S21" i="93"/>
  <c r="O21" i="93"/>
  <c r="K21" i="93"/>
  <c r="H13" i="98"/>
  <c r="K13" i="98"/>
  <c r="G13" i="98"/>
  <c r="J13" i="98"/>
  <c r="F13" i="98"/>
  <c r="I13" i="98"/>
  <c r="H4" i="98"/>
  <c r="I4" i="98"/>
  <c r="K4" i="98"/>
  <c r="J4" i="98"/>
  <c r="G4" i="98"/>
  <c r="F4" i="98"/>
  <c r="H8" i="98"/>
  <c r="K8" i="98"/>
  <c r="G8" i="98"/>
  <c r="J8" i="98"/>
  <c r="F8" i="98"/>
  <c r="I8" i="98"/>
  <c r="T11" i="98"/>
  <c r="P11" i="98"/>
  <c r="V11" i="98"/>
  <c r="R11" i="98"/>
  <c r="N11" i="98"/>
  <c r="V3" i="98"/>
  <c r="R3" i="98"/>
  <c r="N3" i="98"/>
  <c r="P3" i="98"/>
  <c r="T3" i="98"/>
  <c r="K6" i="95"/>
  <c r="G6" i="95"/>
  <c r="J6" i="95"/>
  <c r="F6" i="95"/>
  <c r="H6" i="95"/>
  <c r="I6" i="95"/>
  <c r="G29" i="93"/>
  <c r="T9" i="95"/>
  <c r="P9" i="95"/>
  <c r="N9" i="95"/>
  <c r="V9" i="95"/>
  <c r="R9" i="95"/>
  <c r="K3" i="95"/>
  <c r="G3" i="95"/>
  <c r="J3" i="95"/>
  <c r="F3" i="95"/>
  <c r="I3" i="95"/>
  <c r="H3" i="95"/>
  <c r="T10" i="95"/>
  <c r="P10" i="95"/>
  <c r="V10" i="95"/>
  <c r="N10" i="95"/>
  <c r="R10" i="95"/>
  <c r="T12" i="95"/>
  <c r="P12" i="95"/>
  <c r="N12" i="95"/>
  <c r="V12" i="95"/>
  <c r="R12" i="95"/>
  <c r="U29" i="93"/>
  <c r="Q29" i="93"/>
  <c r="L29" i="93"/>
  <c r="K5" i="93" s="1"/>
  <c r="N29" i="93"/>
  <c r="T13" i="95"/>
  <c r="P13" i="95"/>
  <c r="R13" i="95"/>
  <c r="V13" i="95"/>
  <c r="N13" i="95"/>
  <c r="K5" i="95"/>
  <c r="G5" i="95"/>
  <c r="J5" i="95"/>
  <c r="F5" i="95"/>
  <c r="I5" i="95"/>
  <c r="H5" i="95"/>
  <c r="T12" i="93"/>
  <c r="V12" i="93"/>
  <c r="H11" i="95"/>
  <c r="K11" i="95"/>
  <c r="G11" i="95"/>
  <c r="J11" i="95"/>
  <c r="F11" i="95"/>
  <c r="I11" i="95"/>
  <c r="T3" i="95"/>
  <c r="P3" i="95"/>
  <c r="V3" i="95"/>
  <c r="N3" i="95"/>
  <c r="R3" i="95"/>
  <c r="K29" i="93"/>
  <c r="R29" i="93"/>
  <c r="T11" i="95"/>
  <c r="P11" i="95"/>
  <c r="R11" i="95"/>
  <c r="V11" i="95"/>
  <c r="N11" i="95"/>
  <c r="V37" i="87"/>
  <c r="T21" i="84"/>
  <c r="T14" i="95"/>
  <c r="P14" i="95"/>
  <c r="V14" i="95"/>
  <c r="N14" i="95"/>
  <c r="R14" i="95"/>
  <c r="T6" i="95"/>
  <c r="P6" i="95"/>
  <c r="R6" i="95"/>
  <c r="V6" i="95"/>
  <c r="N6" i="95"/>
  <c r="T4" i="95"/>
  <c r="P4" i="95"/>
  <c r="R4" i="95"/>
  <c r="V4" i="95"/>
  <c r="N4" i="95"/>
  <c r="O29" i="93"/>
  <c r="S29" i="93"/>
  <c r="T29" i="93"/>
  <c r="V29" i="93"/>
  <c r="K9" i="95"/>
  <c r="G9" i="95"/>
  <c r="J9" i="95"/>
  <c r="F9" i="95"/>
  <c r="I9" i="95"/>
  <c r="H9" i="95"/>
  <c r="U12" i="93"/>
  <c r="H15" i="95"/>
  <c r="K15" i="95"/>
  <c r="G15" i="95"/>
  <c r="J15" i="95"/>
  <c r="F15" i="95"/>
  <c r="I15" i="95"/>
  <c r="T7" i="95"/>
  <c r="P7" i="95"/>
  <c r="V7" i="95"/>
  <c r="N7" i="95"/>
  <c r="R7" i="95"/>
  <c r="K8" i="95"/>
  <c r="G8" i="95"/>
  <c r="J8" i="95"/>
  <c r="F8" i="95"/>
  <c r="H8" i="95"/>
  <c r="I8" i="95"/>
  <c r="H14" i="95"/>
  <c r="K14" i="95"/>
  <c r="G14" i="95"/>
  <c r="J14" i="95"/>
  <c r="F14" i="95"/>
  <c r="I14" i="95"/>
  <c r="K4" i="95"/>
  <c r="G4" i="95"/>
  <c r="J4" i="95"/>
  <c r="F4" i="95"/>
  <c r="H4" i="95"/>
  <c r="I4" i="95"/>
  <c r="P29" i="93"/>
  <c r="L37" i="87"/>
  <c r="K5" i="87" s="1"/>
  <c r="K10" i="95"/>
  <c r="G10" i="95"/>
  <c r="J10" i="95"/>
  <c r="F10" i="95"/>
  <c r="H10" i="95"/>
  <c r="I10" i="95"/>
  <c r="H12" i="95"/>
  <c r="K12" i="95"/>
  <c r="G12" i="95"/>
  <c r="J12" i="95"/>
  <c r="F12" i="95"/>
  <c r="I12" i="95"/>
  <c r="M29" i="93"/>
  <c r="I29" i="93"/>
  <c r="H29" i="93"/>
  <c r="J29" i="93"/>
  <c r="H13" i="95"/>
  <c r="K13" i="95"/>
  <c r="G13" i="95"/>
  <c r="J13" i="95"/>
  <c r="F13" i="95"/>
  <c r="I13" i="95"/>
  <c r="T5" i="95"/>
  <c r="P5" i="95"/>
  <c r="N5" i="95"/>
  <c r="V5" i="95"/>
  <c r="R5" i="95"/>
  <c r="K12" i="93"/>
  <c r="T15" i="95"/>
  <c r="P15" i="95"/>
  <c r="R15" i="95"/>
  <c r="V15" i="95"/>
  <c r="N15" i="95"/>
  <c r="K7" i="95"/>
  <c r="G7" i="95"/>
  <c r="J7" i="95"/>
  <c r="F7" i="95"/>
  <c r="I7" i="95"/>
  <c r="H7" i="95"/>
  <c r="T8" i="95"/>
  <c r="P8" i="95"/>
  <c r="R8" i="95"/>
  <c r="V8" i="95"/>
  <c r="N8" i="95"/>
  <c r="O18" i="90"/>
  <c r="S18" i="90"/>
  <c r="Q18" i="90"/>
  <c r="K26" i="90"/>
  <c r="T10" i="92"/>
  <c r="P10" i="92"/>
  <c r="V10" i="92"/>
  <c r="R10" i="92"/>
  <c r="N10" i="92"/>
  <c r="U26" i="90"/>
  <c r="L26" i="90"/>
  <c r="K5" i="90" s="1"/>
  <c r="N26" i="90"/>
  <c r="T13" i="92"/>
  <c r="P13" i="92"/>
  <c r="V13" i="92"/>
  <c r="R13" i="92"/>
  <c r="N13" i="92"/>
  <c r="V5" i="92"/>
  <c r="R5" i="92"/>
  <c r="N5" i="92"/>
  <c r="T5" i="92"/>
  <c r="P5" i="92"/>
  <c r="H8" i="92"/>
  <c r="K8" i="92"/>
  <c r="G8" i="92"/>
  <c r="J8" i="92"/>
  <c r="F8" i="92"/>
  <c r="I8" i="92"/>
  <c r="K13" i="90"/>
  <c r="J13" i="90"/>
  <c r="G13" i="90"/>
  <c r="P13" i="90"/>
  <c r="H15" i="92"/>
  <c r="K15" i="92"/>
  <c r="G15" i="92"/>
  <c r="J15" i="92"/>
  <c r="F15" i="92"/>
  <c r="I15" i="92"/>
  <c r="H7" i="92"/>
  <c r="J7" i="92"/>
  <c r="F7" i="92"/>
  <c r="I7" i="92"/>
  <c r="G7" i="92"/>
  <c r="K7" i="92"/>
  <c r="R37" i="87"/>
  <c r="R29" i="87"/>
  <c r="H14" i="92"/>
  <c r="K14" i="92"/>
  <c r="G14" i="92"/>
  <c r="J14" i="92"/>
  <c r="F14" i="92"/>
  <c r="I14" i="92"/>
  <c r="H6" i="92"/>
  <c r="J6" i="92"/>
  <c r="F6" i="92"/>
  <c r="I6" i="92"/>
  <c r="K6" i="92"/>
  <c r="G6" i="92"/>
  <c r="I18" i="90"/>
  <c r="I26" i="90"/>
  <c r="P26" i="90"/>
  <c r="R26" i="90"/>
  <c r="O26" i="90"/>
  <c r="H9" i="92"/>
  <c r="K9" i="92"/>
  <c r="G9" i="92"/>
  <c r="J9" i="92"/>
  <c r="F9" i="92"/>
  <c r="I9" i="92"/>
  <c r="T8" i="92"/>
  <c r="P8" i="92"/>
  <c r="V8" i="92"/>
  <c r="R8" i="92"/>
  <c r="N8" i="92"/>
  <c r="S13" i="90"/>
  <c r="N13" i="90"/>
  <c r="O13" i="90"/>
  <c r="T13" i="90"/>
  <c r="T15" i="92"/>
  <c r="P15" i="92"/>
  <c r="V15" i="92"/>
  <c r="R15" i="92"/>
  <c r="N15" i="92"/>
  <c r="V7" i="92"/>
  <c r="R7" i="92"/>
  <c r="N7" i="92"/>
  <c r="P7" i="92"/>
  <c r="T7" i="92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T14" i="92"/>
  <c r="P14" i="92"/>
  <c r="V14" i="92"/>
  <c r="R14" i="92"/>
  <c r="N14" i="92"/>
  <c r="V6" i="92"/>
  <c r="R6" i="92"/>
  <c r="N6" i="92"/>
  <c r="T6" i="92"/>
  <c r="P6" i="92"/>
  <c r="M26" i="90"/>
  <c r="T26" i="90"/>
  <c r="V26" i="90"/>
  <c r="S26" i="90"/>
  <c r="T9" i="92"/>
  <c r="P9" i="92"/>
  <c r="V9" i="92"/>
  <c r="R9" i="92"/>
  <c r="N9" i="92"/>
  <c r="H12" i="92"/>
  <c r="K12" i="92"/>
  <c r="G12" i="92"/>
  <c r="J12" i="92"/>
  <c r="F12" i="92"/>
  <c r="I12" i="92"/>
  <c r="H4" i="92"/>
  <c r="J4" i="92"/>
  <c r="F4" i="92"/>
  <c r="I4" i="92"/>
  <c r="G4" i="92"/>
  <c r="K4" i="92"/>
  <c r="M13" i="90"/>
  <c r="R13" i="90"/>
  <c r="H13" i="90"/>
  <c r="I13" i="90"/>
  <c r="H11" i="92"/>
  <c r="K11" i="92"/>
  <c r="G11" i="92"/>
  <c r="J11" i="92"/>
  <c r="F11" i="92"/>
  <c r="I11" i="92"/>
  <c r="H3" i="92"/>
  <c r="J3" i="92"/>
  <c r="F3" i="92"/>
  <c r="I3" i="92"/>
  <c r="G3" i="92"/>
  <c r="K3" i="92"/>
  <c r="M29" i="87"/>
  <c r="M23" i="87"/>
  <c r="O23" i="87"/>
  <c r="N14" i="87"/>
  <c r="T14" i="87"/>
  <c r="Q32" i="84"/>
  <c r="Q18" i="87"/>
  <c r="H10" i="92"/>
  <c r="K10" i="92"/>
  <c r="G10" i="92"/>
  <c r="J10" i="92"/>
  <c r="F10" i="92"/>
  <c r="I10" i="92"/>
  <c r="K18" i="90"/>
  <c r="Q26" i="90"/>
  <c r="H26" i="90"/>
  <c r="J26" i="90"/>
  <c r="G26" i="90"/>
  <c r="H13" i="92"/>
  <c r="K13" i="92"/>
  <c r="G13" i="92"/>
  <c r="J13" i="92"/>
  <c r="F13" i="92"/>
  <c r="I13" i="92"/>
  <c r="H5" i="92"/>
  <c r="J5" i="92"/>
  <c r="F5" i="92"/>
  <c r="I5" i="92"/>
  <c r="K5" i="92"/>
  <c r="G5" i="92"/>
  <c r="T12" i="92"/>
  <c r="P12" i="92"/>
  <c r="V12" i="92"/>
  <c r="R12" i="92"/>
  <c r="N12" i="92"/>
  <c r="V4" i="92"/>
  <c r="R4" i="92"/>
  <c r="N4" i="92"/>
  <c r="P4" i="92"/>
  <c r="T4" i="92"/>
  <c r="Q13" i="90"/>
  <c r="V13" i="90"/>
  <c r="L13" i="90"/>
  <c r="U13" i="90"/>
  <c r="T11" i="92"/>
  <c r="P11" i="92"/>
  <c r="V11" i="92"/>
  <c r="R11" i="92"/>
  <c r="N11" i="92"/>
  <c r="V3" i="92"/>
  <c r="R3" i="92"/>
  <c r="N3" i="92"/>
  <c r="P3" i="92"/>
  <c r="T3" i="92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T10" i="89"/>
  <c r="N10" i="89"/>
  <c r="V10" i="89"/>
  <c r="R10" i="89"/>
  <c r="P10" i="89"/>
  <c r="I23" i="87"/>
  <c r="J14" i="87"/>
  <c r="K32" i="84"/>
  <c r="V13" i="89"/>
  <c r="P13" i="89"/>
  <c r="N13" i="89"/>
  <c r="T13" i="89"/>
  <c r="R13" i="89"/>
  <c r="V5" i="89"/>
  <c r="P5" i="89"/>
  <c r="N5" i="89"/>
  <c r="T5" i="89"/>
  <c r="R5" i="89"/>
  <c r="J18" i="87"/>
  <c r="O18" i="87"/>
  <c r="L21" i="84"/>
  <c r="G21" i="84"/>
  <c r="H21" i="84"/>
  <c r="V21" i="84"/>
  <c r="H15" i="89"/>
  <c r="J15" i="89"/>
  <c r="F15" i="89"/>
  <c r="K15" i="89"/>
  <c r="I15" i="89"/>
  <c r="G15" i="89"/>
  <c r="H7" i="89"/>
  <c r="J7" i="89"/>
  <c r="F7" i="89"/>
  <c r="K7" i="89"/>
  <c r="I7" i="89"/>
  <c r="G7" i="89"/>
  <c r="P27" i="84"/>
  <c r="H27" i="84"/>
  <c r="S27" i="84"/>
  <c r="K27" i="84"/>
  <c r="H12" i="89"/>
  <c r="J12" i="89"/>
  <c r="F12" i="89"/>
  <c r="I12" i="89"/>
  <c r="K12" i="89"/>
  <c r="G12" i="89"/>
  <c r="H14" i="89"/>
  <c r="J14" i="89"/>
  <c r="F14" i="89"/>
  <c r="G14" i="89"/>
  <c r="K14" i="89"/>
  <c r="I14" i="89"/>
  <c r="H9" i="89"/>
  <c r="J9" i="89"/>
  <c r="F9" i="89"/>
  <c r="G9" i="89"/>
  <c r="I9" i="89"/>
  <c r="K9" i="89"/>
  <c r="R7" i="89"/>
  <c r="T7" i="89"/>
  <c r="N7" i="89"/>
  <c r="P7" i="89"/>
  <c r="V7" i="89"/>
  <c r="P12" i="89"/>
  <c r="R12" i="89"/>
  <c r="V12" i="89"/>
  <c r="T12" i="89"/>
  <c r="N12" i="89"/>
  <c r="J37" i="87"/>
  <c r="O37" i="87"/>
  <c r="K37" i="87"/>
  <c r="M37" i="87"/>
  <c r="K29" i="87"/>
  <c r="T14" i="89"/>
  <c r="N14" i="89"/>
  <c r="V14" i="89"/>
  <c r="R14" i="89"/>
  <c r="P14" i="89"/>
  <c r="T6" i="89"/>
  <c r="N6" i="89"/>
  <c r="V6" i="89"/>
  <c r="R6" i="89"/>
  <c r="P6" i="89"/>
  <c r="V9" i="89"/>
  <c r="P9" i="89"/>
  <c r="N9" i="89"/>
  <c r="T9" i="89"/>
  <c r="R9" i="89"/>
  <c r="P8" i="89"/>
  <c r="R8" i="89"/>
  <c r="V8" i="89"/>
  <c r="T8" i="89"/>
  <c r="N8" i="89"/>
  <c r="V18" i="87"/>
  <c r="M21" i="84"/>
  <c r="K21" i="84"/>
  <c r="I21" i="84"/>
  <c r="U21" i="84"/>
  <c r="H11" i="89"/>
  <c r="J11" i="89"/>
  <c r="F11" i="89"/>
  <c r="K11" i="89"/>
  <c r="I11" i="89"/>
  <c r="G11" i="89"/>
  <c r="H3" i="89"/>
  <c r="J3" i="89"/>
  <c r="F3" i="89"/>
  <c r="K3" i="89"/>
  <c r="I3" i="89"/>
  <c r="G3" i="89"/>
  <c r="R27" i="84"/>
  <c r="J27" i="84"/>
  <c r="U27" i="84"/>
  <c r="M27" i="84"/>
  <c r="H4" i="89"/>
  <c r="J4" i="89"/>
  <c r="F4" i="89"/>
  <c r="I4" i="89"/>
  <c r="K4" i="89"/>
  <c r="G4" i="89"/>
  <c r="H6" i="89"/>
  <c r="J6" i="89"/>
  <c r="F6" i="89"/>
  <c r="G6" i="89"/>
  <c r="K6" i="89"/>
  <c r="I6" i="89"/>
  <c r="H8" i="89"/>
  <c r="J8" i="89"/>
  <c r="F8" i="89"/>
  <c r="I8" i="89"/>
  <c r="K8" i="89"/>
  <c r="G8" i="89"/>
  <c r="O21" i="84"/>
  <c r="R15" i="89"/>
  <c r="P15" i="89"/>
  <c r="T15" i="89"/>
  <c r="N15" i="89"/>
  <c r="V15" i="89"/>
  <c r="H37" i="87"/>
  <c r="P37" i="87"/>
  <c r="Q37" i="87"/>
  <c r="Q29" i="87"/>
  <c r="O29" i="87"/>
  <c r="H10" i="89"/>
  <c r="J10" i="89"/>
  <c r="F10" i="89"/>
  <c r="G10" i="89"/>
  <c r="K10" i="89"/>
  <c r="I10" i="89"/>
  <c r="J23" i="87"/>
  <c r="H23" i="87"/>
  <c r="H14" i="87"/>
  <c r="H32" i="84"/>
  <c r="S32" i="84"/>
  <c r="H13" i="89"/>
  <c r="J13" i="89"/>
  <c r="F13" i="89"/>
  <c r="G13" i="89"/>
  <c r="I13" i="89"/>
  <c r="K13" i="89"/>
  <c r="H5" i="89"/>
  <c r="J5" i="89"/>
  <c r="F5" i="89"/>
  <c r="G5" i="89"/>
  <c r="I5" i="89"/>
  <c r="K5" i="89"/>
  <c r="R18" i="87"/>
  <c r="U18" i="87"/>
  <c r="P21" i="84"/>
  <c r="Q21" i="84"/>
  <c r="S21" i="84"/>
  <c r="R11" i="89"/>
  <c r="T11" i="89"/>
  <c r="N11" i="89"/>
  <c r="P11" i="89"/>
  <c r="V11" i="89"/>
  <c r="R3" i="89"/>
  <c r="T3" i="89"/>
  <c r="N3" i="89"/>
  <c r="P3" i="89"/>
  <c r="V3" i="89"/>
  <c r="Q27" i="84"/>
  <c r="I27" i="84"/>
  <c r="L27" i="84"/>
  <c r="P4" i="89"/>
  <c r="R4" i="89"/>
  <c r="V4" i="89"/>
  <c r="T4" i="89"/>
  <c r="N4" i="89"/>
  <c r="G14" i="84"/>
  <c r="N14" i="84"/>
  <c r="L14" i="84"/>
  <c r="T13" i="86"/>
  <c r="N13" i="86"/>
  <c r="R13" i="86"/>
  <c r="V13" i="86"/>
  <c r="P13" i="86"/>
  <c r="T11" i="86"/>
  <c r="N11" i="86"/>
  <c r="R11" i="86"/>
  <c r="P11" i="86"/>
  <c r="V11" i="86"/>
  <c r="L13" i="80"/>
  <c r="O13" i="80"/>
  <c r="Q13" i="80"/>
  <c r="H7" i="86"/>
  <c r="I7" i="86"/>
  <c r="G7" i="86"/>
  <c r="K7" i="86"/>
  <c r="F7" i="86"/>
  <c r="J7" i="86"/>
  <c r="H15" i="86"/>
  <c r="K15" i="86"/>
  <c r="G15" i="86"/>
  <c r="I15" i="86"/>
  <c r="J15" i="86"/>
  <c r="F15" i="86"/>
  <c r="H13" i="86"/>
  <c r="I13" i="86"/>
  <c r="G13" i="86"/>
  <c r="K13" i="86"/>
  <c r="F13" i="86"/>
  <c r="J13" i="86"/>
  <c r="H8" i="86"/>
  <c r="K8" i="86"/>
  <c r="F8" i="86"/>
  <c r="J8" i="86"/>
  <c r="I8" i="86"/>
  <c r="G8" i="86"/>
  <c r="I40" i="84"/>
  <c r="J40" i="84"/>
  <c r="G40" i="84"/>
  <c r="H40" i="84"/>
  <c r="I14" i="84"/>
  <c r="K14" i="84"/>
  <c r="J14" i="84"/>
  <c r="H14" i="84"/>
  <c r="H11" i="86"/>
  <c r="I11" i="86"/>
  <c r="G11" i="86"/>
  <c r="K11" i="86"/>
  <c r="F11" i="86"/>
  <c r="J11" i="86"/>
  <c r="H10" i="86"/>
  <c r="K10" i="86"/>
  <c r="F10" i="86"/>
  <c r="J10" i="86"/>
  <c r="I10" i="86"/>
  <c r="G10" i="86"/>
  <c r="T7" i="86"/>
  <c r="N7" i="86"/>
  <c r="R7" i="86"/>
  <c r="P7" i="86"/>
  <c r="V7" i="86"/>
  <c r="R8" i="86"/>
  <c r="V8" i="86"/>
  <c r="P8" i="86"/>
  <c r="T8" i="86"/>
  <c r="N8" i="86"/>
  <c r="U40" i="84"/>
  <c r="N40" i="84"/>
  <c r="K40" i="84"/>
  <c r="L40" i="84"/>
  <c r="K5" i="84" s="1"/>
  <c r="S14" i="84"/>
  <c r="R10" i="86"/>
  <c r="V10" i="86"/>
  <c r="P10" i="86"/>
  <c r="T10" i="86"/>
  <c r="N10" i="86"/>
  <c r="H14" i="86"/>
  <c r="K14" i="86"/>
  <c r="G14" i="86"/>
  <c r="J14" i="86"/>
  <c r="I14" i="86"/>
  <c r="F14" i="86"/>
  <c r="H12" i="86"/>
  <c r="K12" i="86"/>
  <c r="F12" i="86"/>
  <c r="J12" i="86"/>
  <c r="I12" i="86"/>
  <c r="G12" i="86"/>
  <c r="H3" i="86"/>
  <c r="I3" i="86"/>
  <c r="G3" i="86"/>
  <c r="K3" i="86"/>
  <c r="F3" i="86"/>
  <c r="J3" i="86"/>
  <c r="H5" i="86"/>
  <c r="I5" i="86"/>
  <c r="G5" i="86"/>
  <c r="K5" i="86"/>
  <c r="F5" i="86"/>
  <c r="J5" i="86"/>
  <c r="H9" i="86"/>
  <c r="I9" i="86"/>
  <c r="G9" i="86"/>
  <c r="K9" i="86"/>
  <c r="F9" i="86"/>
  <c r="J9" i="86"/>
  <c r="M40" i="84"/>
  <c r="R40" i="84"/>
  <c r="O40" i="84"/>
  <c r="P40" i="84"/>
  <c r="O14" i="84"/>
  <c r="M14" i="84"/>
  <c r="R14" i="84"/>
  <c r="P14" i="84"/>
  <c r="H4" i="86"/>
  <c r="I4" i="86"/>
  <c r="G4" i="86"/>
  <c r="K4" i="86"/>
  <c r="F4" i="86"/>
  <c r="J4" i="86"/>
  <c r="H6" i="86"/>
  <c r="K6" i="86"/>
  <c r="F6" i="86"/>
  <c r="J6" i="86"/>
  <c r="I6" i="86"/>
  <c r="G6" i="86"/>
  <c r="T15" i="86"/>
  <c r="P15" i="86"/>
  <c r="V15" i="86"/>
  <c r="R15" i="86"/>
  <c r="N15" i="86"/>
  <c r="T14" i="86"/>
  <c r="P14" i="86"/>
  <c r="R14" i="86"/>
  <c r="N14" i="86"/>
  <c r="V14" i="86"/>
  <c r="R12" i="86"/>
  <c r="V12" i="86"/>
  <c r="P12" i="86"/>
  <c r="T12" i="86"/>
  <c r="N12" i="86"/>
  <c r="V3" i="86"/>
  <c r="R3" i="86"/>
  <c r="N3" i="86"/>
  <c r="T3" i="86"/>
  <c r="P3" i="86"/>
  <c r="T5" i="86"/>
  <c r="N5" i="86"/>
  <c r="R5" i="86"/>
  <c r="V5" i="86"/>
  <c r="P5" i="86"/>
  <c r="T9" i="86"/>
  <c r="N9" i="86"/>
  <c r="R9" i="86"/>
  <c r="V9" i="86"/>
  <c r="P9" i="86"/>
  <c r="Q40" i="84"/>
  <c r="V40" i="84"/>
  <c r="S40" i="84"/>
  <c r="T40" i="84"/>
  <c r="Q14" i="84"/>
  <c r="U14" i="84"/>
  <c r="V14" i="84"/>
  <c r="T14" i="84"/>
  <c r="V4" i="86"/>
  <c r="R4" i="86"/>
  <c r="N4" i="86"/>
  <c r="P4" i="86"/>
  <c r="T4" i="86"/>
  <c r="R6" i="86"/>
  <c r="V6" i="86"/>
  <c r="P6" i="86"/>
  <c r="T6" i="86"/>
  <c r="N6" i="86"/>
  <c r="D14" i="80"/>
  <c r="E14" i="80"/>
  <c r="E11" i="80"/>
  <c r="R12" i="80"/>
  <c r="D10" i="80"/>
  <c r="G20" i="81"/>
  <c r="N20" i="81"/>
  <c r="Q12" i="81"/>
  <c r="J8" i="83"/>
  <c r="F8" i="83"/>
  <c r="H8" i="83"/>
  <c r="I8" i="83"/>
  <c r="G8" i="83"/>
  <c r="K8" i="83"/>
  <c r="V10" i="83"/>
  <c r="R10" i="83"/>
  <c r="T10" i="83"/>
  <c r="P10" i="83"/>
  <c r="N10" i="83"/>
  <c r="V6" i="83"/>
  <c r="R6" i="83"/>
  <c r="T6" i="83"/>
  <c r="P6" i="83"/>
  <c r="N6" i="83"/>
  <c r="K5" i="83"/>
  <c r="G5" i="83"/>
  <c r="I5" i="83"/>
  <c r="F5" i="83"/>
  <c r="J5" i="83"/>
  <c r="H5" i="83"/>
  <c r="I15" i="83"/>
  <c r="H15" i="83"/>
  <c r="K15" i="83"/>
  <c r="G15" i="83"/>
  <c r="J15" i="83"/>
  <c r="F15" i="83"/>
  <c r="R20" i="81"/>
  <c r="I20" i="81"/>
  <c r="P20" i="81"/>
  <c r="O20" i="81"/>
  <c r="H14" i="83"/>
  <c r="K14" i="83"/>
  <c r="G14" i="83"/>
  <c r="J14" i="83"/>
  <c r="F14" i="83"/>
  <c r="I14" i="83"/>
  <c r="N3" i="83"/>
  <c r="V3" i="83"/>
  <c r="T3" i="83"/>
  <c r="P3" i="83"/>
  <c r="R3" i="83"/>
  <c r="K12" i="81"/>
  <c r="O12" i="81"/>
  <c r="L12" i="81"/>
  <c r="N12" i="81"/>
  <c r="H10" i="83"/>
  <c r="J10" i="83"/>
  <c r="F10" i="83"/>
  <c r="K10" i="83"/>
  <c r="I10" i="83"/>
  <c r="G10" i="83"/>
  <c r="N11" i="83"/>
  <c r="V11" i="83"/>
  <c r="T11" i="83"/>
  <c r="P11" i="83"/>
  <c r="R11" i="83"/>
  <c r="K20" i="81"/>
  <c r="V14" i="83"/>
  <c r="R14" i="83"/>
  <c r="T14" i="83"/>
  <c r="P14" i="83"/>
  <c r="N14" i="83"/>
  <c r="M12" i="81"/>
  <c r="J12" i="81"/>
  <c r="T8" i="83"/>
  <c r="P8" i="83"/>
  <c r="V8" i="83"/>
  <c r="R8" i="83"/>
  <c r="N8" i="83"/>
  <c r="I7" i="83"/>
  <c r="K7" i="83"/>
  <c r="G7" i="83"/>
  <c r="H7" i="83"/>
  <c r="J7" i="83"/>
  <c r="F7" i="83"/>
  <c r="T4" i="83"/>
  <c r="P4" i="83"/>
  <c r="V4" i="83"/>
  <c r="R4" i="83"/>
  <c r="N4" i="83"/>
  <c r="I11" i="83"/>
  <c r="K11" i="83"/>
  <c r="G11" i="83"/>
  <c r="J11" i="83"/>
  <c r="H11" i="83"/>
  <c r="F11" i="83"/>
  <c r="Q20" i="81"/>
  <c r="S20" i="81"/>
  <c r="T20" i="81"/>
  <c r="H20" i="81"/>
  <c r="N9" i="83"/>
  <c r="V9" i="83"/>
  <c r="R9" i="83"/>
  <c r="T9" i="83"/>
  <c r="P9" i="83"/>
  <c r="U12" i="81"/>
  <c r="I12" i="81"/>
  <c r="T12" i="81"/>
  <c r="V12" i="81"/>
  <c r="J12" i="83"/>
  <c r="F12" i="83"/>
  <c r="H12" i="83"/>
  <c r="I12" i="83"/>
  <c r="G12" i="83"/>
  <c r="K12" i="83"/>
  <c r="T13" i="83"/>
  <c r="P13" i="83"/>
  <c r="N13" i="83"/>
  <c r="V13" i="83"/>
  <c r="R13" i="83"/>
  <c r="N7" i="83"/>
  <c r="P7" i="83"/>
  <c r="V7" i="83"/>
  <c r="R7" i="83"/>
  <c r="T7" i="83"/>
  <c r="J4" i="83"/>
  <c r="F4" i="83"/>
  <c r="H4" i="83"/>
  <c r="K4" i="83"/>
  <c r="I4" i="83"/>
  <c r="G4" i="83"/>
  <c r="V20" i="81"/>
  <c r="I3" i="83"/>
  <c r="K3" i="83"/>
  <c r="G3" i="83"/>
  <c r="J3" i="83"/>
  <c r="H3" i="83"/>
  <c r="F3" i="83"/>
  <c r="H12" i="81"/>
  <c r="H6" i="83"/>
  <c r="J6" i="83"/>
  <c r="F6" i="83"/>
  <c r="G6" i="83"/>
  <c r="K6" i="83"/>
  <c r="I6" i="83"/>
  <c r="N5" i="83"/>
  <c r="T5" i="83"/>
  <c r="P5" i="83"/>
  <c r="V5" i="83"/>
  <c r="R5" i="83"/>
  <c r="N15" i="83"/>
  <c r="V15" i="83"/>
  <c r="R15" i="83"/>
  <c r="T15" i="83"/>
  <c r="P15" i="83"/>
  <c r="M20" i="81"/>
  <c r="J20" i="81"/>
  <c r="L20" i="81"/>
  <c r="K5" i="81" s="1"/>
  <c r="U20" i="81"/>
  <c r="K9" i="83"/>
  <c r="G9" i="83"/>
  <c r="I9" i="83"/>
  <c r="J9" i="83"/>
  <c r="F9" i="83"/>
  <c r="H9" i="83"/>
  <c r="S12" i="81"/>
  <c r="P12" i="81"/>
  <c r="R12" i="81"/>
  <c r="T12" i="83"/>
  <c r="P12" i="83"/>
  <c r="V12" i="83"/>
  <c r="R12" i="83"/>
  <c r="N12" i="83"/>
  <c r="K13" i="83"/>
  <c r="G13" i="83"/>
  <c r="I13" i="83"/>
  <c r="F13" i="83"/>
  <c r="J13" i="83"/>
  <c r="H13" i="83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F16" i="113" l="1"/>
  <c r="J16" i="113"/>
  <c r="I16" i="113"/>
  <c r="G16" i="113"/>
  <c r="K16" i="113"/>
  <c r="H16" i="113"/>
  <c r="N16" i="113"/>
  <c r="J16" i="110"/>
  <c r="H16" i="110"/>
  <c r="F16" i="110"/>
  <c r="N16" i="110"/>
  <c r="G16" i="110"/>
  <c r="K16" i="110"/>
  <c r="I16" i="110"/>
  <c r="N16" i="107"/>
  <c r="G16" i="107"/>
  <c r="J16" i="107"/>
  <c r="I16" i="107"/>
  <c r="F16" i="107"/>
  <c r="K16" i="107"/>
  <c r="H16" i="107"/>
  <c r="G16" i="104"/>
  <c r="K16" i="104"/>
  <c r="F16" i="104"/>
  <c r="H16" i="104"/>
  <c r="I16" i="104"/>
  <c r="J16" i="104"/>
  <c r="N16" i="104"/>
  <c r="J16" i="101"/>
  <c r="G16" i="101"/>
  <c r="F16" i="101"/>
  <c r="H16" i="101"/>
  <c r="K16" i="101"/>
  <c r="I16" i="101"/>
  <c r="N16" i="101"/>
  <c r="J16" i="98"/>
  <c r="H16" i="98"/>
  <c r="G16" i="98"/>
  <c r="N16" i="98"/>
  <c r="F16" i="98"/>
  <c r="K16" i="98"/>
  <c r="I16" i="98"/>
  <c r="N16" i="95"/>
  <c r="J16" i="95"/>
  <c r="H16" i="95"/>
  <c r="G16" i="95"/>
  <c r="I16" i="95"/>
  <c r="K16" i="95"/>
  <c r="F16" i="95"/>
  <c r="N16" i="92"/>
  <c r="J16" i="92"/>
  <c r="I16" i="92"/>
  <c r="F16" i="92"/>
  <c r="K16" i="92"/>
  <c r="G16" i="92"/>
  <c r="H16" i="92"/>
  <c r="I16" i="89"/>
  <c r="H16" i="89"/>
  <c r="G16" i="89"/>
  <c r="K16" i="89"/>
  <c r="J16" i="89"/>
  <c r="E15" i="80"/>
  <c r="N16" i="89"/>
  <c r="F16" i="89"/>
  <c r="I16" i="86"/>
  <c r="G16" i="86"/>
  <c r="J16" i="86"/>
  <c r="F16" i="86"/>
  <c r="H16" i="86"/>
  <c r="N16" i="86"/>
  <c r="K16" i="86"/>
  <c r="S15" i="80"/>
  <c r="F15" i="80"/>
  <c r="Q15" i="80"/>
  <c r="G15" i="80"/>
  <c r="D15" i="80"/>
  <c r="L15" i="80"/>
  <c r="J15" i="80"/>
  <c r="N16" i="83"/>
  <c r="J16" i="83"/>
  <c r="K15" i="80"/>
  <c r="H15" i="80"/>
  <c r="M15" i="80"/>
  <c r="O15" i="80"/>
  <c r="F16" i="83"/>
  <c r="K16" i="83"/>
  <c r="G16" i="83"/>
  <c r="I15" i="80"/>
  <c r="H5" i="80" s="1"/>
  <c r="P15" i="80"/>
  <c r="R15" i="80"/>
  <c r="N15" i="80"/>
  <c r="H16" i="83"/>
  <c r="I16" i="83"/>
  <c r="B19" i="113" l="1"/>
  <c r="B20" i="113"/>
  <c r="B20" i="98"/>
  <c r="B20" i="110"/>
  <c r="B19" i="110"/>
  <c r="B20" i="107"/>
  <c r="B19" i="107"/>
  <c r="C22" i="107" s="1"/>
  <c r="D22" i="107" s="1"/>
  <c r="B22" i="107" s="1"/>
  <c r="B20" i="104"/>
  <c r="B19" i="104"/>
  <c r="B20" i="101"/>
  <c r="B19" i="101"/>
  <c r="B19" i="98"/>
  <c r="B20" i="95"/>
  <c r="B19" i="95"/>
  <c r="B19" i="92"/>
  <c r="B20" i="92"/>
  <c r="B20" i="89"/>
  <c r="B19" i="89"/>
  <c r="B20" i="86"/>
  <c r="B19" i="86"/>
  <c r="B20" i="83"/>
  <c r="B19" i="83"/>
  <c r="C22" i="98" l="1"/>
  <c r="D22" i="98" s="1"/>
  <c r="B22" i="98" s="1"/>
  <c r="C22" i="113"/>
  <c r="D22" i="113" s="1"/>
  <c r="B22" i="113" s="1"/>
  <c r="C22" i="110"/>
  <c r="D22" i="110" s="1"/>
  <c r="B22" i="110" s="1"/>
  <c r="C22" i="104"/>
  <c r="D22" i="104" s="1"/>
  <c r="B22" i="104" s="1"/>
  <c r="C22" i="101"/>
  <c r="D22" i="101" s="1"/>
  <c r="B22" i="101" s="1"/>
  <c r="C22" i="95"/>
  <c r="D22" i="95" s="1"/>
  <c r="B22" i="95" s="1"/>
  <c r="C22" i="92"/>
  <c r="D22" i="92" s="1"/>
  <c r="B22" i="92" s="1"/>
  <c r="C22" i="89"/>
  <c r="D22" i="89" s="1"/>
  <c r="B22" i="89" s="1"/>
  <c r="C22" i="86"/>
  <c r="D22" i="86" s="1"/>
  <c r="B22" i="86" s="1"/>
  <c r="C22" i="83"/>
  <c r="D22" i="83" s="1"/>
  <c r="B22" i="83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<sst xmlns="http://schemas.openxmlformats.org/spreadsheetml/2006/main" count="3293" uniqueCount="1464">
  <si>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</si>
  <si>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</si>
  <si>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</si>
  <si>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</si>
  <si>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</si>
  <si>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</si>
  <si>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</si>
  <si>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</si>
  <si>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</si>
  <si>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</si>
  <si>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</si>
  <si>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</si>
  <si>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</si>
  <si>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</si>
  <si>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</si>
  <si>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</si>
  <si>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</si>
  <si>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</si>
  <si>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</si>
  <si>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</si>
  <si>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</si>
  <si>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</si>
  <si>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</si>
  <si>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</si>
  <si>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</si>
  <si>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</si>
  <si>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</si>
  <si>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</si>
  <si>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</si>
  <si>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</si>
  <si>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</si>
  <si>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</si>
  <si>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</si>
  <si>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</si>
  <si>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</si>
  <si>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</si>
  <si>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</si>
  <si>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</si>
  <si>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</si>
  <si>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</si>
  <si>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</si>
  <si>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</si>
  <si>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</si>
  <si>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</si>
  <si>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</si>
  <si>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</si>
  <si>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</si>
  <si>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</si>
  <si>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</si>
  <si>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</si>
  <si>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</si>
  <si>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</si>
  <si>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</si>
  <si>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</si>
  <si>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</si>
  <si>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</si>
  <si>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</si>
  <si>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</si>
  <si>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</si>
  <si>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</si>
  <si>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</si>
  <si>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</si>
  <si>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</si>
  <si>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</si>
  <si>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</si>
  <si>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</si>
  <si>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</si>
  <si>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</si>
  <si>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</si>
  <si>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</si>
  <si>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</si>
  <si>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</si>
  <si>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</si>
  <si>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</si>
  <si>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</si>
  <si>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</si>
  <si>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</si>
  <si>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</si>
  <si>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</si>
  <si>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</si>
  <si>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</si>
  <si>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</si>
  <si>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</si>
  <si>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</si>
  <si>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</si>
  <si>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</si>
  <si>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</si>
  <si>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</si>
  <si>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</si>
  <si>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</si>
  <si>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</si>
  <si>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</si>
  <si>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</si>
  <si>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</si>
  <si>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</si>
  <si>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</si>
  <si>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</si>
  <si>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</si>
  <si>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</si>
  <si>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</si>
  <si>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</si>
  <si>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</si>
  <si>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</si>
  <si>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</si>
  <si>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</si>
  <si>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</si>
  <si>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</si>
  <si>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</si>
  <si>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</si>
  <si>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</si>
  <si>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</si>
  <si>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</si>
  <si>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</si>
  <si>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</si>
  <si>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</si>
  <si>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</si>
  <si>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</si>
  <si>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</si>
  <si>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</si>
  <si>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</si>
  <si>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</si>
  <si>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</si>
  <si>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</si>
  <si>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</si>
  <si>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</si>
  <si>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</si>
  <si>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</si>
  <si>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</si>
  <si>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</si>
  <si>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</si>
  <si>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</si>
  <si>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</si>
  <si>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</si>
  <si>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</si>
  <si>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</si>
  <si>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</si>
  <si>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</si>
  <si>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</si>
  <si>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</si>
  <si>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</si>
  <si>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</si>
  <si>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</si>
  <si>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</si>
  <si>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</si>
  <si>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</si>
  <si>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</si>
  <si>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</si>
  <si>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</si>
  <si>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</si>
  <si>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</si>
  <si>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</si>
  <si>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</si>
  <si>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</si>
  <si>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</si>
  <si>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</si>
  <si>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</si>
  <si>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</si>
  <si>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</si>
  <si>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</si>
  <si>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</si>
  <si>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</si>
  <si>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</si>
  <si>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</si>
  <si>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</si>
  <si>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</si>
  <si>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</si>
  <si>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</si>
  <si>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</si>
  <si>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</si>
  <si>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</si>
  <si>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</si>
  <si>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</si>
  <si>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</si>
  <si>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</si>
  <si>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</si>
  <si>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</si>
  <si>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</si>
  <si>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</si>
  <si>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</si>
  <si>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</si>
  <si>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</si>
  <si>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</si>
  <si>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</si>
  <si>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</si>
  <si>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</si>
  <si>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</si>
  <si>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</si>
  <si>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</si>
  <si>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</si>
  <si>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</si>
  <si>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</si>
  <si>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</si>
  <si>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</si>
  <si>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</si>
  <si>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</si>
  <si>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</si>
  <si>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</si>
  <si>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</si>
  <si>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</si>
  <si>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</si>
  <si>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</si>
  <si>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</si>
  <si>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</si>
  <si>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</si>
  <si>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</si>
  <si>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</si>
  <si>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</si>
  <si>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</si>
  <si>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</si>
  <si>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</si>
  <si>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</si>
  <si>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</si>
  <si>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</si>
  <si>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</si>
  <si>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</si>
  <si>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</si>
  <si>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</si>
  <si>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</si>
  <si>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</si>
  <si>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</si>
  <si>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</si>
  <si>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</si>
  <si>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</si>
  <si>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</si>
  <si>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</si>
  <si>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</si>
  <si>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</si>
  <si>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</si>
  <si>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</si>
  <si>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</si>
  <si>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</si>
  <si>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</si>
  <si>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</si>
  <si>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</si>
  <si>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</si>
  <si>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</si>
  <si>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</si>
  <si>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</si>
  <si>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</si>
  <si>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</si>
  <si>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</si>
  <si>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</si>
  <si>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</si>
  <si>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</si>
  <si>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</si>
  <si>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</si>
  <si>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</si>
  <si>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</si>
  <si>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</si>
  <si>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</si>
  <si>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</si>
  <si>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</si>
  <si>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</si>
  <si>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</si>
  <si>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</si>
  <si>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</si>
  <si>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</si>
  <si>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</si>
  <si>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</si>
  <si>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</si>
  <si>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</si>
  <si>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</si>
  <si>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</si>
  <si>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</si>
  <si>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</si>
  <si>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</si>
  <si>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</si>
  <si>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</si>
  <si>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</si>
  <si>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</si>
  <si>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</si>
  <si>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</si>
  <si>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</si>
  <si>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</si>
  <si>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</si>
  <si>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</si>
  <si>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</si>
  <si>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</si>
  <si>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</si>
  <si>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</si>
  <si>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</si>
  <si>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</si>
  <si>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</si>
  <si>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</si>
  <si>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</si>
  <si>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</si>
  <si>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</si>
  <si>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</si>
  <si>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</si>
  <si>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</si>
  <si>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</si>
  <si>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</si>
  <si>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</si>
  <si>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</si>
  <si>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</si>
  <si>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</si>
  <si>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</si>
  <si>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</si>
  <si>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</si>
  <si>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</si>
  <si>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</si>
  <si>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</si>
  <si>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</si>
  <si>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</si>
  <si>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</si>
  <si>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</si>
  <si>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</si>
  <si>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</si>
  <si>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</si>
  <si>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</si>
  <si>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</si>
  <si>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</si>
  <si>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</si>
  <si>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</si>
  <si>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</si>
  <si>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</si>
  <si>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</si>
  <si>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</si>
  <si>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</si>
  <si>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</si>
  <si>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</si>
  <si>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</si>
  <si>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</si>
  <si>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</si>
  <si>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</si>
  <si>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</si>
  <si>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</si>
  <si>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</si>
  <si>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</si>
  <si>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</si>
  <si>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</si>
  <si>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</si>
  <si>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</si>
  <si>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</si>
  <si>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</si>
  <si>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</si>
  <si>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</si>
  <si>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</si>
  <si>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</si>
  <si>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</si>
  <si>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</si>
  <si>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</si>
  <si>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</si>
  <si>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</si>
  <si>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</si>
  <si>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</si>
  <si>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</si>
  <si>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</si>
  <si>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</si>
  <si>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</si>
  <si>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</si>
  <si>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</si>
  <si>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</si>
  <si>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</si>
  <si>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</si>
  <si>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</si>
  <si>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</si>
  <si>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</si>
  <si>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</si>
  <si>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</si>
  <si>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</si>
  <si>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</si>
  <si>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</si>
  <si>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</si>
  <si>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</si>
  <si>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</si>
  <si>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</si>
  <si>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</si>
  <si>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</si>
  <si>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</si>
  <si>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</si>
  <si>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</si>
  <si>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</si>
  <si>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</si>
  <si>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</si>
  <si>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</si>
  <si>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</si>
  <si>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</si>
  <si>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</si>
  <si>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</si>
  <si>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</si>
  <si>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</si>
  <si>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</si>
  <si>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</si>
  <si>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</si>
  <si>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</si>
  <si>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</si>
  <si>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</si>
  <si>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</si>
  <si>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</si>
  <si>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</si>
  <si>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</si>
  <si>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</si>
  <si>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</si>
  <si>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</si>
  <si>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</si>
  <si>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</si>
  <si>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</si>
  <si>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</si>
  <si>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</si>
  <si>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</si>
  <si>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</si>
  <si>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</si>
  <si>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</si>
  <si>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</si>
  <si>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</si>
  <si>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</si>
  <si>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</si>
  <si>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</si>
  <si>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</si>
  <si>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</si>
  <si>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</si>
  <si>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</si>
  <si>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</si>
  <si>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</si>
  <si>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</si>
  <si>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</si>
  <si>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</si>
  <si>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</si>
  <si>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</si>
  <si>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</si>
  <si>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</si>
  <si>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</si>
  <si>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</si>
  <si>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</si>
  <si>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</si>
  <si>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</si>
  <si>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</si>
  <si>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</si>
  <si>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</si>
  <si>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</si>
  <si>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</si>
  <si>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</si>
  <si>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</si>
  <si>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</si>
  <si>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</si>
  <si>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</si>
  <si>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</si>
  <si>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</si>
  <si>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</si>
  <si>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</si>
  <si>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</si>
  <si>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</si>
  <si>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</si>
  <si>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</si>
  <si>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</si>
  <si>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</si>
  <si>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</si>
  <si>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</si>
  <si>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</si>
  <si>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</si>
  <si>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</si>
  <si>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</si>
  <si>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</si>
  <si>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</si>
  <si>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</si>
  <si>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</si>
  <si>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</si>
  <si>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</si>
  <si>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</si>
  <si>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</si>
  <si>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</si>
  <si>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</si>
  <si>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</si>
  <si>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</si>
  <si>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</si>
  <si>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</si>
  <si>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</si>
  <si>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</si>
  <si>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</si>
  <si>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</si>
  <si>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</si>
  <si>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</si>
  <si>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</si>
  <si>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</si>
  <si>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</si>
  <si>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</si>
  <si>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</si>
  <si>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</si>
  <si>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</si>
  <si>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</si>
  <si>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</si>
  <si>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</si>
  <si>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</si>
  <si>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</si>
  <si>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</si>
  <si>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</si>
  <si>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</si>
  <si>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</si>
  <si>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</si>
  <si>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</si>
  <si>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</si>
  <si>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</si>
  <si>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</si>
  <si>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</si>
  <si>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</si>
  <si>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</si>
  <si>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</si>
  <si>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</si>
  <si>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</si>
  <si>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</si>
  <si>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</si>
  <si>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</si>
  <si>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</si>
  <si>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</si>
  <si>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</si>
  <si>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</si>
  <si>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</si>
  <si>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</si>
  <si>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</si>
  <si>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</si>
  <si>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</si>
  <si>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</si>
  <si>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</si>
  <si>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</si>
  <si>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</si>
  <si>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</si>
  <si>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</si>
  <si>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</si>
  <si>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</si>
  <si>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</si>
  <si>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</si>
  <si>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</si>
  <si>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</si>
  <si>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</si>
  <si>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</si>
  <si>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</si>
  <si>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</si>
  <si>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</si>
  <si>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</si>
  <si>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</si>
  <si>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</si>
  <si>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</si>
  <si>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</si>
  <si>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</si>
  <si>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</si>
  <si>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</si>
  <si>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</si>
  <si>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</si>
  <si>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</si>
  <si>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</si>
  <si>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</si>
  <si>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</si>
  <si>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</si>
  <si>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</si>
  <si>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</si>
  <si>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</si>
  <si>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</si>
  <si>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</si>
  <si>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</si>
  <si>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</si>
  <si>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</si>
  <si>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</si>
  <si>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</si>
  <si>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</si>
  <si>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</si>
  <si>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</si>
  <si>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</si>
  <si>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</si>
  <si>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</si>
  <si>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</si>
  <si>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</si>
  <si>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</si>
  <si>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</si>
  <si>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</si>
  <si>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</si>
  <si>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</si>
  <si>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</si>
  <si>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</si>
  <si>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</si>
  <si>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</si>
  <si>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</si>
  <si>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</si>
  <si>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</si>
  <si>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</si>
  <si>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</si>
  <si>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</si>
  <si>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</si>
  <si>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</si>
  <si>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</si>
  <si>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</si>
  <si>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</si>
  <si>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</si>
  <si>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</si>
  <si>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</si>
  <si>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</si>
  <si>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</si>
  <si>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</si>
  <si>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</si>
  <si>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</si>
  <si>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</si>
  <si>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</si>
  <si>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</si>
  <si>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</si>
  <si>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</si>
  <si>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</si>
  <si>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</si>
  <si>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</si>
  <si>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</si>
  <si>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</si>
  <si>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</si>
  <si>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</si>
  <si>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</si>
  <si>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</si>
  <si>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</si>
  <si>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</si>
  <si>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</si>
  <si>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</si>
  <si>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</si>
  <si>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</si>
  <si>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</si>
  <si>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</si>
  <si>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</si>
  <si>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</si>
  <si>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</si>
  <si>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</si>
  <si>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</si>
  <si>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</si>
  <si>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</si>
  <si>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</si>
  <si>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</si>
  <si>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</si>
  <si>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</si>
  <si>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</si>
  <si>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</si>
  <si>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</si>
  <si>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</si>
  <si>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</si>
  <si>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</si>
  <si>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</si>
  <si>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</si>
  <si>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</si>
  <si>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</si>
  <si>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</si>
  <si>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</si>
  <si>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</si>
  <si>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</si>
  <si>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</si>
  <si>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</si>
  <si>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</si>
  <si>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</si>
  <si>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</si>
  <si>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</si>
  <si>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</si>
  <si>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</si>
  <si>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</si>
  <si>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</si>
  <si>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</si>
  <si>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</si>
  <si>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</si>
  <si>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</si>
  <si>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</si>
  <si>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</si>
  <si>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</si>
  <si>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</si>
  <si>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</si>
  <si>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</si>
  <si>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</si>
  <si>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</si>
  <si>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</si>
  <si>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</si>
  <si>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</si>
  <si>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</si>
  <si>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</si>
  <si>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</si>
  <si>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</si>
  <si>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</si>
  <si>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</si>
  <si>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</si>
  <si>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</si>
  <si>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</si>
  <si>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</si>
  <si>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</si>
  <si>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</si>
  <si>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</si>
  <si>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</si>
  <si>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</si>
  <si>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</si>
  <si>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</si>
  <si>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</si>
  <si>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</si>
  <si>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</si>
  <si>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</si>
  <si>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</si>
  <si>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</si>
  <si>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</si>
  <si>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</si>
  <si>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</si>
  <si>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</si>
  <si>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</si>
  <si>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</si>
  <si>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</si>
  <si>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</si>
  <si>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</si>
  <si>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</si>
  <si>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</si>
  <si>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</si>
  <si>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</si>
  <si>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</si>
  <si>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</si>
  <si>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</si>
  <si>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</si>
  <si>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</si>
  <si>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</si>
  <si>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</si>
  <si>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</si>
  <si>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</si>
  <si>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</si>
  <si>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</si>
  <si>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</si>
  <si>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</si>
  <si>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</si>
  <si>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</si>
  <si>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</si>
  <si>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</si>
  <si>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</si>
  <si>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</si>
  <si>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</si>
  <si>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</si>
  <si>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</si>
  <si>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</si>
  <si>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</si>
  <si>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</si>
  <si>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</si>
  <si>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</si>
  <si>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</si>
  <si>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</si>
  <si>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</si>
  <si>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</si>
  <si>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</si>
  <si>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</si>
  <si>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</si>
  <si>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</si>
  <si>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</si>
  <si>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</si>
  <si>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</si>
  <si>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</si>
  <si>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</si>
  <si>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</si>
  <si>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</si>
  <si>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</si>
  <si>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</si>
  <si>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</si>
  <si>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</si>
  <si>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</si>
  <si>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</si>
  <si>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</si>
  <si>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</si>
  <si>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</si>
  <si>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</si>
  <si>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</si>
  <si>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</si>
  <si>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</si>
  <si>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</si>
  <si>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</si>
  <si>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</si>
  <si>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</si>
  <si>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</si>
  <si>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</si>
  <si>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</si>
  <si>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</si>
  <si>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</si>
  <si>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</si>
  <si>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</si>
  <si>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</si>
  <si>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</si>
  <si>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</si>
  <si>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</si>
  <si>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</si>
  <si>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</si>
  <si>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</si>
  <si>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</si>
  <si>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</si>
  <si>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</si>
  <si>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</si>
  <si>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</si>
  <si>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</si>
  <si>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</si>
  <si>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</si>
  <si>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</si>
  <si>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</si>
  <si>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</si>
  <si>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</si>
  <si>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</si>
  <si>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</si>
  <si>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</si>
  <si>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</si>
  <si>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</si>
  <si>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</si>
  <si>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</si>
  <si>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</si>
  <si>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</si>
  <si>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</si>
  <si>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</si>
  <si>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</si>
  <si>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</si>
  <si>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</si>
  <si>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</si>
  <si>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</si>
  <si>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</si>
  <si>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</si>
  <si>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</si>
  <si>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</si>
  <si>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</si>
  <si>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</si>
  <si>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</si>
  <si>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</si>
  <si>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</si>
  <si>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</si>
  <si>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</si>
  <si>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</si>
  <si>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</si>
  <si>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</si>
  <si>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</si>
  <si>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</si>
  <si>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</si>
  <si>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</si>
  <si>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</si>
  <si>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</si>
  <si>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</si>
  <si>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</si>
  <si>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</si>
  <si>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</si>
  <si>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</si>
  <si>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</si>
  <si>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</si>
  <si>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</si>
  <si>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</si>
  <si>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</si>
  <si>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</si>
  <si>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</si>
  <si>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</si>
  <si>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</si>
  <si>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</si>
  <si>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</si>
  <si>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</si>
  <si>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</si>
  <si>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</si>
  <si>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</si>
  <si>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</si>
  <si>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</si>
  <si>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</si>
  <si>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</si>
  <si>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</si>
  <si>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</si>
  <si>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</si>
  <si>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</si>
  <si>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</si>
  <si>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</si>
  <si>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</si>
  <si>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</si>
  <si>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</si>
  <si>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</si>
  <si>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</si>
  <si>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</si>
  <si>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</si>
  <si>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</si>
  <si>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</si>
  <si>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</si>
  <si>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</si>
  <si>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</si>
  <si>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</si>
  <si>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</si>
  <si>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</si>
  <si>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</si>
  <si>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</si>
  <si>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</si>
  <si>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</si>
  <si>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</si>
  <si>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</si>
  <si>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</si>
  <si>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</si>
  <si>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</si>
  <si>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</si>
  <si>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</si>
  <si>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</si>
  <si>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</si>
  <si>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</si>
  <si>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</si>
  <si>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</si>
  <si>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</si>
  <si>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</si>
  <si>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</si>
  <si>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</si>
  <si>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</si>
  <si>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</si>
  <si>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</si>
  <si>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</si>
  <si>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</si>
  <si>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</si>
  <si>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</si>
  <si>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</si>
  <si>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</si>
  <si>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</si>
  <si>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</si>
  <si>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</si>
  <si>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</si>
  <si>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</si>
  <si>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</si>
  <si>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</si>
  <si>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</si>
  <si>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</si>
  <si>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</si>
  <si>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</si>
  <si>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</si>
  <si>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</si>
  <si>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</si>
  <si>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</si>
  <si>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</si>
  <si>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</si>
  <si>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</si>
  <si>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</si>
  <si>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</si>
  <si>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</si>
  <si>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</si>
  <si>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</si>
  <si>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</si>
  <si>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</si>
  <si>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</si>
  <si>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</si>
  <si>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</si>
  <si>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</si>
  <si>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</si>
  <si>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</si>
  <si>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</si>
  <si>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</si>
  <si>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</si>
  <si>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</si>
  <si>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</si>
  <si>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</si>
  <si>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</si>
  <si>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</si>
  <si>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</si>
  <si>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</si>
  <si>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</si>
  <si>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</si>
  <si>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</si>
  <si>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</si>
  <si>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</si>
  <si>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</si>
  <si>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</si>
  <si>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</si>
  <si>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</si>
  <si>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</si>
  <si>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</si>
  <si>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</si>
  <si>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</si>
  <si>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</si>
  <si>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</si>
  <si>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</si>
  <si>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</si>
  <si>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</si>
  <si>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</si>
  <si>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</si>
  <si>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</si>
  <si>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</si>
  <si>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</si>
  <si>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</si>
  <si>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</si>
  <si>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</si>
  <si>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</si>
  <si>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</si>
  <si>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</si>
  <si>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</si>
  <si>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</si>
  <si>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</si>
  <si>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</si>
  <si>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</si>
  <si>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</si>
  <si>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</si>
  <si>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</si>
  <si>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</si>
  <si>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</si>
  <si>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</si>
  <si>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</si>
  <si>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</si>
  <si>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</si>
  <si>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</si>
  <si>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</si>
  <si>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</si>
  <si>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</si>
  <si>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</si>
  <si>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</si>
  <si>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</si>
  <si>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</si>
  <si>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</si>
  <si>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</si>
  <si>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</si>
  <si>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</si>
  <si>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</si>
  <si>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</si>
  <si>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</si>
  <si>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</si>
  <si>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</si>
  <si>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</si>
  <si>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</si>
  <si>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</si>
  <si>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</si>
  <si>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</si>
  <si>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</si>
  <si>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</si>
  <si>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</si>
  <si>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</si>
  <si>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</si>
  <si>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</si>
  <si>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</si>
  <si>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</si>
  <si>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</si>
  <si>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</si>
  <si>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</si>
  <si>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</si>
  <si>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</si>
  <si>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</si>
  <si>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</si>
  <si>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</si>
  <si>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</si>
  <si>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</si>
  <si>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</si>
  <si>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</si>
  <si>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</si>
  <si>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</si>
  <si>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</si>
  <si>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</si>
  <si>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</si>
  <si>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</si>
  <si>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</si>
  <si>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</si>
  <si>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</si>
  <si>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</si>
  <si>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</si>
  <si>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</si>
  <si>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</si>
  <si>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</si>
  <si>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</si>
  <si>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</si>
  <si>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</si>
  <si>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</si>
  <si>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</si>
  <si>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</si>
  <si>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</si>
  <si>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</si>
  <si>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</si>
  <si>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</si>
  <si>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</si>
  <si>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</si>
  <si>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</si>
  <si>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</si>
  <si>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</si>
  <si>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</si>
  <si>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</si>
  <si>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</si>
  <si>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</si>
  <si>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</si>
  <si>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</si>
  <si>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</si>
  <si>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</si>
  <si>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</si>
  <si>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</si>
  <si>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</si>
  <si>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</si>
  <si>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</si>
  <si>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</si>
  <si>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</si>
  <si>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</si>
  <si>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</si>
  <si>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</si>
  <si>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</si>
  <si>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</si>
  <si>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</si>
  <si>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</si>
  <si>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</si>
  <si>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</si>
  <si>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</si>
  <si>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</si>
  <si>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</si>
  <si>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</si>
  <si>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</si>
  <si>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</si>
  <si>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</si>
  <si>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</si>
  <si>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</si>
  <si>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</si>
  <si>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</si>
  <si>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</si>
  <si>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</si>
  <si>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</si>
  <si>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</si>
  <si>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</si>
  <si>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</si>
  <si>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</si>
  <si>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</si>
  <si>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</si>
  <si>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</si>
  <si>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</si>
  <si>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</si>
  <si>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</si>
  <si>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</si>
  <si>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</si>
  <si>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</si>
  <si>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</si>
  <si>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</si>
  <si>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</si>
  <si>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</si>
  <si>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</si>
  <si>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</si>
  <si>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</si>
  <si>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</si>
  <si>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</si>
  <si>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</si>
  <si>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</si>
  <si>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</si>
  <si>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</si>
  <si>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</si>
  <si>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</si>
  <si>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</si>
  <si>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</si>
  <si>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</si>
  <si>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</si>
  <si>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</si>
  <si>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</si>
  <si>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</si>
  <si>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</si>
  <si>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</si>
  <si>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</si>
  <si>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</si>
  <si>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</si>
  <si>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</si>
  <si>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</si>
  <si>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</si>
  <si>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</si>
  <si>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</si>
  <si>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</si>
  <si>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</si>
  <si>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</si>
  <si>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</si>
  <si>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</si>
  <si>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</si>
  <si>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</si>
  <si>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</si>
  <si>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</si>
  <si>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</si>
  <si>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</si>
  <si>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</si>
  <si>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</si>
  <si>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</si>
  <si>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</si>
  <si>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</si>
  <si>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</si>
  <si>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</si>
  <si>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</si>
  <si>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</si>
  <si>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</si>
  <si>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</si>
  <si>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</si>
  <si>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</si>
  <si>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</si>
  <si>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</si>
  <si>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</si>
  <si>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</si>
  <si>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</si>
  <si>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</si>
  <si>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</si>
  <si>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</si>
  <si>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</si>
  <si>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</si>
  <si>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</si>
  <si>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</si>
  <si>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</si>
  <si>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</si>
  <si>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</si>
  <si>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</si>
  <si>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</si>
  <si>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</si>
  <si>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</si>
  <si>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</si>
  <si>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</si>
  <si>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</si>
  <si>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</si>
  <si>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</si>
  <si>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</si>
  <si>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</si>
  <si>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</si>
  <si>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</si>
  <si>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</si>
  <si>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</si>
  <si>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</si>
  <si>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</si>
  <si>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</si>
  <si>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</si>
  <si>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</si>
  <si>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</si>
  <si>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</si>
  <si>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</si>
  <si>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</si>
  <si>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</si>
  <si>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</si>
  <si>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</si>
  <si>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</si>
  <si>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</si>
  <si>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</si>
  <si>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</si>
  <si>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</si>
  <si>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</si>
  <si>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</si>
  <si>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</si>
  <si>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</si>
  <si>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</si>
  <si>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</si>
  <si>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</si>
  <si>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</si>
  <si>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</si>
  <si>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</si>
  <si>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</si>
  <si>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</si>
  <si>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</si>
  <si>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</si>
  <si>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</si>
  <si>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</si>
  <si>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</si>
  <si>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</si>
  <si>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</si>
  <si>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</si>
  <si>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</si>
  <si>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</si>
  <si>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</si>
  <si>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</si>
  <si>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</si>
  <si>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</si>
  <si>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</si>
  <si>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</si>
  <si>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</si>
  <si>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</si>
  <si>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</si>
  <si>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</si>
  <si>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</si>
  <si>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</si>
  <si>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</si>
  <si>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</si>
  <si>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</si>
  <si>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</si>
  <si>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</si>
  <si>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</si>
  <si>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</si>
  <si>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</si>
  <si>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</si>
  <si>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</si>
  <si>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</si>
  <si>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</si>
  <si>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</si>
  <si>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</si>
  <si>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</si>
  <si>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</si>
  <si>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</si>
  <si>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</si>
  <si>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</si>
  <si>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</si>
  <si>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</si>
  <si>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</si>
  <si>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</si>
  <si>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</si>
  <si>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</si>
  <si>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</si>
  <si>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</si>
  <si>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</si>
  <si>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</si>
  <si>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</si>
  <si>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</si>
  <si>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</si>
  <si>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</si>
  <si>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</si>
  <si>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</si>
  <si>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</si>
  <si>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</si>
  <si>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</si>
  <si>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</si>
  <si>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</si>
  <si>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</si>
  <si>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</si>
  <si>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</si>
  <si>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</si>
  <si>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</si>
  <si>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</si>
  <si>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</si>
  <si>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</si>
  <si>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</si>
  <si>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</si>
  <si>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</si>
  <si>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</si>
  <si>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</si>
  <si>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</si>
  <si>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</si>
  <si>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</si>
  <si>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</si>
  <si>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</si>
  <si>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</si>
  <si>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</si>
  <si>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</si>
  <si>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</si>
  <si>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</si>
  <si>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</si>
  <si>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</si>
  <si>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</si>
  <si>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</si>
  <si>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</si>
  <si>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</si>
  <si>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</si>
  <si>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</si>
  <si>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</si>
  <si>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</si>
  <si>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</si>
  <si>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</si>
  <si>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</si>
  <si>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</si>
  <si>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</si>
  <si>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</si>
  <si>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</si>
  <si>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</si>
  <si>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</si>
  <si>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</si>
  <si>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</si>
  <si>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</si>
  <si>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</si>
  <si>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</si>
  <si>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</si>
  <si>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</si>
  <si>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</si>
  <si>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</si>
  <si>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</si>
  <si>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</si>
  <si>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</si>
  <si>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</si>
  <si>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</si>
  <si>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</si>
  <si>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</si>
  <si>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</si>
  <si>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</si>
  <si>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</si>
  <si>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</si>
  <si>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</si>
  <si>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</si>
  <si>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</si>
  <si>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</si>
  <si>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</si>
  <si>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</si>
  <si>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</si>
  <si>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</si>
  <si>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</si>
  <si>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</si>
  <si>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</si>
  <si>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</si>
  <si>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</si>
  <si>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</si>
  <si>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</si>
  <si>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</si>
  <si>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</si>
  <si>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</si>
  <si>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</si>
  <si>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</si>
  <si>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</si>
  <si>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</si>
  <si>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</si>
  <si>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</si>
  <si>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</si>
  <si>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</si>
  <si>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</si>
  <si>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</si>
  <si>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</si>
  <si>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</si>
  <si>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</si>
  <si>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</si>
  <si>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</si>
  <si>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</si>
  <si>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</si>
  <si>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</si>
  <si>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</si>
  <si>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</si>
  <si>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</si>
  <si>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</si>
  <si>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</si>
  <si>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</si>
  <si>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</si>
  <si>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</si>
  <si>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</si>
  <si>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</si>
  <si>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</si>
  <si>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</si>
  <si>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</si>
  <si>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</si>
  <si>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YEARLY_TOTAL_MONTH</t>
  </si>
  <si>
    <t>ROW_BAP_THISYEAR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</si>
  <si>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</si>
  <si>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</si>
  <si>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</si>
  <si>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</si>
  <si>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</si>
  <si>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</si>
  <si>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</si>
  <si>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</si>
  <si>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</si>
  <si>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</si>
  <si>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</si>
  <si>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</si>
  <si>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</si>
  <si>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</si>
  <si>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</si>
  <si>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</si>
  <si>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</si>
  <si>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</si>
  <si>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</si>
  <si>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</si>
  <si>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</si>
  <si>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</si>
  <si>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</si>
  <si>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</si>
  <si>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</si>
  <si>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</si>
  <si>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</si>
  <si>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</si>
  <si>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</si>
  <si>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</si>
  <si>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</si>
  <si>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</si>
  <si>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</si>
  <si>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</si>
  <si>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</si>
  <si>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NUM_MISSIONARIES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</si>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</sst>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7AF60D1-CD53-426E-A755-D58631366C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5874195-44C4-41CB-8982-BFA8558330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23D1075-C1B5-46B1-8985-06468C75EB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0E01941-016C-45D8-94AF-E95C91F7BF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B6755FA-8396-4056-B140-FF53C20D01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09E5EC5-0E47-44D6-96BB-41C80C8886F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A8363E8-74A4-4346-982F-44EAF1F53B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75AAEEC-B35C-43C5-A752-928DFF5AE6C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E209561E-D646-4DDB-8A37-73C2313F6D3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3C7FBCB-79AA-4895-841A-BBB019D087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C8CE8947-10CC-4F57-8D19-C2020549D48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74F35C0-EC82-48F5-9EF7-7AC074781F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OFFICE_GRAPH_DATA!$F$16:$K$16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OFFICE_GRAPH_DATA!$F$16:$K$16</c15:f>
                <c15:dlblRangeCache>
                  <c:ptCount val="6"/>
                  <c:pt idx="0">
                    <c:v>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B77AD96-3079-4288-BFCD-77734FDADA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79F7E97-6AA3-479F-9A97-FD66E1DC97B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3173FF9-A45F-465B-BB84-FB905339F3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DE72500-B871-4C1A-AF75-A4BF25FFCC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8F208FF-75E2-4C41-AA5E-E0CF234F5C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9668DDE-BFC4-4D19-AF24-5C211D91B03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9FA85BC-FE1F-454A-9EAE-4603E98FA9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D9E4D21-A8C0-4686-91AF-86D3ABA3FA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3790C723-5020-4148-9C40-D96031F76B4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B271ED9-AD0B-482B-96C2-F4B196BE50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4341DC79-5BE6-49C1-94CD-A21C3BD0E97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FEA1B0C-B4E5-4742-8277-AE799DF37A4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825360"/>
        <c:axId val="689825752"/>
      </c:lineChart>
      <c:dateAx>
        <c:axId val="6898253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5752"/>
        <c:crosses val="autoZero"/>
        <c:auto val="1"/>
        <c:lblOffset val="100"/>
        <c:baseTimeUnit val="months"/>
      </c:dateAx>
      <c:valAx>
        <c:axId val="6898257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5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407780E0-4062-474D-8899-E8AAFAFDDED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B1A4DC4-8156-452C-8BF5-8015A6697CF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CB2AC95-6E52-4194-A273-3973C40119A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7C847BC-C527-4AEC-B0FC-D0555A08D1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826536"/>
        <c:axId val="350036672"/>
      </c:lineChart>
      <c:dateAx>
        <c:axId val="68982653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6672"/>
        <c:crosses val="autoZero"/>
        <c:auto val="1"/>
        <c:lblOffset val="100"/>
        <c:baseTimeUnit val="months"/>
      </c:dateAx>
      <c:valAx>
        <c:axId val="350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6F7AC38-A16C-411C-A682-DC9298D8F0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3EBDE66-5FAF-4E11-9EA8-36B32C389DD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78E5E85-F13B-4D5C-BB8C-A63B234035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B5FB54B-2149-49E9-BDE4-976BAD1A5AB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45B130F-3F0C-4581-932E-5CF3601103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D789078-7B1F-4ECF-A2FC-0ABFF229101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EE6AB5A-E77A-4781-B4C4-EA15349AEA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5649FC6-FDF6-479D-BF6D-008DC7CAB42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CC3C816A-CFF9-40E5-9208-4F844F9B878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8D5F59E-9B9D-44D9-BF7F-E48D527C1E0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5F0E9606-FDCA-4719-96E4-1C067812D2C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F766139-70D5-48A7-B4EB-5A1880D21B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TAIDONG_GRAPH_DATA!$F$16:$K$16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TAIDONG_GRAPH_DATA!$F$16:$K$16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TAIDONG_GRAPH_DATA!$N$3:$N$15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37848"/>
        <c:axId val="350038240"/>
      </c:lineChart>
      <c:dateAx>
        <c:axId val="3500378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8240"/>
        <c:crosses val="autoZero"/>
        <c:auto val="1"/>
        <c:lblOffset val="100"/>
        <c:baseTimeUnit val="months"/>
      </c:dateAx>
      <c:valAx>
        <c:axId val="3500382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7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228BA77-8A6B-4855-AB07-F5AD79AEEFB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E9FD7D-EA0A-47F4-A7D6-983427BF615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71853734-6A47-4530-B010-7D38A6F2193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4C02FA7-937A-478E-BC9E-9FF140FCFC0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39024"/>
        <c:axId val="350039416"/>
      </c:lineChart>
      <c:dateAx>
        <c:axId val="35003902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9416"/>
        <c:crosses val="autoZero"/>
        <c:auto val="1"/>
        <c:lblOffset val="100"/>
        <c:baseTimeUnit val="months"/>
      </c:dateAx>
      <c:valAx>
        <c:axId val="3500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817BB65-A318-41D2-A40B-F42330178B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B2C93D6-61A2-43AA-AFF6-1950B1B7E0B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194CBF1-ABB5-4C69-B5A4-444EC3B3A4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95F1817-7AC4-40A6-A36C-FC214C007A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626B45D-DF7A-457C-9E59-0325B64A07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B97CE28-2A63-4989-9C23-99D6A9A74B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52E9C1B-FF67-4BFA-BDA0-14811E7087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CEC91EF-678D-4729-85DD-B854A487144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283021AC-B489-489B-8384-85AF8328C91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B350DEF-8CB2-4805-A539-CD846611788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78F69AA1-AF4D-47FA-868C-9A07EE77F53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CDC22CE-E538-4842-8FC8-D7A9B4FB4C3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ZHUNAN_GRAPH_DATA!$F$16:$K$16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ZHUNAN_GRAPH_DATA!$F$16:$K$16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ZHUNAN_GRAPH_DATA!$N$3:$N$15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25728"/>
        <c:axId val="928326120"/>
      </c:lineChart>
      <c:dateAx>
        <c:axId val="9283257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6120"/>
        <c:crosses val="autoZero"/>
        <c:auto val="1"/>
        <c:lblOffset val="100"/>
        <c:baseTimeUnit val="months"/>
      </c:dateAx>
      <c:valAx>
        <c:axId val="9283261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5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77E5D46-4CA5-4375-8252-4B7EE653B34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B34EE24-BB6C-434A-B3CF-D54CD1EA95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3C72C11-5865-4690-8356-9D2E507D61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EFE180C-EA1F-45C2-897A-69D24B3798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26904"/>
        <c:axId val="928327296"/>
      </c:lineChart>
      <c:dateAx>
        <c:axId val="92832690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7296"/>
        <c:crosses val="autoZero"/>
        <c:auto val="1"/>
        <c:lblOffset val="100"/>
        <c:baseTimeUnit val="months"/>
      </c:dateAx>
      <c:valAx>
        <c:axId val="9283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0D158D3-0F84-4E14-84CA-DDDD75C860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5847949-988F-4BA5-857D-E2B75DCE02B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8A2E7C2-5E22-4915-A426-42409F4146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D41A10B-0F95-4262-9700-495E88B7B0A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B4FD73E-ACF6-4DEE-ACB0-D0A32B56A7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AFABBEE-E91C-45B3-9DFA-E593BDAD8F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E48C45D-AE48-4D74-BA48-A8DA1A7ADC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EF08F47-3C36-412D-91DF-932E3BE2BA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62904E1D-9C86-4283-A5C5-277EFB1BD7A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7A68E2E-C3E1-4A48-8E44-44A1CE2875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9929508C-636D-4D2B-AA50-7E98935B971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4CB1BF6-3E72-4C8E-9635-41265FF4D0B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OFFICE_GRAPH_DATA!$N$3:$N$15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7592"/>
        <c:axId val="208507984"/>
      </c:lineChart>
      <c:dateAx>
        <c:axId val="2085075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984"/>
        <c:crosses val="autoZero"/>
        <c:auto val="1"/>
        <c:lblOffset val="100"/>
        <c:baseTimeUnit val="months"/>
      </c:dateAx>
      <c:valAx>
        <c:axId val="2085079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XINZHU_GRAPH_DATA!$N$3:$N$15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28472"/>
        <c:axId val="928328864"/>
      </c:lineChart>
      <c:dateAx>
        <c:axId val="9283284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8864"/>
        <c:crosses val="autoZero"/>
        <c:auto val="1"/>
        <c:lblOffset val="100"/>
        <c:baseTimeUnit val="months"/>
      </c:dateAx>
      <c:valAx>
        <c:axId val="928328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84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054AA3E-B3B0-4FF0-BB03-2B6ED3B8E36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26DE648-AE60-4F9F-925F-6B46F678F4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96C4006-1B67-4F9B-9761-ECC835BCF38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90C9E9E9-0EBD-440E-8686-1C2E726CBB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70848"/>
        <c:axId val="634571240"/>
      </c:lineChart>
      <c:dateAx>
        <c:axId val="63457084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1240"/>
        <c:crosses val="autoZero"/>
        <c:auto val="1"/>
        <c:lblOffset val="100"/>
        <c:baseTimeUnit val="months"/>
      </c:dateAx>
      <c:valAx>
        <c:axId val="6345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F713FAE-8378-48EF-A393-05336FA245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8E4A755-0418-472C-934D-9B951860D9C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2E5CD6F-1660-4662-92E8-D1C29A6418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48C246B-D81B-4C61-B602-23466F8A289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501DE53-C2C5-4AA3-8CE8-9984C2B849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768B8C1-353A-4E51-8E86-BDF9523324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F69C4F9-AB96-4BCE-8CA2-AF7B4A2CD2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65C0D36-1840-40D6-B32D-028F78A808A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BACC7747-49EE-4C81-8028-2C0D413B740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FC657CC-048D-49C4-9C42-440DFB95961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A5634434-5D77-445D-91BA-3F3D7306797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D7F9C0D-2712-4854-8BA2-B29328751DB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CENTRAL_GRAPH_DATA!$N$3:$N$15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72416"/>
        <c:axId val="634572808"/>
      </c:lineChart>
      <c:dateAx>
        <c:axId val="6345724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2808"/>
        <c:crosses val="autoZero"/>
        <c:auto val="1"/>
        <c:lblOffset val="100"/>
        <c:baseTimeUnit val="months"/>
      </c:dateAx>
      <c:valAx>
        <c:axId val="6345728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2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A91B367-B30F-4DFA-B07C-BED99607EA0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15E1272-BD0F-434D-BD65-1F460F42C5D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F789626-30E5-4DF5-A829-1C4384A6CD6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D48B28E-2D62-46F6-9301-291863F25E7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73592"/>
        <c:axId val="634573984"/>
      </c:lineChart>
      <c:dateAx>
        <c:axId val="63457359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3984"/>
        <c:crosses val="autoZero"/>
        <c:auto val="1"/>
        <c:lblOffset val="100"/>
        <c:baseTimeUnit val="months"/>
      </c:dateAx>
      <c:valAx>
        <c:axId val="6345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6D2AB5D-30E0-42F8-A29D-536FEFCBA6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4AA1FC2-76A3-44C1-BEA5-3177F142DF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346CB5D-9A55-4CF2-A288-45E39E7E07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4F72500-3F71-4475-8D34-5741F47EBF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4E045F3-4A49-4129-AF43-728A035EC2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C52F9E1-7F83-49E3-8597-445404F0F7E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7B3DD30-A3C4-48A5-8D45-822AA3B7C1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8EAC087-C237-4C16-A153-6E353EF23A9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9E978E94-0A85-40AD-A3BA-EC66EFA1CD3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D3F4322-4AA9-4811-9E26-ECE03E66D4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1D2B2D4B-DC35-4634-A22B-C1B36852732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422B695-FB8D-433E-8C5A-CBD7E57E46B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NORTH_GRAPH_DATA!$F$16:$K$16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NORTH_GRAPH_DATA!$F$16:$K$16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30680"/>
        <c:axId val="461631072"/>
      </c:lineChart>
      <c:dateAx>
        <c:axId val="4616306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1072"/>
        <c:crosses val="autoZero"/>
        <c:auto val="1"/>
        <c:lblOffset val="100"/>
        <c:baseTimeUnit val="months"/>
      </c:dateAx>
      <c:valAx>
        <c:axId val="4616310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0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C10B00F-1407-4606-95DB-F8B4021143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359770-CC7C-4E5D-807A-BC88B6D79F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E7A4F76-782A-4D31-AD6A-10BBB9618E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0EB8F20-D85B-4766-8C36-0F571BBC24E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31856"/>
        <c:axId val="461632248"/>
      </c:lineChart>
      <c:dateAx>
        <c:axId val="46163185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2248"/>
        <c:crosses val="autoZero"/>
        <c:auto val="1"/>
        <c:lblOffset val="100"/>
        <c:baseTimeUnit val="months"/>
      </c:dateAx>
      <c:valAx>
        <c:axId val="4616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D53BC9F-6740-411E-8180-56CAFFE005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92D69D4-07AA-40C1-8E24-D157A2F2581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D4FC736-5764-4E5C-86C8-4091A49E504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030D6FE-6767-4885-84C0-DF930E3BA92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E24F2DA-D064-4421-9E29-0E304D6208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D5800E8-E5FA-44C7-BA42-A4089657289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E6D29BD-E878-45D7-ACBB-89AB6C94C9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885E9EB-FC41-40A8-9B39-ADFE1A92C8A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2A54EA20-D0F8-4F62-9AE4-C754004F76F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F98210C-648D-416F-B707-9D1B331C55B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8C3DFA67-2332-4C0F-8356-063616EC994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77B4486-ABEC-4F88-9309-8B2156191F9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33424"/>
        <c:axId val="527486992"/>
      </c:lineChart>
      <c:dateAx>
        <c:axId val="4616334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6992"/>
        <c:crosses val="autoZero"/>
        <c:auto val="1"/>
        <c:lblOffset val="100"/>
        <c:baseTimeUnit val="months"/>
      </c:dateAx>
      <c:valAx>
        <c:axId val="5274869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34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OFFICE_GRAPH_DATA!$S$2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7133160-2BA0-4EFC-889C-994DDCBF74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OFFICE_GRAPH_DATA!$U$2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0F9DE29-5FC4-4C87-A216-187744D5A4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OFFICE_GRAPH_DATA!$W$2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6EEDB6-535C-45B1-97AE-4A7CF99FA7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OFFICE_GRAPH_DATA!$Q$2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2200FA4-52BD-4505-93C9-3D8CE3EB96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8768"/>
        <c:axId val="208509160"/>
      </c:lineChart>
      <c:dateAx>
        <c:axId val="20850876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9160"/>
        <c:crosses val="autoZero"/>
        <c:auto val="1"/>
        <c:lblOffset val="100"/>
        <c:baseTimeUnit val="months"/>
      </c:dateAx>
      <c:valAx>
        <c:axId val="2085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BED3E8B-2CCA-47AA-B1DE-CC18DB310B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19CAAD2-0FC1-44F6-8FDD-0715927E6CC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0C52F4D-7FA3-4B0B-A150-661BB48485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A576842-928F-4502-9696-4ED42C3881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7776"/>
        <c:axId val="527488168"/>
      </c:lineChart>
      <c:dateAx>
        <c:axId val="52748777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8168"/>
        <c:crosses val="autoZero"/>
        <c:auto val="1"/>
        <c:lblOffset val="100"/>
        <c:baseTimeUnit val="months"/>
      </c:dateAx>
      <c:valAx>
        <c:axId val="5274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7EFF07B-1818-4ECF-BFBC-EEA2D3694FF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588FB1E-DEB6-4678-9A11-C64564DDFFC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4440BEC-903E-405C-B32E-7FF2A79265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827E289-AECC-4B52-A996-8EA01BEBDD1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302C32E-0B5C-45EA-88B5-6307BEC5CB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A64E74E-2E3F-484E-90A3-C6AFEDE83E1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71DE924-F363-404D-93B9-B47EDA0BBB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2C4E0DA-C8F7-41C0-BEF2-D8D90A4DCEC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954B5568-C0BC-45EC-AE6F-5A30E23A282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891CAA4-995D-409E-9044-BE528B5F88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C2EA707A-307A-46DF-8942-6FF69770BCB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42326A2-F434-4D79-A6EA-FA49A73F479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WEST_GRAPH_DATA!$F$16:$K$16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WEST_GRAPH_DATA!$N$3:$N$15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9344"/>
        <c:axId val="527489736"/>
      </c:lineChart>
      <c:dateAx>
        <c:axId val="5274893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9736"/>
        <c:crosses val="autoZero"/>
        <c:auto val="1"/>
        <c:lblOffset val="100"/>
        <c:baseTimeUnit val="months"/>
      </c:dateAx>
      <c:valAx>
        <c:axId val="5274897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9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6E34ED-0839-4A8D-917F-1DDA7023A8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77B7090-882B-4D5D-8AF5-E5BC2203F87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85B60311-DB6C-4B4C-89DD-AAC7A720C96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1025AE-8BD5-487C-8110-FEEF84E6C5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90520"/>
        <c:axId val="858810168"/>
      </c:lineChart>
      <c:dateAx>
        <c:axId val="52749052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10168"/>
        <c:crosses val="autoZero"/>
        <c:auto val="1"/>
        <c:lblOffset val="100"/>
        <c:baseTimeUnit val="months"/>
      </c:dateAx>
      <c:valAx>
        <c:axId val="8588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D1CF75A-DB9B-4E1C-9E99-6F4B3FA632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B016937-4DBF-4130-9B71-02FA34CB4A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40CAF6E-8B9B-4561-B438-BB4985A042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81AFEA7-320C-40AA-9A85-8294DB97283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8904BAB-B46C-4C91-927F-A203E1F9E7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2D58C5C-CD2B-44E2-A531-90D28FB775A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E009FBC-4633-4DFD-A062-D0C5839D05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1B47EBA-9904-4559-9756-0FE635C957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1B562D1F-A4A6-4B1A-808E-12F02D984E2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99D9339-6182-4339-888D-6F7138C260F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69142332-E808-41C6-96F4-ABE6F99B1E8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CC51471-A804-4503-BB24-EB5A1EE4BD7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TAOYUAN_GRAPH_DATA!$F$16:$K$16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TAOYUAN_GRAPH_DATA!$F$16:$K$16</c15:f>
                <c15:dlblRangeCache>
                  <c:ptCount val="6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TAOYUAN_GRAPH_DATA!$N$3:$N$15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91488"/>
        <c:axId val="905291880"/>
      </c:lineChart>
      <c:dateAx>
        <c:axId val="90529148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1880"/>
        <c:crosses val="autoZero"/>
        <c:auto val="1"/>
        <c:lblOffset val="100"/>
        <c:baseTimeUnit val="months"/>
      </c:dateAx>
      <c:valAx>
        <c:axId val="9052918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1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92664"/>
        <c:axId val="905293056"/>
      </c:lineChart>
      <c:dateAx>
        <c:axId val="90529266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3056"/>
        <c:crosses val="autoZero"/>
        <c:auto val="1"/>
        <c:lblOffset val="100"/>
        <c:baseTimeUnit val="months"/>
      </c:dateAx>
      <c:valAx>
        <c:axId val="9052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B20FF24-AD03-477C-AE48-9690A1FD88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660FC9F-786A-4A10-AD43-A673B631BA3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A20E16A-0B6B-49D2-A4F7-0BAD5D03A2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165503C-A05F-4BAB-BAE3-ACFB064A5E0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18DE564-BCFF-48E7-B0B4-BFA02175EB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8626131-5D47-4534-ABE3-C25BC67B18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874314F-976C-488F-9BF8-4C0021EA4F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39FE356-E62D-4A14-8C2A-CDB01C17F68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11F97B52-4E29-42F3-BE01-C23592542D6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956741D-1FD0-4A04-A965-984468C1C9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3EACE663-F042-4AEC-AD8C-2699C890D81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D53BCC8-6235-46B7-A9DF-7BA311E9A67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EAST_GRAPH_DATA!$F$16:$K$16</c15:f>
                <c15:dlblRangeCache>
                  <c:ptCount val="6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EAST_GRAPH_DATA!$N$3:$N$15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94232"/>
        <c:axId val="689823008"/>
      </c:lineChart>
      <c:dateAx>
        <c:axId val="9052942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3008"/>
        <c:crosses val="autoZero"/>
        <c:auto val="1"/>
        <c:lblOffset val="100"/>
        <c:baseTimeUnit val="months"/>
      </c:dateAx>
      <c:valAx>
        <c:axId val="689823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4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E07D477-6313-459E-9A63-271A56CF22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A0331BA-F744-49FB-ABB5-2B98E70FF18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C06C190-6E43-4C17-98CF-B70BD7865CD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5D253DD-B03D-41D0-926A-022A2818C2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823792"/>
        <c:axId val="689824184"/>
      </c:lineChart>
      <c:dateAx>
        <c:axId val="68982379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4184"/>
        <c:crosses val="autoZero"/>
        <c:auto val="1"/>
        <c:lblOffset val="100"/>
        <c:baseTimeUnit val="months"/>
      </c:dateAx>
      <c:valAx>
        <c:axId val="6898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OFFICE_GRAPH_DATA!$B$24:$B$28" spid="_x0000_s706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24:$B$28" spid="_x0000_s7990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24:$B$28" spid="_x0000_s8195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24:$B$28" spid="_x0000_s840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24:$B$28" spid="_x0000_s8605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0.06965</cdr:y>
    </cdr:from>
    <cdr:to>
      <cdr:x>0.77778</cdr:x>
      <cdr:y>0.20536</cdr:y>
    </cdr:to>
    <cdr:sp macro="" textlink="OFFICE_GRAPH_DATA!$B$22">
      <cdr:nvSpPr>
        <cdr:cNvPr id="5" name="TextBox 4"/>
        <cdr:cNvSpPr txBox="1"/>
      </cdr:nvSpPr>
      <cdr:spPr>
        <a:xfrm xmlns:a="http://schemas.openxmlformats.org/drawingml/2006/main">
          <a:off x="1333512" y="371498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XINZHU_GRAPH_DATA!$B$22">
      <cdr:nvSpPr>
        <cdr:cNvPr id="5" name="TextBox 4"/>
        <cdr:cNvSpPr txBox="1"/>
      </cdr:nvSpPr>
      <cdr:spPr>
        <a:xfrm xmlns:a="http://schemas.openxmlformats.org/drawingml/2006/main">
          <a:off x="1333512" y="361973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24:$B$28" spid="_x0000_s8810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0.23611</cdr:x>
      <cdr:y>0.06429</cdr:y>
    </cdr:from>
    <cdr:to>
      <cdr:x>0.77083</cdr:x>
      <cdr:y>0.2</cdr:y>
    </cdr:to>
    <cdr:sp macro="" textlink="CENTRAL_GRAPH_DATA!$B$22">
      <cdr:nvSpPr>
        <cdr:cNvPr id="5" name="TextBox 4"/>
        <cdr:cNvSpPr txBox="1"/>
      </cdr:nvSpPr>
      <cdr:spPr>
        <a:xfrm xmlns:a="http://schemas.openxmlformats.org/drawingml/2006/main">
          <a:off x="1295412" y="34290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24:$B$28" spid="_x0000_s901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NORTH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24:$B$28" spid="_x0000_s921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SOUTH_GRAPH_DATA!$B$22">
      <cdr:nvSpPr>
        <cdr:cNvPr id="5" name="TextBox 4"/>
        <cdr:cNvSpPr txBox="1"/>
      </cdr:nvSpPr>
      <cdr:spPr>
        <a:xfrm xmlns:a="http://schemas.openxmlformats.org/drawingml/2006/main">
          <a:off x="1333512" y="36195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3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24:$B$28" spid="_x0000_s9424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114300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GRAPH_DATA!$B$24:$B$28" spid="_x0000_s7376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TAOYUAN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24:$B$28" spid="_x0000_s7683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705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1427</v>
      </c>
      <c r="C2" s="35" t="s">
        <v>1403</v>
      </c>
      <c r="D2" s="72">
        <v>100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17</v>
      </c>
      <c r="H4" s="78"/>
      <c r="I4" s="78"/>
      <c r="J4" s="79"/>
      <c r="K4" s="52">
        <f>ROUND($D$2/12,0)</f>
        <v>8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TAOYUAN_GRAPH_DATA!AB16</f>
        <v>6</v>
      </c>
      <c r="H5" s="82"/>
      <c r="I5" s="82"/>
      <c r="J5" s="83"/>
      <c r="K5" s="55">
        <f>$L$40</f>
        <v>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703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655</v>
      </c>
      <c r="B10" s="27" t="s">
        <v>639</v>
      </c>
      <c r="C10" s="4" t="s">
        <v>671</v>
      </c>
      <c r="D10" s="4" t="s">
        <v>672</v>
      </c>
      <c r="E10" s="4" t="str">
        <f>CONCATENATE(YEAR,":",MONTH,":",WEEK,":",DAY,":",$A10)</f>
        <v>2016:2:2:7:TAO_3_E_ZL</v>
      </c>
      <c r="F10" s="4">
        <f>MATCH($E10,REPORT_DATA_BY_COMP!$A:$A,0)</f>
        <v>443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656</v>
      </c>
      <c r="B11" s="27" t="s">
        <v>640</v>
      </c>
      <c r="C11" s="4" t="s">
        <v>673</v>
      </c>
      <c r="D11" s="4" t="s">
        <v>674</v>
      </c>
      <c r="E11" s="4" t="str">
        <f>CONCATENATE(YEAR,":",MONTH,":",WEEK,":",DAY,":",$A11)</f>
        <v>2016:2:2:7:TAO_3_E</v>
      </c>
      <c r="F11" s="4">
        <f>MATCH($E11,REPORT_DATA_BY_COMP!$A:$A,0)</f>
        <v>442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657</v>
      </c>
      <c r="B12" s="27" t="s">
        <v>641</v>
      </c>
      <c r="C12" s="4" t="s">
        <v>675</v>
      </c>
      <c r="D12" s="4" t="s">
        <v>676</v>
      </c>
      <c r="E12" s="4" t="str">
        <f>CONCATENATE(YEAR,":",MONTH,":",WEEK,":",DAY,":",$A12)</f>
        <v>2016:2:2:7:TAO_4_E</v>
      </c>
      <c r="F12" s="4">
        <f>MATCH($E12,REPORT_DATA_BY_COMP!$A:$A,0)</f>
        <v>444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658</v>
      </c>
      <c r="B13" s="27" t="s">
        <v>642</v>
      </c>
      <c r="C13" s="4" t="s">
        <v>677</v>
      </c>
      <c r="D13" s="4" t="s">
        <v>678</v>
      </c>
      <c r="E13" s="4" t="str">
        <f>CONCATENATE(YEAR,":",MONTH,":",WEEK,":",DAY,":",$A13)</f>
        <v>2016:2:2:7:TAO_4_S</v>
      </c>
      <c r="F13" s="4">
        <f>MATCH($E13,REPORT_DATA_BY_COMP!$A:$A,0)</f>
        <v>445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659</v>
      </c>
      <c r="B16" s="27" t="s">
        <v>643</v>
      </c>
      <c r="C16" s="4" t="s">
        <v>679</v>
      </c>
      <c r="D16" s="4" t="s">
        <v>680</v>
      </c>
      <c r="E16" s="4" t="str">
        <f>CONCATENATE(YEAR,":",MONTH,":",WEEK,":",DAY,":",$A16)</f>
        <v>2016:2:2:7:TAO_2_E</v>
      </c>
      <c r="F16" s="4">
        <f>MATCH($E16,REPORT_DATA_BY_COMP!$A:$A,0)</f>
        <v>440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660</v>
      </c>
      <c r="B17" s="27" t="s">
        <v>644</v>
      </c>
      <c r="C17" s="4" t="s">
        <v>681</v>
      </c>
      <c r="D17" s="4" t="s">
        <v>682</v>
      </c>
      <c r="E17" s="4" t="str">
        <f>CONCATENATE(YEAR,":",MONTH,":",WEEK,":",DAY,":",$A17)</f>
        <v>2016:2:2:7:TAO_1_A</v>
      </c>
      <c r="F17" s="4">
        <f>MATCH($E17,REPORT_DATA_BY_COMP!$A:$A,0)</f>
        <v>438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661</v>
      </c>
      <c r="B18" s="27" t="s">
        <v>645</v>
      </c>
      <c r="C18" s="4" t="s">
        <v>683</v>
      </c>
      <c r="D18" s="4" t="s">
        <v>684</v>
      </c>
      <c r="E18" s="4" t="str">
        <f>CONCATENATE(YEAR,":",MONTH,":",WEEK,":",DAY,":",$A18)</f>
        <v>2016:2:2:7:TAO_1_B</v>
      </c>
      <c r="F18" s="4">
        <f>MATCH($E18,REPORT_DATA_BY_COMP!$A:$A,0)</f>
        <v>439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662</v>
      </c>
      <c r="B19" s="27" t="s">
        <v>646</v>
      </c>
      <c r="C19" s="4" t="s">
        <v>685</v>
      </c>
      <c r="D19" s="4" t="s">
        <v>686</v>
      </c>
      <c r="E19" s="4" t="str">
        <f>CONCATENATE(YEAR,":",MONTH,":",WEEK,":",DAY,":",$A19)</f>
        <v>2016:2:2:7:TAO_2_S</v>
      </c>
      <c r="F19" s="4">
        <f>MATCH($E19,REPORT_DATA_BY_COMP!$A:$A,0)</f>
        <v>441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663</v>
      </c>
      <c r="B20" s="27" t="s">
        <v>647</v>
      </c>
      <c r="C20" s="4" t="s">
        <v>687</v>
      </c>
      <c r="D20" s="4" t="s">
        <v>688</v>
      </c>
      <c r="E20" s="4" t="str">
        <f>CONCATENATE(YEAR,":",MONTH,":",WEEK,":",DAY,":",$A20)</f>
        <v>2016:2:2:7:GUISHAN_E</v>
      </c>
      <c r="F20" s="4">
        <f>MATCH($E20,REPORT_DATA_BY_COMP!$A:$A,0)</f>
        <v>400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664</v>
      </c>
      <c r="B23" s="27" t="s">
        <v>648</v>
      </c>
      <c r="C23" s="4" t="s">
        <v>689</v>
      </c>
      <c r="D23" s="4" t="s">
        <v>690</v>
      </c>
      <c r="E23" s="4" t="str">
        <f>CONCATENATE(YEAR,":",MONTH,":",WEEK,":",DAY,":",$A23)</f>
        <v>2016:2:2:7:BADE_A_E</v>
      </c>
      <c r="F23" s="4">
        <f>MATCH($E23,REPORT_DATA_BY_COMP!$A:$A,0)</f>
        <v>391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665</v>
      </c>
      <c r="B24" s="27" t="s">
        <v>649</v>
      </c>
      <c r="C24" s="4" t="s">
        <v>691</v>
      </c>
      <c r="D24" s="4" t="s">
        <v>692</v>
      </c>
      <c r="E24" s="4" t="str">
        <f>CONCATENATE(YEAR,":",MONTH,":",WEEK,":",DAY,":",$A24)</f>
        <v>2016:2:2:7:BADE_B_E</v>
      </c>
      <c r="F24" s="4">
        <f>MATCH($E24,REPORT_DATA_BY_COMP!$A:$A,0)</f>
        <v>392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666</v>
      </c>
      <c r="B25" s="27" t="s">
        <v>650</v>
      </c>
      <c r="C25" s="4" t="s">
        <v>693</v>
      </c>
      <c r="D25" s="4" t="s">
        <v>694</v>
      </c>
      <c r="E25" s="4" t="str">
        <f>CONCATENATE(YEAR,":",MONTH,":",WEEK,":",DAY,":",$A25)</f>
        <v>2016:2:2:7:BADE_S</v>
      </c>
      <c r="F25" s="4">
        <f>MATCH($E25,REPORT_DATA_BY_COMP!$A:$A,0)</f>
        <v>393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667</v>
      </c>
      <c r="B26" s="27" t="s">
        <v>651</v>
      </c>
      <c r="C26" s="4" t="s">
        <v>695</v>
      </c>
      <c r="D26" s="4" t="s">
        <v>696</v>
      </c>
      <c r="E26" s="4" t="str">
        <f>CONCATENATE(YEAR,":",MONTH,":",WEEK,":",DAY,":",$A26)</f>
        <v>2016:2:2:7:LONGTAN_E</v>
      </c>
      <c r="F26" s="4">
        <f>MATCH($E26,REPORT_DATA_BY_COMP!$A:$A,0)</f>
        <v>411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1422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668</v>
      </c>
      <c r="B29" s="27" t="s">
        <v>652</v>
      </c>
      <c r="C29" s="4" t="s">
        <v>697</v>
      </c>
      <c r="D29" s="4" t="s">
        <v>698</v>
      </c>
      <c r="E29" s="4" t="str">
        <f>CONCATENATE(YEAR,":",MONTH,":",WEEK,":",DAY,":",$A29)</f>
        <v>2016:2:2:7:ZHONGLI_1_E</v>
      </c>
      <c r="F29" s="4">
        <f>MATCH($E29,REPORT_DATA_BY_COMP!$A:$A,0)</f>
        <v>478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669</v>
      </c>
      <c r="B30" s="27" t="s">
        <v>653</v>
      </c>
      <c r="C30" s="4" t="s">
        <v>699</v>
      </c>
      <c r="D30" s="4" t="s">
        <v>700</v>
      </c>
      <c r="E30" s="4" t="str">
        <f>CONCATENATE(YEAR,":",MONTH,":",WEEK,":",DAY,":",$A30)</f>
        <v>2016:2:2:7:ZHONGLI_1_S</v>
      </c>
      <c r="F30" s="4">
        <f>MATCH($E30,REPORT_DATA_BY_COMP!$A:$A,0)</f>
        <v>479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670</v>
      </c>
      <c r="B31" s="27" t="s">
        <v>654</v>
      </c>
      <c r="C31" s="4" t="s">
        <v>701</v>
      </c>
      <c r="D31" s="4" t="s">
        <v>702</v>
      </c>
      <c r="E31" s="4" t="str">
        <f>CONCATENATE(YEAR,":",MONTH,":",WEEK,":",DAY,":",$A31)</f>
        <v>2016:2:2:7:ZHONGLI_2_E</v>
      </c>
      <c r="F31" s="4">
        <f>MATCH($E31,REPORT_DATA_BY_COMP!$A:$A,0)</f>
        <v>480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1402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1391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1390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1392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1393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1394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1422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22" workbookViewId="0">
      <selection activeCell="B24" sqref="B24:B28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TAOYUAN!$A$1)</f>
        <v>2015:2:0:0:TAOYUAN</v>
      </c>
      <c r="E3" s="37" t="e">
        <f>MATCH($D3,BAPTISM_SOURCE_ZONE_MONTH!$A:$A, 0)</f>
        <v>#N/A</v>
      </c>
      <c r="F3" s="11" t="str">
        <f>IFERROR(INDEX(BAPTISM_SOURCE_ZONE_MONTH!$A:$Z,TAOYUAN_GRAPH_DATA!$E3,MATCH(F$2,BAPTISM_SOURCE_ZONE_MONTH!$A$1:$Z$1,0)),"")</f>
        <v/>
      </c>
      <c r="G3" s="11" t="str">
        <f>IFERROR(INDEX(BAPTISM_SOURCE_ZONE_MONTH!$A:$Z,TAOYUAN_GRAPH_DATA!$E3,MATCH(G$2,BAPTISM_SOURCE_ZONE_MONTH!$A$1:$Z$1,0)),"")</f>
        <v/>
      </c>
      <c r="H3" s="11" t="str">
        <f>IFERROR(INDEX(BAPTISM_SOURCE_ZONE_MONTH!$A:$Z,TAOYUAN_GRAPH_DATA!$E3,MATCH(H$2,BAPTISM_SOURCE_ZONE_MONTH!$A$1:$Z$1,0)),"")</f>
        <v/>
      </c>
      <c r="I3" s="11" t="str">
        <f>IFERROR(INDEX(BAPTISM_SOURCE_ZONE_MONTH!$A:$Z,TAOYUAN_GRAPH_DATA!$E3,MATCH(I$2,BAPTISM_SOURCE_ZONE_MONTH!$A$1:$Z$1,0)),"")</f>
        <v/>
      </c>
      <c r="J3" s="11" t="str">
        <f>IFERROR(INDEX(BAPTISM_SOURCE_ZONE_MONTH!$A:$Z,TAOYUAN_GRAPH_DATA!$E3,MATCH(J$2,BAPTISM_SOURCE_ZONE_MONTH!$A$1:$Z$1,0)),"")</f>
        <v/>
      </c>
      <c r="K3" s="11" t="str">
        <f>IFERROR(INDEX(BAPTISM_SOURCE_ZONE_MONTH!$A:$Z,TAOYUAN_GRAPH_DATA!$E3,MATCH(K$2,BAPTISM_SOURCE_ZONE_MONTH!$A$1:$Z$1,0)),"")</f>
        <v/>
      </c>
      <c r="M3" s="37">
        <f>MATCH($D3,REPORT_DATA_BY_ZONE_MONTH!$A:$A, 0)</f>
        <v>161</v>
      </c>
      <c r="N3" s="30">
        <f>IFERROR(INDEX(REPORT_DATA_BY_ZONE_MONTH!$A:$AG,$M3,MATCH(N$2,REPORT_DATA_BY_ZONE_MONTH!$A$1:$AG$1,0)), "")</f>
        <v>7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384</v>
      </c>
      <c r="R3" s="30">
        <f>IFERROR(INDEX(REPORT_DATA_BY_ZONE_MONTH!$A:$AG,$M3,MATCH(R$2,REPORT_DATA_BY_ZONE_MONTH!$A$1:$AG$1,0)), "")</f>
        <v>0</v>
      </c>
      <c r="S3" s="30">
        <f>3*$B$17*$B$18</f>
        <v>192</v>
      </c>
      <c r="T3" s="30">
        <f>IFERROR(INDEX(REPORT_DATA_BY_ZONE_MONTH!$A:$AG,$M3,MATCH(T$2,REPORT_DATA_BY_ZONE_MONTH!$A$1:$AG$1,0)), "")</f>
        <v>0</v>
      </c>
      <c r="U3" s="30">
        <f>5*$B$17*$B$18</f>
        <v>320</v>
      </c>
      <c r="V3" s="30">
        <f>IFERROR(INDEX(REPORT_DATA_BY_ZONE_MONTH!$A:$AG,$M3,MATCH(V$2,REPORT_DATA_BY_ZONE_MONTH!$A$1:$AG$1,0)), "")</f>
        <v>0</v>
      </c>
      <c r="W3" s="30">
        <f>1*$B$17*$B$18</f>
        <v>64</v>
      </c>
      <c r="Y3" s="8">
        <v>1</v>
      </c>
      <c r="Z3" s="8" t="str">
        <f>CONCATENATE(YEAR, ":",Y3,":0:0:",TAOYUAN!$A$1)</f>
        <v>2016:1:0:0:TAOYUAN</v>
      </c>
      <c r="AA3" s="37">
        <f>MATCH($Z3,REPORT_DATA_BY_ZONE_MONTH!$A:$A, 0)</f>
        <v>9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TAOYUAN!$A$1)</f>
        <v>2015:3:0:0:TAOYUAN</v>
      </c>
      <c r="E4" s="37" t="e">
        <f>MATCH($D4,BAPTISM_SOURCE_ZONE_MONTH!$A:$A, 0)</f>
        <v>#N/A</v>
      </c>
      <c r="F4" s="11" t="str">
        <f>IFERROR(INDEX(BAPTISM_SOURCE_ZONE_MONTH!$A:$Z,TAOYUAN_GRAPH_DATA!$E4,MATCH(F$2,BAPTISM_SOURCE_ZONE_MONTH!$A$1:$Z$1,0)),"")</f>
        <v/>
      </c>
      <c r="G4" s="11" t="str">
        <f>IFERROR(INDEX(BAPTISM_SOURCE_ZONE_MONTH!$A:$Z,TAOYUAN_GRAPH_DATA!$E4,MATCH(G$2,BAPTISM_SOURCE_ZONE_MONTH!$A$1:$Z$1,0)),"")</f>
        <v/>
      </c>
      <c r="H4" s="11" t="str">
        <f>IFERROR(INDEX(BAPTISM_SOURCE_ZONE_MONTH!$A:$Z,TAOYUAN_GRAPH_DATA!$E4,MATCH(H$2,BAPTISM_SOURCE_ZONE_MONTH!$A$1:$Z$1,0)),"")</f>
        <v/>
      </c>
      <c r="I4" s="11" t="str">
        <f>IFERROR(INDEX(BAPTISM_SOURCE_ZONE_MONTH!$A:$Z,TAOYUAN_GRAPH_DATA!$E4,MATCH(I$2,BAPTISM_SOURCE_ZONE_MONTH!$A$1:$Z$1,0)),"")</f>
        <v/>
      </c>
      <c r="J4" s="11" t="str">
        <f>IFERROR(INDEX(BAPTISM_SOURCE_ZONE_MONTH!$A:$Z,TAOYUAN_GRAPH_DATA!$E4,MATCH(J$2,BAPTISM_SOURCE_ZONE_MONTH!$A$1:$Z$1,0)),"")</f>
        <v/>
      </c>
      <c r="K4" s="11" t="str">
        <f>IFERROR(INDEX(BAPTISM_SOURCE_ZONE_MONTH!$A:$Z,TAOYUAN_GRAPH_DATA!$E4,MATCH(K$2,BAPTISM_SOURCE_ZONE_MONTH!$A$1:$Z$1,0)),"")</f>
        <v/>
      </c>
      <c r="M4" s="37">
        <f>MATCH($D4,REPORT_DATA_BY_ZONE_MONTH!$A:$A, 0)</f>
        <v>160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384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192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320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64</v>
      </c>
      <c r="Y4" s="8">
        <v>2</v>
      </c>
      <c r="Z4" s="8" t="str">
        <f>CONCATENATE(YEAR, ":",Y4,":0:0:",TAOYUAN!$A$1)</f>
        <v>2016:2:0:0:TAOYUAN</v>
      </c>
      <c r="AA4" s="37">
        <f>MATCH($Z4,REPORT_DATA_BY_ZONE_MONTH!$A:$A, 0)</f>
        <v>20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TAOYUAN!$A$1)</f>
        <v>2015:4:0:0:TAOYUAN</v>
      </c>
      <c r="E5" s="37" t="e">
        <f>MATCH($D5,BAPTISM_SOURCE_ZONE_MONTH!$A:$A, 0)</f>
        <v>#N/A</v>
      </c>
      <c r="F5" s="11" t="str">
        <f>IFERROR(INDEX(BAPTISM_SOURCE_ZONE_MONTH!$A:$Z,TAOYUAN_GRAPH_DATA!$E5,MATCH(F$2,BAPTISM_SOURCE_ZONE_MONTH!$A$1:$Z$1,0)),"")</f>
        <v/>
      </c>
      <c r="G5" s="11" t="str">
        <f>IFERROR(INDEX(BAPTISM_SOURCE_ZONE_MONTH!$A:$Z,TAOYUAN_GRAPH_DATA!$E5,MATCH(G$2,BAPTISM_SOURCE_ZONE_MONTH!$A$1:$Z$1,0)),"")</f>
        <v/>
      </c>
      <c r="H5" s="11" t="str">
        <f>IFERROR(INDEX(BAPTISM_SOURCE_ZONE_MONTH!$A:$Z,TAOYUAN_GRAPH_DATA!$E5,MATCH(H$2,BAPTISM_SOURCE_ZONE_MONTH!$A$1:$Z$1,0)),"")</f>
        <v/>
      </c>
      <c r="I5" s="11" t="str">
        <f>IFERROR(INDEX(BAPTISM_SOURCE_ZONE_MONTH!$A:$Z,TAOYUAN_GRAPH_DATA!$E5,MATCH(I$2,BAPTISM_SOURCE_ZONE_MONTH!$A$1:$Z$1,0)),"")</f>
        <v/>
      </c>
      <c r="J5" s="11" t="str">
        <f>IFERROR(INDEX(BAPTISM_SOURCE_ZONE_MONTH!$A:$Z,TAOYUAN_GRAPH_DATA!$E5,MATCH(J$2,BAPTISM_SOURCE_ZONE_MONTH!$A$1:$Z$1,0)),"")</f>
        <v/>
      </c>
      <c r="K5" s="11" t="str">
        <f>IFERROR(INDEX(BAPTISM_SOURCE_ZONE_MONTH!$A:$Z,TAOYUAN_GRAPH_DATA!$E5,MATCH(K$2,BAPTISM_SOURCE_ZONE_MONTH!$A$1:$Z$1,0)),"")</f>
        <v/>
      </c>
      <c r="M5" s="37">
        <f>MATCH($D5,REPORT_DATA_BY_ZONE_MONTH!$A:$A, 0)</f>
        <v>159</v>
      </c>
      <c r="N5" s="30">
        <f>IFERROR(INDEX(REPORT_DATA_BY_ZONE_MONTH!$A:$AG,$M5,MATCH(N$2,REPORT_DATA_BY_ZONE_MONTH!$A$1:$AG$1,0)), "")</f>
        <v>6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384</v>
      </c>
      <c r="R5" s="30">
        <f>IFERROR(INDEX(REPORT_DATA_BY_ZONE_MONTH!$A:$AG,$M5,MATCH(R$2,REPORT_DATA_BY_ZONE_MONTH!$A$1:$AG$1,0)), "")</f>
        <v>0</v>
      </c>
      <c r="S5" s="30">
        <f t="shared" si="4"/>
        <v>192</v>
      </c>
      <c r="T5" s="30">
        <f>IFERROR(INDEX(REPORT_DATA_BY_ZONE_MONTH!$A:$AG,$M5,MATCH(T$2,REPORT_DATA_BY_ZONE_MONTH!$A$1:$AG$1,0)), "")</f>
        <v>0</v>
      </c>
      <c r="U5" s="30">
        <f t="shared" si="5"/>
        <v>320</v>
      </c>
      <c r="V5" s="30">
        <f>IFERROR(INDEX(REPORT_DATA_BY_ZONE_MONTH!$A:$AG,$M5,MATCH(V$2,REPORT_DATA_BY_ZONE_MONTH!$A$1:$AG$1,0)), "")</f>
        <v>0</v>
      </c>
      <c r="W5" s="30">
        <f t="shared" si="6"/>
        <v>64</v>
      </c>
      <c r="Y5" s="8">
        <v>3</v>
      </c>
      <c r="Z5" s="8" t="str">
        <f>CONCATENATE(YEAR, ":",Y5,":0:0:",TAOYUAN!$A$1)</f>
        <v>2016:3:0:0:TAOYUAN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TAOYUAN!$A$1)</f>
        <v>2015:5:0:0:TAOYUAN</v>
      </c>
      <c r="E6" s="37" t="e">
        <f>MATCH($D6,BAPTISM_SOURCE_ZONE_MONTH!$A:$A, 0)</f>
        <v>#N/A</v>
      </c>
      <c r="F6" s="11" t="str">
        <f>IFERROR(INDEX(BAPTISM_SOURCE_ZONE_MONTH!$A:$Z,TAOYUAN_GRAPH_DATA!$E6,MATCH(F$2,BAPTISM_SOURCE_ZONE_MONTH!$A$1:$Z$1,0)),"")</f>
        <v/>
      </c>
      <c r="G6" s="11" t="str">
        <f>IFERROR(INDEX(BAPTISM_SOURCE_ZONE_MONTH!$A:$Z,TAOYUAN_GRAPH_DATA!$E6,MATCH(G$2,BAPTISM_SOURCE_ZONE_MONTH!$A$1:$Z$1,0)),"")</f>
        <v/>
      </c>
      <c r="H6" s="11" t="str">
        <f>IFERROR(INDEX(BAPTISM_SOURCE_ZONE_MONTH!$A:$Z,TAOYUAN_GRAPH_DATA!$E6,MATCH(H$2,BAPTISM_SOURCE_ZONE_MONTH!$A$1:$Z$1,0)),"")</f>
        <v/>
      </c>
      <c r="I6" s="11" t="str">
        <f>IFERROR(INDEX(BAPTISM_SOURCE_ZONE_MONTH!$A:$Z,TAOYUAN_GRAPH_DATA!$E6,MATCH(I$2,BAPTISM_SOURCE_ZONE_MONTH!$A$1:$Z$1,0)),"")</f>
        <v/>
      </c>
      <c r="J6" s="11" t="str">
        <f>IFERROR(INDEX(BAPTISM_SOURCE_ZONE_MONTH!$A:$Z,TAOYUAN_GRAPH_DATA!$E6,MATCH(J$2,BAPTISM_SOURCE_ZONE_MONTH!$A$1:$Z$1,0)),"")</f>
        <v/>
      </c>
      <c r="K6" s="11" t="str">
        <f>IFERROR(INDEX(BAPTISM_SOURCE_ZONE_MONTH!$A:$Z,TAOYUAN_GRAPH_DATA!$E6,MATCH(K$2,BAPTISM_SOURCE_ZONE_MONTH!$A$1:$Z$1,0)),"")</f>
        <v/>
      </c>
      <c r="M6" s="37">
        <f>MATCH($D6,REPORT_DATA_BY_ZONE_MONTH!$A:$A, 0)</f>
        <v>158</v>
      </c>
      <c r="N6" s="30">
        <f>IFERROR(INDEX(REPORT_DATA_BY_ZONE_MONTH!$A:$AG,$M6,MATCH(N$2,REPORT_DATA_BY_ZONE_MONTH!$A$1:$AG$1,0)), "")</f>
        <v>6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384</v>
      </c>
      <c r="R6" s="30">
        <f>IFERROR(INDEX(REPORT_DATA_BY_ZONE_MONTH!$A:$AG,$M6,MATCH(R$2,REPORT_DATA_BY_ZONE_MONTH!$A$1:$AG$1,0)), "")</f>
        <v>0</v>
      </c>
      <c r="S6" s="30">
        <f t="shared" si="4"/>
        <v>192</v>
      </c>
      <c r="T6" s="30">
        <f>IFERROR(INDEX(REPORT_DATA_BY_ZONE_MONTH!$A:$AG,$M6,MATCH(T$2,REPORT_DATA_BY_ZONE_MONTH!$A$1:$AG$1,0)), "")</f>
        <v>0</v>
      </c>
      <c r="U6" s="30">
        <f t="shared" si="5"/>
        <v>320</v>
      </c>
      <c r="V6" s="30">
        <f>IFERROR(INDEX(REPORT_DATA_BY_ZONE_MONTH!$A:$AG,$M6,MATCH(V$2,REPORT_DATA_BY_ZONE_MONTH!$A$1:$AG$1,0)), "")</f>
        <v>0</v>
      </c>
      <c r="W6" s="30">
        <f t="shared" si="6"/>
        <v>64</v>
      </c>
      <c r="Y6" s="8">
        <v>4</v>
      </c>
      <c r="Z6" s="8" t="str">
        <f>CONCATENATE(YEAR, ":",Y6,":0:0:",TAOYUAN!$A$1)</f>
        <v>2016:4:0:0:TAOYUAN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TAOYUAN!$A$1)</f>
        <v>2015:6:0:0:TAOYUAN</v>
      </c>
      <c r="E7" s="37" t="e">
        <f>MATCH($D7,BAPTISM_SOURCE_ZONE_MONTH!$A:$A, 0)</f>
        <v>#N/A</v>
      </c>
      <c r="F7" s="11" t="str">
        <f>IFERROR(INDEX(BAPTISM_SOURCE_ZONE_MONTH!$A:$Z,TAOYUAN_GRAPH_DATA!$E7,MATCH(F$2,BAPTISM_SOURCE_ZONE_MONTH!$A$1:$Z$1,0)),"")</f>
        <v/>
      </c>
      <c r="G7" s="11" t="str">
        <f>IFERROR(INDEX(BAPTISM_SOURCE_ZONE_MONTH!$A:$Z,TAOYUAN_GRAPH_DATA!$E7,MATCH(G$2,BAPTISM_SOURCE_ZONE_MONTH!$A$1:$Z$1,0)),"")</f>
        <v/>
      </c>
      <c r="H7" s="11" t="str">
        <f>IFERROR(INDEX(BAPTISM_SOURCE_ZONE_MONTH!$A:$Z,TAOYUAN_GRAPH_DATA!$E7,MATCH(H$2,BAPTISM_SOURCE_ZONE_MONTH!$A$1:$Z$1,0)),"")</f>
        <v/>
      </c>
      <c r="I7" s="11" t="str">
        <f>IFERROR(INDEX(BAPTISM_SOURCE_ZONE_MONTH!$A:$Z,TAOYUAN_GRAPH_DATA!$E7,MATCH(I$2,BAPTISM_SOURCE_ZONE_MONTH!$A$1:$Z$1,0)),"")</f>
        <v/>
      </c>
      <c r="J7" s="11" t="str">
        <f>IFERROR(INDEX(BAPTISM_SOURCE_ZONE_MONTH!$A:$Z,TAOYUAN_GRAPH_DATA!$E7,MATCH(J$2,BAPTISM_SOURCE_ZONE_MONTH!$A$1:$Z$1,0)),"")</f>
        <v/>
      </c>
      <c r="K7" s="11" t="str">
        <f>IFERROR(INDEX(BAPTISM_SOURCE_ZONE_MONTH!$A:$Z,TAOYUAN_GRAPH_DATA!$E7,MATCH(K$2,BAPTISM_SOURCE_ZONE_MONTH!$A$1:$Z$1,0)),"")</f>
        <v/>
      </c>
      <c r="M7" s="37">
        <f>MATCH($D7,REPORT_DATA_BY_ZONE_MONTH!$A:$A, 0)</f>
        <v>157</v>
      </c>
      <c r="N7" s="30">
        <f>IFERROR(INDEX(REPORT_DATA_BY_ZONE_MONTH!$A:$AG,$M7,MATCH(N$2,REPORT_DATA_BY_ZONE_MONTH!$A$1:$AG$1,0)), "")</f>
        <v>11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384</v>
      </c>
      <c r="R7" s="30">
        <f>IFERROR(INDEX(REPORT_DATA_BY_ZONE_MONTH!$A:$AG,$M7,MATCH(R$2,REPORT_DATA_BY_ZONE_MONTH!$A$1:$AG$1,0)), "")</f>
        <v>0</v>
      </c>
      <c r="S7" s="30">
        <f t="shared" si="4"/>
        <v>192</v>
      </c>
      <c r="T7" s="30">
        <f>IFERROR(INDEX(REPORT_DATA_BY_ZONE_MONTH!$A:$AG,$M7,MATCH(T$2,REPORT_DATA_BY_ZONE_MONTH!$A$1:$AG$1,0)), "")</f>
        <v>0</v>
      </c>
      <c r="U7" s="30">
        <f t="shared" si="5"/>
        <v>320</v>
      </c>
      <c r="V7" s="30">
        <f>IFERROR(INDEX(REPORT_DATA_BY_ZONE_MONTH!$A:$AG,$M7,MATCH(V$2,REPORT_DATA_BY_ZONE_MONTH!$A$1:$AG$1,0)), "")</f>
        <v>0</v>
      </c>
      <c r="W7" s="30">
        <f t="shared" si="6"/>
        <v>64</v>
      </c>
      <c r="Y7" s="8">
        <v>5</v>
      </c>
      <c r="Z7" s="8" t="str">
        <f>CONCATENATE(YEAR, ":",Y7,":0:0:",TAOYUAN!$A$1)</f>
        <v>2016:5:0:0:TAOYUAN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TAOYUAN!$A$1)</f>
        <v>2015:7:0:0:TAOYUAN</v>
      </c>
      <c r="E8" s="37" t="e">
        <f>MATCH($D8,BAPTISM_SOURCE_ZONE_MONTH!$A:$A, 0)</f>
        <v>#N/A</v>
      </c>
      <c r="F8" s="11" t="str">
        <f>IFERROR(INDEX(BAPTISM_SOURCE_ZONE_MONTH!$A:$Z,TAOYUAN_GRAPH_DATA!$E8,MATCH(F$2,BAPTISM_SOURCE_ZONE_MONTH!$A$1:$Z$1,0)),"")</f>
        <v/>
      </c>
      <c r="G8" s="11" t="str">
        <f>IFERROR(INDEX(BAPTISM_SOURCE_ZONE_MONTH!$A:$Z,TAOYUAN_GRAPH_DATA!$E8,MATCH(G$2,BAPTISM_SOURCE_ZONE_MONTH!$A$1:$Z$1,0)),"")</f>
        <v/>
      </c>
      <c r="H8" s="11" t="str">
        <f>IFERROR(INDEX(BAPTISM_SOURCE_ZONE_MONTH!$A:$Z,TAOYUAN_GRAPH_DATA!$E8,MATCH(H$2,BAPTISM_SOURCE_ZONE_MONTH!$A$1:$Z$1,0)),"")</f>
        <v/>
      </c>
      <c r="I8" s="11" t="str">
        <f>IFERROR(INDEX(BAPTISM_SOURCE_ZONE_MONTH!$A:$Z,TAOYUAN_GRAPH_DATA!$E8,MATCH(I$2,BAPTISM_SOURCE_ZONE_MONTH!$A$1:$Z$1,0)),"")</f>
        <v/>
      </c>
      <c r="J8" s="11" t="str">
        <f>IFERROR(INDEX(BAPTISM_SOURCE_ZONE_MONTH!$A:$Z,TAOYUAN_GRAPH_DATA!$E8,MATCH(J$2,BAPTISM_SOURCE_ZONE_MONTH!$A$1:$Z$1,0)),"")</f>
        <v/>
      </c>
      <c r="K8" s="11" t="str">
        <f>IFERROR(INDEX(BAPTISM_SOURCE_ZONE_MONTH!$A:$Z,TAOYUAN_GRAPH_DATA!$E8,MATCH(K$2,BAPTISM_SOURCE_ZONE_MONTH!$A$1:$Z$1,0)),"")</f>
        <v/>
      </c>
      <c r="M8" s="37">
        <f>MATCH($D8,REPORT_DATA_BY_ZONE_MONTH!$A:$A, 0)</f>
        <v>156</v>
      </c>
      <c r="N8" s="30">
        <f>IFERROR(INDEX(REPORT_DATA_BY_ZONE_MONTH!$A:$AG,$M8,MATCH(N$2,REPORT_DATA_BY_ZONE_MONTH!$A$1:$AG$1,0)), "")</f>
        <v>8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384</v>
      </c>
      <c r="R8" s="30">
        <f>IFERROR(INDEX(REPORT_DATA_BY_ZONE_MONTH!$A:$AG,$M8,MATCH(R$2,REPORT_DATA_BY_ZONE_MONTH!$A$1:$AG$1,0)), "")</f>
        <v>0</v>
      </c>
      <c r="S8" s="30">
        <f t="shared" si="4"/>
        <v>192</v>
      </c>
      <c r="T8" s="30">
        <f>IFERROR(INDEX(REPORT_DATA_BY_ZONE_MONTH!$A:$AG,$M8,MATCH(T$2,REPORT_DATA_BY_ZONE_MONTH!$A$1:$AG$1,0)), "")</f>
        <v>0</v>
      </c>
      <c r="U8" s="30">
        <f t="shared" si="5"/>
        <v>320</v>
      </c>
      <c r="V8" s="30">
        <f>IFERROR(INDEX(REPORT_DATA_BY_ZONE_MONTH!$A:$AG,$M8,MATCH(V$2,REPORT_DATA_BY_ZONE_MONTH!$A$1:$AG$1,0)), "")</f>
        <v>0</v>
      </c>
      <c r="W8" s="30">
        <f t="shared" si="6"/>
        <v>64</v>
      </c>
      <c r="Y8" s="8">
        <v>6</v>
      </c>
      <c r="Z8" s="8" t="str">
        <f>CONCATENATE(YEAR, ":",Y8,":0:0:",TAOYUAN!$A$1)</f>
        <v>2016:6:0:0:TAOYUAN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TAOYUAN!$A$1)</f>
        <v>2015:8:0:0:TAOYUAN</v>
      </c>
      <c r="E9" s="37" t="e">
        <f>MATCH($D9,BAPTISM_SOURCE_ZONE_MONTH!$A:$A, 0)</f>
        <v>#N/A</v>
      </c>
      <c r="F9" s="11" t="str">
        <f>IFERROR(INDEX(BAPTISM_SOURCE_ZONE_MONTH!$A:$Z,TAOYUAN_GRAPH_DATA!$E9,MATCH(F$2,BAPTISM_SOURCE_ZONE_MONTH!$A$1:$Z$1,0)),"")</f>
        <v/>
      </c>
      <c r="G9" s="11" t="str">
        <f>IFERROR(INDEX(BAPTISM_SOURCE_ZONE_MONTH!$A:$Z,TAOYUAN_GRAPH_DATA!$E9,MATCH(G$2,BAPTISM_SOURCE_ZONE_MONTH!$A$1:$Z$1,0)),"")</f>
        <v/>
      </c>
      <c r="H9" s="11" t="str">
        <f>IFERROR(INDEX(BAPTISM_SOURCE_ZONE_MONTH!$A:$Z,TAOYUAN_GRAPH_DATA!$E9,MATCH(H$2,BAPTISM_SOURCE_ZONE_MONTH!$A$1:$Z$1,0)),"")</f>
        <v/>
      </c>
      <c r="I9" s="11" t="str">
        <f>IFERROR(INDEX(BAPTISM_SOURCE_ZONE_MONTH!$A:$Z,TAOYUAN_GRAPH_DATA!$E9,MATCH(I$2,BAPTISM_SOURCE_ZONE_MONTH!$A$1:$Z$1,0)),"")</f>
        <v/>
      </c>
      <c r="J9" s="11" t="str">
        <f>IFERROR(INDEX(BAPTISM_SOURCE_ZONE_MONTH!$A:$Z,TAOYUAN_GRAPH_DATA!$E9,MATCH(J$2,BAPTISM_SOURCE_ZONE_MONTH!$A$1:$Z$1,0)),"")</f>
        <v/>
      </c>
      <c r="K9" s="11" t="str">
        <f>IFERROR(INDEX(BAPTISM_SOURCE_ZONE_MONTH!$A:$Z,TAOYUAN_GRAPH_DATA!$E9,MATCH(K$2,BAPTISM_SOURCE_ZONE_MONTH!$A$1:$Z$1,0)),"")</f>
        <v/>
      </c>
      <c r="M9" s="37">
        <f>MATCH($D9,REPORT_DATA_BY_ZONE_MONTH!$A:$A, 0)</f>
        <v>155</v>
      </c>
      <c r="N9" s="30">
        <f>IFERROR(INDEX(REPORT_DATA_BY_ZONE_MONTH!$A:$AG,$M9,MATCH(N$2,REPORT_DATA_BY_ZONE_MONTH!$A$1:$AG$1,0)), "")</f>
        <v>10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384</v>
      </c>
      <c r="R9" s="30">
        <f>IFERROR(INDEX(REPORT_DATA_BY_ZONE_MONTH!$A:$AG,$M9,MATCH(R$2,REPORT_DATA_BY_ZONE_MONTH!$A$1:$AG$1,0)), "")</f>
        <v>0</v>
      </c>
      <c r="S9" s="30">
        <f t="shared" si="4"/>
        <v>192</v>
      </c>
      <c r="T9" s="30">
        <f>IFERROR(INDEX(REPORT_DATA_BY_ZONE_MONTH!$A:$AG,$M9,MATCH(T$2,REPORT_DATA_BY_ZONE_MONTH!$A$1:$AG$1,0)), "")</f>
        <v>0</v>
      </c>
      <c r="U9" s="30">
        <f t="shared" si="5"/>
        <v>320</v>
      </c>
      <c r="V9" s="30">
        <f>IFERROR(INDEX(REPORT_DATA_BY_ZONE_MONTH!$A:$AG,$M9,MATCH(V$2,REPORT_DATA_BY_ZONE_MONTH!$A$1:$AG$1,0)), "")</f>
        <v>0</v>
      </c>
      <c r="W9" s="30">
        <f t="shared" si="6"/>
        <v>64</v>
      </c>
      <c r="Y9" s="8">
        <v>7</v>
      </c>
      <c r="Z9" s="8" t="str">
        <f>CONCATENATE(YEAR, ":",Y9,":0:0:",TAOYUAN!$A$1)</f>
        <v>2016:7:0:0:TAOYUAN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TAOYUAN!$A$1)</f>
        <v>2015:9:0:0:TAOYUAN</v>
      </c>
      <c r="E10" s="37" t="e">
        <f>MATCH($D10,BAPTISM_SOURCE_ZONE_MONTH!$A:$A, 0)</f>
        <v>#N/A</v>
      </c>
      <c r="F10" s="11" t="str">
        <f>IFERROR(INDEX(BAPTISM_SOURCE_ZONE_MONTH!$A:$Z,TAOYUAN_GRAPH_DATA!$E10,MATCH(F$2,BAPTISM_SOURCE_ZONE_MONTH!$A$1:$Z$1,0)),"")</f>
        <v/>
      </c>
      <c r="G10" s="11" t="str">
        <f>IFERROR(INDEX(BAPTISM_SOURCE_ZONE_MONTH!$A:$Z,TAOYUAN_GRAPH_DATA!$E10,MATCH(G$2,BAPTISM_SOURCE_ZONE_MONTH!$A$1:$Z$1,0)),"")</f>
        <v/>
      </c>
      <c r="H10" s="11" t="str">
        <f>IFERROR(INDEX(BAPTISM_SOURCE_ZONE_MONTH!$A:$Z,TAOYUAN_GRAPH_DATA!$E10,MATCH(H$2,BAPTISM_SOURCE_ZONE_MONTH!$A$1:$Z$1,0)),"")</f>
        <v/>
      </c>
      <c r="I10" s="11" t="str">
        <f>IFERROR(INDEX(BAPTISM_SOURCE_ZONE_MONTH!$A:$Z,TAOYUAN_GRAPH_DATA!$E10,MATCH(I$2,BAPTISM_SOURCE_ZONE_MONTH!$A$1:$Z$1,0)),"")</f>
        <v/>
      </c>
      <c r="J10" s="11" t="str">
        <f>IFERROR(INDEX(BAPTISM_SOURCE_ZONE_MONTH!$A:$Z,TAOYUAN_GRAPH_DATA!$E10,MATCH(J$2,BAPTISM_SOURCE_ZONE_MONTH!$A$1:$Z$1,0)),"")</f>
        <v/>
      </c>
      <c r="K10" s="11" t="str">
        <f>IFERROR(INDEX(BAPTISM_SOURCE_ZONE_MONTH!$A:$Z,TAOYUAN_GRAPH_DATA!$E10,MATCH(K$2,BAPTISM_SOURCE_ZONE_MONTH!$A$1:$Z$1,0)),"")</f>
        <v/>
      </c>
      <c r="M10" s="37">
        <f>MATCH($D10,REPORT_DATA_BY_ZONE_MONTH!$A:$A, 0)</f>
        <v>154</v>
      </c>
      <c r="N10" s="30">
        <f>IFERROR(INDEX(REPORT_DATA_BY_ZONE_MONTH!$A:$AG,$M10,MATCH(N$2,REPORT_DATA_BY_ZONE_MONTH!$A$1:$AG$1,0)), "")</f>
        <v>5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384</v>
      </c>
      <c r="R10" s="30">
        <f>IFERROR(INDEX(REPORT_DATA_BY_ZONE_MONTH!$A:$AG,$M10,MATCH(R$2,REPORT_DATA_BY_ZONE_MONTH!$A$1:$AG$1,0)), "")</f>
        <v>0</v>
      </c>
      <c r="S10" s="30">
        <f t="shared" si="4"/>
        <v>192</v>
      </c>
      <c r="T10" s="30">
        <f>IFERROR(INDEX(REPORT_DATA_BY_ZONE_MONTH!$A:$AG,$M10,MATCH(T$2,REPORT_DATA_BY_ZONE_MONTH!$A$1:$AG$1,0)), "")</f>
        <v>0</v>
      </c>
      <c r="U10" s="30">
        <f t="shared" si="5"/>
        <v>320</v>
      </c>
      <c r="V10" s="30">
        <f>IFERROR(INDEX(REPORT_DATA_BY_ZONE_MONTH!$A:$AG,$M10,MATCH(V$2,REPORT_DATA_BY_ZONE_MONTH!$A$1:$AG$1,0)), "")</f>
        <v>0</v>
      </c>
      <c r="W10" s="30">
        <f t="shared" si="6"/>
        <v>64</v>
      </c>
      <c r="Y10" s="8">
        <v>8</v>
      </c>
      <c r="Z10" s="8" t="str">
        <f>CONCATENATE(YEAR, ":",Y10,":0:0:",TAOYUAN!$A$1)</f>
        <v>2016:8:0:0:TAOYUAN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TAOYUAN!$A$1)</f>
        <v>2015:10:0:0:TAOYUAN</v>
      </c>
      <c r="E11" s="37" t="e">
        <f>MATCH($D11,BAPTISM_SOURCE_ZONE_MONTH!$A:$A, 0)</f>
        <v>#N/A</v>
      </c>
      <c r="F11" s="11" t="str">
        <f>IFERROR(INDEX(BAPTISM_SOURCE_ZONE_MONTH!$A:$Z,TAOYUAN_GRAPH_DATA!$E11,MATCH(F$2,BAPTISM_SOURCE_ZONE_MONTH!$A$1:$Z$1,0)),"")</f>
        <v/>
      </c>
      <c r="G11" s="11" t="str">
        <f>IFERROR(INDEX(BAPTISM_SOURCE_ZONE_MONTH!$A:$Z,TAOYUAN_GRAPH_DATA!$E11,MATCH(G$2,BAPTISM_SOURCE_ZONE_MONTH!$A$1:$Z$1,0)),"")</f>
        <v/>
      </c>
      <c r="H11" s="11" t="str">
        <f>IFERROR(INDEX(BAPTISM_SOURCE_ZONE_MONTH!$A:$Z,TAOYUAN_GRAPH_DATA!$E11,MATCH(H$2,BAPTISM_SOURCE_ZONE_MONTH!$A$1:$Z$1,0)),"")</f>
        <v/>
      </c>
      <c r="I11" s="11" t="str">
        <f>IFERROR(INDEX(BAPTISM_SOURCE_ZONE_MONTH!$A:$Z,TAOYUAN_GRAPH_DATA!$E11,MATCH(I$2,BAPTISM_SOURCE_ZONE_MONTH!$A$1:$Z$1,0)),"")</f>
        <v/>
      </c>
      <c r="J11" s="11" t="str">
        <f>IFERROR(INDEX(BAPTISM_SOURCE_ZONE_MONTH!$A:$Z,TAOYUAN_GRAPH_DATA!$E11,MATCH(J$2,BAPTISM_SOURCE_ZONE_MONTH!$A$1:$Z$1,0)),"")</f>
        <v/>
      </c>
      <c r="K11" s="11" t="str">
        <f>IFERROR(INDEX(BAPTISM_SOURCE_ZONE_MONTH!$A:$Z,TAOYUAN_GRAPH_DATA!$E11,MATCH(K$2,BAPTISM_SOURCE_ZONE_MONTH!$A$1:$Z$1,0)),"")</f>
        <v/>
      </c>
      <c r="M11" s="37">
        <f>MATCH($D11,REPORT_DATA_BY_ZONE_MONTH!$A:$A, 0)</f>
        <v>153</v>
      </c>
      <c r="N11" s="30">
        <f>IFERROR(INDEX(REPORT_DATA_BY_ZONE_MONTH!$A:$AG,$M11,MATCH(N$2,REPORT_DATA_BY_ZONE_MONTH!$A$1:$AG$1,0)), "")</f>
        <v>5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384</v>
      </c>
      <c r="R11" s="30">
        <f>IFERROR(INDEX(REPORT_DATA_BY_ZONE_MONTH!$A:$AG,$M11,MATCH(R$2,REPORT_DATA_BY_ZONE_MONTH!$A$1:$AG$1,0)), "")</f>
        <v>0</v>
      </c>
      <c r="S11" s="30">
        <f t="shared" si="4"/>
        <v>192</v>
      </c>
      <c r="T11" s="30">
        <f>IFERROR(INDEX(REPORT_DATA_BY_ZONE_MONTH!$A:$AG,$M11,MATCH(T$2,REPORT_DATA_BY_ZONE_MONTH!$A$1:$AG$1,0)), "")</f>
        <v>0</v>
      </c>
      <c r="U11" s="30">
        <f t="shared" si="5"/>
        <v>320</v>
      </c>
      <c r="V11" s="30">
        <f>IFERROR(INDEX(REPORT_DATA_BY_ZONE_MONTH!$A:$AG,$M11,MATCH(V$2,REPORT_DATA_BY_ZONE_MONTH!$A$1:$AG$1,0)), "")</f>
        <v>0</v>
      </c>
      <c r="W11" s="30">
        <f t="shared" si="6"/>
        <v>64</v>
      </c>
      <c r="Y11" s="8">
        <v>9</v>
      </c>
      <c r="Z11" s="8" t="str">
        <f>CONCATENATE(YEAR, ":",Y11,":0:0:",TAOYUAN!$A$1)</f>
        <v>2016:9:0:0:TAOYUAN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TAOYUAN!$A$1)</f>
        <v>2015:11:0:0:TAOYUAN</v>
      </c>
      <c r="E12" s="37" t="e">
        <f>MATCH($D12,BAPTISM_SOURCE_ZONE_MONTH!$A:$A, 0)</f>
        <v>#N/A</v>
      </c>
      <c r="F12" s="11" t="str">
        <f>IFERROR(INDEX(BAPTISM_SOURCE_ZONE_MONTH!$A:$Z,TAOYUAN_GRAPH_DATA!$E12,MATCH(F$2,BAPTISM_SOURCE_ZONE_MONTH!$A$1:$Z$1,0)),"")</f>
        <v/>
      </c>
      <c r="G12" s="11" t="str">
        <f>IFERROR(INDEX(BAPTISM_SOURCE_ZONE_MONTH!$A:$Z,TAOYUAN_GRAPH_DATA!$E12,MATCH(G$2,BAPTISM_SOURCE_ZONE_MONTH!$A$1:$Z$1,0)),"")</f>
        <v/>
      </c>
      <c r="H12" s="11" t="str">
        <f>IFERROR(INDEX(BAPTISM_SOURCE_ZONE_MONTH!$A:$Z,TAOYUAN_GRAPH_DATA!$E12,MATCH(H$2,BAPTISM_SOURCE_ZONE_MONTH!$A$1:$Z$1,0)),"")</f>
        <v/>
      </c>
      <c r="I12" s="11" t="str">
        <f>IFERROR(INDEX(BAPTISM_SOURCE_ZONE_MONTH!$A:$Z,TAOYUAN_GRAPH_DATA!$E12,MATCH(I$2,BAPTISM_SOURCE_ZONE_MONTH!$A$1:$Z$1,0)),"")</f>
        <v/>
      </c>
      <c r="J12" s="11" t="str">
        <f>IFERROR(INDEX(BAPTISM_SOURCE_ZONE_MONTH!$A:$Z,TAOYUAN_GRAPH_DATA!$E12,MATCH(J$2,BAPTISM_SOURCE_ZONE_MONTH!$A$1:$Z$1,0)),"")</f>
        <v/>
      </c>
      <c r="K12" s="11" t="str">
        <f>IFERROR(INDEX(BAPTISM_SOURCE_ZONE_MONTH!$A:$Z,TAOYUAN_GRAPH_DATA!$E12,MATCH(K$2,BAPTISM_SOURCE_ZONE_MONTH!$A$1:$Z$1,0)),"")</f>
        <v/>
      </c>
      <c r="M12" s="37">
        <f>MATCH($D12,REPORT_DATA_BY_ZONE_MONTH!$A:$A, 0)</f>
        <v>152</v>
      </c>
      <c r="N12" s="30">
        <f>IFERROR(INDEX(REPORT_DATA_BY_ZONE_MONTH!$A:$AG,$M12,MATCH(N$2,REPORT_DATA_BY_ZONE_MONTH!$A$1:$AG$1,0)), "")</f>
        <v>9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384</v>
      </c>
      <c r="R12" s="30">
        <f>IFERROR(INDEX(REPORT_DATA_BY_ZONE_MONTH!$A:$AG,$M12,MATCH(R$2,REPORT_DATA_BY_ZONE_MONTH!$A$1:$AG$1,0)), "")</f>
        <v>0</v>
      </c>
      <c r="S12" s="30">
        <f t="shared" si="4"/>
        <v>192</v>
      </c>
      <c r="T12" s="30">
        <f>IFERROR(INDEX(REPORT_DATA_BY_ZONE_MONTH!$A:$AG,$M12,MATCH(T$2,REPORT_DATA_BY_ZONE_MONTH!$A$1:$AG$1,0)), "")</f>
        <v>0</v>
      </c>
      <c r="U12" s="30">
        <f t="shared" si="5"/>
        <v>320</v>
      </c>
      <c r="V12" s="30">
        <f>IFERROR(INDEX(REPORT_DATA_BY_ZONE_MONTH!$A:$AG,$M12,MATCH(V$2,REPORT_DATA_BY_ZONE_MONTH!$A$1:$AG$1,0)), "")</f>
        <v>0</v>
      </c>
      <c r="W12" s="30">
        <f t="shared" si="6"/>
        <v>64</v>
      </c>
      <c r="Y12" s="8">
        <v>10</v>
      </c>
      <c r="Z12" s="8" t="str">
        <f>CONCATENATE(YEAR, ":",Y12,":0:0:",TAOYUAN!$A$1)</f>
        <v>2016:10:0:0:TAOYUAN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TAOYUAN!$A$1)</f>
        <v>2015:12:0:0:TAOYUAN</v>
      </c>
      <c r="E13" s="37" t="e">
        <f>MATCH($D13,BAPTISM_SOURCE_ZONE_MONTH!$A:$A, 0)</f>
        <v>#N/A</v>
      </c>
      <c r="F13" s="11" t="str">
        <f>IFERROR(INDEX(BAPTISM_SOURCE_ZONE_MONTH!$A:$Z,TAOYUAN_GRAPH_DATA!$E13,MATCH(F$2,BAPTISM_SOURCE_ZONE_MONTH!$A$1:$Z$1,0)),"")</f>
        <v/>
      </c>
      <c r="G13" s="11" t="str">
        <f>IFERROR(INDEX(BAPTISM_SOURCE_ZONE_MONTH!$A:$Z,TAOYUAN_GRAPH_DATA!$E13,MATCH(G$2,BAPTISM_SOURCE_ZONE_MONTH!$A$1:$Z$1,0)),"")</f>
        <v/>
      </c>
      <c r="H13" s="11" t="str">
        <f>IFERROR(INDEX(BAPTISM_SOURCE_ZONE_MONTH!$A:$Z,TAOYUAN_GRAPH_DATA!$E13,MATCH(H$2,BAPTISM_SOURCE_ZONE_MONTH!$A$1:$Z$1,0)),"")</f>
        <v/>
      </c>
      <c r="I13" s="11" t="str">
        <f>IFERROR(INDEX(BAPTISM_SOURCE_ZONE_MONTH!$A:$Z,TAOYUAN_GRAPH_DATA!$E13,MATCH(I$2,BAPTISM_SOURCE_ZONE_MONTH!$A$1:$Z$1,0)),"")</f>
        <v/>
      </c>
      <c r="J13" s="11" t="str">
        <f>IFERROR(INDEX(BAPTISM_SOURCE_ZONE_MONTH!$A:$Z,TAOYUAN_GRAPH_DATA!$E13,MATCH(J$2,BAPTISM_SOURCE_ZONE_MONTH!$A$1:$Z$1,0)),"")</f>
        <v/>
      </c>
      <c r="K13" s="11" t="str">
        <f>IFERROR(INDEX(BAPTISM_SOURCE_ZONE_MONTH!$A:$Z,TAOYUAN_GRAPH_DATA!$E13,MATCH(K$2,BAPTISM_SOURCE_ZONE_MONTH!$A$1:$Z$1,0)),"")</f>
        <v/>
      </c>
      <c r="M13" s="37">
        <f>MATCH($D13,REPORT_DATA_BY_ZONE_MONTH!$A:$A, 0)</f>
        <v>151</v>
      </c>
      <c r="N13" s="30">
        <f>IFERROR(INDEX(REPORT_DATA_BY_ZONE_MONTH!$A:$AG,$M13,MATCH(N$2,REPORT_DATA_BY_ZONE_MONTH!$A$1:$AG$1,0)), "")</f>
        <v>11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384</v>
      </c>
      <c r="R13" s="30">
        <f>IFERROR(INDEX(REPORT_DATA_BY_ZONE_MONTH!$A:$AG,$M13,MATCH(R$2,REPORT_DATA_BY_ZONE_MONTH!$A$1:$AG$1,0)), "")</f>
        <v>0</v>
      </c>
      <c r="S13" s="30">
        <f t="shared" si="4"/>
        <v>192</v>
      </c>
      <c r="T13" s="30">
        <f>IFERROR(INDEX(REPORT_DATA_BY_ZONE_MONTH!$A:$AG,$M13,MATCH(T$2,REPORT_DATA_BY_ZONE_MONTH!$A$1:$AG$1,0)), "")</f>
        <v>0</v>
      </c>
      <c r="U13" s="30">
        <f t="shared" si="5"/>
        <v>320</v>
      </c>
      <c r="V13" s="30">
        <f>IFERROR(INDEX(REPORT_DATA_BY_ZONE_MONTH!$A:$AG,$M13,MATCH(V$2,REPORT_DATA_BY_ZONE_MONTH!$A$1:$AG$1,0)), "")</f>
        <v>0</v>
      </c>
      <c r="W13" s="30">
        <f t="shared" si="6"/>
        <v>64</v>
      </c>
      <c r="Y13" s="8">
        <v>11</v>
      </c>
      <c r="Z13" s="8" t="str">
        <f>CONCATENATE(YEAR, ":",Y13,":0:0:",TAOYUAN!$A$1)</f>
        <v>2016:11:0:0:TAOYUAN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TAOYUAN!$A$1)</f>
        <v>2016:1:0:0:TAOYUAN</v>
      </c>
      <c r="E14" s="37">
        <f>MATCH($D14,BAPTISM_SOURCE_ZONE_MONTH!$A:$A, 0)</f>
        <v>9</v>
      </c>
      <c r="F14" s="11">
        <f>IFERROR(INDEX(BAPTISM_SOURCE_ZONE_MONTH!$A:$Z,TAOYUAN_GRAPH_DATA!$E14,MATCH(F$2,BAPTISM_SOURCE_ZONE_MONTH!$A$1:$Z$1,0)),"")</f>
        <v>10</v>
      </c>
      <c r="G14" s="11">
        <f>IFERROR(INDEX(BAPTISM_SOURCE_ZONE_MONTH!$A:$Z,TAOYUAN_GRAPH_DATA!$E14,MATCH(G$2,BAPTISM_SOURCE_ZONE_MONTH!$A$1:$Z$1,0)),"")</f>
        <v>2</v>
      </c>
      <c r="H14" s="11">
        <f>IFERROR(INDEX(BAPTISM_SOURCE_ZONE_MONTH!$A:$Z,TAOYUAN_GRAPH_DATA!$E14,MATCH(H$2,BAPTISM_SOURCE_ZONE_MONTH!$A$1:$Z$1,0)),"")</f>
        <v>1</v>
      </c>
      <c r="I14" s="11">
        <f>IFERROR(INDEX(BAPTISM_SOURCE_ZONE_MONTH!$A:$Z,TAOYUAN_GRAPH_DATA!$E14,MATCH(I$2,BAPTISM_SOURCE_ZONE_MONTH!$A$1:$Z$1,0)),"")</f>
        <v>0</v>
      </c>
      <c r="J14" s="11">
        <f>IFERROR(INDEX(BAPTISM_SOURCE_ZONE_MONTH!$A:$Z,TAOYUAN_GRAPH_DATA!$E14,MATCH(J$2,BAPTISM_SOURCE_ZONE_MONTH!$A$1:$Z$1,0)),"")</f>
        <v>0</v>
      </c>
      <c r="K14" s="11">
        <f>IFERROR(INDEX(BAPTISM_SOURCE_ZONE_MONTH!$A:$Z,TAOYUAN_GRAPH_DATA!$E14,MATCH(K$2,BAPTISM_SOURCE_ZONE_MONTH!$A$1:$Z$1,0)),"")</f>
        <v>10</v>
      </c>
      <c r="M14" s="37">
        <f>MATCH($D14,REPORT_DATA_BY_ZONE_MONTH!$A:$A, 0)</f>
        <v>9</v>
      </c>
      <c r="N14" s="30">
        <f>IFERROR(INDEX(REPORT_DATA_BY_ZONE_MONTH!$A:$AG,$M14,MATCH(N$2,REPORT_DATA_BY_ZONE_MONTH!$A$1:$AG$1,0)), "")</f>
        <v>4</v>
      </c>
      <c r="O14" s="30">
        <f t="shared" si="2"/>
        <v>8</v>
      </c>
      <c r="P14" s="30">
        <f>IFERROR(INDEX(REPORT_DATA_BY_ZONE_MONTH!$A:$AG,$M14,MATCH(P$2,REPORT_DATA_BY_ZONE_MONTH!$A$1:$AG$1,0)), "")</f>
        <v>249</v>
      </c>
      <c r="Q14" s="30">
        <f t="shared" si="3"/>
        <v>384</v>
      </c>
      <c r="R14" s="30">
        <f>IFERROR(INDEX(REPORT_DATA_BY_ZONE_MONTH!$A:$AG,$M14,MATCH(R$2,REPORT_DATA_BY_ZONE_MONTH!$A$1:$AG$1,0)), "")</f>
        <v>36</v>
      </c>
      <c r="S14" s="30">
        <f t="shared" si="4"/>
        <v>192</v>
      </c>
      <c r="T14" s="30">
        <f>IFERROR(INDEX(REPORT_DATA_BY_ZONE_MONTH!$A:$AG,$M14,MATCH(T$2,REPORT_DATA_BY_ZONE_MONTH!$A$1:$AG$1,0)), "")</f>
        <v>155</v>
      </c>
      <c r="U14" s="30">
        <f t="shared" si="5"/>
        <v>320</v>
      </c>
      <c r="V14" s="30">
        <f>IFERROR(INDEX(REPORT_DATA_BY_ZONE_MONTH!$A:$AG,$M14,MATCH(V$2,REPORT_DATA_BY_ZONE_MONTH!$A$1:$AG$1,0)), "")</f>
        <v>0</v>
      </c>
      <c r="W14" s="30">
        <f t="shared" si="6"/>
        <v>64</v>
      </c>
      <c r="Y14" s="8">
        <v>12</v>
      </c>
      <c r="Z14" s="8" t="str">
        <f>CONCATENATE(YEAR, ":",Y14,":0:0:",TAOYUAN!$A$1)</f>
        <v>2016:12:0:0:TAOYUAN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TAOYUAN!$A$1)</f>
        <v>2016:2:0:0:TAOYUAN</v>
      </c>
      <c r="E15" s="37" t="e">
        <f>MATCH($D15,BAPTISM_SOURCE_ZONE_MONTH!$A:$A, 0)</f>
        <v>#N/A</v>
      </c>
      <c r="F15" s="11" t="str">
        <f>IFERROR(INDEX(BAPTISM_SOURCE_ZONE_MONTH!$A:$Z,TAOYUAN_GRAPH_DATA!$E15,MATCH(F$2,BAPTISM_SOURCE_ZONE_MONTH!$A$1:$Z$1,0)),"")</f>
        <v/>
      </c>
      <c r="G15" s="11" t="str">
        <f>IFERROR(INDEX(BAPTISM_SOURCE_ZONE_MONTH!$A:$Z,TAOYUAN_GRAPH_DATA!$E15,MATCH(G$2,BAPTISM_SOURCE_ZONE_MONTH!$A$1:$Z$1,0)),"")</f>
        <v/>
      </c>
      <c r="H15" s="11" t="str">
        <f>IFERROR(INDEX(BAPTISM_SOURCE_ZONE_MONTH!$A:$Z,TAOYUAN_GRAPH_DATA!$E15,MATCH(H$2,BAPTISM_SOURCE_ZONE_MONTH!$A$1:$Z$1,0)),"")</f>
        <v/>
      </c>
      <c r="I15" s="11" t="str">
        <f>IFERROR(INDEX(BAPTISM_SOURCE_ZONE_MONTH!$A:$Z,TAOYUAN_GRAPH_DATA!$E15,MATCH(I$2,BAPTISM_SOURCE_ZONE_MONTH!$A$1:$Z$1,0)),"")</f>
        <v/>
      </c>
      <c r="J15" s="11" t="str">
        <f>IFERROR(INDEX(BAPTISM_SOURCE_ZONE_MONTH!$A:$Z,TAOYUAN_GRAPH_DATA!$E15,MATCH(J$2,BAPTISM_SOURCE_ZONE_MONTH!$A$1:$Z$1,0)),"")</f>
        <v/>
      </c>
      <c r="K15" s="11" t="str">
        <f>IFERROR(INDEX(BAPTISM_SOURCE_ZONE_MONTH!$A:$Z,TAOYUAN_GRAPH_DATA!$E15,MATCH(K$2,BAPTISM_SOURCE_ZONE_MONTH!$A$1:$Z$1,0)),"")</f>
        <v/>
      </c>
      <c r="M15" s="37">
        <f>MATCH($D15,REPORT_DATA_BY_ZONE_MONTH!$A:$A, 0)</f>
        <v>20</v>
      </c>
      <c r="N15" s="30">
        <f>IFERROR(INDEX(REPORT_DATA_BY_ZONE_MONTH!$A:$AG,$M15,MATCH(N$2,REPORT_DATA_BY_ZONE_MONTH!$A$1:$AG$1,0)), "")</f>
        <v>2</v>
      </c>
      <c r="O15" s="30">
        <f t="shared" si="2"/>
        <v>8</v>
      </c>
      <c r="P15" s="30">
        <f>IFERROR(INDEX(REPORT_DATA_BY_ZONE_MONTH!$A:$AG,$M15,MATCH(P$2,REPORT_DATA_BY_ZONE_MONTH!$A$1:$AG$1,0)), "")</f>
        <v>162</v>
      </c>
      <c r="Q15" s="30">
        <f t="shared" si="3"/>
        <v>384</v>
      </c>
      <c r="R15" s="30">
        <f>IFERROR(INDEX(REPORT_DATA_BY_ZONE_MONTH!$A:$AG,$M15,MATCH(R$2,REPORT_DATA_BY_ZONE_MONTH!$A$1:$AG$1,0)), "")</f>
        <v>43</v>
      </c>
      <c r="S15" s="30">
        <f t="shared" si="4"/>
        <v>192</v>
      </c>
      <c r="T15" s="30">
        <f>IFERROR(INDEX(REPORT_DATA_BY_ZONE_MONTH!$A:$AG,$M15,MATCH(T$2,REPORT_DATA_BY_ZONE_MONTH!$A$1:$AG$1,0)), "")</f>
        <v>125</v>
      </c>
      <c r="U15" s="30">
        <f t="shared" si="5"/>
        <v>320</v>
      </c>
      <c r="V15" s="30">
        <f>IFERROR(INDEX(REPORT_DATA_BY_ZONE_MONTH!$A:$AG,$M15,MATCH(V$2,REPORT_DATA_BY_ZONE_MONTH!$A$1:$AG$1,0)), "")</f>
        <v>5</v>
      </c>
      <c r="W15" s="30">
        <f t="shared" si="6"/>
        <v>64</v>
      </c>
    </row>
    <row r="16" spans="1:28">
      <c r="F16" s="37">
        <f t="shared" ref="F16:K16" si="7">SUM(F3:F15)</f>
        <v>10</v>
      </c>
      <c r="G16" s="37">
        <f>SUM(G3:G15)</f>
        <v>2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10</v>
      </c>
      <c r="N16" s="37">
        <f>SUM(N3:N15)</f>
        <v>88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COUNTA(TAOYUAN!$A:$A)-1</f>
        <v>16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13</v>
      </c>
    </row>
    <row r="20" spans="1:12">
      <c r="A20" s="8" t="s">
        <v>635</v>
      </c>
      <c r="B20" s="8">
        <f>SUM($I$16:$K$16)</f>
        <v>10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43%</v>
      </c>
      <c r="C22" s="40">
        <f>B20/SUM(B19:B20)</f>
        <v>0.43478260869565216</v>
      </c>
      <c r="D22" s="8" t="str">
        <f>TEXT(C22,"00%")</f>
        <v>43%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100
Actual YTD 年度實際:    6</v>
      </c>
      <c r="C23" s="8">
        <f>TAOYUAN!$D$2</f>
        <v>100</v>
      </c>
      <c r="D23" s="8">
        <f>TAOYUAN!$G$5</f>
        <v>6</v>
      </c>
    </row>
    <row r="24" spans="1:12" ht="23.25">
      <c r="A24" s="8" t="s">
        <v>1423</v>
      </c>
      <c r="B24" s="64" t="str">
        <f>TAOYUAN!$B1</f>
        <v>Taoyuan Zone</v>
      </c>
    </row>
    <row r="25" spans="1:12">
      <c r="B25" s="62" t="str">
        <f>TAOYUAN!$B2</f>
        <v>桃園地帶</v>
      </c>
    </row>
    <row r="26" spans="1:12">
      <c r="B26" s="62" t="str">
        <f>TAOYUAN!$B6</f>
        <v>Taoyuan Stake</v>
      </c>
    </row>
    <row r="27" spans="1:12">
      <c r="B27" s="62" t="str">
        <f>TAOYUAN!$B7</f>
        <v>桃園支聯會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708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1428</v>
      </c>
      <c r="C2" s="35" t="s">
        <v>1403</v>
      </c>
      <c r="D2" s="72">
        <v>88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EAST_GRAPH_DATA!AB16</f>
        <v>8</v>
      </c>
      <c r="H5" s="82"/>
      <c r="I5" s="82"/>
      <c r="J5" s="83"/>
      <c r="K5" s="55">
        <f>$L$37</f>
        <v>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706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707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709</v>
      </c>
      <c r="B10" s="27" t="s">
        <v>710</v>
      </c>
      <c r="C10" s="4" t="s">
        <v>735</v>
      </c>
      <c r="D10" s="4" t="s">
        <v>736</v>
      </c>
      <c r="E10" s="4" t="str">
        <f>CONCATENATE(YEAR,":",MONTH,":",WEEK,":",DAY,":",$A10)</f>
        <v>2016:2:2:7:SONGSHAN_E</v>
      </c>
      <c r="F10" s="4">
        <f>MATCH($E10,REPORT_DATA_BY_COMP!$A:$A,0)</f>
        <v>431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711</v>
      </c>
      <c r="B11" s="27" t="s">
        <v>712</v>
      </c>
      <c r="C11" s="4" t="s">
        <v>737</v>
      </c>
      <c r="D11" s="4" t="s">
        <v>738</v>
      </c>
      <c r="E11" s="4" t="str">
        <f>CONCATENATE(YEAR,":",MONTH,":",WEEK,":",DAY,":",$A11)</f>
        <v>2016:2:2:7:SONGSHAN_S</v>
      </c>
      <c r="F11" s="4">
        <f>MATCH($E11,REPORT_DATA_BY_COMP!$A:$A,0)</f>
        <v>432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713</v>
      </c>
      <c r="B12" s="27" t="s">
        <v>714</v>
      </c>
      <c r="C12" s="4" t="s">
        <v>739</v>
      </c>
      <c r="D12" s="4" t="s">
        <v>740</v>
      </c>
      <c r="E12" s="4" t="str">
        <f>CONCATENATE(YEAR,":",MONTH,":",WEEK,":",DAY,":",$A12)</f>
        <v>2016:2:2:7:NEIHU_E</v>
      </c>
      <c r="F12" s="4">
        <f>MATCH($E12,REPORT_DATA_BY_COMP!$A:$A,0)</f>
        <v>420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715</v>
      </c>
      <c r="B13" s="27" t="s">
        <v>716</v>
      </c>
      <c r="C13" s="4" t="s">
        <v>741</v>
      </c>
      <c r="D13" s="4" t="s">
        <v>742</v>
      </c>
      <c r="E13" s="4" t="str">
        <f>CONCATENATE(YEAR,":",MONTH,":",WEEK,":",DAY,":",$A13)</f>
        <v>2016:2:2:7:NEIHU_S</v>
      </c>
      <c r="F13" s="4">
        <f>MATCH($E13,REPORT_DATA_BY_COMP!$A:$A,0)</f>
        <v>421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717</v>
      </c>
      <c r="B16" s="27" t="s">
        <v>718</v>
      </c>
      <c r="C16" s="4" t="s">
        <v>743</v>
      </c>
      <c r="D16" s="4" t="s">
        <v>744</v>
      </c>
      <c r="E16" s="4" t="str">
        <f>CONCATENATE(YEAR,":",MONTH,":",WEEK,":",DAY,":",$A16)</f>
        <v>2016:2:2:7:JILONG_A_E</v>
      </c>
      <c r="F16" s="4">
        <f>MATCH($E16,REPORT_DATA_BY_COMP!$A:$A,0)</f>
        <v>407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719</v>
      </c>
      <c r="B17" s="27" t="s">
        <v>720</v>
      </c>
      <c r="C17" s="4" t="s">
        <v>745</v>
      </c>
      <c r="D17" s="4" t="s">
        <v>746</v>
      </c>
      <c r="E17" s="4" t="str">
        <f>CONCATENATE(YEAR,":",MONTH,":",WEEK,":",DAY,":",$A17)</f>
        <v>2016:2:2:7:JILONG_B_E</v>
      </c>
      <c r="F17" s="4">
        <f>MATCH($E17,REPORT_DATA_BY_COMP!$A:$A,0)</f>
        <v>408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721</v>
      </c>
      <c r="B20" s="27" t="s">
        <v>722</v>
      </c>
      <c r="C20" s="4" t="s">
        <v>747</v>
      </c>
      <c r="D20" s="4" t="s">
        <v>748</v>
      </c>
      <c r="E20" s="4" t="str">
        <f>CONCATENATE(YEAR,":",MONTH,":",WEEK,":",DAY,":",$A20)</f>
        <v>2016:2:2:7:XIZHI_A_E</v>
      </c>
      <c r="F20" s="4">
        <f>MATCH($E20,REPORT_DATA_BY_COMP!$A:$A,0)</f>
        <v>467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723</v>
      </c>
      <c r="B21" s="27" t="s">
        <v>724</v>
      </c>
      <c r="C21" s="4" t="s">
        <v>749</v>
      </c>
      <c r="D21" s="4" t="s">
        <v>750</v>
      </c>
      <c r="E21" s="4" t="str">
        <f>CONCATENATE(YEAR,":",MONTH,":",WEEK,":",DAY,":",$A21)</f>
        <v>2016:2:2:7:XIZHI_B_E</v>
      </c>
      <c r="F21" s="4">
        <f>MATCH($E21,REPORT_DATA_BY_COMP!$A:$A,0)</f>
        <v>468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725</v>
      </c>
      <c r="B22" s="27" t="s">
        <v>726</v>
      </c>
      <c r="C22" s="4" t="s">
        <v>751</v>
      </c>
      <c r="D22" s="4" t="s">
        <v>752</v>
      </c>
      <c r="E22" s="4" t="str">
        <f>CONCATENATE(YEAR,":",MONTH,":",WEEK,":",DAY,":",$A22)</f>
        <v>2016:2:2:7:XIZHI_S</v>
      </c>
      <c r="F22" s="4">
        <f>MATCH($E22,REPORT_DATA_BY_COMP!$A:$A,0)</f>
        <v>469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1422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727</v>
      </c>
      <c r="B25" s="27" t="s">
        <v>728</v>
      </c>
      <c r="C25" s="4" t="s">
        <v>753</v>
      </c>
      <c r="D25" s="4" t="s">
        <v>754</v>
      </c>
      <c r="E25" s="4" t="str">
        <f>CONCATENATE(YEAR,":",MONTH,":",WEEK,":",DAY,":",$A25)</f>
        <v>2016:2:2:7:YILAN_E</v>
      </c>
      <c r="F25" s="4">
        <f>MATCH($E25,REPORT_DATA_BY_COMP!$A:$A,0)</f>
        <v>470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729</v>
      </c>
      <c r="B26" s="27" t="s">
        <v>730</v>
      </c>
      <c r="C26" s="4" t="s">
        <v>755</v>
      </c>
      <c r="D26" s="4" t="s">
        <v>756</v>
      </c>
      <c r="E26" s="4" t="str">
        <f>CONCATENATE(YEAR,":",MONTH,":",WEEK,":",DAY,":",$A26)</f>
        <v>2016:2:2:7:YILAN_S</v>
      </c>
      <c r="F26" s="4">
        <f>MATCH($E26,REPORT_DATA_BY_COMP!$A:$A,0)</f>
        <v>471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731</v>
      </c>
      <c r="B27" s="27" t="s">
        <v>732</v>
      </c>
      <c r="C27" s="4" t="s">
        <v>757</v>
      </c>
      <c r="D27" s="4" t="s">
        <v>758</v>
      </c>
      <c r="E27" s="4" t="str">
        <f>CONCATENATE(YEAR,":",MONTH,":",WEEK,":",DAY,":",$A27)</f>
        <v>2016:2:2:7:LUODONG_A_E</v>
      </c>
      <c r="F27" s="4">
        <f>MATCH($E27,REPORT_DATA_BY_COMP!$A:$A,0)</f>
        <v>412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733</v>
      </c>
      <c r="B28" s="27" t="s">
        <v>734</v>
      </c>
      <c r="C28" s="4" t="s">
        <v>759</v>
      </c>
      <c r="D28" s="4" t="s">
        <v>760</v>
      </c>
      <c r="E28" s="4" t="str">
        <f>CONCATENATE(YEAR,":",MONTH,":",WEEK,":",DAY,":",$A28)</f>
        <v>2016:2:2:7:LUODONG_B_E</v>
      </c>
      <c r="F28" s="4">
        <f>MATCH($E28,REPORT_DATA_BY_COMP!$A:$A,0)</f>
        <v>413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1422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1420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1391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1390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1392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1393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1394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1422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22" workbookViewId="0">
      <selection activeCell="B28" sqref="B28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EAST!$A$1)</f>
        <v>2015:2:0:0:EAST</v>
      </c>
      <c r="E3" s="37" t="e">
        <f>MATCH($D3,BAPTISM_SOURCE_ZONE_MONTH!$A:$A, 0)</f>
        <v>#N/A</v>
      </c>
      <c r="F3" s="11" t="str">
        <f>IFERROR(INDEX(BAPTISM_SOURCE_ZONE_MONTH!$A:$Z,EAST_GRAPH_DATA!$E3,MATCH(F$2,BAPTISM_SOURCE_ZONE_MONTH!$A$1:$Z$1,0)),"")</f>
        <v/>
      </c>
      <c r="G3" s="11" t="str">
        <f>IFERROR(INDEX(BAPTISM_SOURCE_ZONE_MONTH!$A:$Z,EAST_GRAPH_DATA!$E3,MATCH(G$2,BAPTISM_SOURCE_ZONE_MONTH!$A$1:$Z$1,0)),"")</f>
        <v/>
      </c>
      <c r="H3" s="11" t="str">
        <f>IFERROR(INDEX(BAPTISM_SOURCE_ZONE_MONTH!$A:$Z,EAST_GRAPH_DATA!$E3,MATCH(H$2,BAPTISM_SOURCE_ZONE_MONTH!$A$1:$Z$1,0)),"")</f>
        <v/>
      </c>
      <c r="I3" s="11" t="str">
        <f>IFERROR(INDEX(BAPTISM_SOURCE_ZONE_MONTH!$A:$Z,EAST_GRAPH_DATA!$E3,MATCH(I$2,BAPTISM_SOURCE_ZONE_MONTH!$A$1:$Z$1,0)),"")</f>
        <v/>
      </c>
      <c r="J3" s="11" t="str">
        <f>IFERROR(INDEX(BAPTISM_SOURCE_ZONE_MONTH!$A:$Z,EAST_GRAPH_DATA!$E3,MATCH(J$2,BAPTISM_SOURCE_ZONE_MONTH!$A$1:$Z$1,0)),"")</f>
        <v/>
      </c>
      <c r="K3" s="11" t="str">
        <f>IFERROR(INDEX(BAPTISM_SOURCE_ZONE_MONTH!$A:$Z,EAST_GRAPH_DATA!$E3,MATCH(K$2,BAPTISM_SOURCE_ZONE_MONTH!$A$1:$Z$1,0)),"")</f>
        <v/>
      </c>
      <c r="M3" s="37">
        <f>MATCH($D3,REPORT_DATA_BY_ZONE_MONTH!$A:$A, 0)</f>
        <v>103</v>
      </c>
      <c r="N3" s="30">
        <f>IFERROR(INDEX(REPORT_DATA_BY_ZONE_MONTH!$A:$AG,$M3,MATCH(N$2,REPORT_DATA_BY_ZONE_MONTH!$A$1:$AG$1,0)), "")</f>
        <v>5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312</v>
      </c>
      <c r="R3" s="30">
        <f>IFERROR(INDEX(REPORT_DATA_BY_ZONE_MONTH!$A:$AG,$M3,MATCH(R$2,REPORT_DATA_BY_ZONE_MONTH!$A$1:$AG$1,0)), "")</f>
        <v>0</v>
      </c>
      <c r="S3" s="30">
        <f>3*$B$17*$B$18</f>
        <v>156</v>
      </c>
      <c r="T3" s="30">
        <f>IFERROR(INDEX(REPORT_DATA_BY_ZONE_MONTH!$A:$AG,$M3,MATCH(T$2,REPORT_DATA_BY_ZONE_MONTH!$A$1:$AG$1,0)), "")</f>
        <v>0</v>
      </c>
      <c r="U3" s="30">
        <f>5*$B$17*$B$18</f>
        <v>260</v>
      </c>
      <c r="V3" s="30">
        <f>IFERROR(INDEX(REPORT_DATA_BY_ZONE_MONTH!$A:$AG,$M3,MATCH(V$2,REPORT_DATA_BY_ZONE_MONTH!$A$1:$AG$1,0)), "")</f>
        <v>0</v>
      </c>
      <c r="W3" s="30">
        <f>1*$B$17*$B$18</f>
        <v>52</v>
      </c>
      <c r="Y3" s="8">
        <v>1</v>
      </c>
      <c r="Z3" s="8" t="str">
        <f>CONCATENATE(YEAR, ":",Y3,":0:0:",EAST!$A$1)</f>
        <v>2016:1:0:0:EAST</v>
      </c>
      <c r="AA3" s="37">
        <f>MATCH($Z3,REPORT_DATA_BY_ZONE_MONTH!$A:$A, 0)</f>
        <v>3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EAST!$A$1)</f>
        <v>2015:3:0:0:EAST</v>
      </c>
      <c r="E4" s="37" t="e">
        <f>MATCH($D4,BAPTISM_SOURCE_ZONE_MONTH!$A:$A, 0)</f>
        <v>#N/A</v>
      </c>
      <c r="F4" s="11" t="str">
        <f>IFERROR(INDEX(BAPTISM_SOURCE_ZONE_MONTH!$A:$Z,EAST_GRAPH_DATA!$E4,MATCH(F$2,BAPTISM_SOURCE_ZONE_MONTH!$A$1:$Z$1,0)),"")</f>
        <v/>
      </c>
      <c r="G4" s="11" t="str">
        <f>IFERROR(INDEX(BAPTISM_SOURCE_ZONE_MONTH!$A:$Z,EAST_GRAPH_DATA!$E4,MATCH(G$2,BAPTISM_SOURCE_ZONE_MONTH!$A$1:$Z$1,0)),"")</f>
        <v/>
      </c>
      <c r="H4" s="11" t="str">
        <f>IFERROR(INDEX(BAPTISM_SOURCE_ZONE_MONTH!$A:$Z,EAST_GRAPH_DATA!$E4,MATCH(H$2,BAPTISM_SOURCE_ZONE_MONTH!$A$1:$Z$1,0)),"")</f>
        <v/>
      </c>
      <c r="I4" s="11" t="str">
        <f>IFERROR(INDEX(BAPTISM_SOURCE_ZONE_MONTH!$A:$Z,EAST_GRAPH_DATA!$E4,MATCH(I$2,BAPTISM_SOURCE_ZONE_MONTH!$A$1:$Z$1,0)),"")</f>
        <v/>
      </c>
      <c r="J4" s="11" t="str">
        <f>IFERROR(INDEX(BAPTISM_SOURCE_ZONE_MONTH!$A:$Z,EAST_GRAPH_DATA!$E4,MATCH(J$2,BAPTISM_SOURCE_ZONE_MONTH!$A$1:$Z$1,0)),"")</f>
        <v/>
      </c>
      <c r="K4" s="11" t="str">
        <f>IFERROR(INDEX(BAPTISM_SOURCE_ZONE_MONTH!$A:$Z,EAST_GRAPH_DATA!$E4,MATCH(K$2,BAPTISM_SOURCE_ZONE_MONTH!$A$1:$Z$1,0)),"")</f>
        <v/>
      </c>
      <c r="M4" s="37">
        <f>MATCH($D4,REPORT_DATA_BY_ZONE_MONTH!$A:$A, 0)</f>
        <v>102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312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156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260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52</v>
      </c>
      <c r="Y4" s="8">
        <v>2</v>
      </c>
      <c r="Z4" s="8" t="str">
        <f>CONCATENATE(YEAR, ":",Y4,":0:0:",EAST!$A$1)</f>
        <v>2016:2:0:0:EAST</v>
      </c>
      <c r="AA4" s="37">
        <f>MATCH($Z4,REPORT_DATA_BY_ZONE_MONTH!$A:$A, 0)</f>
        <v>14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EAST!$A$1)</f>
        <v>2015:4:0:0:EAST</v>
      </c>
      <c r="E5" s="37" t="e">
        <f>MATCH($D5,BAPTISM_SOURCE_ZONE_MONTH!$A:$A, 0)</f>
        <v>#N/A</v>
      </c>
      <c r="F5" s="11" t="str">
        <f>IFERROR(INDEX(BAPTISM_SOURCE_ZONE_MONTH!$A:$Z,EAST_GRAPH_DATA!$E5,MATCH(F$2,BAPTISM_SOURCE_ZONE_MONTH!$A$1:$Z$1,0)),"")</f>
        <v/>
      </c>
      <c r="G5" s="11" t="str">
        <f>IFERROR(INDEX(BAPTISM_SOURCE_ZONE_MONTH!$A:$Z,EAST_GRAPH_DATA!$E5,MATCH(G$2,BAPTISM_SOURCE_ZONE_MONTH!$A$1:$Z$1,0)),"")</f>
        <v/>
      </c>
      <c r="H5" s="11" t="str">
        <f>IFERROR(INDEX(BAPTISM_SOURCE_ZONE_MONTH!$A:$Z,EAST_GRAPH_DATA!$E5,MATCH(H$2,BAPTISM_SOURCE_ZONE_MONTH!$A$1:$Z$1,0)),"")</f>
        <v/>
      </c>
      <c r="I5" s="11" t="str">
        <f>IFERROR(INDEX(BAPTISM_SOURCE_ZONE_MONTH!$A:$Z,EAST_GRAPH_DATA!$E5,MATCH(I$2,BAPTISM_SOURCE_ZONE_MONTH!$A$1:$Z$1,0)),"")</f>
        <v/>
      </c>
      <c r="J5" s="11" t="str">
        <f>IFERROR(INDEX(BAPTISM_SOURCE_ZONE_MONTH!$A:$Z,EAST_GRAPH_DATA!$E5,MATCH(J$2,BAPTISM_SOURCE_ZONE_MONTH!$A$1:$Z$1,0)),"")</f>
        <v/>
      </c>
      <c r="K5" s="11" t="str">
        <f>IFERROR(INDEX(BAPTISM_SOURCE_ZONE_MONTH!$A:$Z,EAST_GRAPH_DATA!$E5,MATCH(K$2,BAPTISM_SOURCE_ZONE_MONTH!$A$1:$Z$1,0)),"")</f>
        <v/>
      </c>
      <c r="M5" s="37">
        <f>MATCH($D5,REPORT_DATA_BY_ZONE_MONTH!$A:$A, 0)</f>
        <v>101</v>
      </c>
      <c r="N5" s="30">
        <f>IFERROR(INDEX(REPORT_DATA_BY_ZONE_MONTH!$A:$AG,$M5,MATCH(N$2,REPORT_DATA_BY_ZONE_MONTH!$A$1:$AG$1,0)), "")</f>
        <v>5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312</v>
      </c>
      <c r="R5" s="30">
        <f>IFERROR(INDEX(REPORT_DATA_BY_ZONE_MONTH!$A:$AG,$M5,MATCH(R$2,REPORT_DATA_BY_ZONE_MONTH!$A$1:$AG$1,0)), "")</f>
        <v>0</v>
      </c>
      <c r="S5" s="30">
        <f t="shared" si="4"/>
        <v>156</v>
      </c>
      <c r="T5" s="30">
        <f>IFERROR(INDEX(REPORT_DATA_BY_ZONE_MONTH!$A:$AG,$M5,MATCH(T$2,REPORT_DATA_BY_ZONE_MONTH!$A$1:$AG$1,0)), "")</f>
        <v>0</v>
      </c>
      <c r="U5" s="30">
        <f t="shared" si="5"/>
        <v>260</v>
      </c>
      <c r="V5" s="30">
        <f>IFERROR(INDEX(REPORT_DATA_BY_ZONE_MONTH!$A:$AG,$M5,MATCH(V$2,REPORT_DATA_BY_ZONE_MONTH!$A$1:$AG$1,0)), "")</f>
        <v>0</v>
      </c>
      <c r="W5" s="30">
        <f t="shared" si="6"/>
        <v>52</v>
      </c>
      <c r="Y5" s="8">
        <v>3</v>
      </c>
      <c r="Z5" s="8" t="str">
        <f>CONCATENATE(YEAR, ":",Y5,":0:0:",EAST!$A$1)</f>
        <v>2016:3:0:0:EAST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EAST!$A$1)</f>
        <v>2015:5:0:0:EAST</v>
      </c>
      <c r="E6" s="37" t="e">
        <f>MATCH($D6,BAPTISM_SOURCE_ZONE_MONTH!$A:$A, 0)</f>
        <v>#N/A</v>
      </c>
      <c r="F6" s="11" t="str">
        <f>IFERROR(INDEX(BAPTISM_SOURCE_ZONE_MONTH!$A:$Z,EAST_GRAPH_DATA!$E6,MATCH(F$2,BAPTISM_SOURCE_ZONE_MONTH!$A$1:$Z$1,0)),"")</f>
        <v/>
      </c>
      <c r="G6" s="11" t="str">
        <f>IFERROR(INDEX(BAPTISM_SOURCE_ZONE_MONTH!$A:$Z,EAST_GRAPH_DATA!$E6,MATCH(G$2,BAPTISM_SOURCE_ZONE_MONTH!$A$1:$Z$1,0)),"")</f>
        <v/>
      </c>
      <c r="H6" s="11" t="str">
        <f>IFERROR(INDEX(BAPTISM_SOURCE_ZONE_MONTH!$A:$Z,EAST_GRAPH_DATA!$E6,MATCH(H$2,BAPTISM_SOURCE_ZONE_MONTH!$A$1:$Z$1,0)),"")</f>
        <v/>
      </c>
      <c r="I6" s="11" t="str">
        <f>IFERROR(INDEX(BAPTISM_SOURCE_ZONE_MONTH!$A:$Z,EAST_GRAPH_DATA!$E6,MATCH(I$2,BAPTISM_SOURCE_ZONE_MONTH!$A$1:$Z$1,0)),"")</f>
        <v/>
      </c>
      <c r="J6" s="11" t="str">
        <f>IFERROR(INDEX(BAPTISM_SOURCE_ZONE_MONTH!$A:$Z,EAST_GRAPH_DATA!$E6,MATCH(J$2,BAPTISM_SOURCE_ZONE_MONTH!$A$1:$Z$1,0)),"")</f>
        <v/>
      </c>
      <c r="K6" s="11" t="str">
        <f>IFERROR(INDEX(BAPTISM_SOURCE_ZONE_MONTH!$A:$Z,EAST_GRAPH_DATA!$E6,MATCH(K$2,BAPTISM_SOURCE_ZONE_MONTH!$A$1:$Z$1,0)),"")</f>
        <v/>
      </c>
      <c r="M6" s="37">
        <f>MATCH($D6,REPORT_DATA_BY_ZONE_MONTH!$A:$A, 0)</f>
        <v>100</v>
      </c>
      <c r="N6" s="30">
        <f>IFERROR(INDEX(REPORT_DATA_BY_ZONE_MONTH!$A:$AG,$M6,MATCH(N$2,REPORT_DATA_BY_ZONE_MONTH!$A$1:$AG$1,0)), "")</f>
        <v>5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312</v>
      </c>
      <c r="R6" s="30">
        <f>IFERROR(INDEX(REPORT_DATA_BY_ZONE_MONTH!$A:$AG,$M6,MATCH(R$2,REPORT_DATA_BY_ZONE_MONTH!$A$1:$AG$1,0)), "")</f>
        <v>0</v>
      </c>
      <c r="S6" s="30">
        <f t="shared" si="4"/>
        <v>156</v>
      </c>
      <c r="T6" s="30">
        <f>IFERROR(INDEX(REPORT_DATA_BY_ZONE_MONTH!$A:$AG,$M6,MATCH(T$2,REPORT_DATA_BY_ZONE_MONTH!$A$1:$AG$1,0)), "")</f>
        <v>0</v>
      </c>
      <c r="U6" s="30">
        <f t="shared" si="5"/>
        <v>260</v>
      </c>
      <c r="V6" s="30">
        <f>IFERROR(INDEX(REPORT_DATA_BY_ZONE_MONTH!$A:$AG,$M6,MATCH(V$2,REPORT_DATA_BY_ZONE_MONTH!$A$1:$AG$1,0)), "")</f>
        <v>0</v>
      </c>
      <c r="W6" s="30">
        <f t="shared" si="6"/>
        <v>52</v>
      </c>
      <c r="Y6" s="8">
        <v>4</v>
      </c>
      <c r="Z6" s="8" t="str">
        <f>CONCATENATE(YEAR, ":",Y6,":0:0:",EAST!$A$1)</f>
        <v>2016:4:0:0:EAST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EAST!$A$1)</f>
        <v>2015:6:0:0:EAST</v>
      </c>
      <c r="E7" s="37" t="e">
        <f>MATCH($D7,BAPTISM_SOURCE_ZONE_MONTH!$A:$A, 0)</f>
        <v>#N/A</v>
      </c>
      <c r="F7" s="11" t="str">
        <f>IFERROR(INDEX(BAPTISM_SOURCE_ZONE_MONTH!$A:$Z,EAST_GRAPH_DATA!$E7,MATCH(F$2,BAPTISM_SOURCE_ZONE_MONTH!$A$1:$Z$1,0)),"")</f>
        <v/>
      </c>
      <c r="G7" s="11" t="str">
        <f>IFERROR(INDEX(BAPTISM_SOURCE_ZONE_MONTH!$A:$Z,EAST_GRAPH_DATA!$E7,MATCH(G$2,BAPTISM_SOURCE_ZONE_MONTH!$A$1:$Z$1,0)),"")</f>
        <v/>
      </c>
      <c r="H7" s="11" t="str">
        <f>IFERROR(INDEX(BAPTISM_SOURCE_ZONE_MONTH!$A:$Z,EAST_GRAPH_DATA!$E7,MATCH(H$2,BAPTISM_SOURCE_ZONE_MONTH!$A$1:$Z$1,0)),"")</f>
        <v/>
      </c>
      <c r="I7" s="11" t="str">
        <f>IFERROR(INDEX(BAPTISM_SOURCE_ZONE_MONTH!$A:$Z,EAST_GRAPH_DATA!$E7,MATCH(I$2,BAPTISM_SOURCE_ZONE_MONTH!$A$1:$Z$1,0)),"")</f>
        <v/>
      </c>
      <c r="J7" s="11" t="str">
        <f>IFERROR(INDEX(BAPTISM_SOURCE_ZONE_MONTH!$A:$Z,EAST_GRAPH_DATA!$E7,MATCH(J$2,BAPTISM_SOURCE_ZONE_MONTH!$A$1:$Z$1,0)),"")</f>
        <v/>
      </c>
      <c r="K7" s="11" t="str">
        <f>IFERROR(INDEX(BAPTISM_SOURCE_ZONE_MONTH!$A:$Z,EAST_GRAPH_DATA!$E7,MATCH(K$2,BAPTISM_SOURCE_ZONE_MONTH!$A$1:$Z$1,0)),"")</f>
        <v/>
      </c>
      <c r="M7" s="37">
        <f>MATCH($D7,REPORT_DATA_BY_ZONE_MONTH!$A:$A, 0)</f>
        <v>99</v>
      </c>
      <c r="N7" s="30">
        <f>IFERROR(INDEX(REPORT_DATA_BY_ZONE_MONTH!$A:$AG,$M7,MATCH(N$2,REPORT_DATA_BY_ZONE_MONTH!$A$1:$AG$1,0)), "")</f>
        <v>4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312</v>
      </c>
      <c r="R7" s="30">
        <f>IFERROR(INDEX(REPORT_DATA_BY_ZONE_MONTH!$A:$AG,$M7,MATCH(R$2,REPORT_DATA_BY_ZONE_MONTH!$A$1:$AG$1,0)), "")</f>
        <v>0</v>
      </c>
      <c r="S7" s="30">
        <f t="shared" si="4"/>
        <v>156</v>
      </c>
      <c r="T7" s="30">
        <f>IFERROR(INDEX(REPORT_DATA_BY_ZONE_MONTH!$A:$AG,$M7,MATCH(T$2,REPORT_DATA_BY_ZONE_MONTH!$A$1:$AG$1,0)), "")</f>
        <v>0</v>
      </c>
      <c r="U7" s="30">
        <f t="shared" si="5"/>
        <v>260</v>
      </c>
      <c r="V7" s="30">
        <f>IFERROR(INDEX(REPORT_DATA_BY_ZONE_MONTH!$A:$AG,$M7,MATCH(V$2,REPORT_DATA_BY_ZONE_MONTH!$A$1:$AG$1,0)), "")</f>
        <v>0</v>
      </c>
      <c r="W7" s="30">
        <f t="shared" si="6"/>
        <v>52</v>
      </c>
      <c r="Y7" s="8">
        <v>5</v>
      </c>
      <c r="Z7" s="8" t="str">
        <f>CONCATENATE(YEAR, ":",Y7,":0:0:",EAST!$A$1)</f>
        <v>2016:5:0:0:EAST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EAST!$A$1)</f>
        <v>2015:7:0:0:EAST</v>
      </c>
      <c r="E8" s="37" t="e">
        <f>MATCH($D8,BAPTISM_SOURCE_ZONE_MONTH!$A:$A, 0)</f>
        <v>#N/A</v>
      </c>
      <c r="F8" s="11" t="str">
        <f>IFERROR(INDEX(BAPTISM_SOURCE_ZONE_MONTH!$A:$Z,EAST_GRAPH_DATA!$E8,MATCH(F$2,BAPTISM_SOURCE_ZONE_MONTH!$A$1:$Z$1,0)),"")</f>
        <v/>
      </c>
      <c r="G8" s="11" t="str">
        <f>IFERROR(INDEX(BAPTISM_SOURCE_ZONE_MONTH!$A:$Z,EAST_GRAPH_DATA!$E8,MATCH(G$2,BAPTISM_SOURCE_ZONE_MONTH!$A$1:$Z$1,0)),"")</f>
        <v/>
      </c>
      <c r="H8" s="11" t="str">
        <f>IFERROR(INDEX(BAPTISM_SOURCE_ZONE_MONTH!$A:$Z,EAST_GRAPH_DATA!$E8,MATCH(H$2,BAPTISM_SOURCE_ZONE_MONTH!$A$1:$Z$1,0)),"")</f>
        <v/>
      </c>
      <c r="I8" s="11" t="str">
        <f>IFERROR(INDEX(BAPTISM_SOURCE_ZONE_MONTH!$A:$Z,EAST_GRAPH_DATA!$E8,MATCH(I$2,BAPTISM_SOURCE_ZONE_MONTH!$A$1:$Z$1,0)),"")</f>
        <v/>
      </c>
      <c r="J8" s="11" t="str">
        <f>IFERROR(INDEX(BAPTISM_SOURCE_ZONE_MONTH!$A:$Z,EAST_GRAPH_DATA!$E8,MATCH(J$2,BAPTISM_SOURCE_ZONE_MONTH!$A$1:$Z$1,0)),"")</f>
        <v/>
      </c>
      <c r="K8" s="11" t="str">
        <f>IFERROR(INDEX(BAPTISM_SOURCE_ZONE_MONTH!$A:$Z,EAST_GRAPH_DATA!$E8,MATCH(K$2,BAPTISM_SOURCE_ZONE_MONTH!$A$1:$Z$1,0)),"")</f>
        <v/>
      </c>
      <c r="M8" s="37">
        <f>MATCH($D8,REPORT_DATA_BY_ZONE_MONTH!$A:$A, 0)</f>
        <v>98</v>
      </c>
      <c r="N8" s="30">
        <f>IFERROR(INDEX(REPORT_DATA_BY_ZONE_MONTH!$A:$AG,$M8,MATCH(N$2,REPORT_DATA_BY_ZONE_MONTH!$A$1:$AG$1,0)), "")</f>
        <v>6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312</v>
      </c>
      <c r="R8" s="30">
        <f>IFERROR(INDEX(REPORT_DATA_BY_ZONE_MONTH!$A:$AG,$M8,MATCH(R$2,REPORT_DATA_BY_ZONE_MONTH!$A$1:$AG$1,0)), "")</f>
        <v>0</v>
      </c>
      <c r="S8" s="30">
        <f t="shared" si="4"/>
        <v>156</v>
      </c>
      <c r="T8" s="30">
        <f>IFERROR(INDEX(REPORT_DATA_BY_ZONE_MONTH!$A:$AG,$M8,MATCH(T$2,REPORT_DATA_BY_ZONE_MONTH!$A$1:$AG$1,0)), "")</f>
        <v>0</v>
      </c>
      <c r="U8" s="30">
        <f t="shared" si="5"/>
        <v>260</v>
      </c>
      <c r="V8" s="30">
        <f>IFERROR(INDEX(REPORT_DATA_BY_ZONE_MONTH!$A:$AG,$M8,MATCH(V$2,REPORT_DATA_BY_ZONE_MONTH!$A$1:$AG$1,0)), "")</f>
        <v>0</v>
      </c>
      <c r="W8" s="30">
        <f t="shared" si="6"/>
        <v>52</v>
      </c>
      <c r="Y8" s="8">
        <v>6</v>
      </c>
      <c r="Z8" s="8" t="str">
        <f>CONCATENATE(YEAR, ":",Y8,":0:0:",EAST!$A$1)</f>
        <v>2016:6:0:0:EAST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EAST!$A$1)</f>
        <v>2015:8:0:0:EAST</v>
      </c>
      <c r="E9" s="37" t="e">
        <f>MATCH($D9,BAPTISM_SOURCE_ZONE_MONTH!$A:$A, 0)</f>
        <v>#N/A</v>
      </c>
      <c r="F9" s="11" t="str">
        <f>IFERROR(INDEX(BAPTISM_SOURCE_ZONE_MONTH!$A:$Z,EAST_GRAPH_DATA!$E9,MATCH(F$2,BAPTISM_SOURCE_ZONE_MONTH!$A$1:$Z$1,0)),"")</f>
        <v/>
      </c>
      <c r="G9" s="11" t="str">
        <f>IFERROR(INDEX(BAPTISM_SOURCE_ZONE_MONTH!$A:$Z,EAST_GRAPH_DATA!$E9,MATCH(G$2,BAPTISM_SOURCE_ZONE_MONTH!$A$1:$Z$1,0)),"")</f>
        <v/>
      </c>
      <c r="H9" s="11" t="str">
        <f>IFERROR(INDEX(BAPTISM_SOURCE_ZONE_MONTH!$A:$Z,EAST_GRAPH_DATA!$E9,MATCH(H$2,BAPTISM_SOURCE_ZONE_MONTH!$A$1:$Z$1,0)),"")</f>
        <v/>
      </c>
      <c r="I9" s="11" t="str">
        <f>IFERROR(INDEX(BAPTISM_SOURCE_ZONE_MONTH!$A:$Z,EAST_GRAPH_DATA!$E9,MATCH(I$2,BAPTISM_SOURCE_ZONE_MONTH!$A$1:$Z$1,0)),"")</f>
        <v/>
      </c>
      <c r="J9" s="11" t="str">
        <f>IFERROR(INDEX(BAPTISM_SOURCE_ZONE_MONTH!$A:$Z,EAST_GRAPH_DATA!$E9,MATCH(J$2,BAPTISM_SOURCE_ZONE_MONTH!$A$1:$Z$1,0)),"")</f>
        <v/>
      </c>
      <c r="K9" s="11" t="str">
        <f>IFERROR(INDEX(BAPTISM_SOURCE_ZONE_MONTH!$A:$Z,EAST_GRAPH_DATA!$E9,MATCH(K$2,BAPTISM_SOURCE_ZONE_MONTH!$A$1:$Z$1,0)),"")</f>
        <v/>
      </c>
      <c r="M9" s="37">
        <f>MATCH($D9,REPORT_DATA_BY_ZONE_MONTH!$A:$A, 0)</f>
        <v>97</v>
      </c>
      <c r="N9" s="30">
        <f>IFERROR(INDEX(REPORT_DATA_BY_ZONE_MONTH!$A:$AG,$M9,MATCH(N$2,REPORT_DATA_BY_ZONE_MONTH!$A$1:$AG$1,0)), "")</f>
        <v>7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312</v>
      </c>
      <c r="R9" s="30">
        <f>IFERROR(INDEX(REPORT_DATA_BY_ZONE_MONTH!$A:$AG,$M9,MATCH(R$2,REPORT_DATA_BY_ZONE_MONTH!$A$1:$AG$1,0)), "")</f>
        <v>0</v>
      </c>
      <c r="S9" s="30">
        <f t="shared" si="4"/>
        <v>156</v>
      </c>
      <c r="T9" s="30">
        <f>IFERROR(INDEX(REPORT_DATA_BY_ZONE_MONTH!$A:$AG,$M9,MATCH(T$2,REPORT_DATA_BY_ZONE_MONTH!$A$1:$AG$1,0)), "")</f>
        <v>0</v>
      </c>
      <c r="U9" s="30">
        <f t="shared" si="5"/>
        <v>260</v>
      </c>
      <c r="V9" s="30">
        <f>IFERROR(INDEX(REPORT_DATA_BY_ZONE_MONTH!$A:$AG,$M9,MATCH(V$2,REPORT_DATA_BY_ZONE_MONTH!$A$1:$AG$1,0)), "")</f>
        <v>0</v>
      </c>
      <c r="W9" s="30">
        <f t="shared" si="6"/>
        <v>52</v>
      </c>
      <c r="Y9" s="8">
        <v>7</v>
      </c>
      <c r="Z9" s="8" t="str">
        <f>CONCATENATE(YEAR, ":",Y9,":0:0:",EAST!$A$1)</f>
        <v>2016:7:0:0:EAST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EAST!$A$1)</f>
        <v>2015:9:0:0:EAST</v>
      </c>
      <c r="E10" s="37" t="e">
        <f>MATCH($D10,BAPTISM_SOURCE_ZONE_MONTH!$A:$A, 0)</f>
        <v>#N/A</v>
      </c>
      <c r="F10" s="11" t="str">
        <f>IFERROR(INDEX(BAPTISM_SOURCE_ZONE_MONTH!$A:$Z,EAST_GRAPH_DATA!$E10,MATCH(F$2,BAPTISM_SOURCE_ZONE_MONTH!$A$1:$Z$1,0)),"")</f>
        <v/>
      </c>
      <c r="G10" s="11" t="str">
        <f>IFERROR(INDEX(BAPTISM_SOURCE_ZONE_MONTH!$A:$Z,EAST_GRAPH_DATA!$E10,MATCH(G$2,BAPTISM_SOURCE_ZONE_MONTH!$A$1:$Z$1,0)),"")</f>
        <v/>
      </c>
      <c r="H10" s="11" t="str">
        <f>IFERROR(INDEX(BAPTISM_SOURCE_ZONE_MONTH!$A:$Z,EAST_GRAPH_DATA!$E10,MATCH(H$2,BAPTISM_SOURCE_ZONE_MONTH!$A$1:$Z$1,0)),"")</f>
        <v/>
      </c>
      <c r="I10" s="11" t="str">
        <f>IFERROR(INDEX(BAPTISM_SOURCE_ZONE_MONTH!$A:$Z,EAST_GRAPH_DATA!$E10,MATCH(I$2,BAPTISM_SOURCE_ZONE_MONTH!$A$1:$Z$1,0)),"")</f>
        <v/>
      </c>
      <c r="J10" s="11" t="str">
        <f>IFERROR(INDEX(BAPTISM_SOURCE_ZONE_MONTH!$A:$Z,EAST_GRAPH_DATA!$E10,MATCH(J$2,BAPTISM_SOURCE_ZONE_MONTH!$A$1:$Z$1,0)),"")</f>
        <v/>
      </c>
      <c r="K10" s="11" t="str">
        <f>IFERROR(INDEX(BAPTISM_SOURCE_ZONE_MONTH!$A:$Z,EAST_GRAPH_DATA!$E10,MATCH(K$2,BAPTISM_SOURCE_ZONE_MONTH!$A$1:$Z$1,0)),"")</f>
        <v/>
      </c>
      <c r="M10" s="37">
        <f>MATCH($D10,REPORT_DATA_BY_ZONE_MONTH!$A:$A, 0)</f>
        <v>96</v>
      </c>
      <c r="N10" s="30">
        <f>IFERROR(INDEX(REPORT_DATA_BY_ZONE_MONTH!$A:$AG,$M10,MATCH(N$2,REPORT_DATA_BY_ZONE_MONTH!$A$1:$AG$1,0)), "")</f>
        <v>7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312</v>
      </c>
      <c r="R10" s="30">
        <f>IFERROR(INDEX(REPORT_DATA_BY_ZONE_MONTH!$A:$AG,$M10,MATCH(R$2,REPORT_DATA_BY_ZONE_MONTH!$A$1:$AG$1,0)), "")</f>
        <v>0</v>
      </c>
      <c r="S10" s="30">
        <f t="shared" si="4"/>
        <v>156</v>
      </c>
      <c r="T10" s="30">
        <f>IFERROR(INDEX(REPORT_DATA_BY_ZONE_MONTH!$A:$AG,$M10,MATCH(T$2,REPORT_DATA_BY_ZONE_MONTH!$A$1:$AG$1,0)), "")</f>
        <v>0</v>
      </c>
      <c r="U10" s="30">
        <f t="shared" si="5"/>
        <v>260</v>
      </c>
      <c r="V10" s="30">
        <f>IFERROR(INDEX(REPORT_DATA_BY_ZONE_MONTH!$A:$AG,$M10,MATCH(V$2,REPORT_DATA_BY_ZONE_MONTH!$A$1:$AG$1,0)), "")</f>
        <v>0</v>
      </c>
      <c r="W10" s="30">
        <f t="shared" si="6"/>
        <v>52</v>
      </c>
      <c r="Y10" s="8">
        <v>8</v>
      </c>
      <c r="Z10" s="8" t="str">
        <f>CONCATENATE(YEAR, ":",Y10,":0:0:",EAST!$A$1)</f>
        <v>2016:8:0:0:EAST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EAST!$A$1)</f>
        <v>2015:10:0:0:EAST</v>
      </c>
      <c r="E11" s="37" t="e">
        <f>MATCH($D11,BAPTISM_SOURCE_ZONE_MONTH!$A:$A, 0)</f>
        <v>#N/A</v>
      </c>
      <c r="F11" s="11" t="str">
        <f>IFERROR(INDEX(BAPTISM_SOURCE_ZONE_MONTH!$A:$Z,EAST_GRAPH_DATA!$E11,MATCH(F$2,BAPTISM_SOURCE_ZONE_MONTH!$A$1:$Z$1,0)),"")</f>
        <v/>
      </c>
      <c r="G11" s="11" t="str">
        <f>IFERROR(INDEX(BAPTISM_SOURCE_ZONE_MONTH!$A:$Z,EAST_GRAPH_DATA!$E11,MATCH(G$2,BAPTISM_SOURCE_ZONE_MONTH!$A$1:$Z$1,0)),"")</f>
        <v/>
      </c>
      <c r="H11" s="11" t="str">
        <f>IFERROR(INDEX(BAPTISM_SOURCE_ZONE_MONTH!$A:$Z,EAST_GRAPH_DATA!$E11,MATCH(H$2,BAPTISM_SOURCE_ZONE_MONTH!$A$1:$Z$1,0)),"")</f>
        <v/>
      </c>
      <c r="I11" s="11" t="str">
        <f>IFERROR(INDEX(BAPTISM_SOURCE_ZONE_MONTH!$A:$Z,EAST_GRAPH_DATA!$E11,MATCH(I$2,BAPTISM_SOURCE_ZONE_MONTH!$A$1:$Z$1,0)),"")</f>
        <v/>
      </c>
      <c r="J11" s="11" t="str">
        <f>IFERROR(INDEX(BAPTISM_SOURCE_ZONE_MONTH!$A:$Z,EAST_GRAPH_DATA!$E11,MATCH(J$2,BAPTISM_SOURCE_ZONE_MONTH!$A$1:$Z$1,0)),"")</f>
        <v/>
      </c>
      <c r="K11" s="11" t="str">
        <f>IFERROR(INDEX(BAPTISM_SOURCE_ZONE_MONTH!$A:$Z,EAST_GRAPH_DATA!$E11,MATCH(K$2,BAPTISM_SOURCE_ZONE_MONTH!$A$1:$Z$1,0)),"")</f>
        <v/>
      </c>
      <c r="M11" s="37">
        <f>MATCH($D11,REPORT_DATA_BY_ZONE_MONTH!$A:$A, 0)</f>
        <v>95</v>
      </c>
      <c r="N11" s="30">
        <f>IFERROR(INDEX(REPORT_DATA_BY_ZONE_MONTH!$A:$AG,$M11,MATCH(N$2,REPORT_DATA_BY_ZONE_MONTH!$A$1:$AG$1,0)), "")</f>
        <v>6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312</v>
      </c>
      <c r="R11" s="30">
        <f>IFERROR(INDEX(REPORT_DATA_BY_ZONE_MONTH!$A:$AG,$M11,MATCH(R$2,REPORT_DATA_BY_ZONE_MONTH!$A$1:$AG$1,0)), "")</f>
        <v>0</v>
      </c>
      <c r="S11" s="30">
        <f t="shared" si="4"/>
        <v>156</v>
      </c>
      <c r="T11" s="30">
        <f>IFERROR(INDEX(REPORT_DATA_BY_ZONE_MONTH!$A:$AG,$M11,MATCH(T$2,REPORT_DATA_BY_ZONE_MONTH!$A$1:$AG$1,0)), "")</f>
        <v>0</v>
      </c>
      <c r="U11" s="30">
        <f t="shared" si="5"/>
        <v>260</v>
      </c>
      <c r="V11" s="30">
        <f>IFERROR(INDEX(REPORT_DATA_BY_ZONE_MONTH!$A:$AG,$M11,MATCH(V$2,REPORT_DATA_BY_ZONE_MONTH!$A$1:$AG$1,0)), "")</f>
        <v>0</v>
      </c>
      <c r="W11" s="30">
        <f t="shared" si="6"/>
        <v>52</v>
      </c>
      <c r="Y11" s="8">
        <v>9</v>
      </c>
      <c r="Z11" s="8" t="str">
        <f>CONCATENATE(YEAR, ":",Y11,":0:0:",EAST!$A$1)</f>
        <v>2016:9:0:0:EAST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EAST!$A$1)</f>
        <v>2015:11:0:0:EAST</v>
      </c>
      <c r="E12" s="37" t="e">
        <f>MATCH($D12,BAPTISM_SOURCE_ZONE_MONTH!$A:$A, 0)</f>
        <v>#N/A</v>
      </c>
      <c r="F12" s="11" t="str">
        <f>IFERROR(INDEX(BAPTISM_SOURCE_ZONE_MONTH!$A:$Z,EAST_GRAPH_DATA!$E12,MATCH(F$2,BAPTISM_SOURCE_ZONE_MONTH!$A$1:$Z$1,0)),"")</f>
        <v/>
      </c>
      <c r="G12" s="11" t="str">
        <f>IFERROR(INDEX(BAPTISM_SOURCE_ZONE_MONTH!$A:$Z,EAST_GRAPH_DATA!$E12,MATCH(G$2,BAPTISM_SOURCE_ZONE_MONTH!$A$1:$Z$1,0)),"")</f>
        <v/>
      </c>
      <c r="H12" s="11" t="str">
        <f>IFERROR(INDEX(BAPTISM_SOURCE_ZONE_MONTH!$A:$Z,EAST_GRAPH_DATA!$E12,MATCH(H$2,BAPTISM_SOURCE_ZONE_MONTH!$A$1:$Z$1,0)),"")</f>
        <v/>
      </c>
      <c r="I12" s="11" t="str">
        <f>IFERROR(INDEX(BAPTISM_SOURCE_ZONE_MONTH!$A:$Z,EAST_GRAPH_DATA!$E12,MATCH(I$2,BAPTISM_SOURCE_ZONE_MONTH!$A$1:$Z$1,0)),"")</f>
        <v/>
      </c>
      <c r="J12" s="11" t="str">
        <f>IFERROR(INDEX(BAPTISM_SOURCE_ZONE_MONTH!$A:$Z,EAST_GRAPH_DATA!$E12,MATCH(J$2,BAPTISM_SOURCE_ZONE_MONTH!$A$1:$Z$1,0)),"")</f>
        <v/>
      </c>
      <c r="K12" s="11" t="str">
        <f>IFERROR(INDEX(BAPTISM_SOURCE_ZONE_MONTH!$A:$Z,EAST_GRAPH_DATA!$E12,MATCH(K$2,BAPTISM_SOURCE_ZONE_MONTH!$A$1:$Z$1,0)),"")</f>
        <v/>
      </c>
      <c r="M12" s="37">
        <f>MATCH($D12,REPORT_DATA_BY_ZONE_MONTH!$A:$A, 0)</f>
        <v>94</v>
      </c>
      <c r="N12" s="30">
        <f>IFERROR(INDEX(REPORT_DATA_BY_ZONE_MONTH!$A:$AG,$M12,MATCH(N$2,REPORT_DATA_BY_ZONE_MONTH!$A$1:$AG$1,0)), "")</f>
        <v>5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312</v>
      </c>
      <c r="R12" s="30">
        <f>IFERROR(INDEX(REPORT_DATA_BY_ZONE_MONTH!$A:$AG,$M12,MATCH(R$2,REPORT_DATA_BY_ZONE_MONTH!$A$1:$AG$1,0)), "")</f>
        <v>0</v>
      </c>
      <c r="S12" s="30">
        <f t="shared" si="4"/>
        <v>156</v>
      </c>
      <c r="T12" s="30">
        <f>IFERROR(INDEX(REPORT_DATA_BY_ZONE_MONTH!$A:$AG,$M12,MATCH(T$2,REPORT_DATA_BY_ZONE_MONTH!$A$1:$AG$1,0)), "")</f>
        <v>0</v>
      </c>
      <c r="U12" s="30">
        <f t="shared" si="5"/>
        <v>260</v>
      </c>
      <c r="V12" s="30">
        <f>IFERROR(INDEX(REPORT_DATA_BY_ZONE_MONTH!$A:$AG,$M12,MATCH(V$2,REPORT_DATA_BY_ZONE_MONTH!$A$1:$AG$1,0)), "")</f>
        <v>0</v>
      </c>
      <c r="W12" s="30">
        <f t="shared" si="6"/>
        <v>52</v>
      </c>
      <c r="Y12" s="8">
        <v>10</v>
      </c>
      <c r="Z12" s="8" t="str">
        <f>CONCATENATE(YEAR, ":",Y12,":0:0:",EAST!$A$1)</f>
        <v>2016:10:0:0:EAST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EAST!$A$1)</f>
        <v>2015:12:0:0:EAST</v>
      </c>
      <c r="E13" s="37" t="e">
        <f>MATCH($D13,BAPTISM_SOURCE_ZONE_MONTH!$A:$A, 0)</f>
        <v>#N/A</v>
      </c>
      <c r="F13" s="11" t="str">
        <f>IFERROR(INDEX(BAPTISM_SOURCE_ZONE_MONTH!$A:$Z,EAST_GRAPH_DATA!$E13,MATCH(F$2,BAPTISM_SOURCE_ZONE_MONTH!$A$1:$Z$1,0)),"")</f>
        <v/>
      </c>
      <c r="G13" s="11" t="str">
        <f>IFERROR(INDEX(BAPTISM_SOURCE_ZONE_MONTH!$A:$Z,EAST_GRAPH_DATA!$E13,MATCH(G$2,BAPTISM_SOURCE_ZONE_MONTH!$A$1:$Z$1,0)),"")</f>
        <v/>
      </c>
      <c r="H13" s="11" t="str">
        <f>IFERROR(INDEX(BAPTISM_SOURCE_ZONE_MONTH!$A:$Z,EAST_GRAPH_DATA!$E13,MATCH(H$2,BAPTISM_SOURCE_ZONE_MONTH!$A$1:$Z$1,0)),"")</f>
        <v/>
      </c>
      <c r="I13" s="11" t="str">
        <f>IFERROR(INDEX(BAPTISM_SOURCE_ZONE_MONTH!$A:$Z,EAST_GRAPH_DATA!$E13,MATCH(I$2,BAPTISM_SOURCE_ZONE_MONTH!$A$1:$Z$1,0)),"")</f>
        <v/>
      </c>
      <c r="J13" s="11" t="str">
        <f>IFERROR(INDEX(BAPTISM_SOURCE_ZONE_MONTH!$A:$Z,EAST_GRAPH_DATA!$E13,MATCH(J$2,BAPTISM_SOURCE_ZONE_MONTH!$A$1:$Z$1,0)),"")</f>
        <v/>
      </c>
      <c r="K13" s="11" t="str">
        <f>IFERROR(INDEX(BAPTISM_SOURCE_ZONE_MONTH!$A:$Z,EAST_GRAPH_DATA!$E13,MATCH(K$2,BAPTISM_SOURCE_ZONE_MONTH!$A$1:$Z$1,0)),"")</f>
        <v/>
      </c>
      <c r="M13" s="37">
        <f>MATCH($D13,REPORT_DATA_BY_ZONE_MONTH!$A:$A, 0)</f>
        <v>93</v>
      </c>
      <c r="N13" s="30">
        <f>IFERROR(INDEX(REPORT_DATA_BY_ZONE_MONTH!$A:$AG,$M13,MATCH(N$2,REPORT_DATA_BY_ZONE_MONTH!$A$1:$AG$1,0)), "")</f>
        <v>4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312</v>
      </c>
      <c r="R13" s="30">
        <f>IFERROR(INDEX(REPORT_DATA_BY_ZONE_MONTH!$A:$AG,$M13,MATCH(R$2,REPORT_DATA_BY_ZONE_MONTH!$A$1:$AG$1,0)), "")</f>
        <v>0</v>
      </c>
      <c r="S13" s="30">
        <f t="shared" si="4"/>
        <v>156</v>
      </c>
      <c r="T13" s="30">
        <f>IFERROR(INDEX(REPORT_DATA_BY_ZONE_MONTH!$A:$AG,$M13,MATCH(T$2,REPORT_DATA_BY_ZONE_MONTH!$A$1:$AG$1,0)), "")</f>
        <v>0</v>
      </c>
      <c r="U13" s="30">
        <f t="shared" si="5"/>
        <v>260</v>
      </c>
      <c r="V13" s="30">
        <f>IFERROR(INDEX(REPORT_DATA_BY_ZONE_MONTH!$A:$AG,$M13,MATCH(V$2,REPORT_DATA_BY_ZONE_MONTH!$A$1:$AG$1,0)), "")</f>
        <v>0</v>
      </c>
      <c r="W13" s="30">
        <f t="shared" si="6"/>
        <v>52</v>
      </c>
      <c r="Y13" s="8">
        <v>11</v>
      </c>
      <c r="Z13" s="8" t="str">
        <f>CONCATENATE(YEAR, ":",Y13,":0:0:",EAST!$A$1)</f>
        <v>2016:11:0:0:EAST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EAST!$A$1)</f>
        <v>2016:1:0:0:EAST</v>
      </c>
      <c r="E14" s="37">
        <f>MATCH($D14,BAPTISM_SOURCE_ZONE_MONTH!$A:$A, 0)</f>
        <v>3</v>
      </c>
      <c r="F14" s="11">
        <f>IFERROR(INDEX(BAPTISM_SOURCE_ZONE_MONTH!$A:$Z,EAST_GRAPH_DATA!$E14,MATCH(F$2,BAPTISM_SOURCE_ZONE_MONTH!$A$1:$Z$1,0)),"")</f>
        <v>7</v>
      </c>
      <c r="G14" s="11">
        <f>IFERROR(INDEX(BAPTISM_SOURCE_ZONE_MONTH!$A:$Z,EAST_GRAPH_DATA!$E14,MATCH(G$2,BAPTISM_SOURCE_ZONE_MONTH!$A$1:$Z$1,0)),"")</f>
        <v>0</v>
      </c>
      <c r="H14" s="11">
        <f>IFERROR(INDEX(BAPTISM_SOURCE_ZONE_MONTH!$A:$Z,EAST_GRAPH_DATA!$E14,MATCH(H$2,BAPTISM_SOURCE_ZONE_MONTH!$A$1:$Z$1,0)),"")</f>
        <v>0</v>
      </c>
      <c r="I14" s="11">
        <f>IFERROR(INDEX(BAPTISM_SOURCE_ZONE_MONTH!$A:$Z,EAST_GRAPH_DATA!$E14,MATCH(I$2,BAPTISM_SOURCE_ZONE_MONTH!$A$1:$Z$1,0)),"")</f>
        <v>0</v>
      </c>
      <c r="J14" s="11">
        <f>IFERROR(INDEX(BAPTISM_SOURCE_ZONE_MONTH!$A:$Z,EAST_GRAPH_DATA!$E14,MATCH(J$2,BAPTISM_SOURCE_ZONE_MONTH!$A$1:$Z$1,0)),"")</f>
        <v>0</v>
      </c>
      <c r="K14" s="11">
        <f>IFERROR(INDEX(BAPTISM_SOURCE_ZONE_MONTH!$A:$Z,EAST_GRAPH_DATA!$E14,MATCH(K$2,BAPTISM_SOURCE_ZONE_MONTH!$A$1:$Z$1,0)),"")</f>
        <v>5</v>
      </c>
      <c r="M14" s="37">
        <f>MATCH($D14,REPORT_DATA_BY_ZONE_MONTH!$A:$A, 0)</f>
        <v>3</v>
      </c>
      <c r="N14" s="30">
        <f>IFERROR(INDEX(REPORT_DATA_BY_ZONE_MONTH!$A:$AG,$M14,MATCH(N$2,REPORT_DATA_BY_ZONE_MONTH!$A$1:$AG$1,0)), "")</f>
        <v>6</v>
      </c>
      <c r="O14" s="30">
        <f t="shared" si="2"/>
        <v>7</v>
      </c>
      <c r="P14" s="30">
        <f>IFERROR(INDEX(REPORT_DATA_BY_ZONE_MONTH!$A:$AG,$M14,MATCH(P$2,REPORT_DATA_BY_ZONE_MONTH!$A$1:$AG$1,0)), "")</f>
        <v>185</v>
      </c>
      <c r="Q14" s="30">
        <f t="shared" si="3"/>
        <v>312</v>
      </c>
      <c r="R14" s="30">
        <f>IFERROR(INDEX(REPORT_DATA_BY_ZONE_MONTH!$A:$AG,$M14,MATCH(R$2,REPORT_DATA_BY_ZONE_MONTH!$A$1:$AG$1,0)), "")</f>
        <v>48</v>
      </c>
      <c r="S14" s="30">
        <f t="shared" si="4"/>
        <v>156</v>
      </c>
      <c r="T14" s="30">
        <f>IFERROR(INDEX(REPORT_DATA_BY_ZONE_MONTH!$A:$AG,$M14,MATCH(T$2,REPORT_DATA_BY_ZONE_MONTH!$A$1:$AG$1,0)), "")</f>
        <v>134</v>
      </c>
      <c r="U14" s="30">
        <f t="shared" si="5"/>
        <v>260</v>
      </c>
      <c r="V14" s="30">
        <f>IFERROR(INDEX(REPORT_DATA_BY_ZONE_MONTH!$A:$AG,$M14,MATCH(V$2,REPORT_DATA_BY_ZONE_MONTH!$A$1:$AG$1,0)), "")</f>
        <v>0</v>
      </c>
      <c r="W14" s="30">
        <f t="shared" si="6"/>
        <v>52</v>
      </c>
      <c r="Y14" s="8">
        <v>12</v>
      </c>
      <c r="Z14" s="8" t="str">
        <f>CONCATENATE(YEAR, ":",Y14,":0:0:",EAST!$A$1)</f>
        <v>2016:12:0:0:EAST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EAST!$A$1)</f>
        <v>2016:2:0:0:EAST</v>
      </c>
      <c r="E15" s="37" t="e">
        <f>MATCH($D15,BAPTISM_SOURCE_ZONE_MONTH!$A:$A, 0)</f>
        <v>#N/A</v>
      </c>
      <c r="F15" s="11" t="str">
        <f>IFERROR(INDEX(BAPTISM_SOURCE_ZONE_MONTH!$A:$Z,EAST_GRAPH_DATA!$E15,MATCH(F$2,BAPTISM_SOURCE_ZONE_MONTH!$A$1:$Z$1,0)),"")</f>
        <v/>
      </c>
      <c r="G15" s="11" t="str">
        <f>IFERROR(INDEX(BAPTISM_SOURCE_ZONE_MONTH!$A:$Z,EAST_GRAPH_DATA!$E15,MATCH(G$2,BAPTISM_SOURCE_ZONE_MONTH!$A$1:$Z$1,0)),"")</f>
        <v/>
      </c>
      <c r="H15" s="11" t="str">
        <f>IFERROR(INDEX(BAPTISM_SOURCE_ZONE_MONTH!$A:$Z,EAST_GRAPH_DATA!$E15,MATCH(H$2,BAPTISM_SOURCE_ZONE_MONTH!$A$1:$Z$1,0)),"")</f>
        <v/>
      </c>
      <c r="I15" s="11" t="str">
        <f>IFERROR(INDEX(BAPTISM_SOURCE_ZONE_MONTH!$A:$Z,EAST_GRAPH_DATA!$E15,MATCH(I$2,BAPTISM_SOURCE_ZONE_MONTH!$A$1:$Z$1,0)),"")</f>
        <v/>
      </c>
      <c r="J15" s="11" t="str">
        <f>IFERROR(INDEX(BAPTISM_SOURCE_ZONE_MONTH!$A:$Z,EAST_GRAPH_DATA!$E15,MATCH(J$2,BAPTISM_SOURCE_ZONE_MONTH!$A$1:$Z$1,0)),"")</f>
        <v/>
      </c>
      <c r="K15" s="11" t="str">
        <f>IFERROR(INDEX(BAPTISM_SOURCE_ZONE_MONTH!$A:$Z,EAST_GRAPH_DATA!$E15,MATCH(K$2,BAPTISM_SOURCE_ZONE_MONTH!$A$1:$Z$1,0)),"")</f>
        <v/>
      </c>
      <c r="M15" s="37">
        <f>MATCH($D15,REPORT_DATA_BY_ZONE_MONTH!$A:$A, 0)</f>
        <v>14</v>
      </c>
      <c r="N15" s="30">
        <f>IFERROR(INDEX(REPORT_DATA_BY_ZONE_MONTH!$A:$AG,$M15,MATCH(N$2,REPORT_DATA_BY_ZONE_MONTH!$A$1:$AG$1,0)), "")</f>
        <v>2</v>
      </c>
      <c r="O15" s="30">
        <f t="shared" si="2"/>
        <v>7</v>
      </c>
      <c r="P15" s="30">
        <f>IFERROR(INDEX(REPORT_DATA_BY_ZONE_MONTH!$A:$AG,$M15,MATCH(P$2,REPORT_DATA_BY_ZONE_MONTH!$A$1:$AG$1,0)), "")</f>
        <v>133</v>
      </c>
      <c r="Q15" s="30">
        <f t="shared" si="3"/>
        <v>312</v>
      </c>
      <c r="R15" s="30">
        <f>IFERROR(INDEX(REPORT_DATA_BY_ZONE_MONTH!$A:$AG,$M15,MATCH(R$2,REPORT_DATA_BY_ZONE_MONTH!$A$1:$AG$1,0)), "")</f>
        <v>45</v>
      </c>
      <c r="S15" s="30">
        <f t="shared" si="4"/>
        <v>156</v>
      </c>
      <c r="T15" s="30">
        <f>IFERROR(INDEX(REPORT_DATA_BY_ZONE_MONTH!$A:$AG,$M15,MATCH(T$2,REPORT_DATA_BY_ZONE_MONTH!$A$1:$AG$1,0)), "")</f>
        <v>115</v>
      </c>
      <c r="U15" s="30">
        <f t="shared" si="5"/>
        <v>260</v>
      </c>
      <c r="V15" s="30">
        <f>IFERROR(INDEX(REPORT_DATA_BY_ZONE_MONTH!$A:$AG,$M15,MATCH(V$2,REPORT_DATA_BY_ZONE_MONTH!$A$1:$AG$1,0)), "")</f>
        <v>2</v>
      </c>
      <c r="W15" s="30">
        <f t="shared" si="6"/>
        <v>52</v>
      </c>
    </row>
    <row r="16" spans="1:28">
      <c r="F16" s="37">
        <f t="shared" ref="F16:K16" si="7">SUM(F3:F15)</f>
        <v>7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65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COUNTA(EAST!$A:$A)-1</f>
        <v>13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88
Actual YTD 年度實際:    8</v>
      </c>
      <c r="C23" s="8">
        <f>EAST!$D$2</f>
        <v>88</v>
      </c>
      <c r="D23" s="8">
        <f>EAST!$G$5</f>
        <v>8</v>
      </c>
    </row>
    <row r="24" spans="1:12" ht="23.25">
      <c r="A24" s="8" t="s">
        <v>1423</v>
      </c>
      <c r="B24" s="64" t="str">
        <f>EAST!$B1</f>
        <v>East Zone</v>
      </c>
    </row>
    <row r="25" spans="1:12">
      <c r="B25" s="62" t="str">
        <f>EAST!$B2</f>
        <v>臺北東地帶</v>
      </c>
    </row>
    <row r="26" spans="1:12">
      <c r="B26" s="62" t="str">
        <f>EAST!$B6</f>
        <v>East Stake</v>
      </c>
    </row>
    <row r="27" spans="1:12">
      <c r="B27" s="62" t="str">
        <f>EAST!$B7</f>
        <v>臺北東支聯會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1429</v>
      </c>
      <c r="C2" s="35" t="s">
        <v>1403</v>
      </c>
      <c r="D2" s="72">
        <v>65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11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HUALIAN_GRAPH_DATA!AB16</f>
        <v>1</v>
      </c>
      <c r="H5" s="82"/>
      <c r="I5" s="82"/>
      <c r="J5" s="83"/>
      <c r="K5" s="55">
        <f>$L$26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761</v>
      </c>
      <c r="B10" s="27" t="s">
        <v>762</v>
      </c>
      <c r="C10" s="4" t="s">
        <v>773</v>
      </c>
      <c r="D10" s="4" t="s">
        <v>774</v>
      </c>
      <c r="E10" s="4" t="str">
        <f>CONCATENATE(YEAR,":",MONTH,":",WEEK,":",DAY,":",$A10)</f>
        <v>2016:2:2:7:JIAN_E</v>
      </c>
      <c r="F10" s="4">
        <f>MATCH($E10,REPORT_DATA_BY_COMP!$A:$A,0)</f>
        <v>406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763</v>
      </c>
      <c r="B11" s="27" t="s">
        <v>764</v>
      </c>
      <c r="C11" s="4" t="s">
        <v>775</v>
      </c>
      <c r="D11" s="4" t="s">
        <v>776</v>
      </c>
      <c r="E11" s="4" t="str">
        <f>CONCATENATE(YEAR,":",MONTH,":",WEEK,":",DAY,":",$A11)</f>
        <v>2016:2:2:7:HUALIAN_1_E</v>
      </c>
      <c r="F11" s="4">
        <f>MATCH($E11,REPORT_DATA_BY_COMP!$A:$A,0)</f>
        <v>401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771</v>
      </c>
      <c r="B12" s="27" t="s">
        <v>766</v>
      </c>
      <c r="C12" s="4" t="s">
        <v>1176</v>
      </c>
      <c r="D12" s="4" t="s">
        <v>780</v>
      </c>
      <c r="E12" s="4" t="str">
        <f>CONCATENATE(YEAR,":",MONTH,":",WEEK,":",DAY,":",$A12)</f>
        <v>2016:2:2:7:HUALIAN_1_S</v>
      </c>
      <c r="F12" s="4">
        <f>MATCH($E12,REPORT_DATA_BY_COMP!$A:$A,0)</f>
        <v>402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1442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767</v>
      </c>
      <c r="B15" s="27" t="s">
        <v>768</v>
      </c>
      <c r="C15" s="4" t="s">
        <v>1443</v>
      </c>
      <c r="D15" s="4" t="s">
        <v>778</v>
      </c>
      <c r="E15" s="4" t="str">
        <f>CONCATENATE(YEAR,":",MONTH,":",WEEK,":",DAY,":",$A15)</f>
        <v>2016:2:2:7:HUALIAN_3_A_E</v>
      </c>
      <c r="F15" s="4">
        <f>MATCH($E15,REPORT_DATA_BY_COMP!$A:$A,0)</f>
        <v>403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769</v>
      </c>
      <c r="B16" s="27" t="s">
        <v>770</v>
      </c>
      <c r="C16" s="4" t="s">
        <v>1444</v>
      </c>
      <c r="D16" s="4" t="s">
        <v>779</v>
      </c>
      <c r="E16" s="4" t="str">
        <f>CONCATENATE(YEAR,":",MONTH,":",WEEK,":",DAY,":",$A16)</f>
        <v>2016:2:2:7:HUALIAN_3_B_E</v>
      </c>
      <c r="F16" s="4">
        <f>MATCH($E16,REPORT_DATA_BY_COMP!$A:$A,0)</f>
        <v>404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765</v>
      </c>
      <c r="B17" s="27" t="s">
        <v>772</v>
      </c>
      <c r="C17" s="4" t="s">
        <v>1445</v>
      </c>
      <c r="D17" s="4" t="s">
        <v>777</v>
      </c>
      <c r="E17" s="4" t="str">
        <f>CONCATENATE(YEAR,":",MONTH,":",WEEK,":",DAY,":",$A17)</f>
        <v>2016:2:2:7:HUALIAN_3_S</v>
      </c>
      <c r="F17" s="4">
        <f>MATCH($E17,REPORT_DATA_BY_COMP!$A:$A,0)</f>
        <v>405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1420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1391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1390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1392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1393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1394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1422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abSelected="1"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L22" sqref="L22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HUALIAN!$A$1)</f>
        <v>2015:2:0:0:HUALIAN</v>
      </c>
      <c r="E3" s="37" t="e">
        <f>MATCH($D3,BAPTISM_SOURCE_ZONE_MONTH!$A:$A, 0)</f>
        <v>#N/A</v>
      </c>
      <c r="F3" s="11" t="str">
        <f>IFERROR(INDEX(BAPTISM_SOURCE_ZONE_MONTH!$A:$Z,HUALIAN_GRAPH_DATA!$E3,MATCH(F$2,BAPTISM_SOURCE_ZONE_MONTH!$A$1:$Z$1,0)),"")</f>
        <v/>
      </c>
      <c r="G3" s="11" t="str">
        <f>IFERROR(INDEX(BAPTISM_SOURCE_ZONE_MONTH!$A:$Z,HUALIAN_GRAPH_DATA!$E3,MATCH(G$2,BAPTISM_SOURCE_ZONE_MONTH!$A$1:$Z$1,0)),"")</f>
        <v/>
      </c>
      <c r="H3" s="11" t="str">
        <f>IFERROR(INDEX(BAPTISM_SOURCE_ZONE_MONTH!$A:$Z,HUALIAN_GRAPH_DATA!$E3,MATCH(H$2,BAPTISM_SOURCE_ZONE_MONTH!$A$1:$Z$1,0)),"")</f>
        <v/>
      </c>
      <c r="I3" s="11" t="str">
        <f>IFERROR(INDEX(BAPTISM_SOURCE_ZONE_MONTH!$A:$Z,HUALIAN_GRAPH_DATA!$E3,MATCH(I$2,BAPTISM_SOURCE_ZONE_MONTH!$A$1:$Z$1,0)),"")</f>
        <v/>
      </c>
      <c r="J3" s="11" t="str">
        <f>IFERROR(INDEX(BAPTISM_SOURCE_ZONE_MONTH!$A:$Z,HUALIAN_GRAPH_DATA!$E3,MATCH(J$2,BAPTISM_SOURCE_ZONE_MONTH!$A$1:$Z$1,0)),"")</f>
        <v/>
      </c>
      <c r="K3" s="11" t="str">
        <f>IFERROR(INDEX(BAPTISM_SOURCE_ZONE_MONTH!$A:$Z,HUALIAN_GRAPH_DATA!$E3,MATCH(K$2,BAPTISM_SOURCE_ZONE_MONTH!$A$1:$Z$1,0)),"")</f>
        <v/>
      </c>
      <c r="M3" s="37">
        <f>MATCH($D3,REPORT_DATA_BY_ZONE_MONTH!$A:$A, 0)</f>
        <v>57</v>
      </c>
      <c r="N3" s="30">
        <f>IFERROR(INDEX(REPORT_DATA_BY_ZONE_MONTH!$A:$AG,$M3,MATCH(N$2,REPORT_DATA_BY_ZONE_MONTH!$A$1:$AG$1,0)), "")</f>
        <v>0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144</v>
      </c>
      <c r="R3" s="30">
        <f>IFERROR(INDEX(REPORT_DATA_BY_ZONE_MONTH!$A:$AG,$M3,MATCH(R$2,REPORT_DATA_BY_ZONE_MONTH!$A$1:$AG$1,0)), "")</f>
        <v>0</v>
      </c>
      <c r="S3" s="30">
        <f>3*$B$17*$B$18</f>
        <v>72</v>
      </c>
      <c r="T3" s="30">
        <f>IFERROR(INDEX(REPORT_DATA_BY_ZONE_MONTH!$A:$AG,$M3,MATCH(T$2,REPORT_DATA_BY_ZONE_MONTH!$A$1:$AG$1,0)), "")</f>
        <v>0</v>
      </c>
      <c r="U3" s="30">
        <f>5*$B$17*$B$18</f>
        <v>120</v>
      </c>
      <c r="V3" s="30">
        <f>IFERROR(INDEX(REPORT_DATA_BY_ZONE_MONTH!$A:$AG,$M3,MATCH(V$2,REPORT_DATA_BY_ZONE_MONTH!$A$1:$AG$1,0)), "")</f>
        <v>0</v>
      </c>
      <c r="W3" s="30">
        <f>1*$B$17*$B$18</f>
        <v>24</v>
      </c>
      <c r="Y3" s="8">
        <v>1</v>
      </c>
      <c r="Z3" s="8" t="str">
        <f>CONCATENATE(YEAR, ":",Y3,":0:0:",HUALIAN!$A$1)</f>
        <v>2016:1:0:0:HUALIAN</v>
      </c>
      <c r="AA3" s="37">
        <f>MATCH($Z3,REPORT_DATA_BY_ZONE_MONTH!$A:$A, 0)</f>
        <v>4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HUALIAN!$A$1)</f>
        <v>2015:3:0:0:HUALIAN</v>
      </c>
      <c r="E4" s="37" t="e">
        <f>MATCH($D4,BAPTISM_SOURCE_ZONE_MONTH!$A:$A, 0)</f>
        <v>#N/A</v>
      </c>
      <c r="F4" s="11" t="str">
        <f>IFERROR(INDEX(BAPTISM_SOURCE_ZONE_MONTH!$A:$Z,HUALIAN_GRAPH_DATA!$E4,MATCH(F$2,BAPTISM_SOURCE_ZONE_MONTH!$A$1:$Z$1,0)),"")</f>
        <v/>
      </c>
      <c r="G4" s="11" t="str">
        <f>IFERROR(INDEX(BAPTISM_SOURCE_ZONE_MONTH!$A:$Z,HUALIAN_GRAPH_DATA!$E4,MATCH(G$2,BAPTISM_SOURCE_ZONE_MONTH!$A$1:$Z$1,0)),"")</f>
        <v/>
      </c>
      <c r="H4" s="11" t="str">
        <f>IFERROR(INDEX(BAPTISM_SOURCE_ZONE_MONTH!$A:$Z,HUALIAN_GRAPH_DATA!$E4,MATCH(H$2,BAPTISM_SOURCE_ZONE_MONTH!$A$1:$Z$1,0)),"")</f>
        <v/>
      </c>
      <c r="I4" s="11" t="str">
        <f>IFERROR(INDEX(BAPTISM_SOURCE_ZONE_MONTH!$A:$Z,HUALIAN_GRAPH_DATA!$E4,MATCH(I$2,BAPTISM_SOURCE_ZONE_MONTH!$A$1:$Z$1,0)),"")</f>
        <v/>
      </c>
      <c r="J4" s="11" t="str">
        <f>IFERROR(INDEX(BAPTISM_SOURCE_ZONE_MONTH!$A:$Z,HUALIAN_GRAPH_DATA!$E4,MATCH(J$2,BAPTISM_SOURCE_ZONE_MONTH!$A$1:$Z$1,0)),"")</f>
        <v/>
      </c>
      <c r="K4" s="11" t="str">
        <f>IFERROR(INDEX(BAPTISM_SOURCE_ZONE_MONTH!$A:$Z,HUALIAN_GRAPH_DATA!$E4,MATCH(K$2,BAPTISM_SOURCE_ZONE_MONTH!$A$1:$Z$1,0)),"")</f>
        <v/>
      </c>
      <c r="M4" s="37">
        <f>MATCH($D4,REPORT_DATA_BY_ZONE_MONTH!$A:$A, 0)</f>
        <v>56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144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72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24</v>
      </c>
      <c r="Y4" s="8">
        <v>2</v>
      </c>
      <c r="Z4" s="8" t="str">
        <f>CONCATENATE(YEAR, ":",Y4,":0:0:",HUALIAN!$A$1)</f>
        <v>2016:2:0:0:HUALIAN</v>
      </c>
      <c r="AA4" s="37">
        <f>MATCH($Z4,REPORT_DATA_BY_ZONE_MONTH!$A:$A, 0)</f>
        <v>15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HUALIAN!$A$1)</f>
        <v>2015:4:0:0:HUALIAN</v>
      </c>
      <c r="E5" s="37" t="e">
        <f>MATCH($D5,BAPTISM_SOURCE_ZONE_MONTH!$A:$A, 0)</f>
        <v>#N/A</v>
      </c>
      <c r="F5" s="11" t="str">
        <f>IFERROR(INDEX(BAPTISM_SOURCE_ZONE_MONTH!$A:$Z,HUALIAN_GRAPH_DATA!$E5,MATCH(F$2,BAPTISM_SOURCE_ZONE_MONTH!$A$1:$Z$1,0)),"")</f>
        <v/>
      </c>
      <c r="G5" s="11" t="str">
        <f>IFERROR(INDEX(BAPTISM_SOURCE_ZONE_MONTH!$A:$Z,HUALIAN_GRAPH_DATA!$E5,MATCH(G$2,BAPTISM_SOURCE_ZONE_MONTH!$A$1:$Z$1,0)),"")</f>
        <v/>
      </c>
      <c r="H5" s="11" t="str">
        <f>IFERROR(INDEX(BAPTISM_SOURCE_ZONE_MONTH!$A:$Z,HUALIAN_GRAPH_DATA!$E5,MATCH(H$2,BAPTISM_SOURCE_ZONE_MONTH!$A$1:$Z$1,0)),"")</f>
        <v/>
      </c>
      <c r="I5" s="11" t="str">
        <f>IFERROR(INDEX(BAPTISM_SOURCE_ZONE_MONTH!$A:$Z,HUALIAN_GRAPH_DATA!$E5,MATCH(I$2,BAPTISM_SOURCE_ZONE_MONTH!$A$1:$Z$1,0)),"")</f>
        <v/>
      </c>
      <c r="J5" s="11" t="str">
        <f>IFERROR(INDEX(BAPTISM_SOURCE_ZONE_MONTH!$A:$Z,HUALIAN_GRAPH_DATA!$E5,MATCH(J$2,BAPTISM_SOURCE_ZONE_MONTH!$A$1:$Z$1,0)),"")</f>
        <v/>
      </c>
      <c r="K5" s="11" t="str">
        <f>IFERROR(INDEX(BAPTISM_SOURCE_ZONE_MONTH!$A:$Z,HUALIAN_GRAPH_DATA!$E5,MATCH(K$2,BAPTISM_SOURCE_ZONE_MONTH!$A$1:$Z$1,0)),"")</f>
        <v/>
      </c>
      <c r="M5" s="37">
        <f>MATCH($D5,REPORT_DATA_BY_ZONE_MONTH!$A:$A, 0)</f>
        <v>55</v>
      </c>
      <c r="N5" s="30">
        <f>IFERROR(INDEX(REPORT_DATA_BY_ZONE_MONTH!$A:$AG,$M5,MATCH(N$2,REPORT_DATA_BY_ZONE_MONTH!$A$1:$AG$1,0)), "")</f>
        <v>1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144</v>
      </c>
      <c r="R5" s="30">
        <f>IFERROR(INDEX(REPORT_DATA_BY_ZONE_MONTH!$A:$AG,$M5,MATCH(R$2,REPORT_DATA_BY_ZONE_MONTH!$A$1:$AG$1,0)), "")</f>
        <v>0</v>
      </c>
      <c r="S5" s="30">
        <f t="shared" si="4"/>
        <v>72</v>
      </c>
      <c r="T5" s="30">
        <f>IFERROR(INDEX(REPORT_DATA_BY_ZONE_MONTH!$A:$AG,$M5,MATCH(T$2,REPORT_DATA_BY_ZONE_MONTH!$A$1:$AG$1,0)), "")</f>
        <v>0</v>
      </c>
      <c r="U5" s="30">
        <f t="shared" si="5"/>
        <v>120</v>
      </c>
      <c r="V5" s="30">
        <f>IFERROR(INDEX(REPORT_DATA_BY_ZONE_MONTH!$A:$AG,$M5,MATCH(V$2,REPORT_DATA_BY_ZONE_MONTH!$A$1:$AG$1,0)), "")</f>
        <v>0</v>
      </c>
      <c r="W5" s="30">
        <f t="shared" si="6"/>
        <v>24</v>
      </c>
      <c r="Y5" s="8">
        <v>3</v>
      </c>
      <c r="Z5" s="8" t="str">
        <f>CONCATENATE(YEAR, ":",Y5,":0:0:",HUALIAN!$A$1)</f>
        <v>2016:3:0:0:HUALIAN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HUALIAN!$A$1)</f>
        <v>2015:5:0:0:HUALIAN</v>
      </c>
      <c r="E6" s="37" t="e">
        <f>MATCH($D6,BAPTISM_SOURCE_ZONE_MONTH!$A:$A, 0)</f>
        <v>#N/A</v>
      </c>
      <c r="F6" s="11" t="str">
        <f>IFERROR(INDEX(BAPTISM_SOURCE_ZONE_MONTH!$A:$Z,HUALIAN_GRAPH_DATA!$E6,MATCH(F$2,BAPTISM_SOURCE_ZONE_MONTH!$A$1:$Z$1,0)),"")</f>
        <v/>
      </c>
      <c r="G6" s="11" t="str">
        <f>IFERROR(INDEX(BAPTISM_SOURCE_ZONE_MONTH!$A:$Z,HUALIAN_GRAPH_DATA!$E6,MATCH(G$2,BAPTISM_SOURCE_ZONE_MONTH!$A$1:$Z$1,0)),"")</f>
        <v/>
      </c>
      <c r="H6" s="11" t="str">
        <f>IFERROR(INDEX(BAPTISM_SOURCE_ZONE_MONTH!$A:$Z,HUALIAN_GRAPH_DATA!$E6,MATCH(H$2,BAPTISM_SOURCE_ZONE_MONTH!$A$1:$Z$1,0)),"")</f>
        <v/>
      </c>
      <c r="I6" s="11" t="str">
        <f>IFERROR(INDEX(BAPTISM_SOURCE_ZONE_MONTH!$A:$Z,HUALIAN_GRAPH_DATA!$E6,MATCH(I$2,BAPTISM_SOURCE_ZONE_MONTH!$A$1:$Z$1,0)),"")</f>
        <v/>
      </c>
      <c r="J6" s="11" t="str">
        <f>IFERROR(INDEX(BAPTISM_SOURCE_ZONE_MONTH!$A:$Z,HUALIAN_GRAPH_DATA!$E6,MATCH(J$2,BAPTISM_SOURCE_ZONE_MONTH!$A$1:$Z$1,0)),"")</f>
        <v/>
      </c>
      <c r="K6" s="11" t="str">
        <f>IFERROR(INDEX(BAPTISM_SOURCE_ZONE_MONTH!$A:$Z,HUALIAN_GRAPH_DATA!$E6,MATCH(K$2,BAPTISM_SOURCE_ZONE_MONTH!$A$1:$Z$1,0)),"")</f>
        <v/>
      </c>
      <c r="M6" s="37">
        <f>MATCH($D6,REPORT_DATA_BY_ZONE_MONTH!$A:$A, 0)</f>
        <v>54</v>
      </c>
      <c r="N6" s="30">
        <f>IFERROR(INDEX(REPORT_DATA_BY_ZONE_MONTH!$A:$AG,$M6,MATCH(N$2,REPORT_DATA_BY_ZONE_MONTH!$A$1:$AG$1,0)), "")</f>
        <v>5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144</v>
      </c>
      <c r="R6" s="30">
        <f>IFERROR(INDEX(REPORT_DATA_BY_ZONE_MONTH!$A:$AG,$M6,MATCH(R$2,REPORT_DATA_BY_ZONE_MONTH!$A$1:$AG$1,0)), "")</f>
        <v>0</v>
      </c>
      <c r="S6" s="30">
        <f t="shared" si="4"/>
        <v>72</v>
      </c>
      <c r="T6" s="30">
        <f>IFERROR(INDEX(REPORT_DATA_BY_ZONE_MONTH!$A:$AG,$M6,MATCH(T$2,REPORT_DATA_BY_ZONE_MONTH!$A$1:$AG$1,0)), "")</f>
        <v>0</v>
      </c>
      <c r="U6" s="30">
        <f t="shared" si="5"/>
        <v>120</v>
      </c>
      <c r="V6" s="30">
        <f>IFERROR(INDEX(REPORT_DATA_BY_ZONE_MONTH!$A:$AG,$M6,MATCH(V$2,REPORT_DATA_BY_ZONE_MONTH!$A$1:$AG$1,0)), "")</f>
        <v>0</v>
      </c>
      <c r="W6" s="30">
        <f t="shared" si="6"/>
        <v>24</v>
      </c>
      <c r="Y6" s="8">
        <v>4</v>
      </c>
      <c r="Z6" s="8" t="str">
        <f>CONCATENATE(YEAR, ":",Y6,":0:0:",HUALIAN!$A$1)</f>
        <v>2016:4:0:0:HUALIAN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HUALIAN!$A$1)</f>
        <v>2015:6:0:0:HUALIAN</v>
      </c>
      <c r="E7" s="37" t="e">
        <f>MATCH($D7,BAPTISM_SOURCE_ZONE_MONTH!$A:$A, 0)</f>
        <v>#N/A</v>
      </c>
      <c r="F7" s="11" t="str">
        <f>IFERROR(INDEX(BAPTISM_SOURCE_ZONE_MONTH!$A:$Z,HUALIAN_GRAPH_DATA!$E7,MATCH(F$2,BAPTISM_SOURCE_ZONE_MONTH!$A$1:$Z$1,0)),"")</f>
        <v/>
      </c>
      <c r="G7" s="11" t="str">
        <f>IFERROR(INDEX(BAPTISM_SOURCE_ZONE_MONTH!$A:$Z,HUALIAN_GRAPH_DATA!$E7,MATCH(G$2,BAPTISM_SOURCE_ZONE_MONTH!$A$1:$Z$1,0)),"")</f>
        <v/>
      </c>
      <c r="H7" s="11" t="str">
        <f>IFERROR(INDEX(BAPTISM_SOURCE_ZONE_MONTH!$A:$Z,HUALIAN_GRAPH_DATA!$E7,MATCH(H$2,BAPTISM_SOURCE_ZONE_MONTH!$A$1:$Z$1,0)),"")</f>
        <v/>
      </c>
      <c r="I7" s="11" t="str">
        <f>IFERROR(INDEX(BAPTISM_SOURCE_ZONE_MONTH!$A:$Z,HUALIAN_GRAPH_DATA!$E7,MATCH(I$2,BAPTISM_SOURCE_ZONE_MONTH!$A$1:$Z$1,0)),"")</f>
        <v/>
      </c>
      <c r="J7" s="11" t="str">
        <f>IFERROR(INDEX(BAPTISM_SOURCE_ZONE_MONTH!$A:$Z,HUALIAN_GRAPH_DATA!$E7,MATCH(J$2,BAPTISM_SOURCE_ZONE_MONTH!$A$1:$Z$1,0)),"")</f>
        <v/>
      </c>
      <c r="K7" s="11" t="str">
        <f>IFERROR(INDEX(BAPTISM_SOURCE_ZONE_MONTH!$A:$Z,HUALIAN_GRAPH_DATA!$E7,MATCH(K$2,BAPTISM_SOURCE_ZONE_MONTH!$A$1:$Z$1,0)),"")</f>
        <v/>
      </c>
      <c r="M7" s="37">
        <f>MATCH($D7,REPORT_DATA_BY_ZONE_MONTH!$A:$A, 0)</f>
        <v>53</v>
      </c>
      <c r="N7" s="30">
        <f>IFERROR(INDEX(REPORT_DATA_BY_ZONE_MONTH!$A:$AG,$M7,MATCH(N$2,REPORT_DATA_BY_ZONE_MONTH!$A$1:$AG$1,0)), "")</f>
        <v>3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144</v>
      </c>
      <c r="R7" s="30">
        <f>IFERROR(INDEX(REPORT_DATA_BY_ZONE_MONTH!$A:$AG,$M7,MATCH(R$2,REPORT_DATA_BY_ZONE_MONTH!$A$1:$AG$1,0)), "")</f>
        <v>0</v>
      </c>
      <c r="S7" s="30">
        <f t="shared" si="4"/>
        <v>72</v>
      </c>
      <c r="T7" s="30">
        <f>IFERROR(INDEX(REPORT_DATA_BY_ZONE_MONTH!$A:$AG,$M7,MATCH(T$2,REPORT_DATA_BY_ZONE_MONTH!$A$1:$AG$1,0)), "")</f>
        <v>0</v>
      </c>
      <c r="U7" s="30">
        <f t="shared" si="5"/>
        <v>120</v>
      </c>
      <c r="V7" s="30">
        <f>IFERROR(INDEX(REPORT_DATA_BY_ZONE_MONTH!$A:$AG,$M7,MATCH(V$2,REPORT_DATA_BY_ZONE_MONTH!$A$1:$AG$1,0)), "")</f>
        <v>0</v>
      </c>
      <c r="W7" s="30">
        <f t="shared" si="6"/>
        <v>24</v>
      </c>
      <c r="Y7" s="8">
        <v>5</v>
      </c>
      <c r="Z7" s="8" t="str">
        <f>CONCATENATE(YEAR, ":",Y7,":0:0:",HUALIAN!$A$1)</f>
        <v>2016:5:0:0:HUALIAN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HUALIAN!$A$1)</f>
        <v>2015:7:0:0:HUALIAN</v>
      </c>
      <c r="E8" s="37" t="e">
        <f>MATCH($D8,BAPTISM_SOURCE_ZONE_MONTH!$A:$A, 0)</f>
        <v>#N/A</v>
      </c>
      <c r="F8" s="11" t="str">
        <f>IFERROR(INDEX(BAPTISM_SOURCE_ZONE_MONTH!$A:$Z,HUALIAN_GRAPH_DATA!$E8,MATCH(F$2,BAPTISM_SOURCE_ZONE_MONTH!$A$1:$Z$1,0)),"")</f>
        <v/>
      </c>
      <c r="G8" s="11" t="str">
        <f>IFERROR(INDEX(BAPTISM_SOURCE_ZONE_MONTH!$A:$Z,HUALIAN_GRAPH_DATA!$E8,MATCH(G$2,BAPTISM_SOURCE_ZONE_MONTH!$A$1:$Z$1,0)),"")</f>
        <v/>
      </c>
      <c r="H8" s="11" t="str">
        <f>IFERROR(INDEX(BAPTISM_SOURCE_ZONE_MONTH!$A:$Z,HUALIAN_GRAPH_DATA!$E8,MATCH(H$2,BAPTISM_SOURCE_ZONE_MONTH!$A$1:$Z$1,0)),"")</f>
        <v/>
      </c>
      <c r="I8" s="11" t="str">
        <f>IFERROR(INDEX(BAPTISM_SOURCE_ZONE_MONTH!$A:$Z,HUALIAN_GRAPH_DATA!$E8,MATCH(I$2,BAPTISM_SOURCE_ZONE_MONTH!$A$1:$Z$1,0)),"")</f>
        <v/>
      </c>
      <c r="J8" s="11" t="str">
        <f>IFERROR(INDEX(BAPTISM_SOURCE_ZONE_MONTH!$A:$Z,HUALIAN_GRAPH_DATA!$E8,MATCH(J$2,BAPTISM_SOURCE_ZONE_MONTH!$A$1:$Z$1,0)),"")</f>
        <v/>
      </c>
      <c r="K8" s="11" t="str">
        <f>IFERROR(INDEX(BAPTISM_SOURCE_ZONE_MONTH!$A:$Z,HUALIAN_GRAPH_DATA!$E8,MATCH(K$2,BAPTISM_SOURCE_ZONE_MONTH!$A$1:$Z$1,0)),"")</f>
        <v/>
      </c>
      <c r="M8" s="37">
        <f>MATCH($D8,REPORT_DATA_BY_ZONE_MONTH!$A:$A, 0)</f>
        <v>52</v>
      </c>
      <c r="N8" s="30">
        <f>IFERROR(INDEX(REPORT_DATA_BY_ZONE_MONTH!$A:$AG,$M8,MATCH(N$2,REPORT_DATA_BY_ZONE_MONTH!$A$1:$AG$1,0)), "")</f>
        <v>5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144</v>
      </c>
      <c r="R8" s="30">
        <f>IFERROR(INDEX(REPORT_DATA_BY_ZONE_MONTH!$A:$AG,$M8,MATCH(R$2,REPORT_DATA_BY_ZONE_MONTH!$A$1:$AG$1,0)), "")</f>
        <v>0</v>
      </c>
      <c r="S8" s="30">
        <f t="shared" si="4"/>
        <v>72</v>
      </c>
      <c r="T8" s="30">
        <f>IFERROR(INDEX(REPORT_DATA_BY_ZONE_MONTH!$A:$AG,$M8,MATCH(T$2,REPORT_DATA_BY_ZONE_MONTH!$A$1:$AG$1,0)), "")</f>
        <v>0</v>
      </c>
      <c r="U8" s="30">
        <f t="shared" si="5"/>
        <v>120</v>
      </c>
      <c r="V8" s="30">
        <f>IFERROR(INDEX(REPORT_DATA_BY_ZONE_MONTH!$A:$AG,$M8,MATCH(V$2,REPORT_DATA_BY_ZONE_MONTH!$A$1:$AG$1,0)), "")</f>
        <v>0</v>
      </c>
      <c r="W8" s="30">
        <f t="shared" si="6"/>
        <v>24</v>
      </c>
      <c r="Y8" s="8">
        <v>6</v>
      </c>
      <c r="Z8" s="8" t="str">
        <f>CONCATENATE(YEAR, ":",Y8,":0:0:",HUALIAN!$A$1)</f>
        <v>2016:6:0:0:HUALIAN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HUALIAN!$A$1)</f>
        <v>2015:8:0:0:HUALIAN</v>
      </c>
      <c r="E9" s="37" t="e">
        <f>MATCH($D9,BAPTISM_SOURCE_ZONE_MONTH!$A:$A, 0)</f>
        <v>#N/A</v>
      </c>
      <c r="F9" s="11" t="str">
        <f>IFERROR(INDEX(BAPTISM_SOURCE_ZONE_MONTH!$A:$Z,HUALIAN_GRAPH_DATA!$E9,MATCH(F$2,BAPTISM_SOURCE_ZONE_MONTH!$A$1:$Z$1,0)),"")</f>
        <v/>
      </c>
      <c r="G9" s="11" t="str">
        <f>IFERROR(INDEX(BAPTISM_SOURCE_ZONE_MONTH!$A:$Z,HUALIAN_GRAPH_DATA!$E9,MATCH(G$2,BAPTISM_SOURCE_ZONE_MONTH!$A$1:$Z$1,0)),"")</f>
        <v/>
      </c>
      <c r="H9" s="11" t="str">
        <f>IFERROR(INDEX(BAPTISM_SOURCE_ZONE_MONTH!$A:$Z,HUALIAN_GRAPH_DATA!$E9,MATCH(H$2,BAPTISM_SOURCE_ZONE_MONTH!$A$1:$Z$1,0)),"")</f>
        <v/>
      </c>
      <c r="I9" s="11" t="str">
        <f>IFERROR(INDEX(BAPTISM_SOURCE_ZONE_MONTH!$A:$Z,HUALIAN_GRAPH_DATA!$E9,MATCH(I$2,BAPTISM_SOURCE_ZONE_MONTH!$A$1:$Z$1,0)),"")</f>
        <v/>
      </c>
      <c r="J9" s="11" t="str">
        <f>IFERROR(INDEX(BAPTISM_SOURCE_ZONE_MONTH!$A:$Z,HUALIAN_GRAPH_DATA!$E9,MATCH(J$2,BAPTISM_SOURCE_ZONE_MONTH!$A$1:$Z$1,0)),"")</f>
        <v/>
      </c>
      <c r="K9" s="11" t="str">
        <f>IFERROR(INDEX(BAPTISM_SOURCE_ZONE_MONTH!$A:$Z,HUALIAN_GRAPH_DATA!$E9,MATCH(K$2,BAPTISM_SOURCE_ZONE_MONTH!$A$1:$Z$1,0)),"")</f>
        <v/>
      </c>
      <c r="M9" s="37">
        <f>MATCH($D9,REPORT_DATA_BY_ZONE_MONTH!$A:$A, 0)</f>
        <v>51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144</v>
      </c>
      <c r="R9" s="30">
        <f>IFERROR(INDEX(REPORT_DATA_BY_ZONE_MONTH!$A:$AG,$M9,MATCH(R$2,REPORT_DATA_BY_ZONE_MONTH!$A$1:$AG$1,0)), "")</f>
        <v>0</v>
      </c>
      <c r="S9" s="30">
        <f t="shared" si="4"/>
        <v>72</v>
      </c>
      <c r="T9" s="30">
        <f>IFERROR(INDEX(REPORT_DATA_BY_ZONE_MONTH!$A:$AG,$M9,MATCH(T$2,REPORT_DATA_BY_ZONE_MONTH!$A$1:$AG$1,0)), "")</f>
        <v>0</v>
      </c>
      <c r="U9" s="30">
        <f t="shared" si="5"/>
        <v>120</v>
      </c>
      <c r="V9" s="30">
        <f>IFERROR(INDEX(REPORT_DATA_BY_ZONE_MONTH!$A:$AG,$M9,MATCH(V$2,REPORT_DATA_BY_ZONE_MONTH!$A$1:$AG$1,0)), "")</f>
        <v>0</v>
      </c>
      <c r="W9" s="30">
        <f t="shared" si="6"/>
        <v>24</v>
      </c>
      <c r="Y9" s="8">
        <v>7</v>
      </c>
      <c r="Z9" s="8" t="str">
        <f>CONCATENATE(YEAR, ":",Y9,":0:0:",HUALIAN!$A$1)</f>
        <v>2016:7:0:0:HUALIAN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HUALIAN!$A$1)</f>
        <v>2015:9:0:0:HUALIAN</v>
      </c>
      <c r="E10" s="37" t="e">
        <f>MATCH($D10,BAPTISM_SOURCE_ZONE_MONTH!$A:$A, 0)</f>
        <v>#N/A</v>
      </c>
      <c r="F10" s="11" t="str">
        <f>IFERROR(INDEX(BAPTISM_SOURCE_ZONE_MONTH!$A:$Z,HUALIAN_GRAPH_DATA!$E10,MATCH(F$2,BAPTISM_SOURCE_ZONE_MONTH!$A$1:$Z$1,0)),"")</f>
        <v/>
      </c>
      <c r="G10" s="11" t="str">
        <f>IFERROR(INDEX(BAPTISM_SOURCE_ZONE_MONTH!$A:$Z,HUALIAN_GRAPH_DATA!$E10,MATCH(G$2,BAPTISM_SOURCE_ZONE_MONTH!$A$1:$Z$1,0)),"")</f>
        <v/>
      </c>
      <c r="H10" s="11" t="str">
        <f>IFERROR(INDEX(BAPTISM_SOURCE_ZONE_MONTH!$A:$Z,HUALIAN_GRAPH_DATA!$E10,MATCH(H$2,BAPTISM_SOURCE_ZONE_MONTH!$A$1:$Z$1,0)),"")</f>
        <v/>
      </c>
      <c r="I10" s="11" t="str">
        <f>IFERROR(INDEX(BAPTISM_SOURCE_ZONE_MONTH!$A:$Z,HUALIAN_GRAPH_DATA!$E10,MATCH(I$2,BAPTISM_SOURCE_ZONE_MONTH!$A$1:$Z$1,0)),"")</f>
        <v/>
      </c>
      <c r="J10" s="11" t="str">
        <f>IFERROR(INDEX(BAPTISM_SOURCE_ZONE_MONTH!$A:$Z,HUALIAN_GRAPH_DATA!$E10,MATCH(J$2,BAPTISM_SOURCE_ZONE_MONTH!$A$1:$Z$1,0)),"")</f>
        <v/>
      </c>
      <c r="K10" s="11" t="str">
        <f>IFERROR(INDEX(BAPTISM_SOURCE_ZONE_MONTH!$A:$Z,HUALIAN_GRAPH_DATA!$E10,MATCH(K$2,BAPTISM_SOURCE_ZONE_MONTH!$A$1:$Z$1,0)),"")</f>
        <v/>
      </c>
      <c r="M10" s="37">
        <f>MATCH($D10,REPORT_DATA_BY_ZONE_MONTH!$A:$A, 0)</f>
        <v>50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144</v>
      </c>
      <c r="R10" s="30">
        <f>IFERROR(INDEX(REPORT_DATA_BY_ZONE_MONTH!$A:$AG,$M10,MATCH(R$2,REPORT_DATA_BY_ZONE_MONTH!$A$1:$AG$1,0)), "")</f>
        <v>0</v>
      </c>
      <c r="S10" s="30">
        <f t="shared" si="4"/>
        <v>72</v>
      </c>
      <c r="T10" s="30">
        <f>IFERROR(INDEX(REPORT_DATA_BY_ZONE_MONTH!$A:$AG,$M10,MATCH(T$2,REPORT_DATA_BY_ZONE_MONTH!$A$1:$AG$1,0)), "")</f>
        <v>0</v>
      </c>
      <c r="U10" s="30">
        <f t="shared" si="5"/>
        <v>120</v>
      </c>
      <c r="V10" s="30">
        <f>IFERROR(INDEX(REPORT_DATA_BY_ZONE_MONTH!$A:$AG,$M10,MATCH(V$2,REPORT_DATA_BY_ZONE_MONTH!$A$1:$AG$1,0)), "")</f>
        <v>0</v>
      </c>
      <c r="W10" s="30">
        <f t="shared" si="6"/>
        <v>24</v>
      </c>
      <c r="Y10" s="8">
        <v>8</v>
      </c>
      <c r="Z10" s="8" t="str">
        <f>CONCATENATE(YEAR, ":",Y10,":0:0:",HUALIAN!$A$1)</f>
        <v>2016:8:0:0:HUALIAN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HUALIAN!$A$1)</f>
        <v>2015:10:0:0:HUALIAN</v>
      </c>
      <c r="E11" s="37" t="e">
        <f>MATCH($D11,BAPTISM_SOURCE_ZONE_MONTH!$A:$A, 0)</f>
        <v>#N/A</v>
      </c>
      <c r="F11" s="11" t="str">
        <f>IFERROR(INDEX(BAPTISM_SOURCE_ZONE_MONTH!$A:$Z,HUALIAN_GRAPH_DATA!$E11,MATCH(F$2,BAPTISM_SOURCE_ZONE_MONTH!$A$1:$Z$1,0)),"")</f>
        <v/>
      </c>
      <c r="G11" s="11" t="str">
        <f>IFERROR(INDEX(BAPTISM_SOURCE_ZONE_MONTH!$A:$Z,HUALIAN_GRAPH_DATA!$E11,MATCH(G$2,BAPTISM_SOURCE_ZONE_MONTH!$A$1:$Z$1,0)),"")</f>
        <v/>
      </c>
      <c r="H11" s="11" t="str">
        <f>IFERROR(INDEX(BAPTISM_SOURCE_ZONE_MONTH!$A:$Z,HUALIAN_GRAPH_DATA!$E11,MATCH(H$2,BAPTISM_SOURCE_ZONE_MONTH!$A$1:$Z$1,0)),"")</f>
        <v/>
      </c>
      <c r="I11" s="11" t="str">
        <f>IFERROR(INDEX(BAPTISM_SOURCE_ZONE_MONTH!$A:$Z,HUALIAN_GRAPH_DATA!$E11,MATCH(I$2,BAPTISM_SOURCE_ZONE_MONTH!$A$1:$Z$1,0)),"")</f>
        <v/>
      </c>
      <c r="J11" s="11" t="str">
        <f>IFERROR(INDEX(BAPTISM_SOURCE_ZONE_MONTH!$A:$Z,HUALIAN_GRAPH_DATA!$E11,MATCH(J$2,BAPTISM_SOURCE_ZONE_MONTH!$A$1:$Z$1,0)),"")</f>
        <v/>
      </c>
      <c r="K11" s="11" t="str">
        <f>IFERROR(INDEX(BAPTISM_SOURCE_ZONE_MONTH!$A:$Z,HUALIAN_GRAPH_DATA!$E11,MATCH(K$2,BAPTISM_SOURCE_ZONE_MONTH!$A$1:$Z$1,0)),"")</f>
        <v/>
      </c>
      <c r="M11" s="37">
        <f>MATCH($D11,REPORT_DATA_BY_ZONE_MONTH!$A:$A, 0)</f>
        <v>49</v>
      </c>
      <c r="N11" s="30">
        <f>IFERROR(INDEX(REPORT_DATA_BY_ZONE_MONTH!$A:$AG,$M11,MATCH(N$2,REPORT_DATA_BY_ZONE_MONTH!$A$1:$AG$1,0)), "")</f>
        <v>4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144</v>
      </c>
      <c r="R11" s="30">
        <f>IFERROR(INDEX(REPORT_DATA_BY_ZONE_MONTH!$A:$AG,$M11,MATCH(R$2,REPORT_DATA_BY_ZONE_MONTH!$A$1:$AG$1,0)), "")</f>
        <v>0</v>
      </c>
      <c r="S11" s="30">
        <f t="shared" si="4"/>
        <v>72</v>
      </c>
      <c r="T11" s="30">
        <f>IFERROR(INDEX(REPORT_DATA_BY_ZONE_MONTH!$A:$AG,$M11,MATCH(T$2,REPORT_DATA_BY_ZONE_MONTH!$A$1:$AG$1,0)), "")</f>
        <v>0</v>
      </c>
      <c r="U11" s="30">
        <f t="shared" si="5"/>
        <v>120</v>
      </c>
      <c r="V11" s="30">
        <f>IFERROR(INDEX(REPORT_DATA_BY_ZONE_MONTH!$A:$AG,$M11,MATCH(V$2,REPORT_DATA_BY_ZONE_MONTH!$A$1:$AG$1,0)), "")</f>
        <v>0</v>
      </c>
      <c r="W11" s="30">
        <f t="shared" si="6"/>
        <v>24</v>
      </c>
      <c r="Y11" s="8">
        <v>9</v>
      </c>
      <c r="Z11" s="8" t="str">
        <f>CONCATENATE(YEAR, ":",Y11,":0:0:",HUALIAN!$A$1)</f>
        <v>2016:9:0:0:HUALIAN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HUALIAN!$A$1)</f>
        <v>2015:11:0:0:HUALIAN</v>
      </c>
      <c r="E12" s="37" t="e">
        <f>MATCH($D12,BAPTISM_SOURCE_ZONE_MONTH!$A:$A, 0)</f>
        <v>#N/A</v>
      </c>
      <c r="F12" s="11" t="str">
        <f>IFERROR(INDEX(BAPTISM_SOURCE_ZONE_MONTH!$A:$Z,HUALIAN_GRAPH_DATA!$E12,MATCH(F$2,BAPTISM_SOURCE_ZONE_MONTH!$A$1:$Z$1,0)),"")</f>
        <v/>
      </c>
      <c r="G12" s="11" t="str">
        <f>IFERROR(INDEX(BAPTISM_SOURCE_ZONE_MONTH!$A:$Z,HUALIAN_GRAPH_DATA!$E12,MATCH(G$2,BAPTISM_SOURCE_ZONE_MONTH!$A$1:$Z$1,0)),"")</f>
        <v/>
      </c>
      <c r="H12" s="11" t="str">
        <f>IFERROR(INDEX(BAPTISM_SOURCE_ZONE_MONTH!$A:$Z,HUALIAN_GRAPH_DATA!$E12,MATCH(H$2,BAPTISM_SOURCE_ZONE_MONTH!$A$1:$Z$1,0)),"")</f>
        <v/>
      </c>
      <c r="I12" s="11" t="str">
        <f>IFERROR(INDEX(BAPTISM_SOURCE_ZONE_MONTH!$A:$Z,HUALIAN_GRAPH_DATA!$E12,MATCH(I$2,BAPTISM_SOURCE_ZONE_MONTH!$A$1:$Z$1,0)),"")</f>
        <v/>
      </c>
      <c r="J12" s="11" t="str">
        <f>IFERROR(INDEX(BAPTISM_SOURCE_ZONE_MONTH!$A:$Z,HUALIAN_GRAPH_DATA!$E12,MATCH(J$2,BAPTISM_SOURCE_ZONE_MONTH!$A$1:$Z$1,0)),"")</f>
        <v/>
      </c>
      <c r="K12" s="11" t="str">
        <f>IFERROR(INDEX(BAPTISM_SOURCE_ZONE_MONTH!$A:$Z,HUALIAN_GRAPH_DATA!$E12,MATCH(K$2,BAPTISM_SOURCE_ZONE_MONTH!$A$1:$Z$1,0)),"")</f>
        <v/>
      </c>
      <c r="M12" s="37">
        <f>MATCH($D12,REPORT_DATA_BY_ZONE_MONTH!$A:$A, 0)</f>
        <v>48</v>
      </c>
      <c r="N12" s="30">
        <f>IFERROR(INDEX(REPORT_DATA_BY_ZONE_MONTH!$A:$AG,$M12,MATCH(N$2,REPORT_DATA_BY_ZONE_MONTH!$A$1:$AG$1,0)), "")</f>
        <v>4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144</v>
      </c>
      <c r="R12" s="30">
        <f>IFERROR(INDEX(REPORT_DATA_BY_ZONE_MONTH!$A:$AG,$M12,MATCH(R$2,REPORT_DATA_BY_ZONE_MONTH!$A$1:$AG$1,0)), "")</f>
        <v>0</v>
      </c>
      <c r="S12" s="30">
        <f t="shared" si="4"/>
        <v>72</v>
      </c>
      <c r="T12" s="30">
        <f>IFERROR(INDEX(REPORT_DATA_BY_ZONE_MONTH!$A:$AG,$M12,MATCH(T$2,REPORT_DATA_BY_ZONE_MONTH!$A$1:$AG$1,0)), "")</f>
        <v>0</v>
      </c>
      <c r="U12" s="30">
        <f t="shared" si="5"/>
        <v>120</v>
      </c>
      <c r="V12" s="30">
        <f>IFERROR(INDEX(REPORT_DATA_BY_ZONE_MONTH!$A:$AG,$M12,MATCH(V$2,REPORT_DATA_BY_ZONE_MONTH!$A$1:$AG$1,0)), "")</f>
        <v>0</v>
      </c>
      <c r="W12" s="30">
        <f t="shared" si="6"/>
        <v>24</v>
      </c>
      <c r="Y12" s="8">
        <v>10</v>
      </c>
      <c r="Z12" s="8" t="str">
        <f>CONCATENATE(YEAR, ":",Y12,":0:0:",HUALIAN!$A$1)</f>
        <v>2016:10:0:0:HUALIAN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HUALIAN!$A$1)</f>
        <v>2015:12:0:0:HUALIAN</v>
      </c>
      <c r="E13" s="37" t="e">
        <f>MATCH($D13,BAPTISM_SOURCE_ZONE_MONTH!$A:$A, 0)</f>
        <v>#N/A</v>
      </c>
      <c r="F13" s="11" t="str">
        <f>IFERROR(INDEX(BAPTISM_SOURCE_ZONE_MONTH!$A:$Z,HUALIAN_GRAPH_DATA!$E13,MATCH(F$2,BAPTISM_SOURCE_ZONE_MONTH!$A$1:$Z$1,0)),"")</f>
        <v/>
      </c>
      <c r="G13" s="11" t="str">
        <f>IFERROR(INDEX(BAPTISM_SOURCE_ZONE_MONTH!$A:$Z,HUALIAN_GRAPH_DATA!$E13,MATCH(G$2,BAPTISM_SOURCE_ZONE_MONTH!$A$1:$Z$1,0)),"")</f>
        <v/>
      </c>
      <c r="H13" s="11" t="str">
        <f>IFERROR(INDEX(BAPTISM_SOURCE_ZONE_MONTH!$A:$Z,HUALIAN_GRAPH_DATA!$E13,MATCH(H$2,BAPTISM_SOURCE_ZONE_MONTH!$A$1:$Z$1,0)),"")</f>
        <v/>
      </c>
      <c r="I13" s="11" t="str">
        <f>IFERROR(INDEX(BAPTISM_SOURCE_ZONE_MONTH!$A:$Z,HUALIAN_GRAPH_DATA!$E13,MATCH(I$2,BAPTISM_SOURCE_ZONE_MONTH!$A$1:$Z$1,0)),"")</f>
        <v/>
      </c>
      <c r="J13" s="11" t="str">
        <f>IFERROR(INDEX(BAPTISM_SOURCE_ZONE_MONTH!$A:$Z,HUALIAN_GRAPH_DATA!$E13,MATCH(J$2,BAPTISM_SOURCE_ZONE_MONTH!$A$1:$Z$1,0)),"")</f>
        <v/>
      </c>
      <c r="K13" s="11" t="str">
        <f>IFERROR(INDEX(BAPTISM_SOURCE_ZONE_MONTH!$A:$Z,HUALIAN_GRAPH_DATA!$E13,MATCH(K$2,BAPTISM_SOURCE_ZONE_MONTH!$A$1:$Z$1,0)),"")</f>
        <v/>
      </c>
      <c r="M13" s="37">
        <f>MATCH($D13,REPORT_DATA_BY_ZONE_MONTH!$A:$A, 0)</f>
        <v>47</v>
      </c>
      <c r="N13" s="30">
        <f>IFERROR(INDEX(REPORT_DATA_BY_ZONE_MONTH!$A:$AG,$M13,MATCH(N$2,REPORT_DATA_BY_ZONE_MONTH!$A$1:$AG$1,0)), "")</f>
        <v>1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144</v>
      </c>
      <c r="R13" s="30">
        <f>IFERROR(INDEX(REPORT_DATA_BY_ZONE_MONTH!$A:$AG,$M13,MATCH(R$2,REPORT_DATA_BY_ZONE_MONTH!$A$1:$AG$1,0)), "")</f>
        <v>0</v>
      </c>
      <c r="S13" s="30">
        <f t="shared" si="4"/>
        <v>72</v>
      </c>
      <c r="T13" s="30">
        <f>IFERROR(INDEX(REPORT_DATA_BY_ZONE_MONTH!$A:$AG,$M13,MATCH(T$2,REPORT_DATA_BY_ZONE_MONTH!$A$1:$AG$1,0)), "")</f>
        <v>0</v>
      </c>
      <c r="U13" s="30">
        <f t="shared" si="5"/>
        <v>120</v>
      </c>
      <c r="V13" s="30">
        <f>IFERROR(INDEX(REPORT_DATA_BY_ZONE_MONTH!$A:$AG,$M13,MATCH(V$2,REPORT_DATA_BY_ZONE_MONTH!$A$1:$AG$1,0)), "")</f>
        <v>0</v>
      </c>
      <c r="W13" s="30">
        <f t="shared" si="6"/>
        <v>24</v>
      </c>
      <c r="Y13" s="8">
        <v>11</v>
      </c>
      <c r="Z13" s="8" t="str">
        <f>CONCATENATE(YEAR, ":",Y13,":0:0:",HUALIAN!$A$1)</f>
        <v>2016:11:0:0:HUALIAN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HUALIAN!$A$1)</f>
        <v>2016:1:0:0:HUALIAN</v>
      </c>
      <c r="E14" s="37">
        <f>MATCH($D14,BAPTISM_SOURCE_ZONE_MONTH!$A:$A, 0)</f>
        <v>4</v>
      </c>
      <c r="F14" s="11">
        <f>IFERROR(INDEX(BAPTISM_SOURCE_ZONE_MONTH!$A:$Z,HUALIAN_GRAPH_DATA!$E14,MATCH(F$2,BAPTISM_SOURCE_ZONE_MONTH!$A$1:$Z$1,0)),"")</f>
        <v>8</v>
      </c>
      <c r="G14" s="11">
        <f>IFERROR(INDEX(BAPTISM_SOURCE_ZONE_MONTH!$A:$Z,HUALIAN_GRAPH_DATA!$E14,MATCH(G$2,BAPTISM_SOURCE_ZONE_MONTH!$A$1:$Z$1,0)),"")</f>
        <v>0</v>
      </c>
      <c r="H14" s="11">
        <f>IFERROR(INDEX(BAPTISM_SOURCE_ZONE_MONTH!$A:$Z,HUALIAN_GRAPH_DATA!$E14,MATCH(H$2,BAPTISM_SOURCE_ZONE_MONTH!$A$1:$Z$1,0)),"")</f>
        <v>0</v>
      </c>
      <c r="I14" s="11">
        <f>IFERROR(INDEX(BAPTISM_SOURCE_ZONE_MONTH!$A:$Z,HUALIAN_GRAPH_DATA!$E14,MATCH(I$2,BAPTISM_SOURCE_ZONE_MONTH!$A$1:$Z$1,0)),"")</f>
        <v>0</v>
      </c>
      <c r="J14" s="11">
        <f>IFERROR(INDEX(BAPTISM_SOURCE_ZONE_MONTH!$A:$Z,HUALIAN_GRAPH_DATA!$E14,MATCH(J$2,BAPTISM_SOURCE_ZONE_MONTH!$A$1:$Z$1,0)),"")</f>
        <v>0</v>
      </c>
      <c r="K14" s="11">
        <f>IFERROR(INDEX(BAPTISM_SOURCE_ZONE_MONTH!$A:$Z,HUALIAN_GRAPH_DATA!$E14,MATCH(K$2,BAPTISM_SOURCE_ZONE_MONTH!$A$1:$Z$1,0)),"")</f>
        <v>1</v>
      </c>
      <c r="M14" s="37">
        <f>MATCH($D14,REPORT_DATA_BY_ZONE_MONTH!$A:$A, 0)</f>
        <v>4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100</v>
      </c>
      <c r="Q14" s="30">
        <f t="shared" si="3"/>
        <v>144</v>
      </c>
      <c r="R14" s="30">
        <f>IFERROR(INDEX(REPORT_DATA_BY_ZONE_MONTH!$A:$AG,$M14,MATCH(R$2,REPORT_DATA_BY_ZONE_MONTH!$A$1:$AG$1,0)), "")</f>
        <v>18</v>
      </c>
      <c r="S14" s="30">
        <f t="shared" si="4"/>
        <v>72</v>
      </c>
      <c r="T14" s="30">
        <f>IFERROR(INDEX(REPORT_DATA_BY_ZONE_MONTH!$A:$AG,$M14,MATCH(T$2,REPORT_DATA_BY_ZONE_MONTH!$A$1:$AG$1,0)), "")</f>
        <v>79</v>
      </c>
      <c r="U14" s="30">
        <f t="shared" si="5"/>
        <v>120</v>
      </c>
      <c r="V14" s="30">
        <f>IFERROR(INDEX(REPORT_DATA_BY_ZONE_MONTH!$A:$AG,$M14,MATCH(V$2,REPORT_DATA_BY_ZONE_MONTH!$A$1:$AG$1,0)), "")</f>
        <v>0</v>
      </c>
      <c r="W14" s="30">
        <f t="shared" si="6"/>
        <v>24</v>
      </c>
      <c r="Y14" s="8">
        <v>12</v>
      </c>
      <c r="Z14" s="8" t="str">
        <f>CONCATENATE(YEAR, ":",Y14,":0:0:",HUALIAN!$A$1)</f>
        <v>2016:12:0:0:HUALIAN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HUALIAN!$A$1)</f>
        <v>2016:2:0:0:HUALIAN</v>
      </c>
      <c r="E15" s="37" t="e">
        <f>MATCH($D15,BAPTISM_SOURCE_ZONE_MONTH!$A:$A, 0)</f>
        <v>#N/A</v>
      </c>
      <c r="F15" s="11" t="str">
        <f>IFERROR(INDEX(BAPTISM_SOURCE_ZONE_MONTH!$A:$Z,HUALIAN_GRAPH_DATA!$E15,MATCH(F$2,BAPTISM_SOURCE_ZONE_MONTH!$A$1:$Z$1,0)),"")</f>
        <v/>
      </c>
      <c r="G15" s="11" t="str">
        <f>IFERROR(INDEX(BAPTISM_SOURCE_ZONE_MONTH!$A:$Z,HUALIAN_GRAPH_DATA!$E15,MATCH(G$2,BAPTISM_SOURCE_ZONE_MONTH!$A$1:$Z$1,0)),"")</f>
        <v/>
      </c>
      <c r="H15" s="11" t="str">
        <f>IFERROR(INDEX(BAPTISM_SOURCE_ZONE_MONTH!$A:$Z,HUALIAN_GRAPH_DATA!$E15,MATCH(H$2,BAPTISM_SOURCE_ZONE_MONTH!$A$1:$Z$1,0)),"")</f>
        <v/>
      </c>
      <c r="I15" s="11" t="str">
        <f>IFERROR(INDEX(BAPTISM_SOURCE_ZONE_MONTH!$A:$Z,HUALIAN_GRAPH_DATA!$E15,MATCH(I$2,BAPTISM_SOURCE_ZONE_MONTH!$A$1:$Z$1,0)),"")</f>
        <v/>
      </c>
      <c r="J15" s="11" t="str">
        <f>IFERROR(INDEX(BAPTISM_SOURCE_ZONE_MONTH!$A:$Z,HUALIAN_GRAPH_DATA!$E15,MATCH(J$2,BAPTISM_SOURCE_ZONE_MONTH!$A$1:$Z$1,0)),"")</f>
        <v/>
      </c>
      <c r="K15" s="11" t="str">
        <f>IFERROR(INDEX(BAPTISM_SOURCE_ZONE_MONTH!$A:$Z,HUALIAN_GRAPH_DATA!$E15,MATCH(K$2,BAPTISM_SOURCE_ZONE_MONTH!$A$1:$Z$1,0)),"")</f>
        <v/>
      </c>
      <c r="M15" s="37">
        <f>MATCH($D15,REPORT_DATA_BY_ZONE_MONTH!$A:$A, 0)</f>
        <v>15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71</v>
      </c>
      <c r="Q15" s="30">
        <f t="shared" si="3"/>
        <v>144</v>
      </c>
      <c r="R15" s="30">
        <f>IFERROR(INDEX(REPORT_DATA_BY_ZONE_MONTH!$A:$AG,$M15,MATCH(R$2,REPORT_DATA_BY_ZONE_MONTH!$A$1:$AG$1,0)), "")</f>
        <v>22</v>
      </c>
      <c r="S15" s="30">
        <f t="shared" si="4"/>
        <v>72</v>
      </c>
      <c r="T15" s="30">
        <f>IFERROR(INDEX(REPORT_DATA_BY_ZONE_MONTH!$A:$AG,$M15,MATCH(T$2,REPORT_DATA_BY_ZONE_MONTH!$A$1:$AG$1,0)), "")</f>
        <v>50</v>
      </c>
      <c r="U15" s="30">
        <f t="shared" si="5"/>
        <v>120</v>
      </c>
      <c r="V15" s="30">
        <f>IFERROR(INDEX(REPORT_DATA_BY_ZONE_MONTH!$A:$AG,$M15,MATCH(V$2,REPORT_DATA_BY_ZONE_MONTH!$A$1:$AG$1,0)), "")</f>
        <v>5</v>
      </c>
      <c r="W15" s="30">
        <f t="shared" si="6"/>
        <v>24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1</v>
      </c>
      <c r="N16" s="37">
        <f>SUM(N3:N15)</f>
        <v>30</v>
      </c>
      <c r="O16" s="37"/>
      <c r="AB16" s="8">
        <f>SUM(AB3:AB14)</f>
        <v>1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COUNTA(HUALIAN!$A:$A)-1</f>
        <v>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1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11%</v>
      </c>
      <c r="C22" s="40">
        <f>B20/SUM(B19:B20)</f>
        <v>0.1111111111111111</v>
      </c>
      <c r="D22" s="8" t="str">
        <f>TEXT(C22,"00%")</f>
        <v>11%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65
Actual YTD 年度實際:    1</v>
      </c>
      <c r="C23" s="8">
        <f>HUALIAN!$D$2</f>
        <v>65</v>
      </c>
      <c r="D23" s="8">
        <f>HUALIAN!$G$5</f>
        <v>1</v>
      </c>
    </row>
    <row r="24" spans="1:12" ht="23.25">
      <c r="A24" s="8" t="s">
        <v>1423</v>
      </c>
      <c r="B24" s="64" t="str">
        <f>HUALIAN!$B1</f>
        <v>Hualian Zone</v>
      </c>
    </row>
    <row r="25" spans="1:12">
      <c r="B25" s="62" t="str">
        <f>HUALIAN!$B2</f>
        <v>花蓮地帶</v>
      </c>
    </row>
    <row r="26" spans="1:12">
      <c r="B26" s="62" t="str">
        <f>HUALIAN!$B6</f>
        <v>Hualien Stake</v>
      </c>
    </row>
    <row r="27" spans="1:12">
      <c r="B27" s="62" t="str">
        <f>HUALIAN!$B7</f>
        <v>花蓮支聯會</v>
      </c>
    </row>
    <row r="28" spans="1:12">
      <c r="B28" s="63">
        <f>HUALIAN!$B4</f>
        <v>42414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784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1430</v>
      </c>
      <c r="C2" s="35" t="s">
        <v>1403</v>
      </c>
      <c r="D2" s="72">
        <v>60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TAIDONG_GRAPH_DATA!AB16</f>
        <v>2</v>
      </c>
      <c r="H5" s="82"/>
      <c r="I5" s="82"/>
      <c r="J5" s="83"/>
      <c r="K5" s="55">
        <f>$L$29</f>
        <v>1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785</v>
      </c>
      <c r="B10" s="27" t="s">
        <v>786</v>
      </c>
      <c r="C10" s="4" t="s">
        <v>1447</v>
      </c>
      <c r="D10" s="4" t="s">
        <v>799</v>
      </c>
      <c r="E10" s="4" t="str">
        <f>CONCATENATE(YEAR,":",MONTH,":",WEEK,":",DAY,":",$A10)</f>
        <v>2016:2:2:7:TAIDONG_2_E</v>
      </c>
      <c r="F10" s="4">
        <f>MATCH($E10,REPORT_DATA_BY_COMP!$A:$A,0)</f>
        <v>435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787</v>
      </c>
      <c r="B11" s="27" t="s">
        <v>788</v>
      </c>
      <c r="C11" s="4" t="s">
        <v>800</v>
      </c>
      <c r="D11" s="4" t="s">
        <v>801</v>
      </c>
      <c r="E11" s="4" t="str">
        <f>CONCATENATE(YEAR,":",MONTH,":",WEEK,":",DAY,":",$A11)</f>
        <v>2016:2:2:7:TAIDONG_2_S</v>
      </c>
      <c r="F11" s="4">
        <f>MATCH($E11,REPORT_DATA_BY_COMP!$A:$A,0)</f>
        <v>436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789</v>
      </c>
      <c r="B14" s="27" t="s">
        <v>790</v>
      </c>
      <c r="C14" s="4" t="s">
        <v>802</v>
      </c>
      <c r="D14" s="4" t="s">
        <v>803</v>
      </c>
      <c r="E14" s="4" t="str">
        <f>CONCATENATE(YEAR,":",MONTH,":",WEEK,":",DAY,":",$A14)</f>
        <v>2016:2:2:7:TAIDONG_1_E</v>
      </c>
      <c r="F14" s="4">
        <f>MATCH($E14,REPORT_DATA_BY_COMP!$A:$A,0)</f>
        <v>433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791</v>
      </c>
      <c r="B15" s="27" t="s">
        <v>792</v>
      </c>
      <c r="C15" s="4" t="s">
        <v>804</v>
      </c>
      <c r="D15" s="4" t="s">
        <v>805</v>
      </c>
      <c r="E15" s="4" t="str">
        <f>CONCATENATE(YEAR,":",MONTH,":",WEEK,":",DAY,":",$A15)</f>
        <v>2016:2:2:7:TAIDONG_3_E</v>
      </c>
      <c r="F15" s="4">
        <f>MATCH($E15,REPORT_DATA_BY_COMP!$A:$A,0)</f>
        <v>437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793</v>
      </c>
      <c r="B16" s="27" t="s">
        <v>794</v>
      </c>
      <c r="C16" s="4" t="s">
        <v>806</v>
      </c>
      <c r="D16" s="4" t="s">
        <v>807</v>
      </c>
      <c r="E16" s="4" t="str">
        <f>CONCATENATE(YEAR,":",MONTH,":",WEEK,":",DAY,":",$A16)</f>
        <v>2016:2:2:7:TAIDONG_1_S</v>
      </c>
      <c r="F16" s="4">
        <f>MATCH($E16,REPORT_DATA_BY_COMP!$A:$A,0)</f>
        <v>434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1422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795</v>
      </c>
      <c r="B19" s="27" t="s">
        <v>796</v>
      </c>
      <c r="C19" s="4" t="s">
        <v>808</v>
      </c>
      <c r="D19" s="4" t="s">
        <v>809</v>
      </c>
      <c r="E19" s="4" t="str">
        <f>CONCATENATE(YEAR,":",MONTH,":",WEEK,":",DAY,":",$A19)</f>
        <v>2016:2:2:7:YULI_E</v>
      </c>
      <c r="F19" s="4">
        <f>MATCH($E19,REPORT_DATA_BY_COMP!$A:$A,0)</f>
        <v>473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797</v>
      </c>
      <c r="B20" s="27" t="s">
        <v>798</v>
      </c>
      <c r="C20" s="4" t="s">
        <v>810</v>
      </c>
      <c r="D20" s="4" t="s">
        <v>811</v>
      </c>
      <c r="E20" s="4" t="str">
        <f>CONCATENATE(YEAR,":",MONTH,":",WEEK,":",DAY,":",$A20)</f>
        <v>2016:2:2:7:YULI_S</v>
      </c>
      <c r="F20" s="4">
        <f>MATCH($E20,REPORT_DATA_BY_COMP!$A:$A,0)</f>
        <v>474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1420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1391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1390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1392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1393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1394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1422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93</v>
      </c>
      <c r="B2" s="3" t="s">
        <v>94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95</v>
      </c>
      <c r="B3" s="3" t="s">
        <v>96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97</v>
      </c>
      <c r="B4" s="3" t="s">
        <v>98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99</v>
      </c>
      <c r="B5" s="3" t="s">
        <v>100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101</v>
      </c>
      <c r="B6" s="3" t="s">
        <v>102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103</v>
      </c>
      <c r="B7" s="3" t="s">
        <v>104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105</v>
      </c>
      <c r="B8" s="3" t="s">
        <v>106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107</v>
      </c>
      <c r="B9" s="3" t="s">
        <v>108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1029</v>
      </c>
      <c r="B10" s="3" t="s">
        <v>110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111</v>
      </c>
      <c r="B11" s="3" t="s">
        <v>112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113</v>
      </c>
      <c r="B12" s="3" t="s">
        <v>114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115</v>
      </c>
      <c r="B13" s="3" t="s">
        <v>116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117</v>
      </c>
      <c r="B14" s="3" t="s">
        <v>118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119</v>
      </c>
      <c r="B15" s="3" t="s">
        <v>120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121</v>
      </c>
      <c r="B16" s="3" t="s">
        <v>122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123</v>
      </c>
      <c r="B17" s="3" t="s">
        <v>124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125</v>
      </c>
      <c r="B18" s="3" t="s">
        <v>126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127</v>
      </c>
      <c r="B19" s="3" t="s">
        <v>128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129</v>
      </c>
      <c r="B20" s="3" t="s">
        <v>130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131</v>
      </c>
      <c r="B21" s="3" t="s">
        <v>132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133</v>
      </c>
      <c r="B22" s="3" t="s">
        <v>134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135</v>
      </c>
      <c r="B23" s="3" t="s">
        <v>136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137</v>
      </c>
      <c r="B24" s="3" t="s">
        <v>138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139</v>
      </c>
      <c r="B25" s="3" t="s">
        <v>140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141</v>
      </c>
      <c r="B26" s="3" t="s">
        <v>142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143</v>
      </c>
      <c r="B27" s="3" t="s">
        <v>144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145</v>
      </c>
      <c r="B28" s="3" t="s">
        <v>146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147</v>
      </c>
      <c r="B29" s="3" t="s">
        <v>148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149</v>
      </c>
      <c r="B30" s="3" t="s">
        <v>150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151</v>
      </c>
      <c r="B31" s="3" t="s">
        <v>152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153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154</v>
      </c>
      <c r="B33" s="3" t="s">
        <v>155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156</v>
      </c>
      <c r="B34" s="3" t="s">
        <v>157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158</v>
      </c>
      <c r="B35" s="3" t="s">
        <v>159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160</v>
      </c>
      <c r="B36" s="3" t="s">
        <v>161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162</v>
      </c>
      <c r="B37" s="3" t="s">
        <v>163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164</v>
      </c>
      <c r="B38" s="3" t="s">
        <v>165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166</v>
      </c>
      <c r="B39" s="3" t="s">
        <v>167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168</v>
      </c>
      <c r="B40" s="3" t="s">
        <v>169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170</v>
      </c>
      <c r="B41" s="3" t="s">
        <v>171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172</v>
      </c>
      <c r="B42" s="3" t="s">
        <v>173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174</v>
      </c>
      <c r="B43" s="3" t="s">
        <v>175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176</v>
      </c>
      <c r="B44" s="3" t="s">
        <v>177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178</v>
      </c>
      <c r="B45" s="3" t="s">
        <v>179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180</v>
      </c>
      <c r="B46" s="3" t="s">
        <v>181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182</v>
      </c>
      <c r="B47" s="3" t="s">
        <v>183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184</v>
      </c>
      <c r="B48" s="3" t="s">
        <v>185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186</v>
      </c>
      <c r="B49" s="3" t="s">
        <v>187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188</v>
      </c>
      <c r="B50" s="3" t="s">
        <v>189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190</v>
      </c>
      <c r="B51" s="3" t="s">
        <v>191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192</v>
      </c>
      <c r="B52" s="3" t="s">
        <v>193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194</v>
      </c>
      <c r="B53" s="3" t="s">
        <v>195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196</v>
      </c>
      <c r="B54" s="3" t="s">
        <v>197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198</v>
      </c>
      <c r="B55" s="3" t="s">
        <v>199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200</v>
      </c>
      <c r="B56" s="3" t="s">
        <v>201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202</v>
      </c>
      <c r="B57" s="3" t="s">
        <v>203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204</v>
      </c>
      <c r="B58" s="3" t="s">
        <v>205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206</v>
      </c>
      <c r="B59" s="3" t="s">
        <v>207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208</v>
      </c>
      <c r="B60" s="3" t="s">
        <v>209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210</v>
      </c>
      <c r="B61" s="3" t="s">
        <v>211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212</v>
      </c>
      <c r="B62" s="3" t="s">
        <v>213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214</v>
      </c>
      <c r="B63" s="3" t="s">
        <v>215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216</v>
      </c>
      <c r="B64" s="3" t="s">
        <v>217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218</v>
      </c>
      <c r="B65" s="3" t="s">
        <v>219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220</v>
      </c>
      <c r="B66" s="3" t="s">
        <v>221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222</v>
      </c>
      <c r="B67" s="3" t="s">
        <v>223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224</v>
      </c>
      <c r="B68" s="3" t="s">
        <v>225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226</v>
      </c>
      <c r="B69" s="3" t="s">
        <v>227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228</v>
      </c>
      <c r="B70" s="3" t="s">
        <v>229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230</v>
      </c>
      <c r="B71" s="3" t="s">
        <v>231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232</v>
      </c>
      <c r="B72" s="3" t="s">
        <v>233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234</v>
      </c>
      <c r="B73" s="3" t="s">
        <v>235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236</v>
      </c>
      <c r="B74" s="3" t="s">
        <v>237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238</v>
      </c>
      <c r="B75" s="3" t="s">
        <v>239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240</v>
      </c>
      <c r="B76" s="3" t="s">
        <v>241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242</v>
      </c>
      <c r="B77" s="3" t="s">
        <v>243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244</v>
      </c>
      <c r="B78" s="3" t="s">
        <v>245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246</v>
      </c>
      <c r="B79" s="3" t="s">
        <v>247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248</v>
      </c>
      <c r="B80" s="3" t="s">
        <v>249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250</v>
      </c>
      <c r="B81" s="3" t="s">
        <v>251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252</v>
      </c>
      <c r="B82" s="3" t="s">
        <v>253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254</v>
      </c>
      <c r="B83" s="3" t="s">
        <v>255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256</v>
      </c>
      <c r="B84" s="3" t="s">
        <v>257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1030</v>
      </c>
      <c r="B85" s="3" t="s">
        <v>264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258</v>
      </c>
      <c r="B86" s="3" t="s">
        <v>259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260</v>
      </c>
      <c r="B87" s="3" t="s">
        <v>261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262</v>
      </c>
      <c r="B88" s="3" t="s">
        <v>263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265</v>
      </c>
      <c r="B89" s="3" t="s">
        <v>266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267</v>
      </c>
      <c r="B90" s="3" t="s">
        <v>268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269</v>
      </c>
      <c r="B91" s="3" t="s">
        <v>270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271</v>
      </c>
      <c r="B92" s="3" t="s">
        <v>272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1031</v>
      </c>
      <c r="B93" s="3" t="s">
        <v>109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273</v>
      </c>
      <c r="B94" s="3" t="s">
        <v>94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274</v>
      </c>
      <c r="B95" s="3" t="s">
        <v>275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276</v>
      </c>
      <c r="B96" s="3" t="s">
        <v>96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277</v>
      </c>
      <c r="B97" s="3" t="s">
        <v>98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278</v>
      </c>
      <c r="B98" s="3" t="s">
        <v>100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279</v>
      </c>
      <c r="B99" s="3" t="s">
        <v>102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280</v>
      </c>
      <c r="B100" s="3" t="s">
        <v>104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281</v>
      </c>
      <c r="B101" s="3" t="s">
        <v>106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282</v>
      </c>
      <c r="B102" s="3" t="s">
        <v>108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1032</v>
      </c>
      <c r="B103" s="3" t="s">
        <v>110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283</v>
      </c>
      <c r="B104" s="3" t="s">
        <v>112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284</v>
      </c>
      <c r="B105" s="3" t="s">
        <v>114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285</v>
      </c>
      <c r="B106" s="3" t="s">
        <v>290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287</v>
      </c>
      <c r="B107" s="3" t="s">
        <v>116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288</v>
      </c>
      <c r="B108" s="3" t="s">
        <v>118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289</v>
      </c>
      <c r="B109" s="3" t="s">
        <v>286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291</v>
      </c>
      <c r="B110" s="3" t="s">
        <v>120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292</v>
      </c>
      <c r="B111" s="3" t="s">
        <v>122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293</v>
      </c>
      <c r="B112" s="3" t="s">
        <v>124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294</v>
      </c>
      <c r="B113" s="3" t="s">
        <v>126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295</v>
      </c>
      <c r="B114" s="3" t="s">
        <v>128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296</v>
      </c>
      <c r="B115" s="3" t="s">
        <v>130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297</v>
      </c>
      <c r="B116" s="3" t="s">
        <v>132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298</v>
      </c>
      <c r="B117" s="3" t="s">
        <v>134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299</v>
      </c>
      <c r="B118" s="3" t="s">
        <v>136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300</v>
      </c>
      <c r="B119" s="3" t="s">
        <v>138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301</v>
      </c>
      <c r="B120" s="3" t="s">
        <v>140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302</v>
      </c>
      <c r="B121" s="3" t="s">
        <v>142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303</v>
      </c>
      <c r="B122" s="3" t="s">
        <v>144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304</v>
      </c>
      <c r="B123" s="3" t="s">
        <v>146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305</v>
      </c>
      <c r="B124" s="3" t="s">
        <v>148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306</v>
      </c>
      <c r="B125" s="3" t="s">
        <v>150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307</v>
      </c>
      <c r="B126" s="3" t="s">
        <v>152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308</v>
      </c>
      <c r="B127" s="3" t="s">
        <v>155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309</v>
      </c>
      <c r="B128" s="3" t="s">
        <v>157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310</v>
      </c>
      <c r="B129" s="3" t="s">
        <v>311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312</v>
      </c>
      <c r="B130" s="3" t="s">
        <v>159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313</v>
      </c>
      <c r="B131" s="3" t="s">
        <v>161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314</v>
      </c>
      <c r="B132" s="3" t="s">
        <v>163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315</v>
      </c>
      <c r="B133" s="3" t="s">
        <v>165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316</v>
      </c>
      <c r="B134" s="3" t="s">
        <v>167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317</v>
      </c>
      <c r="B135" s="3" t="s">
        <v>169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318</v>
      </c>
      <c r="B136" s="3" t="s">
        <v>171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319</v>
      </c>
      <c r="B137" s="3" t="s">
        <v>173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320</v>
      </c>
      <c r="B138" s="3" t="s">
        <v>175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321</v>
      </c>
      <c r="B139" s="3" t="s">
        <v>177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322</v>
      </c>
      <c r="B140" s="3" t="s">
        <v>179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323</v>
      </c>
      <c r="B141" s="3" t="s">
        <v>181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324</v>
      </c>
      <c r="B142" s="3" t="s">
        <v>325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326</v>
      </c>
      <c r="B143" s="3" t="s">
        <v>183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327</v>
      </c>
      <c r="B144" s="3" t="s">
        <v>185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328</v>
      </c>
      <c r="B145" s="3" t="s">
        <v>187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329</v>
      </c>
      <c r="B146" s="3" t="s">
        <v>189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330</v>
      </c>
      <c r="B147" s="3" t="s">
        <v>191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331</v>
      </c>
      <c r="B148" s="3" t="s">
        <v>193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332</v>
      </c>
      <c r="B149" s="3" t="s">
        <v>195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333</v>
      </c>
      <c r="B150" s="3" t="s">
        <v>197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334</v>
      </c>
      <c r="B151" s="3" t="s">
        <v>199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335</v>
      </c>
      <c r="B152" s="3" t="s">
        <v>201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336</v>
      </c>
      <c r="B153" s="3" t="s">
        <v>203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337</v>
      </c>
      <c r="B154" s="3" t="s">
        <v>205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338</v>
      </c>
      <c r="B155" s="3" t="s">
        <v>207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339</v>
      </c>
      <c r="B156" s="3" t="s">
        <v>209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340</v>
      </c>
      <c r="B157" s="3" t="s">
        <v>211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341</v>
      </c>
      <c r="B158" s="3" t="s">
        <v>213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342</v>
      </c>
      <c r="B159" s="3" t="s">
        <v>215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343</v>
      </c>
      <c r="B160" s="3" t="s">
        <v>217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344</v>
      </c>
      <c r="B161" s="3" t="s">
        <v>219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345</v>
      </c>
      <c r="B162" s="3" t="s">
        <v>221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346</v>
      </c>
      <c r="B163" s="3" t="s">
        <v>223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347</v>
      </c>
      <c r="B164" s="3" t="s">
        <v>225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348</v>
      </c>
      <c r="B165" s="3" t="s">
        <v>227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349</v>
      </c>
      <c r="B166" s="3" t="s">
        <v>229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350</v>
      </c>
      <c r="B167" s="3" t="s">
        <v>231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351</v>
      </c>
      <c r="B168" s="3" t="s">
        <v>233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352</v>
      </c>
      <c r="B169" s="3" t="s">
        <v>235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353</v>
      </c>
      <c r="B170" s="3" t="s">
        <v>237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354</v>
      </c>
      <c r="B171" s="3" t="s">
        <v>239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355</v>
      </c>
      <c r="B172" s="3" t="s">
        <v>241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356</v>
      </c>
      <c r="B173" s="3" t="s">
        <v>243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357</v>
      </c>
      <c r="B174" s="3" t="s">
        <v>245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358</v>
      </c>
      <c r="B175" s="3" t="s">
        <v>247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359</v>
      </c>
      <c r="B176" s="3" t="s">
        <v>249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360</v>
      </c>
      <c r="B177" s="3" t="s">
        <v>251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361</v>
      </c>
      <c r="B178" s="3" t="s">
        <v>253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362</v>
      </c>
      <c r="B179" s="3" t="s">
        <v>255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363</v>
      </c>
      <c r="B180" s="3" t="s">
        <v>257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1033</v>
      </c>
      <c r="B181" s="3" t="s">
        <v>264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364</v>
      </c>
      <c r="B182" s="3" t="s">
        <v>259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365</v>
      </c>
      <c r="B183" s="3" t="s">
        <v>261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366</v>
      </c>
      <c r="B184" s="3" t="s">
        <v>266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367</v>
      </c>
      <c r="B185" s="3" t="s">
        <v>268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368</v>
      </c>
      <c r="B186" s="3" t="s">
        <v>270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369</v>
      </c>
      <c r="B187" s="3" t="s">
        <v>272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1034</v>
      </c>
      <c r="B188" s="3" t="s">
        <v>109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370</v>
      </c>
      <c r="B189" s="3" t="s">
        <v>94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371</v>
      </c>
      <c r="B190" s="3" t="s">
        <v>275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372</v>
      </c>
      <c r="B191" s="3" t="s">
        <v>96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373</v>
      </c>
      <c r="B192" s="3" t="s">
        <v>98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374</v>
      </c>
      <c r="B193" s="3" t="s">
        <v>100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375</v>
      </c>
      <c r="B194" s="3" t="s">
        <v>102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376</v>
      </c>
      <c r="B195" s="3" t="s">
        <v>104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377</v>
      </c>
      <c r="B196" s="3" t="s">
        <v>106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378</v>
      </c>
      <c r="B197" s="3" t="s">
        <v>108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1035</v>
      </c>
      <c r="B198" s="3" t="s">
        <v>110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379</v>
      </c>
      <c r="B199" s="3" t="s">
        <v>112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380</v>
      </c>
      <c r="B200" s="3" t="s">
        <v>114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381</v>
      </c>
      <c r="B201" s="3" t="s">
        <v>290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382</v>
      </c>
      <c r="B202" s="3" t="s">
        <v>116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383</v>
      </c>
      <c r="B203" s="3" t="s">
        <v>118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384</v>
      </c>
      <c r="B204" s="3" t="s">
        <v>286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385</v>
      </c>
      <c r="B205" s="3" t="s">
        <v>120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386</v>
      </c>
      <c r="B206" s="3" t="s">
        <v>122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387</v>
      </c>
      <c r="B207" s="3" t="s">
        <v>124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388</v>
      </c>
      <c r="B208" s="3" t="s">
        <v>126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389</v>
      </c>
      <c r="B209" s="3" t="s">
        <v>128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390</v>
      </c>
      <c r="B210" s="3" t="s">
        <v>130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391</v>
      </c>
      <c r="B211" s="3" t="s">
        <v>132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392</v>
      </c>
      <c r="B212" s="3" t="s">
        <v>134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393</v>
      </c>
      <c r="B213" s="3" t="s">
        <v>136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394</v>
      </c>
      <c r="B214" s="3" t="s">
        <v>395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396</v>
      </c>
      <c r="B215" s="3" t="s">
        <v>138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397</v>
      </c>
      <c r="B216" s="3" t="s">
        <v>140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398</v>
      </c>
      <c r="B217" s="3" t="s">
        <v>142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399</v>
      </c>
      <c r="B218" s="3" t="s">
        <v>144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400</v>
      </c>
      <c r="B219" s="3" t="s">
        <v>401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402</v>
      </c>
      <c r="B220" s="3" t="s">
        <v>150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403</v>
      </c>
      <c r="B221" s="3" t="s">
        <v>152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404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405</v>
      </c>
      <c r="B223" s="3" t="s">
        <v>155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406</v>
      </c>
      <c r="B224" s="3" t="s">
        <v>157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407</v>
      </c>
      <c r="B225" s="3" t="s">
        <v>311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408</v>
      </c>
      <c r="B226" s="3" t="s">
        <v>159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409</v>
      </c>
      <c r="B227" s="3" t="s">
        <v>161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410</v>
      </c>
      <c r="B228" s="3" t="s">
        <v>163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411</v>
      </c>
      <c r="B229" s="3" t="s">
        <v>165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412</v>
      </c>
      <c r="B230" s="3" t="s">
        <v>167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413</v>
      </c>
      <c r="B231" s="3" t="s">
        <v>169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414</v>
      </c>
      <c r="B232" s="3" t="s">
        <v>171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415</v>
      </c>
      <c r="B233" s="3" t="s">
        <v>173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416</v>
      </c>
      <c r="B234" s="3" t="s">
        <v>175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417</v>
      </c>
      <c r="B235" s="3" t="s">
        <v>177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418</v>
      </c>
      <c r="B236" s="3" t="s">
        <v>179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419</v>
      </c>
      <c r="B237" s="3" t="s">
        <v>181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420</v>
      </c>
      <c r="B238" s="3" t="s">
        <v>325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421</v>
      </c>
      <c r="B239" s="3" t="s">
        <v>183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422</v>
      </c>
      <c r="B240" s="3" t="s">
        <v>185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423</v>
      </c>
      <c r="B241" s="3" t="s">
        <v>146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424</v>
      </c>
      <c r="B242" s="3" t="s">
        <v>189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425</v>
      </c>
      <c r="B243" s="3" t="s">
        <v>187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426</v>
      </c>
      <c r="B244" s="3" t="s">
        <v>148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427</v>
      </c>
      <c r="B245" s="3" t="s">
        <v>191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428</v>
      </c>
      <c r="B246" s="3" t="s">
        <v>193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429</v>
      </c>
      <c r="B247" s="3" t="s">
        <v>195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430</v>
      </c>
      <c r="B248" s="3" t="s">
        <v>197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431</v>
      </c>
      <c r="B249" s="3" t="s">
        <v>432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433</v>
      </c>
      <c r="B250" s="3" t="s">
        <v>199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434</v>
      </c>
      <c r="B251" s="3" t="s">
        <v>201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435</v>
      </c>
      <c r="B252" s="3" t="s">
        <v>203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436</v>
      </c>
      <c r="B253" s="3" t="s">
        <v>205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437</v>
      </c>
      <c r="B254" s="3" t="s">
        <v>207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438</v>
      </c>
      <c r="B255" s="3" t="s">
        <v>209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439</v>
      </c>
      <c r="B256" s="3" t="s">
        <v>211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440</v>
      </c>
      <c r="B257" s="3" t="s">
        <v>213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441</v>
      </c>
      <c r="B258" s="3" t="s">
        <v>215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442</v>
      </c>
      <c r="B259" s="3" t="s">
        <v>217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443</v>
      </c>
      <c r="B260" s="3" t="s">
        <v>219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444</v>
      </c>
      <c r="B261" s="3" t="s">
        <v>221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445</v>
      </c>
      <c r="B262" s="3" t="s">
        <v>223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446</v>
      </c>
      <c r="B263" s="3" t="s">
        <v>225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447</v>
      </c>
      <c r="B264" s="3" t="s">
        <v>227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448</v>
      </c>
      <c r="B265" s="3" t="s">
        <v>229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449</v>
      </c>
      <c r="B266" s="3" t="s">
        <v>231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450</v>
      </c>
      <c r="B267" s="3" t="s">
        <v>233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451</v>
      </c>
      <c r="B268" s="3" t="s">
        <v>235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452</v>
      </c>
      <c r="B269" s="3" t="s">
        <v>237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453</v>
      </c>
      <c r="B270" s="3" t="s">
        <v>239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454</v>
      </c>
      <c r="B271" s="3" t="s">
        <v>241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455</v>
      </c>
      <c r="B272" s="3" t="s">
        <v>243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456</v>
      </c>
      <c r="B273" s="3" t="s">
        <v>245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457</v>
      </c>
      <c r="B274" s="3" t="s">
        <v>247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458</v>
      </c>
      <c r="B275" s="3" t="s">
        <v>249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459</v>
      </c>
      <c r="B276" s="3" t="s">
        <v>251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460</v>
      </c>
      <c r="B277" s="3" t="s">
        <v>257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461</v>
      </c>
      <c r="B278" s="3" t="s">
        <v>253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462</v>
      </c>
      <c r="B279" s="3" t="s">
        <v>255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1036</v>
      </c>
      <c r="B280" s="3" t="s">
        <v>264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463</v>
      </c>
      <c r="B281" s="3" t="s">
        <v>259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464</v>
      </c>
      <c r="B282" s="3" t="s">
        <v>261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465</v>
      </c>
      <c r="B283" s="3" t="s">
        <v>263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466</v>
      </c>
      <c r="B284" s="3" t="s">
        <v>266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467</v>
      </c>
      <c r="B285" s="3" t="s">
        <v>268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468</v>
      </c>
      <c r="B286" s="3" t="s">
        <v>270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469</v>
      </c>
      <c r="B287" s="3" t="s">
        <v>272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1037</v>
      </c>
      <c r="B288" s="3" t="s">
        <v>109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470</v>
      </c>
      <c r="B289" s="3" t="s">
        <v>94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471</v>
      </c>
      <c r="B290" s="3" t="s">
        <v>275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472</v>
      </c>
      <c r="B291" s="3" t="s">
        <v>96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473</v>
      </c>
      <c r="B292" s="3" t="s">
        <v>98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474</v>
      </c>
      <c r="B293" s="3" t="s">
        <v>100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475</v>
      </c>
      <c r="B294" s="3" t="s">
        <v>102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476</v>
      </c>
      <c r="B295" s="3" t="s">
        <v>104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477</v>
      </c>
      <c r="B296" s="3" t="s">
        <v>106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478</v>
      </c>
      <c r="B297" s="3" t="s">
        <v>108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1038</v>
      </c>
      <c r="B298" s="3" t="s">
        <v>110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479</v>
      </c>
      <c r="B299" s="3" t="s">
        <v>112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480</v>
      </c>
      <c r="B300" s="3" t="s">
        <v>114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481</v>
      </c>
      <c r="B301" s="3" t="s">
        <v>290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482</v>
      </c>
      <c r="B302" s="3" t="s">
        <v>116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483</v>
      </c>
      <c r="B303" s="3" t="s">
        <v>118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484</v>
      </c>
      <c r="B304" s="3" t="s">
        <v>286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485</v>
      </c>
      <c r="B305" s="3" t="s">
        <v>120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486</v>
      </c>
      <c r="B306" s="3" t="s">
        <v>122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487</v>
      </c>
      <c r="B307" s="3" t="s">
        <v>124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488</v>
      </c>
      <c r="B308" s="3" t="s">
        <v>126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489</v>
      </c>
      <c r="B309" s="3" t="s">
        <v>128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490</v>
      </c>
      <c r="B310" s="3" t="s">
        <v>130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491</v>
      </c>
      <c r="B311" s="3" t="s">
        <v>132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492</v>
      </c>
      <c r="B312" s="3" t="s">
        <v>134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493</v>
      </c>
      <c r="B313" s="3" t="s">
        <v>136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494</v>
      </c>
      <c r="B314" s="3" t="s">
        <v>395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495</v>
      </c>
      <c r="B315" s="3" t="s">
        <v>138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496</v>
      </c>
      <c r="B316" s="3" t="s">
        <v>140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497</v>
      </c>
      <c r="B317" s="3" t="s">
        <v>142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498</v>
      </c>
      <c r="B318" s="3" t="s">
        <v>144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499</v>
      </c>
      <c r="B319" s="3" t="s">
        <v>401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500</v>
      </c>
      <c r="B320" s="3" t="s">
        <v>150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501</v>
      </c>
      <c r="B321" s="3" t="s">
        <v>152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502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503</v>
      </c>
      <c r="B323" s="3" t="s">
        <v>155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504</v>
      </c>
      <c r="B324" s="3" t="s">
        <v>157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505</v>
      </c>
      <c r="B325" s="3" t="s">
        <v>311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506</v>
      </c>
      <c r="B326" s="3" t="s">
        <v>159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507</v>
      </c>
      <c r="B327" s="3" t="s">
        <v>161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508</v>
      </c>
      <c r="B328" s="3" t="s">
        <v>163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509</v>
      </c>
      <c r="B329" s="3" t="s">
        <v>165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510</v>
      </c>
      <c r="B330" s="3" t="s">
        <v>167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511</v>
      </c>
      <c r="B331" s="3" t="s">
        <v>169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512</v>
      </c>
      <c r="B332" s="3" t="s">
        <v>171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513</v>
      </c>
      <c r="B333" s="3" t="s">
        <v>173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514</v>
      </c>
      <c r="B334" s="3" t="s">
        <v>175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515</v>
      </c>
      <c r="B335" s="3" t="s">
        <v>177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516</v>
      </c>
      <c r="B336" s="3" t="s">
        <v>179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517</v>
      </c>
      <c r="B337" s="3" t="s">
        <v>181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518</v>
      </c>
      <c r="B338" s="3" t="s">
        <v>325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519</v>
      </c>
      <c r="B339" s="3" t="s">
        <v>183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520</v>
      </c>
      <c r="B340" s="3" t="s">
        <v>185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521</v>
      </c>
      <c r="B341" s="3" t="s">
        <v>146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522</v>
      </c>
      <c r="B342" s="3" t="s">
        <v>189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523</v>
      </c>
      <c r="B343" s="3" t="s">
        <v>187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524</v>
      </c>
      <c r="B344" s="3" t="s">
        <v>148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525</v>
      </c>
      <c r="B345" s="3" t="s">
        <v>191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526</v>
      </c>
      <c r="B346" s="3" t="s">
        <v>193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527</v>
      </c>
      <c r="B347" s="3" t="s">
        <v>195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1157</v>
      </c>
      <c r="R347" s="8">
        <v>0</v>
      </c>
      <c r="S347"/>
      <c r="T347"/>
      <c r="U347"/>
      <c r="V347"/>
      <c r="W347"/>
      <c r="X347"/>
    </row>
    <row r="348" spans="1:24">
      <c r="A348" s="8" t="s">
        <v>529</v>
      </c>
      <c r="B348" s="3" t="s">
        <v>197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530</v>
      </c>
      <c r="B349" s="3" t="s">
        <v>432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531</v>
      </c>
      <c r="B350" s="3" t="s">
        <v>199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532</v>
      </c>
      <c r="B351" s="3" t="s">
        <v>201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533</v>
      </c>
      <c r="B352" s="3" t="s">
        <v>203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534</v>
      </c>
      <c r="B353" s="3" t="s">
        <v>205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535</v>
      </c>
      <c r="B354" s="3" t="s">
        <v>207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536</v>
      </c>
      <c r="B355" s="3" t="s">
        <v>209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537</v>
      </c>
      <c r="B356" s="3" t="s">
        <v>211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538</v>
      </c>
      <c r="B357" s="3" t="s">
        <v>213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539</v>
      </c>
      <c r="B358" s="3" t="s">
        <v>215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540</v>
      </c>
      <c r="B359" s="3" t="s">
        <v>217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541</v>
      </c>
      <c r="B360" s="3" t="s">
        <v>219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542</v>
      </c>
      <c r="B361" s="3" t="s">
        <v>221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543</v>
      </c>
      <c r="B362" s="3" t="s">
        <v>223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544</v>
      </c>
      <c r="B363" s="3" t="s">
        <v>225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545</v>
      </c>
      <c r="B364" s="3" t="s">
        <v>227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546</v>
      </c>
      <c r="B365" s="3" t="s">
        <v>229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547</v>
      </c>
      <c r="B366" s="3" t="s">
        <v>231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548</v>
      </c>
      <c r="B367" s="3" t="s">
        <v>233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549</v>
      </c>
      <c r="B368" s="3" t="s">
        <v>235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550</v>
      </c>
      <c r="B369" s="3" t="s">
        <v>237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551</v>
      </c>
      <c r="B370" s="3" t="s">
        <v>239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552</v>
      </c>
      <c r="B371" s="3" t="s">
        <v>241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553</v>
      </c>
      <c r="B372" s="3" t="s">
        <v>243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554</v>
      </c>
      <c r="B373" s="3" t="s">
        <v>245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555</v>
      </c>
      <c r="B374" s="3" t="s">
        <v>247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556</v>
      </c>
      <c r="B375" s="3" t="s">
        <v>249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557</v>
      </c>
      <c r="B376" s="3" t="s">
        <v>251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558</v>
      </c>
      <c r="B377" s="3" t="s">
        <v>257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559</v>
      </c>
      <c r="B378" s="3" t="s">
        <v>253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560</v>
      </c>
      <c r="B379" s="3" t="s">
        <v>255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1039</v>
      </c>
      <c r="B380" s="3" t="s">
        <v>264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561</v>
      </c>
      <c r="B381" s="3" t="s">
        <v>259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562</v>
      </c>
      <c r="B382" s="3" t="s">
        <v>261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563</v>
      </c>
      <c r="B383" s="3" t="s">
        <v>263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564</v>
      </c>
      <c r="B384" s="3" t="s">
        <v>266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565</v>
      </c>
      <c r="B385" s="3" t="s">
        <v>268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566</v>
      </c>
      <c r="B386" s="3" t="s">
        <v>270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567</v>
      </c>
      <c r="B387" s="3" t="s">
        <v>272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1040</v>
      </c>
      <c r="B388" s="3" t="s">
        <v>109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1061</v>
      </c>
      <c r="B389" s="3" t="s">
        <v>94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1158</v>
      </c>
      <c r="B390" s="3" t="s">
        <v>1159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1041</v>
      </c>
      <c r="B391" s="3" t="s">
        <v>96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1062</v>
      </c>
      <c r="B392" s="3" t="s">
        <v>98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1160</v>
      </c>
      <c r="B393" s="3" t="s">
        <v>100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1063</v>
      </c>
      <c r="B394" s="3" t="s">
        <v>102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1064</v>
      </c>
      <c r="B395" s="3" t="s">
        <v>104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1054</v>
      </c>
      <c r="B396" s="3" t="s">
        <v>106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1065</v>
      </c>
      <c r="B397" s="3" t="s">
        <v>108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1066</v>
      </c>
      <c r="B398" s="3" t="s">
        <v>109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1067</v>
      </c>
      <c r="B399" s="3" t="s">
        <v>110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1042</v>
      </c>
      <c r="B400" s="3" t="s">
        <v>112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1068</v>
      </c>
      <c r="B401" s="3" t="s">
        <v>114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1069</v>
      </c>
      <c r="B402" s="3" t="s">
        <v>290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1070</v>
      </c>
      <c r="B403" s="3" t="s">
        <v>116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1071</v>
      </c>
      <c r="B404" s="3" t="s">
        <v>118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1072</v>
      </c>
      <c r="B405" s="3" t="s">
        <v>286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1073</v>
      </c>
      <c r="B406" s="3" t="s">
        <v>120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1161</v>
      </c>
      <c r="B407" s="3" t="s">
        <v>122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1074</v>
      </c>
      <c r="B408" s="3" t="s">
        <v>124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1162</v>
      </c>
      <c r="B409" s="3" t="s">
        <v>126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1075</v>
      </c>
      <c r="B410" s="3" t="s">
        <v>128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1076</v>
      </c>
      <c r="B411" s="3" t="s">
        <v>130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1077</v>
      </c>
      <c r="B412" s="3" t="s">
        <v>132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1078</v>
      </c>
      <c r="B413" s="3" t="s">
        <v>134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1055</v>
      </c>
      <c r="B414" s="3" t="s">
        <v>136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1079</v>
      </c>
      <c r="B415" s="3" t="s">
        <v>395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1056</v>
      </c>
      <c r="B416" s="3" t="s">
        <v>138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1080</v>
      </c>
      <c r="B417" s="3" t="s">
        <v>140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1081</v>
      </c>
      <c r="B418" s="3" t="s">
        <v>142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1163</v>
      </c>
      <c r="B419" s="3" t="s">
        <v>144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1082</v>
      </c>
      <c r="B420" s="3" t="s">
        <v>401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1083</v>
      </c>
      <c r="B421" s="3" t="s">
        <v>150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1043</v>
      </c>
      <c r="B422" s="3" t="s">
        <v>152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1057</v>
      </c>
      <c r="B423" s="3" t="s">
        <v>57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1044</v>
      </c>
      <c r="B424" s="3" t="s">
        <v>155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1045</v>
      </c>
      <c r="B425" s="3" t="s">
        <v>157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1084</v>
      </c>
      <c r="B426" s="3" t="s">
        <v>311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1085</v>
      </c>
      <c r="B427" s="3" t="s">
        <v>159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1086</v>
      </c>
      <c r="B428" s="3" t="s">
        <v>161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1087</v>
      </c>
      <c r="B429" s="3" t="s">
        <v>163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1164</v>
      </c>
      <c r="B430" s="3" t="s">
        <v>165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1088</v>
      </c>
      <c r="B431" s="3" t="s">
        <v>167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1089</v>
      </c>
      <c r="B432" s="3" t="s">
        <v>169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1165</v>
      </c>
      <c r="B433" s="3" t="s">
        <v>171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1090</v>
      </c>
      <c r="B434" s="3" t="s">
        <v>173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1091</v>
      </c>
      <c r="B435" s="3" t="s">
        <v>175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1092</v>
      </c>
      <c r="B436" s="3" t="s">
        <v>177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1166</v>
      </c>
      <c r="B437" s="3" t="s">
        <v>179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1093</v>
      </c>
      <c r="B438" s="3" t="s">
        <v>181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1094</v>
      </c>
      <c r="B439" s="3" t="s">
        <v>325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1095</v>
      </c>
      <c r="B440" s="3" t="s">
        <v>183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1096</v>
      </c>
      <c r="B441" s="3" t="s">
        <v>185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1097</v>
      </c>
      <c r="B442" s="3" t="s">
        <v>146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1098</v>
      </c>
      <c r="B443" s="3" t="s">
        <v>189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1099</v>
      </c>
      <c r="B444" s="3" t="s">
        <v>187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1100</v>
      </c>
      <c r="B445" s="3" t="s">
        <v>148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1101</v>
      </c>
      <c r="B446" s="3" t="s">
        <v>191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1102</v>
      </c>
      <c r="B447" s="3" t="s">
        <v>193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1167</v>
      </c>
      <c r="B448" s="3" t="s">
        <v>528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1046</v>
      </c>
      <c r="B449" s="3" t="s">
        <v>197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1103</v>
      </c>
      <c r="B450" s="3" t="s">
        <v>432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1104</v>
      </c>
      <c r="B451" s="3" t="s">
        <v>199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1105</v>
      </c>
      <c r="B452" s="3" t="s">
        <v>201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1106</v>
      </c>
      <c r="B453" s="3" t="s">
        <v>203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1168</v>
      </c>
      <c r="B454" s="3" t="s">
        <v>205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1058</v>
      </c>
      <c r="B455" s="3" t="s">
        <v>207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1107</v>
      </c>
      <c r="B456" s="3" t="s">
        <v>209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1108</v>
      </c>
      <c r="B457" s="3" t="s">
        <v>211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1109</v>
      </c>
      <c r="B458" s="3" t="s">
        <v>213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1110</v>
      </c>
      <c r="B459" s="3" t="s">
        <v>215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1111</v>
      </c>
      <c r="B460" s="3" t="s">
        <v>217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1169</v>
      </c>
      <c r="B461" s="3" t="s">
        <v>219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1170</v>
      </c>
      <c r="B462" s="3" t="s">
        <v>221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1171</v>
      </c>
      <c r="B463" s="3" t="s">
        <v>223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1112</v>
      </c>
      <c r="B464" s="3" t="s">
        <v>225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1047</v>
      </c>
      <c r="B465" s="3" t="s">
        <v>227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1172</v>
      </c>
      <c r="B466" s="3" t="s">
        <v>229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1113</v>
      </c>
      <c r="B467" s="3" t="s">
        <v>231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1114</v>
      </c>
      <c r="B468" s="3" t="s">
        <v>233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1115</v>
      </c>
      <c r="B469" s="3" t="s">
        <v>235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1173</v>
      </c>
      <c r="B470" s="3" t="s">
        <v>237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1174</v>
      </c>
      <c r="B471" s="3" t="s">
        <v>239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1116</v>
      </c>
      <c r="B472" s="3" t="s">
        <v>241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1117</v>
      </c>
      <c r="B473" s="3" t="s">
        <v>243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1118</v>
      </c>
      <c r="B474" s="3" t="s">
        <v>245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1119</v>
      </c>
      <c r="B475" s="3" t="s">
        <v>247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1120</v>
      </c>
      <c r="B476" s="3" t="s">
        <v>249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1121</v>
      </c>
      <c r="B477" s="3" t="s">
        <v>251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1122</v>
      </c>
      <c r="B478" s="3" t="s">
        <v>257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1123</v>
      </c>
      <c r="B479" s="3" t="s">
        <v>253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1124</v>
      </c>
      <c r="B480" s="3" t="s">
        <v>255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1125</v>
      </c>
      <c r="B481" s="3" t="s">
        <v>263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1126</v>
      </c>
      <c r="B482" s="3" t="s">
        <v>261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1175</v>
      </c>
      <c r="B483" s="3" t="s">
        <v>259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1127</v>
      </c>
      <c r="B484" s="3" t="s">
        <v>264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1128</v>
      </c>
      <c r="B485" s="3" t="s">
        <v>266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1059</v>
      </c>
      <c r="B486" s="3" t="s">
        <v>268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1060</v>
      </c>
      <c r="B487" s="3" t="s">
        <v>270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1048</v>
      </c>
      <c r="B488" s="3" t="s">
        <v>272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3" workbookViewId="0">
      <selection activeCell="L22" sqref="L22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TAIDONG!$A$1)</f>
        <v>2015:2:0:0:TAIDONG</v>
      </c>
      <c r="E3" s="37" t="e">
        <f>MATCH($D3,BAPTISM_SOURCE_ZONE_MONTH!$A:$A, 0)</f>
        <v>#N/A</v>
      </c>
      <c r="F3" s="11" t="str">
        <f>IFERROR(INDEX(BAPTISM_SOURCE_ZONE_MONTH!$A:$Z,TAIDONG_GRAPH_DATA!$E3,MATCH(F$2,BAPTISM_SOURCE_ZONE_MONTH!$A$1:$Z$1,0)),"")</f>
        <v/>
      </c>
      <c r="G3" s="11" t="str">
        <f>IFERROR(INDEX(BAPTISM_SOURCE_ZONE_MONTH!$A:$Z,TAIDONG_GRAPH_DATA!$E3,MATCH(G$2,BAPTISM_SOURCE_ZONE_MONTH!$A$1:$Z$1,0)),"")</f>
        <v/>
      </c>
      <c r="H3" s="11" t="str">
        <f>IFERROR(INDEX(BAPTISM_SOURCE_ZONE_MONTH!$A:$Z,TAIDONG_GRAPH_DATA!$E3,MATCH(H$2,BAPTISM_SOURCE_ZONE_MONTH!$A$1:$Z$1,0)),"")</f>
        <v/>
      </c>
      <c r="I3" s="11" t="str">
        <f>IFERROR(INDEX(BAPTISM_SOURCE_ZONE_MONTH!$A:$Z,TAIDONG_GRAPH_DATA!$E3,MATCH(I$2,BAPTISM_SOURCE_ZONE_MONTH!$A$1:$Z$1,0)),"")</f>
        <v/>
      </c>
      <c r="J3" s="11" t="str">
        <f>IFERROR(INDEX(BAPTISM_SOURCE_ZONE_MONTH!$A:$Z,TAIDONG_GRAPH_DATA!$E3,MATCH(J$2,BAPTISM_SOURCE_ZONE_MONTH!$A$1:$Z$1,0)),"")</f>
        <v/>
      </c>
      <c r="K3" s="11" t="str">
        <f>IFERROR(INDEX(BAPTISM_SOURCE_ZONE_MONTH!$A:$Z,TAIDONG_GRAPH_DATA!$E3,MATCH(K$2,BAPTISM_SOURCE_ZONE_MONTH!$A$1:$Z$1,0)),"")</f>
        <v/>
      </c>
      <c r="M3" s="37">
        <f>MATCH($D3,REPORT_DATA_BY_ZONE_MONTH!$A:$A, 0)</f>
        <v>138</v>
      </c>
      <c r="N3" s="30">
        <f>IFERROR(INDEX(REPORT_DATA_BY_ZONE_MONTH!$A:$AG,$M3,MATCH(N$2,REPORT_DATA_BY_ZONE_MONTH!$A$1:$AG$1,0)), "")</f>
        <v>4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":",Y3,":0:0:",TAIDONG!$A$1)</f>
        <v>2016:1:0:0:TAIDONG</v>
      </c>
      <c r="AA3" s="37">
        <f>MATCH($Z3,REPORT_DATA_BY_ZONE_MONTH!$A:$A, 0)</f>
        <v>8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TAIDONG!$A$1)</f>
        <v>2015:3:0:0:TAIDONG</v>
      </c>
      <c r="E4" s="37" t="e">
        <f>MATCH($D4,BAPTISM_SOURCE_ZONE_MONTH!$A:$A, 0)</f>
        <v>#N/A</v>
      </c>
      <c r="F4" s="11" t="str">
        <f>IFERROR(INDEX(BAPTISM_SOURCE_ZONE_MONTH!$A:$Z,TAIDONG_GRAPH_DATA!$E4,MATCH(F$2,BAPTISM_SOURCE_ZONE_MONTH!$A$1:$Z$1,0)),"")</f>
        <v/>
      </c>
      <c r="G4" s="11" t="str">
        <f>IFERROR(INDEX(BAPTISM_SOURCE_ZONE_MONTH!$A:$Z,TAIDONG_GRAPH_DATA!$E4,MATCH(G$2,BAPTISM_SOURCE_ZONE_MONTH!$A$1:$Z$1,0)),"")</f>
        <v/>
      </c>
      <c r="H4" s="11" t="str">
        <f>IFERROR(INDEX(BAPTISM_SOURCE_ZONE_MONTH!$A:$Z,TAIDONG_GRAPH_DATA!$E4,MATCH(H$2,BAPTISM_SOURCE_ZONE_MONTH!$A$1:$Z$1,0)),"")</f>
        <v/>
      </c>
      <c r="I4" s="11" t="str">
        <f>IFERROR(INDEX(BAPTISM_SOURCE_ZONE_MONTH!$A:$Z,TAIDONG_GRAPH_DATA!$E4,MATCH(I$2,BAPTISM_SOURCE_ZONE_MONTH!$A$1:$Z$1,0)),"")</f>
        <v/>
      </c>
      <c r="J4" s="11" t="str">
        <f>IFERROR(INDEX(BAPTISM_SOURCE_ZONE_MONTH!$A:$Z,TAIDONG_GRAPH_DATA!$E4,MATCH(J$2,BAPTISM_SOURCE_ZONE_MONTH!$A$1:$Z$1,0)),"")</f>
        <v/>
      </c>
      <c r="K4" s="11" t="str">
        <f>IFERROR(INDEX(BAPTISM_SOURCE_ZONE_MONTH!$A:$Z,TAIDONG_GRAPH_DATA!$E4,MATCH(K$2,BAPTISM_SOURCE_ZONE_MONTH!$A$1:$Z$1,0)),"")</f>
        <v/>
      </c>
      <c r="M4" s="37">
        <f>MATCH($D4,REPORT_DATA_BY_ZONE_MONTH!$A:$A, 0)</f>
        <v>137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":",Y4,":0:0:",TAIDONG!$A$1)</f>
        <v>2016:2:0:0:TAIDONG</v>
      </c>
      <c r="AA4" s="37">
        <f>MATCH($Z4,REPORT_DATA_BY_ZONE_MONTH!$A:$A, 0)</f>
        <v>19</v>
      </c>
      <c r="AB4" s="30">
        <f>IFERROR(INDEX(REPORT_DATA_BY_ZONE_MONTH!$A:$AG,$AA4,MATCH(AB$2,REPORT_DATA_BY_ZONE_MONTH!$A$1:$AG$1,0)), "")</f>
        <v>1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TAIDONG!$A$1)</f>
        <v>2015:4:0:0:TAIDONG</v>
      </c>
      <c r="E5" s="37" t="e">
        <f>MATCH($D5,BAPTISM_SOURCE_ZONE_MONTH!$A:$A, 0)</f>
        <v>#N/A</v>
      </c>
      <c r="F5" s="11" t="str">
        <f>IFERROR(INDEX(BAPTISM_SOURCE_ZONE_MONTH!$A:$Z,TAIDONG_GRAPH_DATA!$E5,MATCH(F$2,BAPTISM_SOURCE_ZONE_MONTH!$A$1:$Z$1,0)),"")</f>
        <v/>
      </c>
      <c r="G5" s="11" t="str">
        <f>IFERROR(INDEX(BAPTISM_SOURCE_ZONE_MONTH!$A:$Z,TAIDONG_GRAPH_DATA!$E5,MATCH(G$2,BAPTISM_SOURCE_ZONE_MONTH!$A$1:$Z$1,0)),"")</f>
        <v/>
      </c>
      <c r="H5" s="11" t="str">
        <f>IFERROR(INDEX(BAPTISM_SOURCE_ZONE_MONTH!$A:$Z,TAIDONG_GRAPH_DATA!$E5,MATCH(H$2,BAPTISM_SOURCE_ZONE_MONTH!$A$1:$Z$1,0)),"")</f>
        <v/>
      </c>
      <c r="I5" s="11" t="str">
        <f>IFERROR(INDEX(BAPTISM_SOURCE_ZONE_MONTH!$A:$Z,TAIDONG_GRAPH_DATA!$E5,MATCH(I$2,BAPTISM_SOURCE_ZONE_MONTH!$A$1:$Z$1,0)),"")</f>
        <v/>
      </c>
      <c r="J5" s="11" t="str">
        <f>IFERROR(INDEX(BAPTISM_SOURCE_ZONE_MONTH!$A:$Z,TAIDONG_GRAPH_DATA!$E5,MATCH(J$2,BAPTISM_SOURCE_ZONE_MONTH!$A$1:$Z$1,0)),"")</f>
        <v/>
      </c>
      <c r="K5" s="11" t="str">
        <f>IFERROR(INDEX(BAPTISM_SOURCE_ZONE_MONTH!$A:$Z,TAIDONG_GRAPH_DATA!$E5,MATCH(K$2,BAPTISM_SOURCE_ZONE_MONTH!$A$1:$Z$1,0)),"")</f>
        <v/>
      </c>
      <c r="M5" s="37">
        <f>MATCH($D5,REPORT_DATA_BY_ZONE_MONTH!$A:$A, 0)</f>
        <v>136</v>
      </c>
      <c r="N5" s="30">
        <f>IFERROR(INDEX(REPORT_DATA_BY_ZONE_MONTH!$A:$AG,$M5,MATCH(N$2,REPORT_DATA_BY_ZONE_MONTH!$A$1:$AG$1,0)), "")</f>
        <v>3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":",Y5,":0:0:",TAIDONG!$A$1)</f>
        <v>2016:3:0:0:TAIDONG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TAIDONG!$A$1)</f>
        <v>2015:5:0:0:TAIDONG</v>
      </c>
      <c r="E6" s="37" t="e">
        <f>MATCH($D6,BAPTISM_SOURCE_ZONE_MONTH!$A:$A, 0)</f>
        <v>#N/A</v>
      </c>
      <c r="F6" s="11" t="str">
        <f>IFERROR(INDEX(BAPTISM_SOURCE_ZONE_MONTH!$A:$Z,TAIDONG_GRAPH_DATA!$E6,MATCH(F$2,BAPTISM_SOURCE_ZONE_MONTH!$A$1:$Z$1,0)),"")</f>
        <v/>
      </c>
      <c r="G6" s="11" t="str">
        <f>IFERROR(INDEX(BAPTISM_SOURCE_ZONE_MONTH!$A:$Z,TAIDONG_GRAPH_DATA!$E6,MATCH(G$2,BAPTISM_SOURCE_ZONE_MONTH!$A$1:$Z$1,0)),"")</f>
        <v/>
      </c>
      <c r="H6" s="11" t="str">
        <f>IFERROR(INDEX(BAPTISM_SOURCE_ZONE_MONTH!$A:$Z,TAIDONG_GRAPH_DATA!$E6,MATCH(H$2,BAPTISM_SOURCE_ZONE_MONTH!$A$1:$Z$1,0)),"")</f>
        <v/>
      </c>
      <c r="I6" s="11" t="str">
        <f>IFERROR(INDEX(BAPTISM_SOURCE_ZONE_MONTH!$A:$Z,TAIDONG_GRAPH_DATA!$E6,MATCH(I$2,BAPTISM_SOURCE_ZONE_MONTH!$A$1:$Z$1,0)),"")</f>
        <v/>
      </c>
      <c r="J6" s="11" t="str">
        <f>IFERROR(INDEX(BAPTISM_SOURCE_ZONE_MONTH!$A:$Z,TAIDONG_GRAPH_DATA!$E6,MATCH(J$2,BAPTISM_SOURCE_ZONE_MONTH!$A$1:$Z$1,0)),"")</f>
        <v/>
      </c>
      <c r="K6" s="11" t="str">
        <f>IFERROR(INDEX(BAPTISM_SOURCE_ZONE_MONTH!$A:$Z,TAIDONG_GRAPH_DATA!$E6,MATCH(K$2,BAPTISM_SOURCE_ZONE_MONTH!$A$1:$Z$1,0)),"")</f>
        <v/>
      </c>
      <c r="M6" s="37">
        <f>MATCH($D6,REPORT_DATA_BY_ZONE_MONTH!$A:$A, 0)</f>
        <v>135</v>
      </c>
      <c r="N6" s="30">
        <f>IFERROR(INDEX(REPORT_DATA_BY_ZONE_MONTH!$A:$AG,$M6,MATCH(N$2,REPORT_DATA_BY_ZONE_MONTH!$A$1:$AG$1,0)), "")</f>
        <v>1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":",Y6,":0:0:",TAIDONG!$A$1)</f>
        <v>2016:4:0:0:TAIDONG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TAIDONG!$A$1)</f>
        <v>2015:6:0:0:TAIDONG</v>
      </c>
      <c r="E7" s="37" t="e">
        <f>MATCH($D7,BAPTISM_SOURCE_ZONE_MONTH!$A:$A, 0)</f>
        <v>#N/A</v>
      </c>
      <c r="F7" s="11" t="str">
        <f>IFERROR(INDEX(BAPTISM_SOURCE_ZONE_MONTH!$A:$Z,TAIDONG_GRAPH_DATA!$E7,MATCH(F$2,BAPTISM_SOURCE_ZONE_MONTH!$A$1:$Z$1,0)),"")</f>
        <v/>
      </c>
      <c r="G7" s="11" t="str">
        <f>IFERROR(INDEX(BAPTISM_SOURCE_ZONE_MONTH!$A:$Z,TAIDONG_GRAPH_DATA!$E7,MATCH(G$2,BAPTISM_SOURCE_ZONE_MONTH!$A$1:$Z$1,0)),"")</f>
        <v/>
      </c>
      <c r="H7" s="11" t="str">
        <f>IFERROR(INDEX(BAPTISM_SOURCE_ZONE_MONTH!$A:$Z,TAIDONG_GRAPH_DATA!$E7,MATCH(H$2,BAPTISM_SOURCE_ZONE_MONTH!$A$1:$Z$1,0)),"")</f>
        <v/>
      </c>
      <c r="I7" s="11" t="str">
        <f>IFERROR(INDEX(BAPTISM_SOURCE_ZONE_MONTH!$A:$Z,TAIDONG_GRAPH_DATA!$E7,MATCH(I$2,BAPTISM_SOURCE_ZONE_MONTH!$A$1:$Z$1,0)),"")</f>
        <v/>
      </c>
      <c r="J7" s="11" t="str">
        <f>IFERROR(INDEX(BAPTISM_SOURCE_ZONE_MONTH!$A:$Z,TAIDONG_GRAPH_DATA!$E7,MATCH(J$2,BAPTISM_SOURCE_ZONE_MONTH!$A$1:$Z$1,0)),"")</f>
        <v/>
      </c>
      <c r="K7" s="11" t="str">
        <f>IFERROR(INDEX(BAPTISM_SOURCE_ZONE_MONTH!$A:$Z,TAIDONG_GRAPH_DATA!$E7,MATCH(K$2,BAPTISM_SOURCE_ZONE_MONTH!$A$1:$Z$1,0)),"")</f>
        <v/>
      </c>
      <c r="M7" s="37">
        <f>MATCH($D7,REPORT_DATA_BY_ZONE_MONTH!$A:$A, 0)</f>
        <v>134</v>
      </c>
      <c r="N7" s="30">
        <f>IFERROR(INDEX(REPORT_DATA_BY_ZONE_MONTH!$A:$AG,$M7,MATCH(N$2,REPORT_DATA_BY_ZONE_MONTH!$A$1:$AG$1,0)), "")</f>
        <v>4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":",Y7,":0:0:",TAIDONG!$A$1)</f>
        <v>2016:5:0:0:TAIDONG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TAIDONG!$A$1)</f>
        <v>2015:7:0:0:TAIDONG</v>
      </c>
      <c r="E8" s="37" t="e">
        <f>MATCH($D8,BAPTISM_SOURCE_ZONE_MONTH!$A:$A, 0)</f>
        <v>#N/A</v>
      </c>
      <c r="F8" s="11" t="str">
        <f>IFERROR(INDEX(BAPTISM_SOURCE_ZONE_MONTH!$A:$Z,TAIDONG_GRAPH_DATA!$E8,MATCH(F$2,BAPTISM_SOURCE_ZONE_MONTH!$A$1:$Z$1,0)),"")</f>
        <v/>
      </c>
      <c r="G8" s="11" t="str">
        <f>IFERROR(INDEX(BAPTISM_SOURCE_ZONE_MONTH!$A:$Z,TAIDONG_GRAPH_DATA!$E8,MATCH(G$2,BAPTISM_SOURCE_ZONE_MONTH!$A$1:$Z$1,0)),"")</f>
        <v/>
      </c>
      <c r="H8" s="11" t="str">
        <f>IFERROR(INDEX(BAPTISM_SOURCE_ZONE_MONTH!$A:$Z,TAIDONG_GRAPH_DATA!$E8,MATCH(H$2,BAPTISM_SOURCE_ZONE_MONTH!$A$1:$Z$1,0)),"")</f>
        <v/>
      </c>
      <c r="I8" s="11" t="str">
        <f>IFERROR(INDEX(BAPTISM_SOURCE_ZONE_MONTH!$A:$Z,TAIDONG_GRAPH_DATA!$E8,MATCH(I$2,BAPTISM_SOURCE_ZONE_MONTH!$A$1:$Z$1,0)),"")</f>
        <v/>
      </c>
      <c r="J8" s="11" t="str">
        <f>IFERROR(INDEX(BAPTISM_SOURCE_ZONE_MONTH!$A:$Z,TAIDONG_GRAPH_DATA!$E8,MATCH(J$2,BAPTISM_SOURCE_ZONE_MONTH!$A$1:$Z$1,0)),"")</f>
        <v/>
      </c>
      <c r="K8" s="11" t="str">
        <f>IFERROR(INDEX(BAPTISM_SOURCE_ZONE_MONTH!$A:$Z,TAIDONG_GRAPH_DATA!$E8,MATCH(K$2,BAPTISM_SOURCE_ZONE_MONTH!$A$1:$Z$1,0)),"")</f>
        <v/>
      </c>
      <c r="M8" s="37">
        <f>MATCH($D8,REPORT_DATA_BY_ZONE_MONTH!$A:$A, 0)</f>
        <v>133</v>
      </c>
      <c r="N8" s="30">
        <f>IFERROR(INDEX(REPORT_DATA_BY_ZONE_MONTH!$A:$AG,$M8,MATCH(N$2,REPORT_DATA_BY_ZONE_MONTH!$A$1:$AG$1,0)), "")</f>
        <v>1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":",Y8,":0:0:",TAIDONG!$A$1)</f>
        <v>2016:6:0:0:TAIDONG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TAIDONG!$A$1)</f>
        <v>2015:8:0:0:TAIDONG</v>
      </c>
      <c r="E9" s="37" t="e">
        <f>MATCH($D9,BAPTISM_SOURCE_ZONE_MONTH!$A:$A, 0)</f>
        <v>#N/A</v>
      </c>
      <c r="F9" s="11" t="str">
        <f>IFERROR(INDEX(BAPTISM_SOURCE_ZONE_MONTH!$A:$Z,TAIDONG_GRAPH_DATA!$E9,MATCH(F$2,BAPTISM_SOURCE_ZONE_MONTH!$A$1:$Z$1,0)),"")</f>
        <v/>
      </c>
      <c r="G9" s="11" t="str">
        <f>IFERROR(INDEX(BAPTISM_SOURCE_ZONE_MONTH!$A:$Z,TAIDONG_GRAPH_DATA!$E9,MATCH(G$2,BAPTISM_SOURCE_ZONE_MONTH!$A$1:$Z$1,0)),"")</f>
        <v/>
      </c>
      <c r="H9" s="11" t="str">
        <f>IFERROR(INDEX(BAPTISM_SOURCE_ZONE_MONTH!$A:$Z,TAIDONG_GRAPH_DATA!$E9,MATCH(H$2,BAPTISM_SOURCE_ZONE_MONTH!$A$1:$Z$1,0)),"")</f>
        <v/>
      </c>
      <c r="I9" s="11" t="str">
        <f>IFERROR(INDEX(BAPTISM_SOURCE_ZONE_MONTH!$A:$Z,TAIDONG_GRAPH_DATA!$E9,MATCH(I$2,BAPTISM_SOURCE_ZONE_MONTH!$A$1:$Z$1,0)),"")</f>
        <v/>
      </c>
      <c r="J9" s="11" t="str">
        <f>IFERROR(INDEX(BAPTISM_SOURCE_ZONE_MONTH!$A:$Z,TAIDONG_GRAPH_DATA!$E9,MATCH(J$2,BAPTISM_SOURCE_ZONE_MONTH!$A$1:$Z$1,0)),"")</f>
        <v/>
      </c>
      <c r="K9" s="11" t="str">
        <f>IFERROR(INDEX(BAPTISM_SOURCE_ZONE_MONTH!$A:$Z,TAIDONG_GRAPH_DATA!$E9,MATCH(K$2,BAPTISM_SOURCE_ZONE_MONTH!$A$1:$Z$1,0)),"")</f>
        <v/>
      </c>
      <c r="M9" s="37">
        <f>MATCH($D9,REPORT_DATA_BY_ZONE_MONTH!$A:$A, 0)</f>
        <v>132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":",Y9,":0:0:",TAIDONG!$A$1)</f>
        <v>2016:7:0:0:TAIDONG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TAIDONG!$A$1)</f>
        <v>2015:9:0:0:TAIDONG</v>
      </c>
      <c r="E10" s="37" t="e">
        <f>MATCH($D10,BAPTISM_SOURCE_ZONE_MONTH!$A:$A, 0)</f>
        <v>#N/A</v>
      </c>
      <c r="F10" s="11" t="str">
        <f>IFERROR(INDEX(BAPTISM_SOURCE_ZONE_MONTH!$A:$Z,TAIDONG_GRAPH_DATA!$E10,MATCH(F$2,BAPTISM_SOURCE_ZONE_MONTH!$A$1:$Z$1,0)),"")</f>
        <v/>
      </c>
      <c r="G10" s="11" t="str">
        <f>IFERROR(INDEX(BAPTISM_SOURCE_ZONE_MONTH!$A:$Z,TAIDONG_GRAPH_DATA!$E10,MATCH(G$2,BAPTISM_SOURCE_ZONE_MONTH!$A$1:$Z$1,0)),"")</f>
        <v/>
      </c>
      <c r="H10" s="11" t="str">
        <f>IFERROR(INDEX(BAPTISM_SOURCE_ZONE_MONTH!$A:$Z,TAIDONG_GRAPH_DATA!$E10,MATCH(H$2,BAPTISM_SOURCE_ZONE_MONTH!$A$1:$Z$1,0)),"")</f>
        <v/>
      </c>
      <c r="I10" s="11" t="str">
        <f>IFERROR(INDEX(BAPTISM_SOURCE_ZONE_MONTH!$A:$Z,TAIDONG_GRAPH_DATA!$E10,MATCH(I$2,BAPTISM_SOURCE_ZONE_MONTH!$A$1:$Z$1,0)),"")</f>
        <v/>
      </c>
      <c r="J10" s="11" t="str">
        <f>IFERROR(INDEX(BAPTISM_SOURCE_ZONE_MONTH!$A:$Z,TAIDONG_GRAPH_DATA!$E10,MATCH(J$2,BAPTISM_SOURCE_ZONE_MONTH!$A$1:$Z$1,0)),"")</f>
        <v/>
      </c>
      <c r="K10" s="11" t="str">
        <f>IFERROR(INDEX(BAPTISM_SOURCE_ZONE_MONTH!$A:$Z,TAIDONG_GRAPH_DATA!$E10,MATCH(K$2,BAPTISM_SOURCE_ZONE_MONTH!$A$1:$Z$1,0)),"")</f>
        <v/>
      </c>
      <c r="M10" s="37">
        <f>MATCH($D10,REPORT_DATA_BY_ZONE_MONTH!$A:$A, 0)</f>
        <v>131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":",Y10,":0:0:",TAIDONG!$A$1)</f>
        <v>2016:8:0:0:TAIDONG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TAIDONG!$A$1)</f>
        <v>2015:10:0:0:TAIDONG</v>
      </c>
      <c r="E11" s="37" t="e">
        <f>MATCH($D11,BAPTISM_SOURCE_ZONE_MONTH!$A:$A, 0)</f>
        <v>#N/A</v>
      </c>
      <c r="F11" s="11" t="str">
        <f>IFERROR(INDEX(BAPTISM_SOURCE_ZONE_MONTH!$A:$Z,TAIDONG_GRAPH_DATA!$E11,MATCH(F$2,BAPTISM_SOURCE_ZONE_MONTH!$A$1:$Z$1,0)),"")</f>
        <v/>
      </c>
      <c r="G11" s="11" t="str">
        <f>IFERROR(INDEX(BAPTISM_SOURCE_ZONE_MONTH!$A:$Z,TAIDONG_GRAPH_DATA!$E11,MATCH(G$2,BAPTISM_SOURCE_ZONE_MONTH!$A$1:$Z$1,0)),"")</f>
        <v/>
      </c>
      <c r="H11" s="11" t="str">
        <f>IFERROR(INDEX(BAPTISM_SOURCE_ZONE_MONTH!$A:$Z,TAIDONG_GRAPH_DATA!$E11,MATCH(H$2,BAPTISM_SOURCE_ZONE_MONTH!$A$1:$Z$1,0)),"")</f>
        <v/>
      </c>
      <c r="I11" s="11" t="str">
        <f>IFERROR(INDEX(BAPTISM_SOURCE_ZONE_MONTH!$A:$Z,TAIDONG_GRAPH_DATA!$E11,MATCH(I$2,BAPTISM_SOURCE_ZONE_MONTH!$A$1:$Z$1,0)),"")</f>
        <v/>
      </c>
      <c r="J11" s="11" t="str">
        <f>IFERROR(INDEX(BAPTISM_SOURCE_ZONE_MONTH!$A:$Z,TAIDONG_GRAPH_DATA!$E11,MATCH(J$2,BAPTISM_SOURCE_ZONE_MONTH!$A$1:$Z$1,0)),"")</f>
        <v/>
      </c>
      <c r="K11" s="11" t="str">
        <f>IFERROR(INDEX(BAPTISM_SOURCE_ZONE_MONTH!$A:$Z,TAIDONG_GRAPH_DATA!$E11,MATCH(K$2,BAPTISM_SOURCE_ZONE_MONTH!$A$1:$Z$1,0)),"")</f>
        <v/>
      </c>
      <c r="M11" s="37">
        <f>MATCH($D11,REPORT_DATA_BY_ZONE_MONTH!$A:$A, 0)</f>
        <v>130</v>
      </c>
      <c r="N11" s="30">
        <f>IFERROR(INDEX(REPORT_DATA_BY_ZONE_MONTH!$A:$AG,$M11,MATCH(N$2,REPORT_DATA_BY_ZONE_MONTH!$A$1:$AG$1,0)), "")</f>
        <v>1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":",Y11,":0:0:",TAIDONG!$A$1)</f>
        <v>2016:9:0:0:TAIDONG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TAIDONG!$A$1)</f>
        <v>2015:11:0:0:TAIDONG</v>
      </c>
      <c r="E12" s="37" t="e">
        <f>MATCH($D12,BAPTISM_SOURCE_ZONE_MONTH!$A:$A, 0)</f>
        <v>#N/A</v>
      </c>
      <c r="F12" s="11" t="str">
        <f>IFERROR(INDEX(BAPTISM_SOURCE_ZONE_MONTH!$A:$Z,TAIDONG_GRAPH_DATA!$E12,MATCH(F$2,BAPTISM_SOURCE_ZONE_MONTH!$A$1:$Z$1,0)),"")</f>
        <v/>
      </c>
      <c r="G12" s="11" t="str">
        <f>IFERROR(INDEX(BAPTISM_SOURCE_ZONE_MONTH!$A:$Z,TAIDONG_GRAPH_DATA!$E12,MATCH(G$2,BAPTISM_SOURCE_ZONE_MONTH!$A$1:$Z$1,0)),"")</f>
        <v/>
      </c>
      <c r="H12" s="11" t="str">
        <f>IFERROR(INDEX(BAPTISM_SOURCE_ZONE_MONTH!$A:$Z,TAIDONG_GRAPH_DATA!$E12,MATCH(H$2,BAPTISM_SOURCE_ZONE_MONTH!$A$1:$Z$1,0)),"")</f>
        <v/>
      </c>
      <c r="I12" s="11" t="str">
        <f>IFERROR(INDEX(BAPTISM_SOURCE_ZONE_MONTH!$A:$Z,TAIDONG_GRAPH_DATA!$E12,MATCH(I$2,BAPTISM_SOURCE_ZONE_MONTH!$A$1:$Z$1,0)),"")</f>
        <v/>
      </c>
      <c r="J12" s="11" t="str">
        <f>IFERROR(INDEX(BAPTISM_SOURCE_ZONE_MONTH!$A:$Z,TAIDONG_GRAPH_DATA!$E12,MATCH(J$2,BAPTISM_SOURCE_ZONE_MONTH!$A$1:$Z$1,0)),"")</f>
        <v/>
      </c>
      <c r="K12" s="11" t="str">
        <f>IFERROR(INDEX(BAPTISM_SOURCE_ZONE_MONTH!$A:$Z,TAIDONG_GRAPH_DATA!$E12,MATCH(K$2,BAPTISM_SOURCE_ZONE_MONTH!$A$1:$Z$1,0)),"")</f>
        <v/>
      </c>
      <c r="M12" s="37">
        <f>MATCH($D12,REPORT_DATA_BY_ZONE_MONTH!$A:$A, 0)</f>
        <v>129</v>
      </c>
      <c r="N12" s="30">
        <f>IFERROR(INDEX(REPORT_DATA_BY_ZONE_MONTH!$A:$AG,$M12,MATCH(N$2,REPORT_DATA_BY_ZONE_MONTH!$A$1:$AG$1,0)), "")</f>
        <v>2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":",Y12,":0:0:",TAIDONG!$A$1)</f>
        <v>2016:10:0:0:TAIDONG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TAIDONG!$A$1)</f>
        <v>2015:12:0:0:TAIDONG</v>
      </c>
      <c r="E13" s="37" t="e">
        <f>MATCH($D13,BAPTISM_SOURCE_ZONE_MONTH!$A:$A, 0)</f>
        <v>#N/A</v>
      </c>
      <c r="F13" s="11" t="str">
        <f>IFERROR(INDEX(BAPTISM_SOURCE_ZONE_MONTH!$A:$Z,TAIDONG_GRAPH_DATA!$E13,MATCH(F$2,BAPTISM_SOURCE_ZONE_MONTH!$A$1:$Z$1,0)),"")</f>
        <v/>
      </c>
      <c r="G13" s="11" t="str">
        <f>IFERROR(INDEX(BAPTISM_SOURCE_ZONE_MONTH!$A:$Z,TAIDONG_GRAPH_DATA!$E13,MATCH(G$2,BAPTISM_SOURCE_ZONE_MONTH!$A$1:$Z$1,0)),"")</f>
        <v/>
      </c>
      <c r="H13" s="11" t="str">
        <f>IFERROR(INDEX(BAPTISM_SOURCE_ZONE_MONTH!$A:$Z,TAIDONG_GRAPH_DATA!$E13,MATCH(H$2,BAPTISM_SOURCE_ZONE_MONTH!$A$1:$Z$1,0)),"")</f>
        <v/>
      </c>
      <c r="I13" s="11" t="str">
        <f>IFERROR(INDEX(BAPTISM_SOURCE_ZONE_MONTH!$A:$Z,TAIDONG_GRAPH_DATA!$E13,MATCH(I$2,BAPTISM_SOURCE_ZONE_MONTH!$A$1:$Z$1,0)),"")</f>
        <v/>
      </c>
      <c r="J13" s="11" t="str">
        <f>IFERROR(INDEX(BAPTISM_SOURCE_ZONE_MONTH!$A:$Z,TAIDONG_GRAPH_DATA!$E13,MATCH(J$2,BAPTISM_SOURCE_ZONE_MONTH!$A$1:$Z$1,0)),"")</f>
        <v/>
      </c>
      <c r="K13" s="11" t="str">
        <f>IFERROR(INDEX(BAPTISM_SOURCE_ZONE_MONTH!$A:$Z,TAIDONG_GRAPH_DATA!$E13,MATCH(K$2,BAPTISM_SOURCE_ZONE_MONTH!$A$1:$Z$1,0)),"")</f>
        <v/>
      </c>
      <c r="M13" s="37">
        <f>MATCH($D13,REPORT_DATA_BY_ZONE_MONTH!$A:$A, 0)</f>
        <v>128</v>
      </c>
      <c r="N13" s="30">
        <f>IFERROR(INDEX(REPORT_DATA_BY_ZONE_MONTH!$A:$AG,$M13,MATCH(N$2,REPORT_DATA_BY_ZONE_MONTH!$A$1:$AG$1,0)), "")</f>
        <v>6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":",Y13,":0:0:",TAIDONG!$A$1)</f>
        <v>2016:11:0:0:TAIDONG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TAIDONG!$A$1)</f>
        <v>2016:1:0:0:TAIDONG</v>
      </c>
      <c r="E14" s="37">
        <f>MATCH($D14,BAPTISM_SOURCE_ZONE_MONTH!$A:$A, 0)</f>
        <v>8</v>
      </c>
      <c r="F14" s="11">
        <f>IFERROR(INDEX(BAPTISM_SOURCE_ZONE_MONTH!$A:$Z,TAIDONG_GRAPH_DATA!$E14,MATCH(F$2,BAPTISM_SOURCE_ZONE_MONTH!$A$1:$Z$1,0)),"")</f>
        <v>6</v>
      </c>
      <c r="G14" s="11">
        <f>IFERROR(INDEX(BAPTISM_SOURCE_ZONE_MONTH!$A:$Z,TAIDONG_GRAPH_DATA!$E14,MATCH(G$2,BAPTISM_SOURCE_ZONE_MONTH!$A$1:$Z$1,0)),"")</f>
        <v>2</v>
      </c>
      <c r="H14" s="11">
        <f>IFERROR(INDEX(BAPTISM_SOURCE_ZONE_MONTH!$A:$Z,TAIDONG_GRAPH_DATA!$E14,MATCH(H$2,BAPTISM_SOURCE_ZONE_MONTH!$A$1:$Z$1,0)),"")</f>
        <v>0</v>
      </c>
      <c r="I14" s="11">
        <f>IFERROR(INDEX(BAPTISM_SOURCE_ZONE_MONTH!$A:$Z,TAIDONG_GRAPH_DATA!$E14,MATCH(I$2,BAPTISM_SOURCE_ZONE_MONTH!$A$1:$Z$1,0)),"")</f>
        <v>0</v>
      </c>
      <c r="J14" s="11">
        <f>IFERROR(INDEX(BAPTISM_SOURCE_ZONE_MONTH!$A:$Z,TAIDONG_GRAPH_DATA!$E14,MATCH(J$2,BAPTISM_SOURCE_ZONE_MONTH!$A$1:$Z$1,0)),"")</f>
        <v>0</v>
      </c>
      <c r="K14" s="11">
        <f>IFERROR(INDEX(BAPTISM_SOURCE_ZONE_MONTH!$A:$Z,TAIDONG_GRAPH_DATA!$E14,MATCH(K$2,BAPTISM_SOURCE_ZONE_MONTH!$A$1:$Z$1,0)),"")</f>
        <v>0</v>
      </c>
      <c r="M14" s="37">
        <f>MATCH($D14,REPORT_DATA_BY_ZONE_MONTH!$A:$A, 0)</f>
        <v>8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142</v>
      </c>
      <c r="Q14" s="30">
        <f t="shared" si="3"/>
        <v>168</v>
      </c>
      <c r="R14" s="30">
        <f>IFERROR(INDEX(REPORT_DATA_BY_ZONE_MONTH!$A:$AG,$M14,MATCH(R$2,REPORT_DATA_BY_ZONE_MONTH!$A$1:$AG$1,0)), "")</f>
        <v>33</v>
      </c>
      <c r="S14" s="30">
        <f t="shared" si="4"/>
        <v>84</v>
      </c>
      <c r="T14" s="30">
        <f>IFERROR(INDEX(REPORT_DATA_BY_ZONE_MONTH!$A:$AG,$M14,MATCH(T$2,REPORT_DATA_BY_ZONE_MONTH!$A$1:$AG$1,0)), "")</f>
        <v>65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":",Y14,":0:0:",TAIDONG!$A$1)</f>
        <v>2016:12:0:0:TAIDONG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TAIDONG!$A$1)</f>
        <v>2016:2:0:0:TAIDONG</v>
      </c>
      <c r="E15" s="37" t="e">
        <f>MATCH($D15,BAPTISM_SOURCE_ZONE_MONTH!$A:$A, 0)</f>
        <v>#N/A</v>
      </c>
      <c r="F15" s="11" t="str">
        <f>IFERROR(INDEX(BAPTISM_SOURCE_ZONE_MONTH!$A:$Z,TAIDONG_GRAPH_DATA!$E15,MATCH(F$2,BAPTISM_SOURCE_ZONE_MONTH!$A$1:$Z$1,0)),"")</f>
        <v/>
      </c>
      <c r="G15" s="11" t="str">
        <f>IFERROR(INDEX(BAPTISM_SOURCE_ZONE_MONTH!$A:$Z,TAIDONG_GRAPH_DATA!$E15,MATCH(G$2,BAPTISM_SOURCE_ZONE_MONTH!$A$1:$Z$1,0)),"")</f>
        <v/>
      </c>
      <c r="H15" s="11" t="str">
        <f>IFERROR(INDEX(BAPTISM_SOURCE_ZONE_MONTH!$A:$Z,TAIDONG_GRAPH_DATA!$E15,MATCH(H$2,BAPTISM_SOURCE_ZONE_MONTH!$A$1:$Z$1,0)),"")</f>
        <v/>
      </c>
      <c r="I15" s="11" t="str">
        <f>IFERROR(INDEX(BAPTISM_SOURCE_ZONE_MONTH!$A:$Z,TAIDONG_GRAPH_DATA!$E15,MATCH(I$2,BAPTISM_SOURCE_ZONE_MONTH!$A$1:$Z$1,0)),"")</f>
        <v/>
      </c>
      <c r="J15" s="11" t="str">
        <f>IFERROR(INDEX(BAPTISM_SOURCE_ZONE_MONTH!$A:$Z,TAIDONG_GRAPH_DATA!$E15,MATCH(J$2,BAPTISM_SOURCE_ZONE_MONTH!$A$1:$Z$1,0)),"")</f>
        <v/>
      </c>
      <c r="K15" s="11" t="str">
        <f>IFERROR(INDEX(BAPTISM_SOURCE_ZONE_MONTH!$A:$Z,TAIDONG_GRAPH_DATA!$E15,MATCH(K$2,BAPTISM_SOURCE_ZONE_MONTH!$A$1:$Z$1,0)),"")</f>
        <v/>
      </c>
      <c r="M15" s="37">
        <f>MATCH($D15,REPORT_DATA_BY_ZONE_MONTH!$A:$A, 0)</f>
        <v>19</v>
      </c>
      <c r="N15" s="30">
        <f>IFERROR(INDEX(REPORT_DATA_BY_ZONE_MONTH!$A:$AG,$M15,MATCH(N$2,REPORT_DATA_BY_ZONE_MONTH!$A$1:$AG$1,0)), "")</f>
        <v>1</v>
      </c>
      <c r="O15" s="30">
        <f t="shared" si="2"/>
        <v>5</v>
      </c>
      <c r="P15" s="30">
        <f>IFERROR(INDEX(REPORT_DATA_BY_ZONE_MONTH!$A:$AG,$M15,MATCH(P$2,REPORT_DATA_BY_ZONE_MONTH!$A$1:$AG$1,0)), "")</f>
        <v>80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53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6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0</v>
      </c>
      <c r="N16" s="37">
        <f>SUM(N3:N15)</f>
        <v>30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COUNTA(TAIDONG!$A:$A)-1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0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00%</v>
      </c>
      <c r="C22" s="40">
        <f>B20/SUM(B19:B20)</f>
        <v>0</v>
      </c>
      <c r="D22" s="8" t="str">
        <f>TEXT(C22,"00%")</f>
        <v>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TAIDONG!$D$2</f>
        <v>60</v>
      </c>
      <c r="D23" s="8">
        <f>TAIDONG!$G$5</f>
        <v>2</v>
      </c>
    </row>
    <row r="24" spans="1:12" ht="23.25">
      <c r="A24" s="8" t="s">
        <v>1423</v>
      </c>
      <c r="B24" s="64" t="str">
        <f>TAIDONG!$B1</f>
        <v>Taidong Zone</v>
      </c>
    </row>
    <row r="25" spans="1:12">
      <c r="B25" s="62" t="str">
        <f>TAIDONG!$B2</f>
        <v>臺東地帶</v>
      </c>
    </row>
    <row r="26" spans="1:12">
      <c r="B26" s="62" t="str">
        <f>TAIDONG!$B6</f>
        <v>Hualien Stake</v>
      </c>
    </row>
    <row r="27" spans="1:12">
      <c r="B27" s="62" t="str">
        <f>TAIDONG!$B7</f>
        <v>花蓮支聯會</v>
      </c>
    </row>
    <row r="28" spans="1:12">
      <c r="B28" s="63">
        <f>TAIDONG!$B4</f>
        <v>42414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814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1431</v>
      </c>
      <c r="C2" s="35" t="s">
        <v>1403</v>
      </c>
      <c r="D2" s="72">
        <v>59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ZHUNAN_GRAPH_DATA!AB16</f>
        <v>5</v>
      </c>
      <c r="H5" s="82"/>
      <c r="I5" s="82"/>
      <c r="J5" s="83"/>
      <c r="K5" s="55">
        <f>$L$27</f>
        <v>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815</v>
      </c>
      <c r="B10" s="27" t="s">
        <v>816</v>
      </c>
      <c r="C10" s="4" t="s">
        <v>870</v>
      </c>
      <c r="D10" s="4" t="s">
        <v>871</v>
      </c>
      <c r="E10" s="4" t="str">
        <f>CONCATENATE(YEAR,":",MONTH,":",WEEK,":",DAY,":",$A10)</f>
        <v>2016:2:2:7:ZHUNAN_E</v>
      </c>
      <c r="F10" s="4">
        <f>MATCH($E10,REPORT_DATA_BY_COMP!$A:$A,0)</f>
        <v>487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817</v>
      </c>
      <c r="B11" s="27" t="s">
        <v>818</v>
      </c>
      <c r="C11" s="4" t="s">
        <v>872</v>
      </c>
      <c r="D11" s="4" t="s">
        <v>873</v>
      </c>
      <c r="E11" s="4" t="str">
        <f>CONCATENATE(YEAR,":",MONTH,":",WEEK,":",DAY,":",$A11)</f>
        <v>2016:2:2:7:XIANGSHAN_A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819</v>
      </c>
      <c r="B12" s="27" t="s">
        <v>820</v>
      </c>
      <c r="C12" s="4" t="s">
        <v>874</v>
      </c>
      <c r="D12" s="4" t="s">
        <v>875</v>
      </c>
      <c r="E12" s="4" t="str">
        <f>CONCATENATE(YEAR,":",MONTH,":",WEEK,":",DAY,":",$A12)</f>
        <v>2016:2:2:7:XIANGSHAN_B</v>
      </c>
      <c r="F12" s="4">
        <f>MATCH($E12,REPORT_DATA_BY_COMP!$A:$A,0)</f>
        <v>456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821</v>
      </c>
      <c r="B13" s="27" t="s">
        <v>822</v>
      </c>
      <c r="C13" s="4" t="s">
        <v>876</v>
      </c>
      <c r="D13" s="4" t="s">
        <v>877</v>
      </c>
      <c r="E13" s="4" t="str">
        <f>CONCATENATE(YEAR,":",MONTH,":",WEEK,":",DAY,":",$A13)</f>
        <v>2016:2:2:7:ZHUNAN_S</v>
      </c>
      <c r="F13" s="4">
        <f>MATCH($E13,REPORT_DATA_BY_COMP!$A:$A,0)</f>
        <v>488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1451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823</v>
      </c>
      <c r="B16" s="27" t="s">
        <v>824</v>
      </c>
      <c r="C16" s="4" t="s">
        <v>878</v>
      </c>
      <c r="D16" s="4" t="s">
        <v>879</v>
      </c>
      <c r="E16" s="4" t="str">
        <f>CONCATENATE(YEAR,":",MONTH,":",WEEK,":",DAY,":",$A16)</f>
        <v>2016:2:2:7:TOUFEN_E</v>
      </c>
      <c r="F16" s="4">
        <f>MATCH($E16,REPORT_DATA_BY_COMP!$A:$A,0)</f>
        <v>447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825</v>
      </c>
      <c r="B17" s="27" t="s">
        <v>826</v>
      </c>
      <c r="C17" s="4" t="s">
        <v>880</v>
      </c>
      <c r="D17" s="4" t="s">
        <v>881</v>
      </c>
      <c r="E17" s="4" t="str">
        <f>CONCATENATE(YEAR,":",MONTH,":",WEEK,":",DAY,":",$A17)</f>
        <v>2016:2:2:7:MIAOLI_B_E</v>
      </c>
      <c r="F17" s="4">
        <f>MATCH($E17,REPORT_DATA_BY_COMP!$A:$A,0)</f>
        <v>417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827</v>
      </c>
      <c r="B18" s="27" t="s">
        <v>828</v>
      </c>
      <c r="C18" s="4" t="s">
        <v>882</v>
      </c>
      <c r="D18" s="4" t="s">
        <v>883</v>
      </c>
      <c r="E18" s="4" t="str">
        <f>CONCATENATE(YEAR,":",MONTH,":",WEEK,":",DAY,":",$A18)</f>
        <v>2016:2:2:7:MIAOLI_A_E</v>
      </c>
      <c r="F18" s="4">
        <f>MATCH($E18,REPORT_DATA_BY_COMP!$A:$A,0)</f>
        <v>416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L22" sqref="L22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ZHUNAN!$A$1)</f>
        <v>2015:2:0:0:ZHUNAN</v>
      </c>
      <c r="E3" s="37" t="e">
        <f>MATCH($D3,BAPTISM_SOURCE_ZONE_MONTH!$A:$A, 0)</f>
        <v>#N/A</v>
      </c>
      <c r="F3" s="11" t="str">
        <f>IFERROR(INDEX(BAPTISM_SOURCE_ZONE_MONTH!$A:$Z,ZHUNAN_GRAPH_DATA!$E3,MATCH(F$2,BAPTISM_SOURCE_ZONE_MONTH!$A$1:$Z$1,0)),"")</f>
        <v/>
      </c>
      <c r="G3" s="11" t="str">
        <f>IFERROR(INDEX(BAPTISM_SOURCE_ZONE_MONTH!$A:$Z,ZHUNAN_GRAPH_DATA!$E3,MATCH(G$2,BAPTISM_SOURCE_ZONE_MONTH!$A$1:$Z$1,0)),"")</f>
        <v/>
      </c>
      <c r="H3" s="11" t="str">
        <f>IFERROR(INDEX(BAPTISM_SOURCE_ZONE_MONTH!$A:$Z,ZHUNAN_GRAPH_DATA!$E3,MATCH(H$2,BAPTISM_SOURCE_ZONE_MONTH!$A$1:$Z$1,0)),"")</f>
        <v/>
      </c>
      <c r="I3" s="11" t="str">
        <f>IFERROR(INDEX(BAPTISM_SOURCE_ZONE_MONTH!$A:$Z,ZHUNAN_GRAPH_DATA!$E3,MATCH(I$2,BAPTISM_SOURCE_ZONE_MONTH!$A$1:$Z$1,0)),"")</f>
        <v/>
      </c>
      <c r="J3" s="11" t="str">
        <f>IFERROR(INDEX(BAPTISM_SOURCE_ZONE_MONTH!$A:$Z,ZHUNAN_GRAPH_DATA!$E3,MATCH(J$2,BAPTISM_SOURCE_ZONE_MONTH!$A$1:$Z$1,0)),"")</f>
        <v/>
      </c>
      <c r="K3" s="11" t="str">
        <f>IFERROR(INDEX(BAPTISM_SOURCE_ZONE_MONTH!$A:$Z,ZHUNAN_GRAPH_DATA!$E3,MATCH(K$2,BAPTISM_SOURCE_ZONE_MONTH!$A$1:$Z$1,0)),"")</f>
        <v/>
      </c>
      <c r="M3" s="37">
        <f>MATCH($D3,REPORT_DATA_BY_ZONE_MONTH!$A:$A, 0)</f>
        <v>230</v>
      </c>
      <c r="N3" s="30">
        <f>IFERROR(INDEX(REPORT_DATA_BY_ZONE_MONTH!$A:$AG,$M3,MATCH(N$2,REPORT_DATA_BY_ZONE_MONTH!$A$1:$AG$1,0)), "")</f>
        <v>2</v>
      </c>
      <c r="O3" s="30">
        <f>$B$21</f>
        <v>4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":",Y3,":0:0:",ZHUNAN!$A$1)</f>
        <v>2016:1:0:0:ZHUNAN</v>
      </c>
      <c r="AA3" s="37">
        <f>MATCH($Z3,REPORT_DATA_BY_ZONE_MONTH!$A:$A, 0)</f>
        <v>12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ZHUNAN!$A$1)</f>
        <v>2015:3:0:0:ZHUNAN</v>
      </c>
      <c r="E4" s="37" t="e">
        <f>MATCH($D4,BAPTISM_SOURCE_ZONE_MONTH!$A:$A, 0)</f>
        <v>#N/A</v>
      </c>
      <c r="F4" s="11" t="str">
        <f>IFERROR(INDEX(BAPTISM_SOURCE_ZONE_MONTH!$A:$Z,ZHUNAN_GRAPH_DATA!$E4,MATCH(F$2,BAPTISM_SOURCE_ZONE_MONTH!$A$1:$Z$1,0)),"")</f>
        <v/>
      </c>
      <c r="G4" s="11" t="str">
        <f>IFERROR(INDEX(BAPTISM_SOURCE_ZONE_MONTH!$A:$Z,ZHUNAN_GRAPH_DATA!$E4,MATCH(G$2,BAPTISM_SOURCE_ZONE_MONTH!$A$1:$Z$1,0)),"")</f>
        <v/>
      </c>
      <c r="H4" s="11" t="str">
        <f>IFERROR(INDEX(BAPTISM_SOURCE_ZONE_MONTH!$A:$Z,ZHUNAN_GRAPH_DATA!$E4,MATCH(H$2,BAPTISM_SOURCE_ZONE_MONTH!$A$1:$Z$1,0)),"")</f>
        <v/>
      </c>
      <c r="I4" s="11" t="str">
        <f>IFERROR(INDEX(BAPTISM_SOURCE_ZONE_MONTH!$A:$Z,ZHUNAN_GRAPH_DATA!$E4,MATCH(I$2,BAPTISM_SOURCE_ZONE_MONTH!$A$1:$Z$1,0)),"")</f>
        <v/>
      </c>
      <c r="J4" s="11" t="str">
        <f>IFERROR(INDEX(BAPTISM_SOURCE_ZONE_MONTH!$A:$Z,ZHUNAN_GRAPH_DATA!$E4,MATCH(J$2,BAPTISM_SOURCE_ZONE_MONTH!$A$1:$Z$1,0)),"")</f>
        <v/>
      </c>
      <c r="K4" s="11" t="str">
        <f>IFERROR(INDEX(BAPTISM_SOURCE_ZONE_MONTH!$A:$Z,ZHUNAN_GRAPH_DATA!$E4,MATCH(K$2,BAPTISM_SOURCE_ZONE_MONTH!$A$1:$Z$1,0)),"")</f>
        <v/>
      </c>
      <c r="M4" s="37">
        <f>MATCH($D4,REPORT_DATA_BY_ZONE_MONTH!$A:$A, 0)</f>
        <v>229</v>
      </c>
      <c r="N4" s="30">
        <f>IFERROR(INDEX(REPORT_DATA_BY_ZONE_MONTH!$A:$AG,$M4,MATCH(N$2,REPORT_DATA_BY_ZONE_MONTH!$A$1:$AG$1,0)), "")</f>
        <v>4</v>
      </c>
      <c r="O4" s="30">
        <f t="shared" ref="O4:O15" si="2">$B$21</f>
        <v>4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":",Y4,":0:0:",ZHUNAN!$A$1)</f>
        <v>2016:2:0:0:ZHUNAN</v>
      </c>
      <c r="AA4" s="37">
        <f>MATCH($Z4,REPORT_DATA_BY_ZONE_MONTH!$A:$A, 0)</f>
        <v>23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ZHUNAN!$A$1)</f>
        <v>2015:4:0:0:ZHUNAN</v>
      </c>
      <c r="E5" s="37" t="e">
        <f>MATCH($D5,BAPTISM_SOURCE_ZONE_MONTH!$A:$A, 0)</f>
        <v>#N/A</v>
      </c>
      <c r="F5" s="11" t="str">
        <f>IFERROR(INDEX(BAPTISM_SOURCE_ZONE_MONTH!$A:$Z,ZHUNAN_GRAPH_DATA!$E5,MATCH(F$2,BAPTISM_SOURCE_ZONE_MONTH!$A$1:$Z$1,0)),"")</f>
        <v/>
      </c>
      <c r="G5" s="11" t="str">
        <f>IFERROR(INDEX(BAPTISM_SOURCE_ZONE_MONTH!$A:$Z,ZHUNAN_GRAPH_DATA!$E5,MATCH(G$2,BAPTISM_SOURCE_ZONE_MONTH!$A$1:$Z$1,0)),"")</f>
        <v/>
      </c>
      <c r="H5" s="11" t="str">
        <f>IFERROR(INDEX(BAPTISM_SOURCE_ZONE_MONTH!$A:$Z,ZHUNAN_GRAPH_DATA!$E5,MATCH(H$2,BAPTISM_SOURCE_ZONE_MONTH!$A$1:$Z$1,0)),"")</f>
        <v/>
      </c>
      <c r="I5" s="11" t="str">
        <f>IFERROR(INDEX(BAPTISM_SOURCE_ZONE_MONTH!$A:$Z,ZHUNAN_GRAPH_DATA!$E5,MATCH(I$2,BAPTISM_SOURCE_ZONE_MONTH!$A$1:$Z$1,0)),"")</f>
        <v/>
      </c>
      <c r="J5" s="11" t="str">
        <f>IFERROR(INDEX(BAPTISM_SOURCE_ZONE_MONTH!$A:$Z,ZHUNAN_GRAPH_DATA!$E5,MATCH(J$2,BAPTISM_SOURCE_ZONE_MONTH!$A$1:$Z$1,0)),"")</f>
        <v/>
      </c>
      <c r="K5" s="11" t="str">
        <f>IFERROR(INDEX(BAPTISM_SOURCE_ZONE_MONTH!$A:$Z,ZHUNAN_GRAPH_DATA!$E5,MATCH(K$2,BAPTISM_SOURCE_ZONE_MONTH!$A$1:$Z$1,0)),"")</f>
        <v/>
      </c>
      <c r="M5" s="37">
        <f>MATCH($D5,REPORT_DATA_BY_ZONE_MONTH!$A:$A, 0)</f>
        <v>228</v>
      </c>
      <c r="N5" s="30">
        <f>IFERROR(INDEX(REPORT_DATA_BY_ZONE_MONTH!$A:$AG,$M5,MATCH(N$2,REPORT_DATA_BY_ZONE_MONTH!$A$1:$AG$1,0)), "")</f>
        <v>1</v>
      </c>
      <c r="O5" s="30">
        <f t="shared" si="2"/>
        <v>4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":",Y5,":0:0:",ZHUNAN!$A$1)</f>
        <v>2016:3:0:0:ZHUNAN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ZHUNAN!$A$1)</f>
        <v>2015:5:0:0:ZHUNAN</v>
      </c>
      <c r="E6" s="37" t="e">
        <f>MATCH($D6,BAPTISM_SOURCE_ZONE_MONTH!$A:$A, 0)</f>
        <v>#N/A</v>
      </c>
      <c r="F6" s="11" t="str">
        <f>IFERROR(INDEX(BAPTISM_SOURCE_ZONE_MONTH!$A:$Z,ZHUNAN_GRAPH_DATA!$E6,MATCH(F$2,BAPTISM_SOURCE_ZONE_MONTH!$A$1:$Z$1,0)),"")</f>
        <v/>
      </c>
      <c r="G6" s="11" t="str">
        <f>IFERROR(INDEX(BAPTISM_SOURCE_ZONE_MONTH!$A:$Z,ZHUNAN_GRAPH_DATA!$E6,MATCH(G$2,BAPTISM_SOURCE_ZONE_MONTH!$A$1:$Z$1,0)),"")</f>
        <v/>
      </c>
      <c r="H6" s="11" t="str">
        <f>IFERROR(INDEX(BAPTISM_SOURCE_ZONE_MONTH!$A:$Z,ZHUNAN_GRAPH_DATA!$E6,MATCH(H$2,BAPTISM_SOURCE_ZONE_MONTH!$A$1:$Z$1,0)),"")</f>
        <v/>
      </c>
      <c r="I6" s="11" t="str">
        <f>IFERROR(INDEX(BAPTISM_SOURCE_ZONE_MONTH!$A:$Z,ZHUNAN_GRAPH_DATA!$E6,MATCH(I$2,BAPTISM_SOURCE_ZONE_MONTH!$A$1:$Z$1,0)),"")</f>
        <v/>
      </c>
      <c r="J6" s="11" t="str">
        <f>IFERROR(INDEX(BAPTISM_SOURCE_ZONE_MONTH!$A:$Z,ZHUNAN_GRAPH_DATA!$E6,MATCH(J$2,BAPTISM_SOURCE_ZONE_MONTH!$A$1:$Z$1,0)),"")</f>
        <v/>
      </c>
      <c r="K6" s="11" t="str">
        <f>IFERROR(INDEX(BAPTISM_SOURCE_ZONE_MONTH!$A:$Z,ZHUNAN_GRAPH_DATA!$E6,MATCH(K$2,BAPTISM_SOURCE_ZONE_MONTH!$A$1:$Z$1,0)),"")</f>
        <v/>
      </c>
      <c r="M6" s="37">
        <f>MATCH($D6,REPORT_DATA_BY_ZONE_MONTH!$A:$A, 0)</f>
        <v>227</v>
      </c>
      <c r="N6" s="30">
        <f>IFERROR(INDEX(REPORT_DATA_BY_ZONE_MONTH!$A:$AG,$M6,MATCH(N$2,REPORT_DATA_BY_ZONE_MONTH!$A$1:$AG$1,0)), "")</f>
        <v>1</v>
      </c>
      <c r="O6" s="30">
        <f t="shared" si="2"/>
        <v>4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":",Y6,":0:0:",ZHUNAN!$A$1)</f>
        <v>2016:4:0:0:ZHUNAN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ZHUNAN!$A$1)</f>
        <v>2015:6:0:0:ZHUNAN</v>
      </c>
      <c r="E7" s="37" t="e">
        <f>MATCH($D7,BAPTISM_SOURCE_ZONE_MONTH!$A:$A, 0)</f>
        <v>#N/A</v>
      </c>
      <c r="F7" s="11" t="str">
        <f>IFERROR(INDEX(BAPTISM_SOURCE_ZONE_MONTH!$A:$Z,ZHUNAN_GRAPH_DATA!$E7,MATCH(F$2,BAPTISM_SOURCE_ZONE_MONTH!$A$1:$Z$1,0)),"")</f>
        <v/>
      </c>
      <c r="G7" s="11" t="str">
        <f>IFERROR(INDEX(BAPTISM_SOURCE_ZONE_MONTH!$A:$Z,ZHUNAN_GRAPH_DATA!$E7,MATCH(G$2,BAPTISM_SOURCE_ZONE_MONTH!$A$1:$Z$1,0)),"")</f>
        <v/>
      </c>
      <c r="H7" s="11" t="str">
        <f>IFERROR(INDEX(BAPTISM_SOURCE_ZONE_MONTH!$A:$Z,ZHUNAN_GRAPH_DATA!$E7,MATCH(H$2,BAPTISM_SOURCE_ZONE_MONTH!$A$1:$Z$1,0)),"")</f>
        <v/>
      </c>
      <c r="I7" s="11" t="str">
        <f>IFERROR(INDEX(BAPTISM_SOURCE_ZONE_MONTH!$A:$Z,ZHUNAN_GRAPH_DATA!$E7,MATCH(I$2,BAPTISM_SOURCE_ZONE_MONTH!$A$1:$Z$1,0)),"")</f>
        <v/>
      </c>
      <c r="J7" s="11" t="str">
        <f>IFERROR(INDEX(BAPTISM_SOURCE_ZONE_MONTH!$A:$Z,ZHUNAN_GRAPH_DATA!$E7,MATCH(J$2,BAPTISM_SOURCE_ZONE_MONTH!$A$1:$Z$1,0)),"")</f>
        <v/>
      </c>
      <c r="K7" s="11" t="str">
        <f>IFERROR(INDEX(BAPTISM_SOURCE_ZONE_MONTH!$A:$Z,ZHUNAN_GRAPH_DATA!$E7,MATCH(K$2,BAPTISM_SOURCE_ZONE_MONTH!$A$1:$Z$1,0)),"")</f>
        <v/>
      </c>
      <c r="M7" s="37">
        <f>MATCH($D7,REPORT_DATA_BY_ZONE_MONTH!$A:$A, 0)</f>
        <v>226</v>
      </c>
      <c r="N7" s="30">
        <f>IFERROR(INDEX(REPORT_DATA_BY_ZONE_MONTH!$A:$AG,$M7,MATCH(N$2,REPORT_DATA_BY_ZONE_MONTH!$A$1:$AG$1,0)), "")</f>
        <v>3</v>
      </c>
      <c r="O7" s="30">
        <f t="shared" si="2"/>
        <v>4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":",Y7,":0:0:",ZHUNAN!$A$1)</f>
        <v>2016:5:0:0:ZHUNAN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ZHUNAN!$A$1)</f>
        <v>2015:7:0:0:ZHUNAN</v>
      </c>
      <c r="E8" s="37" t="e">
        <f>MATCH($D8,BAPTISM_SOURCE_ZONE_MONTH!$A:$A, 0)</f>
        <v>#N/A</v>
      </c>
      <c r="F8" s="11" t="str">
        <f>IFERROR(INDEX(BAPTISM_SOURCE_ZONE_MONTH!$A:$Z,ZHUNAN_GRAPH_DATA!$E8,MATCH(F$2,BAPTISM_SOURCE_ZONE_MONTH!$A$1:$Z$1,0)),"")</f>
        <v/>
      </c>
      <c r="G8" s="11" t="str">
        <f>IFERROR(INDEX(BAPTISM_SOURCE_ZONE_MONTH!$A:$Z,ZHUNAN_GRAPH_DATA!$E8,MATCH(G$2,BAPTISM_SOURCE_ZONE_MONTH!$A$1:$Z$1,0)),"")</f>
        <v/>
      </c>
      <c r="H8" s="11" t="str">
        <f>IFERROR(INDEX(BAPTISM_SOURCE_ZONE_MONTH!$A:$Z,ZHUNAN_GRAPH_DATA!$E8,MATCH(H$2,BAPTISM_SOURCE_ZONE_MONTH!$A$1:$Z$1,0)),"")</f>
        <v/>
      </c>
      <c r="I8" s="11" t="str">
        <f>IFERROR(INDEX(BAPTISM_SOURCE_ZONE_MONTH!$A:$Z,ZHUNAN_GRAPH_DATA!$E8,MATCH(I$2,BAPTISM_SOURCE_ZONE_MONTH!$A$1:$Z$1,0)),"")</f>
        <v/>
      </c>
      <c r="J8" s="11" t="str">
        <f>IFERROR(INDEX(BAPTISM_SOURCE_ZONE_MONTH!$A:$Z,ZHUNAN_GRAPH_DATA!$E8,MATCH(J$2,BAPTISM_SOURCE_ZONE_MONTH!$A$1:$Z$1,0)),"")</f>
        <v/>
      </c>
      <c r="K8" s="11" t="str">
        <f>IFERROR(INDEX(BAPTISM_SOURCE_ZONE_MONTH!$A:$Z,ZHUNAN_GRAPH_DATA!$E8,MATCH(K$2,BAPTISM_SOURCE_ZONE_MONTH!$A$1:$Z$1,0)),"")</f>
        <v/>
      </c>
      <c r="M8" s="37">
        <f>MATCH($D8,REPORT_DATA_BY_ZONE_MONTH!$A:$A, 0)</f>
        <v>225</v>
      </c>
      <c r="N8" s="30">
        <f>IFERROR(INDEX(REPORT_DATA_BY_ZONE_MONTH!$A:$AG,$M8,MATCH(N$2,REPORT_DATA_BY_ZONE_MONTH!$A$1:$AG$1,0)), "")</f>
        <v>2</v>
      </c>
      <c r="O8" s="30">
        <f t="shared" si="2"/>
        <v>4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":",Y8,":0:0:",ZHUNAN!$A$1)</f>
        <v>2016:6:0:0:ZHUNAN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ZHUNAN!$A$1)</f>
        <v>2015:8:0:0:ZHUNAN</v>
      </c>
      <c r="E9" s="37" t="e">
        <f>MATCH($D9,BAPTISM_SOURCE_ZONE_MONTH!$A:$A, 0)</f>
        <v>#N/A</v>
      </c>
      <c r="F9" s="11" t="str">
        <f>IFERROR(INDEX(BAPTISM_SOURCE_ZONE_MONTH!$A:$Z,ZHUNAN_GRAPH_DATA!$E9,MATCH(F$2,BAPTISM_SOURCE_ZONE_MONTH!$A$1:$Z$1,0)),"")</f>
        <v/>
      </c>
      <c r="G9" s="11" t="str">
        <f>IFERROR(INDEX(BAPTISM_SOURCE_ZONE_MONTH!$A:$Z,ZHUNAN_GRAPH_DATA!$E9,MATCH(G$2,BAPTISM_SOURCE_ZONE_MONTH!$A$1:$Z$1,0)),"")</f>
        <v/>
      </c>
      <c r="H9" s="11" t="str">
        <f>IFERROR(INDEX(BAPTISM_SOURCE_ZONE_MONTH!$A:$Z,ZHUNAN_GRAPH_DATA!$E9,MATCH(H$2,BAPTISM_SOURCE_ZONE_MONTH!$A$1:$Z$1,0)),"")</f>
        <v/>
      </c>
      <c r="I9" s="11" t="str">
        <f>IFERROR(INDEX(BAPTISM_SOURCE_ZONE_MONTH!$A:$Z,ZHUNAN_GRAPH_DATA!$E9,MATCH(I$2,BAPTISM_SOURCE_ZONE_MONTH!$A$1:$Z$1,0)),"")</f>
        <v/>
      </c>
      <c r="J9" s="11" t="str">
        <f>IFERROR(INDEX(BAPTISM_SOURCE_ZONE_MONTH!$A:$Z,ZHUNAN_GRAPH_DATA!$E9,MATCH(J$2,BAPTISM_SOURCE_ZONE_MONTH!$A$1:$Z$1,0)),"")</f>
        <v/>
      </c>
      <c r="K9" s="11" t="str">
        <f>IFERROR(INDEX(BAPTISM_SOURCE_ZONE_MONTH!$A:$Z,ZHUNAN_GRAPH_DATA!$E9,MATCH(K$2,BAPTISM_SOURCE_ZONE_MONTH!$A$1:$Z$1,0)),"")</f>
        <v/>
      </c>
      <c r="M9" s="37">
        <f>MATCH($D9,REPORT_DATA_BY_ZONE_MONTH!$A:$A, 0)</f>
        <v>224</v>
      </c>
      <c r="N9" s="30">
        <f>IFERROR(INDEX(REPORT_DATA_BY_ZONE_MONTH!$A:$AG,$M9,MATCH(N$2,REPORT_DATA_BY_ZONE_MONTH!$A$1:$AG$1,0)), "")</f>
        <v>2</v>
      </c>
      <c r="O9" s="30">
        <f t="shared" si="2"/>
        <v>4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":",Y9,":0:0:",ZHUNAN!$A$1)</f>
        <v>2016:7:0:0:ZHUNAN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ZHUNAN!$A$1)</f>
        <v>2015:9:0:0:ZHUNAN</v>
      </c>
      <c r="E10" s="37" t="e">
        <f>MATCH($D10,BAPTISM_SOURCE_ZONE_MONTH!$A:$A, 0)</f>
        <v>#N/A</v>
      </c>
      <c r="F10" s="11" t="str">
        <f>IFERROR(INDEX(BAPTISM_SOURCE_ZONE_MONTH!$A:$Z,ZHUNAN_GRAPH_DATA!$E10,MATCH(F$2,BAPTISM_SOURCE_ZONE_MONTH!$A$1:$Z$1,0)),"")</f>
        <v/>
      </c>
      <c r="G10" s="11" t="str">
        <f>IFERROR(INDEX(BAPTISM_SOURCE_ZONE_MONTH!$A:$Z,ZHUNAN_GRAPH_DATA!$E10,MATCH(G$2,BAPTISM_SOURCE_ZONE_MONTH!$A$1:$Z$1,0)),"")</f>
        <v/>
      </c>
      <c r="H10" s="11" t="str">
        <f>IFERROR(INDEX(BAPTISM_SOURCE_ZONE_MONTH!$A:$Z,ZHUNAN_GRAPH_DATA!$E10,MATCH(H$2,BAPTISM_SOURCE_ZONE_MONTH!$A$1:$Z$1,0)),"")</f>
        <v/>
      </c>
      <c r="I10" s="11" t="str">
        <f>IFERROR(INDEX(BAPTISM_SOURCE_ZONE_MONTH!$A:$Z,ZHUNAN_GRAPH_DATA!$E10,MATCH(I$2,BAPTISM_SOURCE_ZONE_MONTH!$A$1:$Z$1,0)),"")</f>
        <v/>
      </c>
      <c r="J10" s="11" t="str">
        <f>IFERROR(INDEX(BAPTISM_SOURCE_ZONE_MONTH!$A:$Z,ZHUNAN_GRAPH_DATA!$E10,MATCH(J$2,BAPTISM_SOURCE_ZONE_MONTH!$A$1:$Z$1,0)),"")</f>
        <v/>
      </c>
      <c r="K10" s="11" t="str">
        <f>IFERROR(INDEX(BAPTISM_SOURCE_ZONE_MONTH!$A:$Z,ZHUNAN_GRAPH_DATA!$E10,MATCH(K$2,BAPTISM_SOURCE_ZONE_MONTH!$A$1:$Z$1,0)),"")</f>
        <v/>
      </c>
      <c r="M10" s="37">
        <f>MATCH($D10,REPORT_DATA_BY_ZONE_MONTH!$A:$A, 0)</f>
        <v>223</v>
      </c>
      <c r="N10" s="30">
        <f>IFERROR(INDEX(REPORT_DATA_BY_ZONE_MONTH!$A:$AG,$M10,MATCH(N$2,REPORT_DATA_BY_ZONE_MONTH!$A$1:$AG$1,0)), "")</f>
        <v>2</v>
      </c>
      <c r="O10" s="30">
        <f t="shared" si="2"/>
        <v>4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":",Y10,":0:0:",ZHUNAN!$A$1)</f>
        <v>2016:8:0:0:ZHUNAN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ZHUNAN!$A$1)</f>
        <v>2015:10:0:0:ZHUNAN</v>
      </c>
      <c r="E11" s="37" t="e">
        <f>MATCH($D11,BAPTISM_SOURCE_ZONE_MONTH!$A:$A, 0)</f>
        <v>#N/A</v>
      </c>
      <c r="F11" s="11" t="str">
        <f>IFERROR(INDEX(BAPTISM_SOURCE_ZONE_MONTH!$A:$Z,ZHUNAN_GRAPH_DATA!$E11,MATCH(F$2,BAPTISM_SOURCE_ZONE_MONTH!$A$1:$Z$1,0)),"")</f>
        <v/>
      </c>
      <c r="G11" s="11" t="str">
        <f>IFERROR(INDEX(BAPTISM_SOURCE_ZONE_MONTH!$A:$Z,ZHUNAN_GRAPH_DATA!$E11,MATCH(G$2,BAPTISM_SOURCE_ZONE_MONTH!$A$1:$Z$1,0)),"")</f>
        <v/>
      </c>
      <c r="H11" s="11" t="str">
        <f>IFERROR(INDEX(BAPTISM_SOURCE_ZONE_MONTH!$A:$Z,ZHUNAN_GRAPH_DATA!$E11,MATCH(H$2,BAPTISM_SOURCE_ZONE_MONTH!$A$1:$Z$1,0)),"")</f>
        <v/>
      </c>
      <c r="I11" s="11" t="str">
        <f>IFERROR(INDEX(BAPTISM_SOURCE_ZONE_MONTH!$A:$Z,ZHUNAN_GRAPH_DATA!$E11,MATCH(I$2,BAPTISM_SOURCE_ZONE_MONTH!$A$1:$Z$1,0)),"")</f>
        <v/>
      </c>
      <c r="J11" s="11" t="str">
        <f>IFERROR(INDEX(BAPTISM_SOURCE_ZONE_MONTH!$A:$Z,ZHUNAN_GRAPH_DATA!$E11,MATCH(J$2,BAPTISM_SOURCE_ZONE_MONTH!$A$1:$Z$1,0)),"")</f>
        <v/>
      </c>
      <c r="K11" s="11" t="str">
        <f>IFERROR(INDEX(BAPTISM_SOURCE_ZONE_MONTH!$A:$Z,ZHUNAN_GRAPH_DATA!$E11,MATCH(K$2,BAPTISM_SOURCE_ZONE_MONTH!$A$1:$Z$1,0)),"")</f>
        <v/>
      </c>
      <c r="M11" s="37">
        <f>MATCH($D11,REPORT_DATA_BY_ZONE_MONTH!$A:$A, 0)</f>
        <v>222</v>
      </c>
      <c r="N11" s="30">
        <f>IFERROR(INDEX(REPORT_DATA_BY_ZONE_MONTH!$A:$AG,$M11,MATCH(N$2,REPORT_DATA_BY_ZONE_MONTH!$A$1:$AG$1,0)), "")</f>
        <v>0</v>
      </c>
      <c r="O11" s="30">
        <f t="shared" si="2"/>
        <v>4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":",Y11,":0:0:",ZHUNAN!$A$1)</f>
        <v>2016:9:0:0:ZHUNAN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ZHUNAN!$A$1)</f>
        <v>2015:11:0:0:ZHUNAN</v>
      </c>
      <c r="E12" s="37" t="e">
        <f>MATCH($D12,BAPTISM_SOURCE_ZONE_MONTH!$A:$A, 0)</f>
        <v>#N/A</v>
      </c>
      <c r="F12" s="11" t="str">
        <f>IFERROR(INDEX(BAPTISM_SOURCE_ZONE_MONTH!$A:$Z,ZHUNAN_GRAPH_DATA!$E12,MATCH(F$2,BAPTISM_SOURCE_ZONE_MONTH!$A$1:$Z$1,0)),"")</f>
        <v/>
      </c>
      <c r="G12" s="11" t="str">
        <f>IFERROR(INDEX(BAPTISM_SOURCE_ZONE_MONTH!$A:$Z,ZHUNAN_GRAPH_DATA!$E12,MATCH(G$2,BAPTISM_SOURCE_ZONE_MONTH!$A$1:$Z$1,0)),"")</f>
        <v/>
      </c>
      <c r="H12" s="11" t="str">
        <f>IFERROR(INDEX(BAPTISM_SOURCE_ZONE_MONTH!$A:$Z,ZHUNAN_GRAPH_DATA!$E12,MATCH(H$2,BAPTISM_SOURCE_ZONE_MONTH!$A$1:$Z$1,0)),"")</f>
        <v/>
      </c>
      <c r="I12" s="11" t="str">
        <f>IFERROR(INDEX(BAPTISM_SOURCE_ZONE_MONTH!$A:$Z,ZHUNAN_GRAPH_DATA!$E12,MATCH(I$2,BAPTISM_SOURCE_ZONE_MONTH!$A$1:$Z$1,0)),"")</f>
        <v/>
      </c>
      <c r="J12" s="11" t="str">
        <f>IFERROR(INDEX(BAPTISM_SOURCE_ZONE_MONTH!$A:$Z,ZHUNAN_GRAPH_DATA!$E12,MATCH(J$2,BAPTISM_SOURCE_ZONE_MONTH!$A$1:$Z$1,0)),"")</f>
        <v/>
      </c>
      <c r="K12" s="11" t="str">
        <f>IFERROR(INDEX(BAPTISM_SOURCE_ZONE_MONTH!$A:$Z,ZHUNAN_GRAPH_DATA!$E12,MATCH(K$2,BAPTISM_SOURCE_ZONE_MONTH!$A$1:$Z$1,0)),"")</f>
        <v/>
      </c>
      <c r="M12" s="37">
        <f>MATCH($D12,REPORT_DATA_BY_ZONE_MONTH!$A:$A, 0)</f>
        <v>221</v>
      </c>
      <c r="N12" s="30">
        <f>IFERROR(INDEX(REPORT_DATA_BY_ZONE_MONTH!$A:$AG,$M12,MATCH(N$2,REPORT_DATA_BY_ZONE_MONTH!$A$1:$AG$1,0)), "")</f>
        <v>1</v>
      </c>
      <c r="O12" s="30">
        <f t="shared" si="2"/>
        <v>4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":",Y12,":0:0:",ZHUNAN!$A$1)</f>
        <v>2016:10:0:0:ZHUNAN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ZHUNAN!$A$1)</f>
        <v>2015:12:0:0:ZHUNAN</v>
      </c>
      <c r="E13" s="37" t="e">
        <f>MATCH($D13,BAPTISM_SOURCE_ZONE_MONTH!$A:$A, 0)</f>
        <v>#N/A</v>
      </c>
      <c r="F13" s="11" t="str">
        <f>IFERROR(INDEX(BAPTISM_SOURCE_ZONE_MONTH!$A:$Z,ZHUNAN_GRAPH_DATA!$E13,MATCH(F$2,BAPTISM_SOURCE_ZONE_MONTH!$A$1:$Z$1,0)),"")</f>
        <v/>
      </c>
      <c r="G13" s="11" t="str">
        <f>IFERROR(INDEX(BAPTISM_SOURCE_ZONE_MONTH!$A:$Z,ZHUNAN_GRAPH_DATA!$E13,MATCH(G$2,BAPTISM_SOURCE_ZONE_MONTH!$A$1:$Z$1,0)),"")</f>
        <v/>
      </c>
      <c r="H13" s="11" t="str">
        <f>IFERROR(INDEX(BAPTISM_SOURCE_ZONE_MONTH!$A:$Z,ZHUNAN_GRAPH_DATA!$E13,MATCH(H$2,BAPTISM_SOURCE_ZONE_MONTH!$A$1:$Z$1,0)),"")</f>
        <v/>
      </c>
      <c r="I13" s="11" t="str">
        <f>IFERROR(INDEX(BAPTISM_SOURCE_ZONE_MONTH!$A:$Z,ZHUNAN_GRAPH_DATA!$E13,MATCH(I$2,BAPTISM_SOURCE_ZONE_MONTH!$A$1:$Z$1,0)),"")</f>
        <v/>
      </c>
      <c r="J13" s="11" t="str">
        <f>IFERROR(INDEX(BAPTISM_SOURCE_ZONE_MONTH!$A:$Z,ZHUNAN_GRAPH_DATA!$E13,MATCH(J$2,BAPTISM_SOURCE_ZONE_MONTH!$A$1:$Z$1,0)),"")</f>
        <v/>
      </c>
      <c r="K13" s="11" t="str">
        <f>IFERROR(INDEX(BAPTISM_SOURCE_ZONE_MONTH!$A:$Z,ZHUNAN_GRAPH_DATA!$E13,MATCH(K$2,BAPTISM_SOURCE_ZONE_MONTH!$A$1:$Z$1,0)),"")</f>
        <v/>
      </c>
      <c r="M13" s="37">
        <f>MATCH($D13,REPORT_DATA_BY_ZONE_MONTH!$A:$A, 0)</f>
        <v>220</v>
      </c>
      <c r="N13" s="30">
        <f>IFERROR(INDEX(REPORT_DATA_BY_ZONE_MONTH!$A:$AG,$M13,MATCH(N$2,REPORT_DATA_BY_ZONE_MONTH!$A$1:$AG$1,0)), "")</f>
        <v>1</v>
      </c>
      <c r="O13" s="30">
        <f t="shared" si="2"/>
        <v>4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":",Y13,":0:0:",ZHUNAN!$A$1)</f>
        <v>2016:11:0:0:ZHUNAN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ZHUNAN!$A$1)</f>
        <v>2016:1:0:0:ZHUNAN</v>
      </c>
      <c r="E14" s="37">
        <f>MATCH($D14,BAPTISM_SOURCE_ZONE_MONTH!$A:$A, 0)</f>
        <v>11</v>
      </c>
      <c r="F14" s="11">
        <f>IFERROR(INDEX(BAPTISM_SOURCE_ZONE_MONTH!$A:$Z,ZHUNAN_GRAPH_DATA!$E14,MATCH(F$2,BAPTISM_SOURCE_ZONE_MONTH!$A$1:$Z$1,0)),"")</f>
        <v>0</v>
      </c>
      <c r="G14" s="11">
        <f>IFERROR(INDEX(BAPTISM_SOURCE_ZONE_MONTH!$A:$Z,ZHUNAN_GRAPH_DATA!$E14,MATCH(G$2,BAPTISM_SOURCE_ZONE_MONTH!$A$1:$Z$1,0)),"")</f>
        <v>0</v>
      </c>
      <c r="H14" s="11">
        <f>IFERROR(INDEX(BAPTISM_SOURCE_ZONE_MONTH!$A:$Z,ZHUNAN_GRAPH_DATA!$E14,MATCH(H$2,BAPTISM_SOURCE_ZONE_MONTH!$A$1:$Z$1,0)),"")</f>
        <v>0</v>
      </c>
      <c r="I14" s="11">
        <f>IFERROR(INDEX(BAPTISM_SOURCE_ZONE_MONTH!$A:$Z,ZHUNAN_GRAPH_DATA!$E14,MATCH(I$2,BAPTISM_SOURCE_ZONE_MONTH!$A$1:$Z$1,0)),"")</f>
        <v>0</v>
      </c>
      <c r="J14" s="11">
        <f>IFERROR(INDEX(BAPTISM_SOURCE_ZONE_MONTH!$A:$Z,ZHUNAN_GRAPH_DATA!$E14,MATCH(J$2,BAPTISM_SOURCE_ZONE_MONTH!$A$1:$Z$1,0)),"")</f>
        <v>0</v>
      </c>
      <c r="K14" s="11">
        <f>IFERROR(INDEX(BAPTISM_SOURCE_ZONE_MONTH!$A:$Z,ZHUNAN_GRAPH_DATA!$E14,MATCH(K$2,BAPTISM_SOURCE_ZONE_MONTH!$A$1:$Z$1,0)),"")</f>
        <v>2</v>
      </c>
      <c r="M14" s="37">
        <f>MATCH($D14,REPORT_DATA_BY_ZONE_MONTH!$A:$A, 0)</f>
        <v>12</v>
      </c>
      <c r="N14" s="30">
        <f>IFERROR(INDEX(REPORT_DATA_BY_ZONE_MONTH!$A:$AG,$M14,MATCH(N$2,REPORT_DATA_BY_ZONE_MONTH!$A$1:$AG$1,0)), "")</f>
        <v>3</v>
      </c>
      <c r="O14" s="30">
        <f t="shared" si="2"/>
        <v>4</v>
      </c>
      <c r="P14" s="30">
        <f>IFERROR(INDEX(REPORT_DATA_BY_ZONE_MONTH!$A:$AG,$M14,MATCH(P$2,REPORT_DATA_BY_ZONE_MONTH!$A$1:$AG$1,0)), "")</f>
        <v>87</v>
      </c>
      <c r="Q14" s="30">
        <f t="shared" si="3"/>
        <v>168</v>
      </c>
      <c r="R14" s="30">
        <f>IFERROR(INDEX(REPORT_DATA_BY_ZONE_MONTH!$A:$AG,$M14,MATCH(R$2,REPORT_DATA_BY_ZONE_MONTH!$A$1:$AG$1,0)), "")</f>
        <v>25</v>
      </c>
      <c r="S14" s="30">
        <f t="shared" si="4"/>
        <v>84</v>
      </c>
      <c r="T14" s="30">
        <f>IFERROR(INDEX(REPORT_DATA_BY_ZONE_MONTH!$A:$AG,$M14,MATCH(T$2,REPORT_DATA_BY_ZONE_MONTH!$A$1:$AG$1,0)), "")</f>
        <v>73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":",Y14,":0:0:",ZHUNAN!$A$1)</f>
        <v>2016:12:0:0:ZHUNAN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ZHUNAN!$A$1)</f>
        <v>2016:2:0:0:ZHUNAN</v>
      </c>
      <c r="E15" s="37" t="e">
        <f>MATCH($D15,BAPTISM_SOURCE_ZONE_MONTH!$A:$A, 0)</f>
        <v>#N/A</v>
      </c>
      <c r="F15" s="11" t="str">
        <f>IFERROR(INDEX(BAPTISM_SOURCE_ZONE_MONTH!$A:$Z,ZHUNAN_GRAPH_DATA!$E15,MATCH(F$2,BAPTISM_SOURCE_ZONE_MONTH!$A$1:$Z$1,0)),"")</f>
        <v/>
      </c>
      <c r="G15" s="11" t="str">
        <f>IFERROR(INDEX(BAPTISM_SOURCE_ZONE_MONTH!$A:$Z,ZHUNAN_GRAPH_DATA!$E15,MATCH(G$2,BAPTISM_SOURCE_ZONE_MONTH!$A$1:$Z$1,0)),"")</f>
        <v/>
      </c>
      <c r="H15" s="11" t="str">
        <f>IFERROR(INDEX(BAPTISM_SOURCE_ZONE_MONTH!$A:$Z,ZHUNAN_GRAPH_DATA!$E15,MATCH(H$2,BAPTISM_SOURCE_ZONE_MONTH!$A$1:$Z$1,0)),"")</f>
        <v/>
      </c>
      <c r="I15" s="11" t="str">
        <f>IFERROR(INDEX(BAPTISM_SOURCE_ZONE_MONTH!$A:$Z,ZHUNAN_GRAPH_DATA!$E15,MATCH(I$2,BAPTISM_SOURCE_ZONE_MONTH!$A$1:$Z$1,0)),"")</f>
        <v/>
      </c>
      <c r="J15" s="11" t="str">
        <f>IFERROR(INDEX(BAPTISM_SOURCE_ZONE_MONTH!$A:$Z,ZHUNAN_GRAPH_DATA!$E15,MATCH(J$2,BAPTISM_SOURCE_ZONE_MONTH!$A$1:$Z$1,0)),"")</f>
        <v/>
      </c>
      <c r="K15" s="11" t="str">
        <f>IFERROR(INDEX(BAPTISM_SOURCE_ZONE_MONTH!$A:$Z,ZHUNAN_GRAPH_DATA!$E15,MATCH(K$2,BAPTISM_SOURCE_ZONE_MONTH!$A$1:$Z$1,0)),"")</f>
        <v/>
      </c>
      <c r="M15" s="37">
        <f>MATCH($D15,REPORT_DATA_BY_ZONE_MONTH!$A:$A, 0)</f>
        <v>23</v>
      </c>
      <c r="N15" s="30">
        <f>IFERROR(INDEX(REPORT_DATA_BY_ZONE_MONTH!$A:$AG,$M15,MATCH(N$2,REPORT_DATA_BY_ZONE_MONTH!$A$1:$AG$1,0)), "")</f>
        <v>2</v>
      </c>
      <c r="O15" s="30">
        <f t="shared" si="2"/>
        <v>4</v>
      </c>
      <c r="P15" s="30">
        <f>IFERROR(INDEX(REPORT_DATA_BY_ZONE_MONTH!$A:$AG,$M15,MATCH(P$2,REPORT_DATA_BY_ZONE_MONTH!$A$1:$AG$1,0)), "")</f>
        <v>35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44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0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24</v>
      </c>
      <c r="O16" s="37"/>
      <c r="AB16" s="8">
        <f>SUM(AB3:AB14)</f>
        <v>5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COUNTA(ZHUNAN!$A:$A)-1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0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1">
        <v>4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100%</v>
      </c>
      <c r="C22" s="40">
        <f>B20/SUM(B19:B20)</f>
        <v>1</v>
      </c>
      <c r="D22" s="8" t="str">
        <f>TEXT(C22,"00%")</f>
        <v>100%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5</v>
      </c>
      <c r="C23" s="8">
        <f>ZHUNAN!$D$2</f>
        <v>59</v>
      </c>
      <c r="D23" s="8">
        <f>ZHUNAN!$G$5</f>
        <v>5</v>
      </c>
    </row>
    <row r="24" spans="1:12" ht="23.25">
      <c r="A24" s="8" t="s">
        <v>1423</v>
      </c>
      <c r="B24" s="64" t="str">
        <f>ZHUNAN!$B1</f>
        <v>Zhunan Zone</v>
      </c>
    </row>
    <row r="25" spans="1:12">
      <c r="B25" s="62" t="str">
        <f>ZHUNAN!$B2</f>
        <v>竹南地帶</v>
      </c>
    </row>
    <row r="26" spans="1:12">
      <c r="B26" s="62" t="str">
        <f>ZHUNAN!$B6</f>
        <v>Hsinchu Stake</v>
      </c>
    </row>
    <row r="27" spans="1:12">
      <c r="B27" s="62" t="str">
        <f>ZHUNAN!$B7</f>
        <v>新竹支聯會</v>
      </c>
    </row>
    <row r="28" spans="1:12">
      <c r="B28" s="63">
        <f>ZHUNAN!$B4</f>
        <v>42414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849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1432</v>
      </c>
      <c r="C2" s="35" t="s">
        <v>1403</v>
      </c>
      <c r="D2" s="72">
        <v>59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XINZHU_GRAPH_DATA!AB16</f>
        <v>6</v>
      </c>
      <c r="H5" s="82"/>
      <c r="I5" s="82"/>
      <c r="J5" s="83"/>
      <c r="K5" s="55">
        <f>$L$32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829</v>
      </c>
      <c r="B10" s="27" t="s">
        <v>839</v>
      </c>
      <c r="C10" s="4" t="s">
        <v>850</v>
      </c>
      <c r="D10" s="4" t="s">
        <v>851</v>
      </c>
      <c r="E10" s="4" t="str">
        <f>CONCATENATE(YEAR,":",MONTH,":",WEEK,":",DAY,":",$A10)</f>
        <v>2016:2:2:7:XINZHU_3_E</v>
      </c>
      <c r="F10" s="4">
        <f>MATCH($E10,REPORT_DATA_BY_COMP!$A:$A,0)</f>
        <v>465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830</v>
      </c>
      <c r="B11" s="27" t="s">
        <v>840</v>
      </c>
      <c r="C11" s="4" t="s">
        <v>852</v>
      </c>
      <c r="D11" s="4" t="s">
        <v>853</v>
      </c>
      <c r="E11" s="4" t="str">
        <f>CONCATENATE(YEAR,":",MONTH,":",WEEK,":",DAY,":",$A11)</f>
        <v>2016:2:2:7:XINZHU_1_E</v>
      </c>
      <c r="F11" s="4">
        <f>MATCH($E11,REPORT_DATA_BY_COMP!$A:$A,0)</f>
        <v>463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831</v>
      </c>
      <c r="B12" s="27" t="s">
        <v>841</v>
      </c>
      <c r="C12" s="4" t="s">
        <v>854</v>
      </c>
      <c r="D12" s="4" t="s">
        <v>855</v>
      </c>
      <c r="E12" s="4" t="str">
        <f>CONCATENATE(YEAR,":",MONTH,":",WEEK,":",DAY,":",$A12)</f>
        <v>2016:2:2:7:XINZHU_1_S</v>
      </c>
      <c r="F12" s="4">
        <f>MATCH($E12,REPORT_DATA_BY_COMP!$A:$A,0)</f>
        <v>464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832</v>
      </c>
      <c r="B13" s="27" t="s">
        <v>842</v>
      </c>
      <c r="C13" s="4" t="s">
        <v>856</v>
      </c>
      <c r="D13" s="4" t="s">
        <v>857</v>
      </c>
      <c r="E13" s="4" t="str">
        <f>CONCATENATE(YEAR,":",MONTH,":",WEEK,":",DAY,":",$A13)</f>
        <v>2016:2:2:7:XINZHU_3_S</v>
      </c>
      <c r="F13" s="4">
        <f>MATCH($E13,REPORT_DATA_BY_COMP!$A:$A,0)</f>
        <v>466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833</v>
      </c>
      <c r="B16" s="27" t="s">
        <v>843</v>
      </c>
      <c r="C16" s="4" t="s">
        <v>858</v>
      </c>
      <c r="D16" s="4" t="s">
        <v>859</v>
      </c>
      <c r="E16" s="4" t="str">
        <f>CONCATENATE(YEAR,":",MONTH,":",WEEK,":",DAY,":",$A16)</f>
        <v>2016:2:2:7:ZHUDONG_E</v>
      </c>
      <c r="F16" s="4">
        <f>MATCH($E16,REPORT_DATA_BY_COMP!$A:$A,0)</f>
        <v>485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834</v>
      </c>
      <c r="B17" s="27" t="s">
        <v>844</v>
      </c>
      <c r="C17" s="4" t="s">
        <v>860</v>
      </c>
      <c r="D17" s="4" t="s">
        <v>861</v>
      </c>
      <c r="E17" s="4" t="str">
        <f>CONCATENATE(YEAR,":",MONTH,":",WEEK,":",DAY,":",$A17)</f>
        <v>2016:2:2:7:ZHUDONG_S</v>
      </c>
      <c r="F17" s="4">
        <f>MATCH($E17,REPORT_DATA_BY_COMP!$A:$A,0)</f>
        <v>486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835</v>
      </c>
      <c r="B20" s="27" t="s">
        <v>845</v>
      </c>
      <c r="C20" s="4" t="s">
        <v>862</v>
      </c>
      <c r="D20" s="4" t="s">
        <v>863</v>
      </c>
      <c r="E20" s="4" t="str">
        <f>CONCATENATE(YEAR,":",MONTH,":",WEEK,":",DAY,":",$A20)</f>
        <v>2016:2:2:7:ZHUBEI_3_E</v>
      </c>
      <c r="F20" s="4">
        <f>MATCH($E20,REPORT_DATA_BY_COMP!$A:$A,0)</f>
        <v>484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836</v>
      </c>
      <c r="B21" s="27" t="s">
        <v>846</v>
      </c>
      <c r="C21" s="4" t="s">
        <v>864</v>
      </c>
      <c r="D21" s="4" t="s">
        <v>865</v>
      </c>
      <c r="E21" s="4" t="str">
        <f>CONCATENATE(YEAR,":",MONTH,":",WEEK,":",DAY,":",$A21)</f>
        <v>2016:2:2:7:ZHUBEI_2_E</v>
      </c>
      <c r="F21" s="4">
        <f>MATCH($E21,REPORT_DATA_BY_COMP!$A:$A,0)</f>
        <v>482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837</v>
      </c>
      <c r="B22" s="27" t="s">
        <v>847</v>
      </c>
      <c r="C22" s="4" t="s">
        <v>866</v>
      </c>
      <c r="D22" s="4" t="s">
        <v>867</v>
      </c>
      <c r="E22" s="4" t="str">
        <f>CONCATENATE(YEAR,":",MONTH,":",WEEK,":",DAY,":",$A22)</f>
        <v>2016:2:2:7:ZHUBEI_2_S</v>
      </c>
      <c r="F22" s="4">
        <f>MATCH($E22,REPORT_DATA_BY_COMP!$A:$A,0)</f>
        <v>483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838</v>
      </c>
      <c r="B23" s="27" t="s">
        <v>848</v>
      </c>
      <c r="C23" s="4" t="s">
        <v>868</v>
      </c>
      <c r="D23" s="4" t="s">
        <v>869</v>
      </c>
      <c r="E23" s="4" t="str">
        <f>CONCATENATE(YEAR,":",MONTH,":",WEEK,":",DAY,":",$A23)</f>
        <v>2016:2:2:7:ZHUBEI_1_S</v>
      </c>
      <c r="F23" s="4">
        <f>MATCH($E23,REPORT_DATA_BY_COMP!$A:$A,0)</f>
        <v>481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1422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1420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1391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1390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1392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1393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1394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1422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22"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L22" sqref="L22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XINZHU!$A$1)</f>
        <v>2015:2:0:0:XINZHU</v>
      </c>
      <c r="E3" s="37" t="e">
        <f>MATCH($D3,BAPTISM_SOURCE_ZONE_MONTH!$A:$A, 0)</f>
        <v>#N/A</v>
      </c>
      <c r="F3" s="11" t="str">
        <f>IFERROR(INDEX(BAPTISM_SOURCE_ZONE_MONTH!$A:$Z,XINZHU_GRAPH_DATA!$E3,MATCH(F$2,BAPTISM_SOURCE_ZONE_MONTH!$A$1:$Z$1,0)),"")</f>
        <v/>
      </c>
      <c r="G3" s="11" t="str">
        <f>IFERROR(INDEX(BAPTISM_SOURCE_ZONE_MONTH!$A:$Z,XINZHU_GRAPH_DATA!$E3,MATCH(G$2,BAPTISM_SOURCE_ZONE_MONTH!$A$1:$Z$1,0)),"")</f>
        <v/>
      </c>
      <c r="H3" s="11" t="str">
        <f>IFERROR(INDEX(BAPTISM_SOURCE_ZONE_MONTH!$A:$Z,XINZHU_GRAPH_DATA!$E3,MATCH(H$2,BAPTISM_SOURCE_ZONE_MONTH!$A$1:$Z$1,0)),"")</f>
        <v/>
      </c>
      <c r="I3" s="11" t="str">
        <f>IFERROR(INDEX(BAPTISM_SOURCE_ZONE_MONTH!$A:$Z,XINZHU_GRAPH_DATA!$E3,MATCH(I$2,BAPTISM_SOURCE_ZONE_MONTH!$A$1:$Z$1,0)),"")</f>
        <v/>
      </c>
      <c r="J3" s="11" t="str">
        <f>IFERROR(INDEX(BAPTISM_SOURCE_ZONE_MONTH!$A:$Z,XINZHU_GRAPH_DATA!$E3,MATCH(J$2,BAPTISM_SOURCE_ZONE_MONTH!$A$1:$Z$1,0)),"")</f>
        <v/>
      </c>
      <c r="K3" s="11" t="str">
        <f>IFERROR(INDEX(BAPTISM_SOURCE_ZONE_MONTH!$A:$Z,XINZHU_GRAPH_DATA!$E3,MATCH(K$2,BAPTISM_SOURCE_ZONE_MONTH!$A$1:$Z$1,0)),"")</f>
        <v/>
      </c>
      <c r="M3" s="37">
        <f>MATCH($D3,REPORT_DATA_BY_ZONE_MONTH!$A:$A, 0)</f>
        <v>207</v>
      </c>
      <c r="N3" s="30">
        <f>IFERROR(INDEX(REPORT_DATA_BY_ZONE_MONTH!$A:$AG,$M3,MATCH(N$2,REPORT_DATA_BY_ZONE_MONTH!$A$1:$AG$1,0)), "")</f>
        <v>3</v>
      </c>
      <c r="O3" s="30">
        <f>$B$21</f>
        <v>6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":",Y3,":0:0:",XINZHU!$A$1)</f>
        <v>2016:1:0:0:XINZHU</v>
      </c>
      <c r="AA3" s="37">
        <f>MATCH($Z3,REPORT_DATA_BY_ZONE_MONTH!$A:$A, 0)</f>
        <v>11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XINZHU!$A$1)</f>
        <v>2015:3:0:0:XINZHU</v>
      </c>
      <c r="E4" s="37" t="e">
        <f>MATCH($D4,BAPTISM_SOURCE_ZONE_MONTH!$A:$A, 0)</f>
        <v>#N/A</v>
      </c>
      <c r="F4" s="11" t="str">
        <f>IFERROR(INDEX(BAPTISM_SOURCE_ZONE_MONTH!$A:$Z,XINZHU_GRAPH_DATA!$E4,MATCH(F$2,BAPTISM_SOURCE_ZONE_MONTH!$A$1:$Z$1,0)),"")</f>
        <v/>
      </c>
      <c r="G4" s="11" t="str">
        <f>IFERROR(INDEX(BAPTISM_SOURCE_ZONE_MONTH!$A:$Z,XINZHU_GRAPH_DATA!$E4,MATCH(G$2,BAPTISM_SOURCE_ZONE_MONTH!$A$1:$Z$1,0)),"")</f>
        <v/>
      </c>
      <c r="H4" s="11" t="str">
        <f>IFERROR(INDEX(BAPTISM_SOURCE_ZONE_MONTH!$A:$Z,XINZHU_GRAPH_DATA!$E4,MATCH(H$2,BAPTISM_SOURCE_ZONE_MONTH!$A$1:$Z$1,0)),"")</f>
        <v/>
      </c>
      <c r="I4" s="11" t="str">
        <f>IFERROR(INDEX(BAPTISM_SOURCE_ZONE_MONTH!$A:$Z,XINZHU_GRAPH_DATA!$E4,MATCH(I$2,BAPTISM_SOURCE_ZONE_MONTH!$A$1:$Z$1,0)),"")</f>
        <v/>
      </c>
      <c r="J4" s="11" t="str">
        <f>IFERROR(INDEX(BAPTISM_SOURCE_ZONE_MONTH!$A:$Z,XINZHU_GRAPH_DATA!$E4,MATCH(J$2,BAPTISM_SOURCE_ZONE_MONTH!$A$1:$Z$1,0)),"")</f>
        <v/>
      </c>
      <c r="K4" s="11" t="str">
        <f>IFERROR(INDEX(BAPTISM_SOURCE_ZONE_MONTH!$A:$Z,XINZHU_GRAPH_DATA!$E4,MATCH(K$2,BAPTISM_SOURCE_ZONE_MONTH!$A$1:$Z$1,0)),"")</f>
        <v/>
      </c>
      <c r="M4" s="37">
        <f>MATCH($D4,REPORT_DATA_BY_ZONE_MONTH!$A:$A, 0)</f>
        <v>206</v>
      </c>
      <c r="N4" s="30">
        <f>IFERROR(INDEX(REPORT_DATA_BY_ZONE_MONTH!$A:$AG,$M4,MATCH(N$2,REPORT_DATA_BY_ZONE_MONTH!$A$1:$AG$1,0)), "")</f>
        <v>1</v>
      </c>
      <c r="O4" s="30">
        <f t="shared" ref="O4:O15" si="2">$B$21</f>
        <v>6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":",Y4,":0:0:",XINZHU!$A$1)</f>
        <v>2016:2:0:0:XINZHU</v>
      </c>
      <c r="AA4" s="37">
        <f>MATCH($Z4,REPORT_DATA_BY_ZONE_MONTH!$A:$A, 0)</f>
        <v>22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XINZHU!$A$1)</f>
        <v>2015:4:0:0:XINZHU</v>
      </c>
      <c r="E5" s="37" t="e">
        <f>MATCH($D5,BAPTISM_SOURCE_ZONE_MONTH!$A:$A, 0)</f>
        <v>#N/A</v>
      </c>
      <c r="F5" s="11" t="str">
        <f>IFERROR(INDEX(BAPTISM_SOURCE_ZONE_MONTH!$A:$Z,XINZHU_GRAPH_DATA!$E5,MATCH(F$2,BAPTISM_SOURCE_ZONE_MONTH!$A$1:$Z$1,0)),"")</f>
        <v/>
      </c>
      <c r="G5" s="11" t="str">
        <f>IFERROR(INDEX(BAPTISM_SOURCE_ZONE_MONTH!$A:$Z,XINZHU_GRAPH_DATA!$E5,MATCH(G$2,BAPTISM_SOURCE_ZONE_MONTH!$A$1:$Z$1,0)),"")</f>
        <v/>
      </c>
      <c r="H5" s="11" t="str">
        <f>IFERROR(INDEX(BAPTISM_SOURCE_ZONE_MONTH!$A:$Z,XINZHU_GRAPH_DATA!$E5,MATCH(H$2,BAPTISM_SOURCE_ZONE_MONTH!$A$1:$Z$1,0)),"")</f>
        <v/>
      </c>
      <c r="I5" s="11" t="str">
        <f>IFERROR(INDEX(BAPTISM_SOURCE_ZONE_MONTH!$A:$Z,XINZHU_GRAPH_DATA!$E5,MATCH(I$2,BAPTISM_SOURCE_ZONE_MONTH!$A$1:$Z$1,0)),"")</f>
        <v/>
      </c>
      <c r="J5" s="11" t="str">
        <f>IFERROR(INDEX(BAPTISM_SOURCE_ZONE_MONTH!$A:$Z,XINZHU_GRAPH_DATA!$E5,MATCH(J$2,BAPTISM_SOURCE_ZONE_MONTH!$A$1:$Z$1,0)),"")</f>
        <v/>
      </c>
      <c r="K5" s="11" t="str">
        <f>IFERROR(INDEX(BAPTISM_SOURCE_ZONE_MONTH!$A:$Z,XINZHU_GRAPH_DATA!$E5,MATCH(K$2,BAPTISM_SOURCE_ZONE_MONTH!$A$1:$Z$1,0)),"")</f>
        <v/>
      </c>
      <c r="M5" s="37">
        <f>MATCH($D5,REPORT_DATA_BY_ZONE_MONTH!$A:$A, 0)</f>
        <v>205</v>
      </c>
      <c r="N5" s="30">
        <f>IFERROR(INDEX(REPORT_DATA_BY_ZONE_MONTH!$A:$AG,$M5,MATCH(N$2,REPORT_DATA_BY_ZONE_MONTH!$A$1:$AG$1,0)), "")</f>
        <v>3</v>
      </c>
      <c r="O5" s="30">
        <f t="shared" si="2"/>
        <v>6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":",Y5,":0:0:",XINZHU!$A$1)</f>
        <v>2016:3:0:0:XINZHU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XINZHU!$A$1)</f>
        <v>2015:5:0:0:XINZHU</v>
      </c>
      <c r="E6" s="37" t="e">
        <f>MATCH($D6,BAPTISM_SOURCE_ZONE_MONTH!$A:$A, 0)</f>
        <v>#N/A</v>
      </c>
      <c r="F6" s="11" t="str">
        <f>IFERROR(INDEX(BAPTISM_SOURCE_ZONE_MONTH!$A:$Z,XINZHU_GRAPH_DATA!$E6,MATCH(F$2,BAPTISM_SOURCE_ZONE_MONTH!$A$1:$Z$1,0)),"")</f>
        <v/>
      </c>
      <c r="G6" s="11" t="str">
        <f>IFERROR(INDEX(BAPTISM_SOURCE_ZONE_MONTH!$A:$Z,XINZHU_GRAPH_DATA!$E6,MATCH(G$2,BAPTISM_SOURCE_ZONE_MONTH!$A$1:$Z$1,0)),"")</f>
        <v/>
      </c>
      <c r="H6" s="11" t="str">
        <f>IFERROR(INDEX(BAPTISM_SOURCE_ZONE_MONTH!$A:$Z,XINZHU_GRAPH_DATA!$E6,MATCH(H$2,BAPTISM_SOURCE_ZONE_MONTH!$A$1:$Z$1,0)),"")</f>
        <v/>
      </c>
      <c r="I6" s="11" t="str">
        <f>IFERROR(INDEX(BAPTISM_SOURCE_ZONE_MONTH!$A:$Z,XINZHU_GRAPH_DATA!$E6,MATCH(I$2,BAPTISM_SOURCE_ZONE_MONTH!$A$1:$Z$1,0)),"")</f>
        <v/>
      </c>
      <c r="J6" s="11" t="str">
        <f>IFERROR(INDEX(BAPTISM_SOURCE_ZONE_MONTH!$A:$Z,XINZHU_GRAPH_DATA!$E6,MATCH(J$2,BAPTISM_SOURCE_ZONE_MONTH!$A$1:$Z$1,0)),"")</f>
        <v/>
      </c>
      <c r="K6" s="11" t="str">
        <f>IFERROR(INDEX(BAPTISM_SOURCE_ZONE_MONTH!$A:$Z,XINZHU_GRAPH_DATA!$E6,MATCH(K$2,BAPTISM_SOURCE_ZONE_MONTH!$A$1:$Z$1,0)),"")</f>
        <v/>
      </c>
      <c r="M6" s="37">
        <f>MATCH($D6,REPORT_DATA_BY_ZONE_MONTH!$A:$A, 0)</f>
        <v>204</v>
      </c>
      <c r="N6" s="30">
        <f>IFERROR(INDEX(REPORT_DATA_BY_ZONE_MONTH!$A:$AG,$M6,MATCH(N$2,REPORT_DATA_BY_ZONE_MONTH!$A$1:$AG$1,0)), "")</f>
        <v>3</v>
      </c>
      <c r="O6" s="30">
        <f t="shared" si="2"/>
        <v>6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":",Y6,":0:0:",XINZHU!$A$1)</f>
        <v>2016:4:0:0:XINZHU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XINZHU!$A$1)</f>
        <v>2015:6:0:0:XINZHU</v>
      </c>
      <c r="E7" s="37" t="e">
        <f>MATCH($D7,BAPTISM_SOURCE_ZONE_MONTH!$A:$A, 0)</f>
        <v>#N/A</v>
      </c>
      <c r="F7" s="11" t="str">
        <f>IFERROR(INDEX(BAPTISM_SOURCE_ZONE_MONTH!$A:$Z,XINZHU_GRAPH_DATA!$E7,MATCH(F$2,BAPTISM_SOURCE_ZONE_MONTH!$A$1:$Z$1,0)),"")</f>
        <v/>
      </c>
      <c r="G7" s="11" t="str">
        <f>IFERROR(INDEX(BAPTISM_SOURCE_ZONE_MONTH!$A:$Z,XINZHU_GRAPH_DATA!$E7,MATCH(G$2,BAPTISM_SOURCE_ZONE_MONTH!$A$1:$Z$1,0)),"")</f>
        <v/>
      </c>
      <c r="H7" s="11" t="str">
        <f>IFERROR(INDEX(BAPTISM_SOURCE_ZONE_MONTH!$A:$Z,XINZHU_GRAPH_DATA!$E7,MATCH(H$2,BAPTISM_SOURCE_ZONE_MONTH!$A$1:$Z$1,0)),"")</f>
        <v/>
      </c>
      <c r="I7" s="11" t="str">
        <f>IFERROR(INDEX(BAPTISM_SOURCE_ZONE_MONTH!$A:$Z,XINZHU_GRAPH_DATA!$E7,MATCH(I$2,BAPTISM_SOURCE_ZONE_MONTH!$A$1:$Z$1,0)),"")</f>
        <v/>
      </c>
      <c r="J7" s="11" t="str">
        <f>IFERROR(INDEX(BAPTISM_SOURCE_ZONE_MONTH!$A:$Z,XINZHU_GRAPH_DATA!$E7,MATCH(J$2,BAPTISM_SOURCE_ZONE_MONTH!$A$1:$Z$1,0)),"")</f>
        <v/>
      </c>
      <c r="K7" s="11" t="str">
        <f>IFERROR(INDEX(BAPTISM_SOURCE_ZONE_MONTH!$A:$Z,XINZHU_GRAPH_DATA!$E7,MATCH(K$2,BAPTISM_SOURCE_ZONE_MONTH!$A$1:$Z$1,0)),"")</f>
        <v/>
      </c>
      <c r="M7" s="37">
        <f>MATCH($D7,REPORT_DATA_BY_ZONE_MONTH!$A:$A, 0)</f>
        <v>203</v>
      </c>
      <c r="N7" s="30">
        <f>IFERROR(INDEX(REPORT_DATA_BY_ZONE_MONTH!$A:$AG,$M7,MATCH(N$2,REPORT_DATA_BY_ZONE_MONTH!$A$1:$AG$1,0)), "")</f>
        <v>2</v>
      </c>
      <c r="O7" s="30">
        <f t="shared" si="2"/>
        <v>6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":",Y7,":0:0:",XINZHU!$A$1)</f>
        <v>2016:5:0:0:XINZHU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XINZHU!$A$1)</f>
        <v>2015:7:0:0:XINZHU</v>
      </c>
      <c r="E8" s="37" t="e">
        <f>MATCH($D8,BAPTISM_SOURCE_ZONE_MONTH!$A:$A, 0)</f>
        <v>#N/A</v>
      </c>
      <c r="F8" s="11" t="str">
        <f>IFERROR(INDEX(BAPTISM_SOURCE_ZONE_MONTH!$A:$Z,XINZHU_GRAPH_DATA!$E8,MATCH(F$2,BAPTISM_SOURCE_ZONE_MONTH!$A$1:$Z$1,0)),"")</f>
        <v/>
      </c>
      <c r="G8" s="11" t="str">
        <f>IFERROR(INDEX(BAPTISM_SOURCE_ZONE_MONTH!$A:$Z,XINZHU_GRAPH_DATA!$E8,MATCH(G$2,BAPTISM_SOURCE_ZONE_MONTH!$A$1:$Z$1,0)),"")</f>
        <v/>
      </c>
      <c r="H8" s="11" t="str">
        <f>IFERROR(INDEX(BAPTISM_SOURCE_ZONE_MONTH!$A:$Z,XINZHU_GRAPH_DATA!$E8,MATCH(H$2,BAPTISM_SOURCE_ZONE_MONTH!$A$1:$Z$1,0)),"")</f>
        <v/>
      </c>
      <c r="I8" s="11" t="str">
        <f>IFERROR(INDEX(BAPTISM_SOURCE_ZONE_MONTH!$A:$Z,XINZHU_GRAPH_DATA!$E8,MATCH(I$2,BAPTISM_SOURCE_ZONE_MONTH!$A$1:$Z$1,0)),"")</f>
        <v/>
      </c>
      <c r="J8" s="11" t="str">
        <f>IFERROR(INDEX(BAPTISM_SOURCE_ZONE_MONTH!$A:$Z,XINZHU_GRAPH_DATA!$E8,MATCH(J$2,BAPTISM_SOURCE_ZONE_MONTH!$A$1:$Z$1,0)),"")</f>
        <v/>
      </c>
      <c r="K8" s="11" t="str">
        <f>IFERROR(INDEX(BAPTISM_SOURCE_ZONE_MONTH!$A:$Z,XINZHU_GRAPH_DATA!$E8,MATCH(K$2,BAPTISM_SOURCE_ZONE_MONTH!$A$1:$Z$1,0)),"")</f>
        <v/>
      </c>
      <c r="M8" s="37">
        <f>MATCH($D8,REPORT_DATA_BY_ZONE_MONTH!$A:$A, 0)</f>
        <v>202</v>
      </c>
      <c r="N8" s="30">
        <f>IFERROR(INDEX(REPORT_DATA_BY_ZONE_MONTH!$A:$AG,$M8,MATCH(N$2,REPORT_DATA_BY_ZONE_MONTH!$A$1:$AG$1,0)), "")</f>
        <v>5</v>
      </c>
      <c r="O8" s="30">
        <f t="shared" si="2"/>
        <v>6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":",Y8,":0:0:",XINZHU!$A$1)</f>
        <v>2016:6:0:0:XINZHU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XINZHU!$A$1)</f>
        <v>2015:8:0:0:XINZHU</v>
      </c>
      <c r="E9" s="37" t="e">
        <f>MATCH($D9,BAPTISM_SOURCE_ZONE_MONTH!$A:$A, 0)</f>
        <v>#N/A</v>
      </c>
      <c r="F9" s="11" t="str">
        <f>IFERROR(INDEX(BAPTISM_SOURCE_ZONE_MONTH!$A:$Z,XINZHU_GRAPH_DATA!$E9,MATCH(F$2,BAPTISM_SOURCE_ZONE_MONTH!$A$1:$Z$1,0)),"")</f>
        <v/>
      </c>
      <c r="G9" s="11" t="str">
        <f>IFERROR(INDEX(BAPTISM_SOURCE_ZONE_MONTH!$A:$Z,XINZHU_GRAPH_DATA!$E9,MATCH(G$2,BAPTISM_SOURCE_ZONE_MONTH!$A$1:$Z$1,0)),"")</f>
        <v/>
      </c>
      <c r="H9" s="11" t="str">
        <f>IFERROR(INDEX(BAPTISM_SOURCE_ZONE_MONTH!$A:$Z,XINZHU_GRAPH_DATA!$E9,MATCH(H$2,BAPTISM_SOURCE_ZONE_MONTH!$A$1:$Z$1,0)),"")</f>
        <v/>
      </c>
      <c r="I9" s="11" t="str">
        <f>IFERROR(INDEX(BAPTISM_SOURCE_ZONE_MONTH!$A:$Z,XINZHU_GRAPH_DATA!$E9,MATCH(I$2,BAPTISM_SOURCE_ZONE_MONTH!$A$1:$Z$1,0)),"")</f>
        <v/>
      </c>
      <c r="J9" s="11" t="str">
        <f>IFERROR(INDEX(BAPTISM_SOURCE_ZONE_MONTH!$A:$Z,XINZHU_GRAPH_DATA!$E9,MATCH(J$2,BAPTISM_SOURCE_ZONE_MONTH!$A$1:$Z$1,0)),"")</f>
        <v/>
      </c>
      <c r="K9" s="11" t="str">
        <f>IFERROR(INDEX(BAPTISM_SOURCE_ZONE_MONTH!$A:$Z,XINZHU_GRAPH_DATA!$E9,MATCH(K$2,BAPTISM_SOURCE_ZONE_MONTH!$A$1:$Z$1,0)),"")</f>
        <v/>
      </c>
      <c r="M9" s="37">
        <f>MATCH($D9,REPORT_DATA_BY_ZONE_MONTH!$A:$A, 0)</f>
        <v>201</v>
      </c>
      <c r="N9" s="30">
        <f>IFERROR(INDEX(REPORT_DATA_BY_ZONE_MONTH!$A:$AG,$M9,MATCH(N$2,REPORT_DATA_BY_ZONE_MONTH!$A$1:$AG$1,0)), "")</f>
        <v>2</v>
      </c>
      <c r="O9" s="30">
        <f t="shared" si="2"/>
        <v>6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":",Y9,":0:0:",XINZHU!$A$1)</f>
        <v>2016:7:0:0:XINZHU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XINZHU!$A$1)</f>
        <v>2015:9:0:0:XINZHU</v>
      </c>
      <c r="E10" s="37" t="e">
        <f>MATCH($D10,BAPTISM_SOURCE_ZONE_MONTH!$A:$A, 0)</f>
        <v>#N/A</v>
      </c>
      <c r="F10" s="11" t="str">
        <f>IFERROR(INDEX(BAPTISM_SOURCE_ZONE_MONTH!$A:$Z,XINZHU_GRAPH_DATA!$E10,MATCH(F$2,BAPTISM_SOURCE_ZONE_MONTH!$A$1:$Z$1,0)),"")</f>
        <v/>
      </c>
      <c r="G10" s="11" t="str">
        <f>IFERROR(INDEX(BAPTISM_SOURCE_ZONE_MONTH!$A:$Z,XINZHU_GRAPH_DATA!$E10,MATCH(G$2,BAPTISM_SOURCE_ZONE_MONTH!$A$1:$Z$1,0)),"")</f>
        <v/>
      </c>
      <c r="H10" s="11" t="str">
        <f>IFERROR(INDEX(BAPTISM_SOURCE_ZONE_MONTH!$A:$Z,XINZHU_GRAPH_DATA!$E10,MATCH(H$2,BAPTISM_SOURCE_ZONE_MONTH!$A$1:$Z$1,0)),"")</f>
        <v/>
      </c>
      <c r="I10" s="11" t="str">
        <f>IFERROR(INDEX(BAPTISM_SOURCE_ZONE_MONTH!$A:$Z,XINZHU_GRAPH_DATA!$E10,MATCH(I$2,BAPTISM_SOURCE_ZONE_MONTH!$A$1:$Z$1,0)),"")</f>
        <v/>
      </c>
      <c r="J10" s="11" t="str">
        <f>IFERROR(INDEX(BAPTISM_SOURCE_ZONE_MONTH!$A:$Z,XINZHU_GRAPH_DATA!$E10,MATCH(J$2,BAPTISM_SOURCE_ZONE_MONTH!$A$1:$Z$1,0)),"")</f>
        <v/>
      </c>
      <c r="K10" s="11" t="str">
        <f>IFERROR(INDEX(BAPTISM_SOURCE_ZONE_MONTH!$A:$Z,XINZHU_GRAPH_DATA!$E10,MATCH(K$2,BAPTISM_SOURCE_ZONE_MONTH!$A$1:$Z$1,0)),"")</f>
        <v/>
      </c>
      <c r="M10" s="37">
        <f>MATCH($D10,REPORT_DATA_BY_ZONE_MONTH!$A:$A, 0)</f>
        <v>200</v>
      </c>
      <c r="N10" s="30">
        <f>IFERROR(INDEX(REPORT_DATA_BY_ZONE_MONTH!$A:$AG,$M10,MATCH(N$2,REPORT_DATA_BY_ZONE_MONTH!$A$1:$AG$1,0)), "")</f>
        <v>3</v>
      </c>
      <c r="O10" s="30">
        <f t="shared" si="2"/>
        <v>6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":",Y10,":0:0:",XINZHU!$A$1)</f>
        <v>2016:8:0:0:XINZHU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XINZHU!$A$1)</f>
        <v>2015:10:0:0:XINZHU</v>
      </c>
      <c r="E11" s="37" t="e">
        <f>MATCH($D11,BAPTISM_SOURCE_ZONE_MONTH!$A:$A, 0)</f>
        <v>#N/A</v>
      </c>
      <c r="F11" s="11" t="str">
        <f>IFERROR(INDEX(BAPTISM_SOURCE_ZONE_MONTH!$A:$Z,XINZHU_GRAPH_DATA!$E11,MATCH(F$2,BAPTISM_SOURCE_ZONE_MONTH!$A$1:$Z$1,0)),"")</f>
        <v/>
      </c>
      <c r="G11" s="11" t="str">
        <f>IFERROR(INDEX(BAPTISM_SOURCE_ZONE_MONTH!$A:$Z,XINZHU_GRAPH_DATA!$E11,MATCH(G$2,BAPTISM_SOURCE_ZONE_MONTH!$A$1:$Z$1,0)),"")</f>
        <v/>
      </c>
      <c r="H11" s="11" t="str">
        <f>IFERROR(INDEX(BAPTISM_SOURCE_ZONE_MONTH!$A:$Z,XINZHU_GRAPH_DATA!$E11,MATCH(H$2,BAPTISM_SOURCE_ZONE_MONTH!$A$1:$Z$1,0)),"")</f>
        <v/>
      </c>
      <c r="I11" s="11" t="str">
        <f>IFERROR(INDEX(BAPTISM_SOURCE_ZONE_MONTH!$A:$Z,XINZHU_GRAPH_DATA!$E11,MATCH(I$2,BAPTISM_SOURCE_ZONE_MONTH!$A$1:$Z$1,0)),"")</f>
        <v/>
      </c>
      <c r="J11" s="11" t="str">
        <f>IFERROR(INDEX(BAPTISM_SOURCE_ZONE_MONTH!$A:$Z,XINZHU_GRAPH_DATA!$E11,MATCH(J$2,BAPTISM_SOURCE_ZONE_MONTH!$A$1:$Z$1,0)),"")</f>
        <v/>
      </c>
      <c r="K11" s="11" t="str">
        <f>IFERROR(INDEX(BAPTISM_SOURCE_ZONE_MONTH!$A:$Z,XINZHU_GRAPH_DATA!$E11,MATCH(K$2,BAPTISM_SOURCE_ZONE_MONTH!$A$1:$Z$1,0)),"")</f>
        <v/>
      </c>
      <c r="M11" s="37">
        <f>MATCH($D11,REPORT_DATA_BY_ZONE_MONTH!$A:$A, 0)</f>
        <v>199</v>
      </c>
      <c r="N11" s="30">
        <f>IFERROR(INDEX(REPORT_DATA_BY_ZONE_MONTH!$A:$AG,$M11,MATCH(N$2,REPORT_DATA_BY_ZONE_MONTH!$A$1:$AG$1,0)), "")</f>
        <v>3</v>
      </c>
      <c r="O11" s="30">
        <f t="shared" si="2"/>
        <v>6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":",Y11,":0:0:",XINZHU!$A$1)</f>
        <v>2016:9:0:0:XINZHU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XINZHU!$A$1)</f>
        <v>2015:11:0:0:XINZHU</v>
      </c>
      <c r="E12" s="37" t="e">
        <f>MATCH($D12,BAPTISM_SOURCE_ZONE_MONTH!$A:$A, 0)</f>
        <v>#N/A</v>
      </c>
      <c r="F12" s="11" t="str">
        <f>IFERROR(INDEX(BAPTISM_SOURCE_ZONE_MONTH!$A:$Z,XINZHU_GRAPH_DATA!$E12,MATCH(F$2,BAPTISM_SOURCE_ZONE_MONTH!$A$1:$Z$1,0)),"")</f>
        <v/>
      </c>
      <c r="G12" s="11" t="str">
        <f>IFERROR(INDEX(BAPTISM_SOURCE_ZONE_MONTH!$A:$Z,XINZHU_GRAPH_DATA!$E12,MATCH(G$2,BAPTISM_SOURCE_ZONE_MONTH!$A$1:$Z$1,0)),"")</f>
        <v/>
      </c>
      <c r="H12" s="11" t="str">
        <f>IFERROR(INDEX(BAPTISM_SOURCE_ZONE_MONTH!$A:$Z,XINZHU_GRAPH_DATA!$E12,MATCH(H$2,BAPTISM_SOURCE_ZONE_MONTH!$A$1:$Z$1,0)),"")</f>
        <v/>
      </c>
      <c r="I12" s="11" t="str">
        <f>IFERROR(INDEX(BAPTISM_SOURCE_ZONE_MONTH!$A:$Z,XINZHU_GRAPH_DATA!$E12,MATCH(I$2,BAPTISM_SOURCE_ZONE_MONTH!$A$1:$Z$1,0)),"")</f>
        <v/>
      </c>
      <c r="J12" s="11" t="str">
        <f>IFERROR(INDEX(BAPTISM_SOURCE_ZONE_MONTH!$A:$Z,XINZHU_GRAPH_DATA!$E12,MATCH(J$2,BAPTISM_SOURCE_ZONE_MONTH!$A$1:$Z$1,0)),"")</f>
        <v/>
      </c>
      <c r="K12" s="11" t="str">
        <f>IFERROR(INDEX(BAPTISM_SOURCE_ZONE_MONTH!$A:$Z,XINZHU_GRAPH_DATA!$E12,MATCH(K$2,BAPTISM_SOURCE_ZONE_MONTH!$A$1:$Z$1,0)),"")</f>
        <v/>
      </c>
      <c r="M12" s="37">
        <f>MATCH($D12,REPORT_DATA_BY_ZONE_MONTH!$A:$A, 0)</f>
        <v>198</v>
      </c>
      <c r="N12" s="30">
        <f>IFERROR(INDEX(REPORT_DATA_BY_ZONE_MONTH!$A:$AG,$M12,MATCH(N$2,REPORT_DATA_BY_ZONE_MONTH!$A$1:$AG$1,0)), "")</f>
        <v>4</v>
      </c>
      <c r="O12" s="30">
        <f t="shared" si="2"/>
        <v>6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":",Y12,":0:0:",XINZHU!$A$1)</f>
        <v>2016:10:0:0:XINZHU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XINZHU!$A$1)</f>
        <v>2015:12:0:0:XINZHU</v>
      </c>
      <c r="E13" s="37" t="e">
        <f>MATCH($D13,BAPTISM_SOURCE_ZONE_MONTH!$A:$A, 0)</f>
        <v>#N/A</v>
      </c>
      <c r="F13" s="11" t="str">
        <f>IFERROR(INDEX(BAPTISM_SOURCE_ZONE_MONTH!$A:$Z,XINZHU_GRAPH_DATA!$E13,MATCH(F$2,BAPTISM_SOURCE_ZONE_MONTH!$A$1:$Z$1,0)),"")</f>
        <v/>
      </c>
      <c r="G13" s="11" t="str">
        <f>IFERROR(INDEX(BAPTISM_SOURCE_ZONE_MONTH!$A:$Z,XINZHU_GRAPH_DATA!$E13,MATCH(G$2,BAPTISM_SOURCE_ZONE_MONTH!$A$1:$Z$1,0)),"")</f>
        <v/>
      </c>
      <c r="H13" s="11" t="str">
        <f>IFERROR(INDEX(BAPTISM_SOURCE_ZONE_MONTH!$A:$Z,XINZHU_GRAPH_DATA!$E13,MATCH(H$2,BAPTISM_SOURCE_ZONE_MONTH!$A$1:$Z$1,0)),"")</f>
        <v/>
      </c>
      <c r="I13" s="11" t="str">
        <f>IFERROR(INDEX(BAPTISM_SOURCE_ZONE_MONTH!$A:$Z,XINZHU_GRAPH_DATA!$E13,MATCH(I$2,BAPTISM_SOURCE_ZONE_MONTH!$A$1:$Z$1,0)),"")</f>
        <v/>
      </c>
      <c r="J13" s="11" t="str">
        <f>IFERROR(INDEX(BAPTISM_SOURCE_ZONE_MONTH!$A:$Z,XINZHU_GRAPH_DATA!$E13,MATCH(J$2,BAPTISM_SOURCE_ZONE_MONTH!$A$1:$Z$1,0)),"")</f>
        <v/>
      </c>
      <c r="K13" s="11" t="str">
        <f>IFERROR(INDEX(BAPTISM_SOURCE_ZONE_MONTH!$A:$Z,XINZHU_GRAPH_DATA!$E13,MATCH(K$2,BAPTISM_SOURCE_ZONE_MONTH!$A$1:$Z$1,0)),"")</f>
        <v/>
      </c>
      <c r="M13" s="37">
        <f>MATCH($D13,REPORT_DATA_BY_ZONE_MONTH!$A:$A, 0)</f>
        <v>197</v>
      </c>
      <c r="N13" s="30">
        <f>IFERROR(INDEX(REPORT_DATA_BY_ZONE_MONTH!$A:$AG,$M13,MATCH(N$2,REPORT_DATA_BY_ZONE_MONTH!$A$1:$AG$1,0)), "")</f>
        <v>4</v>
      </c>
      <c r="O13" s="30">
        <f t="shared" si="2"/>
        <v>6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":",Y13,":0:0:",XINZHU!$A$1)</f>
        <v>2016:11:0:0:XINZHU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XINZHU!$A$1)</f>
        <v>2016:1:0:0:XINZHU</v>
      </c>
      <c r="E14" s="37">
        <f>MATCH($D14,BAPTISM_SOURCE_ZONE_MONTH!$A:$A, 0)</f>
        <v>10</v>
      </c>
      <c r="F14" s="11">
        <f>IFERROR(INDEX(BAPTISM_SOURCE_ZONE_MONTH!$A:$Z,XINZHU_GRAPH_DATA!$E14,MATCH(F$2,BAPTISM_SOURCE_ZONE_MONTH!$A$1:$Z$1,0)),"")</f>
        <v>5</v>
      </c>
      <c r="G14" s="11">
        <f>IFERROR(INDEX(BAPTISM_SOURCE_ZONE_MONTH!$A:$Z,XINZHU_GRAPH_DATA!$E14,MATCH(G$2,BAPTISM_SOURCE_ZONE_MONTH!$A$1:$Z$1,0)),"")</f>
        <v>2</v>
      </c>
      <c r="H14" s="11">
        <f>IFERROR(INDEX(BAPTISM_SOURCE_ZONE_MONTH!$A:$Z,XINZHU_GRAPH_DATA!$E14,MATCH(H$2,BAPTISM_SOURCE_ZONE_MONTH!$A$1:$Z$1,0)),"")</f>
        <v>0</v>
      </c>
      <c r="I14" s="11">
        <f>IFERROR(INDEX(BAPTISM_SOURCE_ZONE_MONTH!$A:$Z,XINZHU_GRAPH_DATA!$E14,MATCH(I$2,BAPTISM_SOURCE_ZONE_MONTH!$A$1:$Z$1,0)),"")</f>
        <v>0</v>
      </c>
      <c r="J14" s="11">
        <f>IFERROR(INDEX(BAPTISM_SOURCE_ZONE_MONTH!$A:$Z,XINZHU_GRAPH_DATA!$E14,MATCH(J$2,BAPTISM_SOURCE_ZONE_MONTH!$A$1:$Z$1,0)),"")</f>
        <v>0</v>
      </c>
      <c r="K14" s="11">
        <f>IFERROR(INDEX(BAPTISM_SOURCE_ZONE_MONTH!$A:$Z,XINZHU_GRAPH_DATA!$E14,MATCH(K$2,BAPTISM_SOURCE_ZONE_MONTH!$A$1:$Z$1,0)),"")</f>
        <v>4</v>
      </c>
      <c r="M14" s="37">
        <f>MATCH($D14,REPORT_DATA_BY_ZONE_MONTH!$A:$A, 0)</f>
        <v>11</v>
      </c>
      <c r="N14" s="30">
        <f>IFERROR(INDEX(REPORT_DATA_BY_ZONE_MONTH!$A:$AG,$M14,MATCH(N$2,REPORT_DATA_BY_ZONE_MONTH!$A$1:$AG$1,0)), "")</f>
        <v>6</v>
      </c>
      <c r="O14" s="30">
        <f t="shared" si="2"/>
        <v>6</v>
      </c>
      <c r="P14" s="30">
        <f>IFERROR(INDEX(REPORT_DATA_BY_ZONE_MONTH!$A:$AG,$M14,MATCH(P$2,REPORT_DATA_BY_ZONE_MONTH!$A$1:$AG$1,0)), "")</f>
        <v>155</v>
      </c>
      <c r="Q14" s="30">
        <f t="shared" si="3"/>
        <v>240</v>
      </c>
      <c r="R14" s="30">
        <f>IFERROR(INDEX(REPORT_DATA_BY_ZONE_MONTH!$A:$AG,$M14,MATCH(R$2,REPORT_DATA_BY_ZONE_MONTH!$A$1:$AG$1,0)), "")</f>
        <v>32</v>
      </c>
      <c r="S14" s="30">
        <f t="shared" si="4"/>
        <v>120</v>
      </c>
      <c r="T14" s="30">
        <f>IFERROR(INDEX(REPORT_DATA_BY_ZONE_MONTH!$A:$AG,$M14,MATCH(T$2,REPORT_DATA_BY_ZONE_MONTH!$A$1:$AG$1,0)), "")</f>
        <v>100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":",Y14,":0:0:",XINZHU!$A$1)</f>
        <v>2016:12:0:0:XINZHU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XINZHU!$A$1)</f>
        <v>2016:2:0:0:XINZHU</v>
      </c>
      <c r="E15" s="37" t="e">
        <f>MATCH($D15,BAPTISM_SOURCE_ZONE_MONTH!$A:$A, 0)</f>
        <v>#N/A</v>
      </c>
      <c r="F15" s="11" t="str">
        <f>IFERROR(INDEX(BAPTISM_SOURCE_ZONE_MONTH!$A:$Z,XINZHU_GRAPH_DATA!$E15,MATCH(F$2,BAPTISM_SOURCE_ZONE_MONTH!$A$1:$Z$1,0)),"")</f>
        <v/>
      </c>
      <c r="G15" s="11" t="str">
        <f>IFERROR(INDEX(BAPTISM_SOURCE_ZONE_MONTH!$A:$Z,XINZHU_GRAPH_DATA!$E15,MATCH(G$2,BAPTISM_SOURCE_ZONE_MONTH!$A$1:$Z$1,0)),"")</f>
        <v/>
      </c>
      <c r="H15" s="11" t="str">
        <f>IFERROR(INDEX(BAPTISM_SOURCE_ZONE_MONTH!$A:$Z,XINZHU_GRAPH_DATA!$E15,MATCH(H$2,BAPTISM_SOURCE_ZONE_MONTH!$A$1:$Z$1,0)),"")</f>
        <v/>
      </c>
      <c r="I15" s="11" t="str">
        <f>IFERROR(INDEX(BAPTISM_SOURCE_ZONE_MONTH!$A:$Z,XINZHU_GRAPH_DATA!$E15,MATCH(I$2,BAPTISM_SOURCE_ZONE_MONTH!$A$1:$Z$1,0)),"")</f>
        <v/>
      </c>
      <c r="J15" s="11" t="str">
        <f>IFERROR(INDEX(BAPTISM_SOURCE_ZONE_MONTH!$A:$Z,XINZHU_GRAPH_DATA!$E15,MATCH(J$2,BAPTISM_SOURCE_ZONE_MONTH!$A$1:$Z$1,0)),"")</f>
        <v/>
      </c>
      <c r="K15" s="11" t="str">
        <f>IFERROR(INDEX(BAPTISM_SOURCE_ZONE_MONTH!$A:$Z,XINZHU_GRAPH_DATA!$E15,MATCH(K$2,BAPTISM_SOURCE_ZONE_MONTH!$A$1:$Z$1,0)),"")</f>
        <v/>
      </c>
      <c r="M15" s="37">
        <f>MATCH($D15,REPORT_DATA_BY_ZONE_MONTH!$A:$A, 0)</f>
        <v>22</v>
      </c>
      <c r="N15" s="30">
        <f>IFERROR(INDEX(REPORT_DATA_BY_ZONE_MONTH!$A:$AG,$M15,MATCH(N$2,REPORT_DATA_BY_ZONE_MONTH!$A$1:$AG$1,0)), "")</f>
        <v>0</v>
      </c>
      <c r="O15" s="30">
        <f t="shared" si="2"/>
        <v>6</v>
      </c>
      <c r="P15" s="30">
        <f>IFERROR(INDEX(REPORT_DATA_BY_ZONE_MONTH!$A:$AG,$M15,MATCH(P$2,REPORT_DATA_BY_ZONE_MONTH!$A$1:$AG$1,0)), "")</f>
        <v>95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85</v>
      </c>
      <c r="U15" s="30">
        <f t="shared" si="5"/>
        <v>200</v>
      </c>
      <c r="V15" s="30">
        <f>IFERROR(INDEX(REPORT_DATA_BY_ZONE_MONTH!$A:$AG,$M15,MATCH(V$2,REPORT_DATA_BY_ZONE_MONTH!$A$1:$AG$1,0)), "")</f>
        <v>4</v>
      </c>
      <c r="W15" s="30">
        <f t="shared" si="6"/>
        <v>40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4</v>
      </c>
      <c r="N16" s="37">
        <f>SUM(N3:N15)</f>
        <v>39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COUNTA(XINZHU!$A:$A)-1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4</v>
      </c>
    </row>
    <row r="21" spans="1:12">
      <c r="A21" s="8" t="s">
        <v>1426</v>
      </c>
      <c r="B21" s="1">
        <v>6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36%</v>
      </c>
      <c r="C22" s="40">
        <f>B20/SUM(B19:B20)</f>
        <v>0.36363636363636365</v>
      </c>
      <c r="D22" s="8" t="str">
        <f>TEXT(C22,"00%")</f>
        <v>36%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6</v>
      </c>
      <c r="C23" s="8">
        <f>XINZHU!$D$2</f>
        <v>59</v>
      </c>
      <c r="D23" s="8">
        <f>XINZHU!$G$5</f>
        <v>6</v>
      </c>
    </row>
    <row r="24" spans="1:12" ht="23.25">
      <c r="A24" s="8" t="s">
        <v>1423</v>
      </c>
      <c r="B24" s="64" t="str">
        <f>XINZHU!$B1</f>
        <v>Xinzhu Zone</v>
      </c>
    </row>
    <row r="25" spans="1:12">
      <c r="B25" s="62" t="str">
        <f>XINZHU!$B2</f>
        <v>新竹地帶</v>
      </c>
    </row>
    <row r="26" spans="1:12">
      <c r="B26" s="62" t="str">
        <f>XINZHU!$B6</f>
        <v>Hsinchu Stake</v>
      </c>
    </row>
    <row r="27" spans="1:12">
      <c r="B27" s="62" t="str">
        <f>XINZHU!$B7</f>
        <v>新竹支聯會</v>
      </c>
    </row>
    <row r="28" spans="1:12">
      <c r="B28" s="63">
        <f>XINZHU!$B4</f>
        <v>42414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905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1433</v>
      </c>
      <c r="C2" s="35" t="s">
        <v>1403</v>
      </c>
      <c r="D2" s="72">
        <v>89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CENTRAL_GRAPH_DATA!AB16</f>
        <v>4</v>
      </c>
      <c r="H5" s="82"/>
      <c r="I5" s="82"/>
      <c r="J5" s="83"/>
      <c r="K5" s="55">
        <f>$L$30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884</v>
      </c>
      <c r="B10" s="27" t="s">
        <v>885</v>
      </c>
      <c r="C10" s="4" t="s">
        <v>906</v>
      </c>
      <c r="D10" s="4" t="s">
        <v>907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886</v>
      </c>
      <c r="B11" s="27" t="s">
        <v>887</v>
      </c>
      <c r="C11" s="4" t="s">
        <v>908</v>
      </c>
      <c r="D11" s="4" t="s">
        <v>909</v>
      </c>
      <c r="E11" s="4" t="str">
        <f t="shared" si="0"/>
        <v>2016:2:2:7:WANDA_E</v>
      </c>
      <c r="F11" s="4">
        <f>MATCH($E11,REPORT_DATA_BY_COMP!$A:$A,0)</f>
        <v>454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888</v>
      </c>
      <c r="B12" s="27" t="s">
        <v>889</v>
      </c>
      <c r="C12" s="4" t="s">
        <v>910</v>
      </c>
      <c r="D12" s="4" t="s">
        <v>911</v>
      </c>
      <c r="E12" s="4" t="str">
        <f t="shared" si="0"/>
        <v>2016:2:2:7:WANDA_A_S</v>
      </c>
      <c r="F12" s="4">
        <f>MATCH($E12,REPORT_DATA_BY_COMP!$A:$A,0)</f>
        <v>452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890</v>
      </c>
      <c r="B13" s="27" t="s">
        <v>891</v>
      </c>
      <c r="C13" s="4" t="s">
        <v>912</v>
      </c>
      <c r="D13" s="4" t="s">
        <v>913</v>
      </c>
      <c r="E13" s="4" t="str">
        <f t="shared" si="0"/>
        <v>2016:2:2:7:WANDA_B_S</v>
      </c>
      <c r="F13" s="4">
        <f>MATCH($E13,REPORT_DATA_BY_COMP!$A:$A,0)</f>
        <v>453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892</v>
      </c>
      <c r="B14" s="27" t="s">
        <v>893</v>
      </c>
      <c r="C14" s="4" t="s">
        <v>914</v>
      </c>
      <c r="D14" s="4" t="s">
        <v>915</v>
      </c>
      <c r="E14" s="4" t="str">
        <f t="shared" si="0"/>
        <v>2016:2:2:7:XINAN_S</v>
      </c>
      <c r="F14" s="4">
        <f>MATCH($E14,REPORT_DATA_BY_COMP!$A:$A,0)</f>
        <v>457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894</v>
      </c>
      <c r="B15" s="27" t="s">
        <v>895</v>
      </c>
      <c r="C15" s="4" t="s">
        <v>916</v>
      </c>
      <c r="D15" s="4" t="s">
        <v>917</v>
      </c>
      <c r="E15" s="4" t="str">
        <f t="shared" si="0"/>
        <v>2016:2:2:7:TOUR_S</v>
      </c>
      <c r="F15" s="4">
        <f>MATCH($E15,REPORT_DATA_BY_COMP!$A:$A,0)</f>
        <v>448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1422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896</v>
      </c>
      <c r="B18" s="27" t="s">
        <v>897</v>
      </c>
      <c r="C18" s="4" t="s">
        <v>918</v>
      </c>
      <c r="D18" s="4" t="s">
        <v>919</v>
      </c>
      <c r="E18" s="4" t="str">
        <f>CONCATENATE(YEAR,":",MONTH,":",WEEK,":",DAY,":",$A18)</f>
        <v>2016:2:2:7:SANCHONG_E</v>
      </c>
      <c r="F18" s="4">
        <f>MATCH($E18,REPORT_DATA_BY_COMP!$A:$A,0)</f>
        <v>424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898</v>
      </c>
      <c r="B19" s="27" t="s">
        <v>899</v>
      </c>
      <c r="C19" s="4" t="s">
        <v>920</v>
      </c>
      <c r="D19" s="4" t="s">
        <v>921</v>
      </c>
      <c r="E19" s="4" t="str">
        <f>CONCATENATE(YEAR,":",MONTH,":",WEEK,":",DAY,":",$A19)</f>
        <v>2016:2:2:7:LUZHOU_A_E</v>
      </c>
      <c r="F19" s="4">
        <f>MATCH($E19,REPORT_DATA_BY_COMP!$A:$A,0)</f>
        <v>414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900</v>
      </c>
      <c r="B20" s="27" t="s">
        <v>901</v>
      </c>
      <c r="C20" s="4" t="s">
        <v>922</v>
      </c>
      <c r="D20" s="4" t="s">
        <v>923</v>
      </c>
      <c r="E20" s="4" t="str">
        <f>CONCATENATE(YEAR,":",MONTH,":",WEEK,":",DAY,":",$A20)</f>
        <v>2016:2:2:7:LUZHOU_B_E</v>
      </c>
      <c r="F20" s="4">
        <f>MATCH($E20,REPORT_DATA_BY_COMP!$A:$A,0)</f>
        <v>415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902</v>
      </c>
      <c r="B21" s="27" t="s">
        <v>903</v>
      </c>
      <c r="C21" s="4" t="s">
        <v>924</v>
      </c>
      <c r="D21" s="4" t="s">
        <v>925</v>
      </c>
      <c r="E21" s="4" t="str">
        <f>CONCATENATE(YEAR,":",MONTH,":",WEEK,":",DAY,":",$A21)</f>
        <v>2016:2:2:7:SANCHONG_S</v>
      </c>
      <c r="F21" s="4">
        <f>MATCH($E21,REPORT_DATA_BY_COMP!$A:$A,0)</f>
        <v>425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1422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1391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1390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1392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1393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1394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1422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37"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568</v>
      </c>
      <c r="B2" s="3" t="s">
        <v>136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569</v>
      </c>
      <c r="B3" s="3" t="s">
        <v>122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570</v>
      </c>
      <c r="B4" s="3" t="s">
        <v>114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571</v>
      </c>
      <c r="B5" s="3" t="s">
        <v>104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572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573</v>
      </c>
      <c r="B7" s="3" t="s">
        <v>94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574</v>
      </c>
      <c r="B8" s="3" t="s">
        <v>171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575</v>
      </c>
      <c r="B9" s="3" t="s">
        <v>96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576</v>
      </c>
      <c r="B10" s="3" t="s">
        <v>102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577</v>
      </c>
      <c r="B11" s="3" t="s">
        <v>223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578</v>
      </c>
      <c r="B12" s="3" t="s">
        <v>138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579</v>
      </c>
      <c r="B13" s="3" t="s">
        <v>136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580</v>
      </c>
      <c r="B14" s="3" t="s">
        <v>122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581</v>
      </c>
      <c r="B15" s="3" t="s">
        <v>114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582</v>
      </c>
      <c r="B16" s="3" t="s">
        <v>104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583</v>
      </c>
      <c r="B17" s="3" t="s">
        <v>275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584</v>
      </c>
      <c r="B18" s="3" t="s">
        <v>94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585</v>
      </c>
      <c r="B19" s="3" t="s">
        <v>171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586</v>
      </c>
      <c r="B20" s="3" t="s">
        <v>96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587</v>
      </c>
      <c r="B21" s="3" t="s">
        <v>102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588</v>
      </c>
      <c r="B22" s="3" t="s">
        <v>223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589</v>
      </c>
      <c r="B23" s="3" t="s">
        <v>138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590</v>
      </c>
      <c r="B24" s="3" t="s">
        <v>136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591</v>
      </c>
      <c r="B25" s="3" t="s">
        <v>122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592</v>
      </c>
      <c r="B26" s="3" t="s">
        <v>114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593</v>
      </c>
      <c r="B27" s="3" t="s">
        <v>104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594</v>
      </c>
      <c r="B28" s="3" t="s">
        <v>275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595</v>
      </c>
      <c r="B29" s="3" t="s">
        <v>94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596</v>
      </c>
      <c r="B30" s="3" t="s">
        <v>171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597</v>
      </c>
      <c r="B31" s="3" t="s">
        <v>96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598</v>
      </c>
      <c r="B32" s="3" t="s">
        <v>102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599</v>
      </c>
      <c r="B33" s="3" t="s">
        <v>223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600</v>
      </c>
      <c r="B34" s="3" t="s">
        <v>138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601</v>
      </c>
      <c r="B35" s="3" t="s">
        <v>136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602</v>
      </c>
      <c r="B36" s="3" t="s">
        <v>122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603</v>
      </c>
      <c r="B37" s="3" t="s">
        <v>114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604</v>
      </c>
      <c r="B38" s="3" t="s">
        <v>104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605</v>
      </c>
      <c r="B39" s="3" t="s">
        <v>275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606</v>
      </c>
      <c r="B40" s="3" t="s">
        <v>94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607</v>
      </c>
      <c r="B41" s="3" t="s">
        <v>171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608</v>
      </c>
      <c r="B42" s="3" t="s">
        <v>96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609</v>
      </c>
      <c r="B43" s="3" t="s">
        <v>102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610</v>
      </c>
      <c r="B44" s="3" t="s">
        <v>223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611</v>
      </c>
      <c r="B45" s="3" t="s">
        <v>138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1049</v>
      </c>
      <c r="B46" s="3" t="s">
        <v>136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1131</v>
      </c>
      <c r="B47" s="3" t="s">
        <v>122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1132</v>
      </c>
      <c r="B48" s="3" t="s">
        <v>114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1129</v>
      </c>
      <c r="B49" s="3" t="s">
        <v>104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1130</v>
      </c>
      <c r="B50" s="3" t="s">
        <v>1159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1133</v>
      </c>
      <c r="B51" s="3" t="s">
        <v>94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1134</v>
      </c>
      <c r="B52" s="3" t="s">
        <v>171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1050</v>
      </c>
      <c r="B53" s="3" t="s">
        <v>96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1051</v>
      </c>
      <c r="B54" s="3" t="s">
        <v>102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1052</v>
      </c>
      <c r="B55" s="3" t="s">
        <v>223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1053</v>
      </c>
      <c r="B56" s="3" t="s">
        <v>138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L22" sqref="L22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CENTRAL!$A$1)</f>
        <v>2015:2:0:0:CENTRAL</v>
      </c>
      <c r="E3" s="37" t="e">
        <f>MATCH($D3,BAPTISM_SOURCE_ZONE_MONTH!$A:$A, 0)</f>
        <v>#N/A</v>
      </c>
      <c r="F3" s="11" t="str">
        <f>IFERROR(INDEX(BAPTISM_SOURCE_ZONE_MONTH!$A:$Z,CENTRAL_GRAPH_DATA!$E3,MATCH(F$2,BAPTISM_SOURCE_ZONE_MONTH!$A$1:$Z$1,0)),"")</f>
        <v/>
      </c>
      <c r="G3" s="11" t="str">
        <f>IFERROR(INDEX(BAPTISM_SOURCE_ZONE_MONTH!$A:$Z,CENTRAL_GRAPH_DATA!$E3,MATCH(G$2,BAPTISM_SOURCE_ZONE_MONTH!$A$1:$Z$1,0)),"")</f>
        <v/>
      </c>
      <c r="H3" s="11" t="str">
        <f>IFERROR(INDEX(BAPTISM_SOURCE_ZONE_MONTH!$A:$Z,CENTRAL_GRAPH_DATA!$E3,MATCH(H$2,BAPTISM_SOURCE_ZONE_MONTH!$A$1:$Z$1,0)),"")</f>
        <v/>
      </c>
      <c r="I3" s="11" t="str">
        <f>IFERROR(INDEX(BAPTISM_SOURCE_ZONE_MONTH!$A:$Z,CENTRAL_GRAPH_DATA!$E3,MATCH(I$2,BAPTISM_SOURCE_ZONE_MONTH!$A$1:$Z$1,0)),"")</f>
        <v/>
      </c>
      <c r="J3" s="11" t="str">
        <f>IFERROR(INDEX(BAPTISM_SOURCE_ZONE_MONTH!$A:$Z,CENTRAL_GRAPH_DATA!$E3,MATCH(J$2,BAPTISM_SOURCE_ZONE_MONTH!$A$1:$Z$1,0)),"")</f>
        <v/>
      </c>
      <c r="K3" s="11" t="str">
        <f>IFERROR(INDEX(BAPTISM_SOURCE_ZONE_MONTH!$A:$Z,CENTRAL_GRAPH_DATA!$E3,MATCH(K$2,BAPTISM_SOURCE_ZONE_MONTH!$A$1:$Z$1,0)),"")</f>
        <v/>
      </c>
      <c r="M3" s="37">
        <f>MATCH($D3,REPORT_DATA_BY_ZONE_MONTH!$A:$A, 0)</f>
        <v>34</v>
      </c>
      <c r="N3" s="30">
        <f>IFERROR(INDEX(REPORT_DATA_BY_ZONE_MONTH!$A:$AG,$M3,MATCH(N$2,REPORT_DATA_BY_ZONE_MONTH!$A$1:$AG$1,0)), "")</f>
        <v>10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":",Y3,":0:0:",CENTRAL!$A$1)</f>
        <v>2016:1:0:0:CENTRAL</v>
      </c>
      <c r="AA3" s="37">
        <f>MATCH($Z3,REPORT_DATA_BY_ZONE_MONTH!$A:$A, 0)</f>
        <v>2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CENTRAL!$A$1)</f>
        <v>2015:3:0:0:CENTRAL</v>
      </c>
      <c r="E4" s="37" t="e">
        <f>MATCH($D4,BAPTISM_SOURCE_ZONE_MONTH!$A:$A, 0)</f>
        <v>#N/A</v>
      </c>
      <c r="F4" s="11" t="str">
        <f>IFERROR(INDEX(BAPTISM_SOURCE_ZONE_MONTH!$A:$Z,CENTRAL_GRAPH_DATA!$E4,MATCH(F$2,BAPTISM_SOURCE_ZONE_MONTH!$A$1:$Z$1,0)),"")</f>
        <v/>
      </c>
      <c r="G4" s="11" t="str">
        <f>IFERROR(INDEX(BAPTISM_SOURCE_ZONE_MONTH!$A:$Z,CENTRAL_GRAPH_DATA!$E4,MATCH(G$2,BAPTISM_SOURCE_ZONE_MONTH!$A$1:$Z$1,0)),"")</f>
        <v/>
      </c>
      <c r="H4" s="11" t="str">
        <f>IFERROR(INDEX(BAPTISM_SOURCE_ZONE_MONTH!$A:$Z,CENTRAL_GRAPH_DATA!$E4,MATCH(H$2,BAPTISM_SOURCE_ZONE_MONTH!$A$1:$Z$1,0)),"")</f>
        <v/>
      </c>
      <c r="I4" s="11" t="str">
        <f>IFERROR(INDEX(BAPTISM_SOURCE_ZONE_MONTH!$A:$Z,CENTRAL_GRAPH_DATA!$E4,MATCH(I$2,BAPTISM_SOURCE_ZONE_MONTH!$A$1:$Z$1,0)),"")</f>
        <v/>
      </c>
      <c r="J4" s="11" t="str">
        <f>IFERROR(INDEX(BAPTISM_SOURCE_ZONE_MONTH!$A:$Z,CENTRAL_GRAPH_DATA!$E4,MATCH(J$2,BAPTISM_SOURCE_ZONE_MONTH!$A$1:$Z$1,0)),"")</f>
        <v/>
      </c>
      <c r="K4" s="11" t="str">
        <f>IFERROR(INDEX(BAPTISM_SOURCE_ZONE_MONTH!$A:$Z,CENTRAL_GRAPH_DATA!$E4,MATCH(K$2,BAPTISM_SOURCE_ZONE_MONTH!$A$1:$Z$1,0)),"")</f>
        <v/>
      </c>
      <c r="M4" s="37">
        <f>MATCH($D4,REPORT_DATA_BY_ZONE_MONTH!$A:$A, 0)</f>
        <v>33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":",Y4,":0:0:",CENTRAL!$A$1)</f>
        <v>2016:2:0:0:CENTRAL</v>
      </c>
      <c r="AA4" s="37">
        <f>MATCH($Z4,REPORT_DATA_BY_ZONE_MONTH!$A:$A, 0)</f>
        <v>13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CENTRAL!$A$1)</f>
        <v>2015:4:0:0:CENTRAL</v>
      </c>
      <c r="E5" s="37" t="e">
        <f>MATCH($D5,BAPTISM_SOURCE_ZONE_MONTH!$A:$A, 0)</f>
        <v>#N/A</v>
      </c>
      <c r="F5" s="11" t="str">
        <f>IFERROR(INDEX(BAPTISM_SOURCE_ZONE_MONTH!$A:$Z,CENTRAL_GRAPH_DATA!$E5,MATCH(F$2,BAPTISM_SOURCE_ZONE_MONTH!$A$1:$Z$1,0)),"")</f>
        <v/>
      </c>
      <c r="G5" s="11" t="str">
        <f>IFERROR(INDEX(BAPTISM_SOURCE_ZONE_MONTH!$A:$Z,CENTRAL_GRAPH_DATA!$E5,MATCH(G$2,BAPTISM_SOURCE_ZONE_MONTH!$A$1:$Z$1,0)),"")</f>
        <v/>
      </c>
      <c r="H5" s="11" t="str">
        <f>IFERROR(INDEX(BAPTISM_SOURCE_ZONE_MONTH!$A:$Z,CENTRAL_GRAPH_DATA!$E5,MATCH(H$2,BAPTISM_SOURCE_ZONE_MONTH!$A$1:$Z$1,0)),"")</f>
        <v/>
      </c>
      <c r="I5" s="11" t="str">
        <f>IFERROR(INDEX(BAPTISM_SOURCE_ZONE_MONTH!$A:$Z,CENTRAL_GRAPH_DATA!$E5,MATCH(I$2,BAPTISM_SOURCE_ZONE_MONTH!$A$1:$Z$1,0)),"")</f>
        <v/>
      </c>
      <c r="J5" s="11" t="str">
        <f>IFERROR(INDEX(BAPTISM_SOURCE_ZONE_MONTH!$A:$Z,CENTRAL_GRAPH_DATA!$E5,MATCH(J$2,BAPTISM_SOURCE_ZONE_MONTH!$A$1:$Z$1,0)),"")</f>
        <v/>
      </c>
      <c r="K5" s="11" t="str">
        <f>IFERROR(INDEX(BAPTISM_SOURCE_ZONE_MONTH!$A:$Z,CENTRAL_GRAPH_DATA!$E5,MATCH(K$2,BAPTISM_SOURCE_ZONE_MONTH!$A$1:$Z$1,0)),"")</f>
        <v/>
      </c>
      <c r="M5" s="37">
        <f>MATCH($D5,REPORT_DATA_BY_ZONE_MONTH!$A:$A, 0)</f>
        <v>32</v>
      </c>
      <c r="N5" s="30">
        <f>IFERROR(INDEX(REPORT_DATA_BY_ZONE_MONTH!$A:$AG,$M5,MATCH(N$2,REPORT_DATA_BY_ZONE_MONTH!$A$1:$AG$1,0)), "")</f>
        <v>10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":",Y5,":0:0:",CENTRAL!$A$1)</f>
        <v>2016:3:0:0:CENTRAL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CENTRAL!$A$1)</f>
        <v>2015:5:0:0:CENTRAL</v>
      </c>
      <c r="E6" s="37" t="e">
        <f>MATCH($D6,BAPTISM_SOURCE_ZONE_MONTH!$A:$A, 0)</f>
        <v>#N/A</v>
      </c>
      <c r="F6" s="11" t="str">
        <f>IFERROR(INDEX(BAPTISM_SOURCE_ZONE_MONTH!$A:$Z,CENTRAL_GRAPH_DATA!$E6,MATCH(F$2,BAPTISM_SOURCE_ZONE_MONTH!$A$1:$Z$1,0)),"")</f>
        <v/>
      </c>
      <c r="G6" s="11" t="str">
        <f>IFERROR(INDEX(BAPTISM_SOURCE_ZONE_MONTH!$A:$Z,CENTRAL_GRAPH_DATA!$E6,MATCH(G$2,BAPTISM_SOURCE_ZONE_MONTH!$A$1:$Z$1,0)),"")</f>
        <v/>
      </c>
      <c r="H6" s="11" t="str">
        <f>IFERROR(INDEX(BAPTISM_SOURCE_ZONE_MONTH!$A:$Z,CENTRAL_GRAPH_DATA!$E6,MATCH(H$2,BAPTISM_SOURCE_ZONE_MONTH!$A$1:$Z$1,0)),"")</f>
        <v/>
      </c>
      <c r="I6" s="11" t="str">
        <f>IFERROR(INDEX(BAPTISM_SOURCE_ZONE_MONTH!$A:$Z,CENTRAL_GRAPH_DATA!$E6,MATCH(I$2,BAPTISM_SOURCE_ZONE_MONTH!$A$1:$Z$1,0)),"")</f>
        <v/>
      </c>
      <c r="J6" s="11" t="str">
        <f>IFERROR(INDEX(BAPTISM_SOURCE_ZONE_MONTH!$A:$Z,CENTRAL_GRAPH_DATA!$E6,MATCH(J$2,BAPTISM_SOURCE_ZONE_MONTH!$A$1:$Z$1,0)),"")</f>
        <v/>
      </c>
      <c r="K6" s="11" t="str">
        <f>IFERROR(INDEX(BAPTISM_SOURCE_ZONE_MONTH!$A:$Z,CENTRAL_GRAPH_DATA!$E6,MATCH(K$2,BAPTISM_SOURCE_ZONE_MONTH!$A$1:$Z$1,0)),"")</f>
        <v/>
      </c>
      <c r="M6" s="37">
        <f>MATCH($D6,REPORT_DATA_BY_ZONE_MONTH!$A:$A, 0)</f>
        <v>31</v>
      </c>
      <c r="N6" s="30">
        <f>IFERROR(INDEX(REPORT_DATA_BY_ZONE_MONTH!$A:$AG,$M6,MATCH(N$2,REPORT_DATA_BY_ZONE_MONTH!$A$1:$AG$1,0)), "")</f>
        <v>10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":",Y6,":0:0:",CENTRAL!$A$1)</f>
        <v>2016:4:0:0:CENTRAL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CENTRAL!$A$1)</f>
        <v>2015:6:0:0:CENTRAL</v>
      </c>
      <c r="E7" s="37" t="e">
        <f>MATCH($D7,BAPTISM_SOURCE_ZONE_MONTH!$A:$A, 0)</f>
        <v>#N/A</v>
      </c>
      <c r="F7" s="11" t="str">
        <f>IFERROR(INDEX(BAPTISM_SOURCE_ZONE_MONTH!$A:$Z,CENTRAL_GRAPH_DATA!$E7,MATCH(F$2,BAPTISM_SOURCE_ZONE_MONTH!$A$1:$Z$1,0)),"")</f>
        <v/>
      </c>
      <c r="G7" s="11" t="str">
        <f>IFERROR(INDEX(BAPTISM_SOURCE_ZONE_MONTH!$A:$Z,CENTRAL_GRAPH_DATA!$E7,MATCH(G$2,BAPTISM_SOURCE_ZONE_MONTH!$A$1:$Z$1,0)),"")</f>
        <v/>
      </c>
      <c r="H7" s="11" t="str">
        <f>IFERROR(INDEX(BAPTISM_SOURCE_ZONE_MONTH!$A:$Z,CENTRAL_GRAPH_DATA!$E7,MATCH(H$2,BAPTISM_SOURCE_ZONE_MONTH!$A$1:$Z$1,0)),"")</f>
        <v/>
      </c>
      <c r="I7" s="11" t="str">
        <f>IFERROR(INDEX(BAPTISM_SOURCE_ZONE_MONTH!$A:$Z,CENTRAL_GRAPH_DATA!$E7,MATCH(I$2,BAPTISM_SOURCE_ZONE_MONTH!$A$1:$Z$1,0)),"")</f>
        <v/>
      </c>
      <c r="J7" s="11" t="str">
        <f>IFERROR(INDEX(BAPTISM_SOURCE_ZONE_MONTH!$A:$Z,CENTRAL_GRAPH_DATA!$E7,MATCH(J$2,BAPTISM_SOURCE_ZONE_MONTH!$A$1:$Z$1,0)),"")</f>
        <v/>
      </c>
      <c r="K7" s="11" t="str">
        <f>IFERROR(INDEX(BAPTISM_SOURCE_ZONE_MONTH!$A:$Z,CENTRAL_GRAPH_DATA!$E7,MATCH(K$2,BAPTISM_SOURCE_ZONE_MONTH!$A$1:$Z$1,0)),"")</f>
        <v/>
      </c>
      <c r="M7" s="37">
        <f>MATCH($D7,REPORT_DATA_BY_ZONE_MONTH!$A:$A, 0)</f>
        <v>30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":",Y7,":0:0:",CENTRAL!$A$1)</f>
        <v>2016:5:0:0:CENTRAL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CENTRAL!$A$1)</f>
        <v>2015:7:0:0:CENTRAL</v>
      </c>
      <c r="E8" s="37" t="e">
        <f>MATCH($D8,BAPTISM_SOURCE_ZONE_MONTH!$A:$A, 0)</f>
        <v>#N/A</v>
      </c>
      <c r="F8" s="11" t="str">
        <f>IFERROR(INDEX(BAPTISM_SOURCE_ZONE_MONTH!$A:$Z,CENTRAL_GRAPH_DATA!$E8,MATCH(F$2,BAPTISM_SOURCE_ZONE_MONTH!$A$1:$Z$1,0)),"")</f>
        <v/>
      </c>
      <c r="G8" s="11" t="str">
        <f>IFERROR(INDEX(BAPTISM_SOURCE_ZONE_MONTH!$A:$Z,CENTRAL_GRAPH_DATA!$E8,MATCH(G$2,BAPTISM_SOURCE_ZONE_MONTH!$A$1:$Z$1,0)),"")</f>
        <v/>
      </c>
      <c r="H8" s="11" t="str">
        <f>IFERROR(INDEX(BAPTISM_SOURCE_ZONE_MONTH!$A:$Z,CENTRAL_GRAPH_DATA!$E8,MATCH(H$2,BAPTISM_SOURCE_ZONE_MONTH!$A$1:$Z$1,0)),"")</f>
        <v/>
      </c>
      <c r="I8" s="11" t="str">
        <f>IFERROR(INDEX(BAPTISM_SOURCE_ZONE_MONTH!$A:$Z,CENTRAL_GRAPH_DATA!$E8,MATCH(I$2,BAPTISM_SOURCE_ZONE_MONTH!$A$1:$Z$1,0)),"")</f>
        <v/>
      </c>
      <c r="J8" s="11" t="str">
        <f>IFERROR(INDEX(BAPTISM_SOURCE_ZONE_MONTH!$A:$Z,CENTRAL_GRAPH_DATA!$E8,MATCH(J$2,BAPTISM_SOURCE_ZONE_MONTH!$A$1:$Z$1,0)),"")</f>
        <v/>
      </c>
      <c r="K8" s="11" t="str">
        <f>IFERROR(INDEX(BAPTISM_SOURCE_ZONE_MONTH!$A:$Z,CENTRAL_GRAPH_DATA!$E8,MATCH(K$2,BAPTISM_SOURCE_ZONE_MONTH!$A$1:$Z$1,0)),"")</f>
        <v/>
      </c>
      <c r="M8" s="37">
        <f>MATCH($D8,REPORT_DATA_BY_ZONE_MONTH!$A:$A, 0)</f>
        <v>29</v>
      </c>
      <c r="N8" s="30">
        <f>IFERROR(INDEX(REPORT_DATA_BY_ZONE_MONTH!$A:$AG,$M8,MATCH(N$2,REPORT_DATA_BY_ZONE_MONTH!$A$1:$AG$1,0)), "")</f>
        <v>4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":",Y8,":0:0:",CENTRAL!$A$1)</f>
        <v>2016:6:0:0:CENTRAL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CENTRAL!$A$1)</f>
        <v>2015:8:0:0:CENTRAL</v>
      </c>
      <c r="E9" s="37" t="e">
        <f>MATCH($D9,BAPTISM_SOURCE_ZONE_MONTH!$A:$A, 0)</f>
        <v>#N/A</v>
      </c>
      <c r="F9" s="11" t="str">
        <f>IFERROR(INDEX(BAPTISM_SOURCE_ZONE_MONTH!$A:$Z,CENTRAL_GRAPH_DATA!$E9,MATCH(F$2,BAPTISM_SOURCE_ZONE_MONTH!$A$1:$Z$1,0)),"")</f>
        <v/>
      </c>
      <c r="G9" s="11" t="str">
        <f>IFERROR(INDEX(BAPTISM_SOURCE_ZONE_MONTH!$A:$Z,CENTRAL_GRAPH_DATA!$E9,MATCH(G$2,BAPTISM_SOURCE_ZONE_MONTH!$A$1:$Z$1,0)),"")</f>
        <v/>
      </c>
      <c r="H9" s="11" t="str">
        <f>IFERROR(INDEX(BAPTISM_SOURCE_ZONE_MONTH!$A:$Z,CENTRAL_GRAPH_DATA!$E9,MATCH(H$2,BAPTISM_SOURCE_ZONE_MONTH!$A$1:$Z$1,0)),"")</f>
        <v/>
      </c>
      <c r="I9" s="11" t="str">
        <f>IFERROR(INDEX(BAPTISM_SOURCE_ZONE_MONTH!$A:$Z,CENTRAL_GRAPH_DATA!$E9,MATCH(I$2,BAPTISM_SOURCE_ZONE_MONTH!$A$1:$Z$1,0)),"")</f>
        <v/>
      </c>
      <c r="J9" s="11" t="str">
        <f>IFERROR(INDEX(BAPTISM_SOURCE_ZONE_MONTH!$A:$Z,CENTRAL_GRAPH_DATA!$E9,MATCH(J$2,BAPTISM_SOURCE_ZONE_MONTH!$A$1:$Z$1,0)),"")</f>
        <v/>
      </c>
      <c r="K9" s="11" t="str">
        <f>IFERROR(INDEX(BAPTISM_SOURCE_ZONE_MONTH!$A:$Z,CENTRAL_GRAPH_DATA!$E9,MATCH(K$2,BAPTISM_SOURCE_ZONE_MONTH!$A$1:$Z$1,0)),"")</f>
        <v/>
      </c>
      <c r="M9" s="37">
        <f>MATCH($D9,REPORT_DATA_BY_ZONE_MONTH!$A:$A, 0)</f>
        <v>28</v>
      </c>
      <c r="N9" s="30">
        <f>IFERROR(INDEX(REPORT_DATA_BY_ZONE_MONTH!$A:$AG,$M9,MATCH(N$2,REPORT_DATA_BY_ZONE_MONTH!$A$1:$AG$1,0)), "")</f>
        <v>6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":",Y9,":0:0:",CENTRAL!$A$1)</f>
        <v>2016:7:0:0:CENTRAL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CENTRAL!$A$1)</f>
        <v>2015:9:0:0:CENTRAL</v>
      </c>
      <c r="E10" s="37" t="e">
        <f>MATCH($D10,BAPTISM_SOURCE_ZONE_MONTH!$A:$A, 0)</f>
        <v>#N/A</v>
      </c>
      <c r="F10" s="11" t="str">
        <f>IFERROR(INDEX(BAPTISM_SOURCE_ZONE_MONTH!$A:$Z,CENTRAL_GRAPH_DATA!$E10,MATCH(F$2,BAPTISM_SOURCE_ZONE_MONTH!$A$1:$Z$1,0)),"")</f>
        <v/>
      </c>
      <c r="G10" s="11" t="str">
        <f>IFERROR(INDEX(BAPTISM_SOURCE_ZONE_MONTH!$A:$Z,CENTRAL_GRAPH_DATA!$E10,MATCH(G$2,BAPTISM_SOURCE_ZONE_MONTH!$A$1:$Z$1,0)),"")</f>
        <v/>
      </c>
      <c r="H10" s="11" t="str">
        <f>IFERROR(INDEX(BAPTISM_SOURCE_ZONE_MONTH!$A:$Z,CENTRAL_GRAPH_DATA!$E10,MATCH(H$2,BAPTISM_SOURCE_ZONE_MONTH!$A$1:$Z$1,0)),"")</f>
        <v/>
      </c>
      <c r="I10" s="11" t="str">
        <f>IFERROR(INDEX(BAPTISM_SOURCE_ZONE_MONTH!$A:$Z,CENTRAL_GRAPH_DATA!$E10,MATCH(I$2,BAPTISM_SOURCE_ZONE_MONTH!$A$1:$Z$1,0)),"")</f>
        <v/>
      </c>
      <c r="J10" s="11" t="str">
        <f>IFERROR(INDEX(BAPTISM_SOURCE_ZONE_MONTH!$A:$Z,CENTRAL_GRAPH_DATA!$E10,MATCH(J$2,BAPTISM_SOURCE_ZONE_MONTH!$A$1:$Z$1,0)),"")</f>
        <v/>
      </c>
      <c r="K10" s="11" t="str">
        <f>IFERROR(INDEX(BAPTISM_SOURCE_ZONE_MONTH!$A:$Z,CENTRAL_GRAPH_DATA!$E10,MATCH(K$2,BAPTISM_SOURCE_ZONE_MONTH!$A$1:$Z$1,0)),"")</f>
        <v/>
      </c>
      <c r="M10" s="37">
        <f>MATCH($D10,REPORT_DATA_BY_ZONE_MONTH!$A:$A, 0)</f>
        <v>27</v>
      </c>
      <c r="N10" s="30">
        <f>IFERROR(INDEX(REPORT_DATA_BY_ZONE_MONTH!$A:$AG,$M10,MATCH(N$2,REPORT_DATA_BY_ZONE_MONTH!$A$1:$AG$1,0)), "")</f>
        <v>8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":",Y10,":0:0:",CENTRAL!$A$1)</f>
        <v>2016:8:0:0:CENTRAL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CENTRAL!$A$1)</f>
        <v>2015:10:0:0:CENTRAL</v>
      </c>
      <c r="E11" s="37" t="e">
        <f>MATCH($D11,BAPTISM_SOURCE_ZONE_MONTH!$A:$A, 0)</f>
        <v>#N/A</v>
      </c>
      <c r="F11" s="11" t="str">
        <f>IFERROR(INDEX(BAPTISM_SOURCE_ZONE_MONTH!$A:$Z,CENTRAL_GRAPH_DATA!$E11,MATCH(F$2,BAPTISM_SOURCE_ZONE_MONTH!$A$1:$Z$1,0)),"")</f>
        <v/>
      </c>
      <c r="G11" s="11" t="str">
        <f>IFERROR(INDEX(BAPTISM_SOURCE_ZONE_MONTH!$A:$Z,CENTRAL_GRAPH_DATA!$E11,MATCH(G$2,BAPTISM_SOURCE_ZONE_MONTH!$A$1:$Z$1,0)),"")</f>
        <v/>
      </c>
      <c r="H11" s="11" t="str">
        <f>IFERROR(INDEX(BAPTISM_SOURCE_ZONE_MONTH!$A:$Z,CENTRAL_GRAPH_DATA!$E11,MATCH(H$2,BAPTISM_SOURCE_ZONE_MONTH!$A$1:$Z$1,0)),"")</f>
        <v/>
      </c>
      <c r="I11" s="11" t="str">
        <f>IFERROR(INDEX(BAPTISM_SOURCE_ZONE_MONTH!$A:$Z,CENTRAL_GRAPH_DATA!$E11,MATCH(I$2,BAPTISM_SOURCE_ZONE_MONTH!$A$1:$Z$1,0)),"")</f>
        <v/>
      </c>
      <c r="J11" s="11" t="str">
        <f>IFERROR(INDEX(BAPTISM_SOURCE_ZONE_MONTH!$A:$Z,CENTRAL_GRAPH_DATA!$E11,MATCH(J$2,BAPTISM_SOURCE_ZONE_MONTH!$A$1:$Z$1,0)),"")</f>
        <v/>
      </c>
      <c r="K11" s="11" t="str">
        <f>IFERROR(INDEX(BAPTISM_SOURCE_ZONE_MONTH!$A:$Z,CENTRAL_GRAPH_DATA!$E11,MATCH(K$2,BAPTISM_SOURCE_ZONE_MONTH!$A$1:$Z$1,0)),"")</f>
        <v/>
      </c>
      <c r="M11" s="37">
        <f>MATCH($D11,REPORT_DATA_BY_ZONE_MONTH!$A:$A, 0)</f>
        <v>26</v>
      </c>
      <c r="N11" s="30">
        <f>IFERROR(INDEX(REPORT_DATA_BY_ZONE_MONTH!$A:$AG,$M11,MATCH(N$2,REPORT_DATA_BY_ZONE_MONTH!$A$1:$AG$1,0)), "")</f>
        <v>4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":",Y11,":0:0:",CENTRAL!$A$1)</f>
        <v>2016:9:0:0:CENTRAL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CENTRAL!$A$1)</f>
        <v>2015:11:0:0:CENTRAL</v>
      </c>
      <c r="E12" s="37" t="e">
        <f>MATCH($D12,BAPTISM_SOURCE_ZONE_MONTH!$A:$A, 0)</f>
        <v>#N/A</v>
      </c>
      <c r="F12" s="11" t="str">
        <f>IFERROR(INDEX(BAPTISM_SOURCE_ZONE_MONTH!$A:$Z,CENTRAL_GRAPH_DATA!$E12,MATCH(F$2,BAPTISM_SOURCE_ZONE_MONTH!$A$1:$Z$1,0)),"")</f>
        <v/>
      </c>
      <c r="G12" s="11" t="str">
        <f>IFERROR(INDEX(BAPTISM_SOURCE_ZONE_MONTH!$A:$Z,CENTRAL_GRAPH_DATA!$E12,MATCH(G$2,BAPTISM_SOURCE_ZONE_MONTH!$A$1:$Z$1,0)),"")</f>
        <v/>
      </c>
      <c r="H12" s="11" t="str">
        <f>IFERROR(INDEX(BAPTISM_SOURCE_ZONE_MONTH!$A:$Z,CENTRAL_GRAPH_DATA!$E12,MATCH(H$2,BAPTISM_SOURCE_ZONE_MONTH!$A$1:$Z$1,0)),"")</f>
        <v/>
      </c>
      <c r="I12" s="11" t="str">
        <f>IFERROR(INDEX(BAPTISM_SOURCE_ZONE_MONTH!$A:$Z,CENTRAL_GRAPH_DATA!$E12,MATCH(I$2,BAPTISM_SOURCE_ZONE_MONTH!$A$1:$Z$1,0)),"")</f>
        <v/>
      </c>
      <c r="J12" s="11" t="str">
        <f>IFERROR(INDEX(BAPTISM_SOURCE_ZONE_MONTH!$A:$Z,CENTRAL_GRAPH_DATA!$E12,MATCH(J$2,BAPTISM_SOURCE_ZONE_MONTH!$A$1:$Z$1,0)),"")</f>
        <v/>
      </c>
      <c r="K12" s="11" t="str">
        <f>IFERROR(INDEX(BAPTISM_SOURCE_ZONE_MONTH!$A:$Z,CENTRAL_GRAPH_DATA!$E12,MATCH(K$2,BAPTISM_SOURCE_ZONE_MONTH!$A$1:$Z$1,0)),"")</f>
        <v/>
      </c>
      <c r="M12" s="37">
        <f>MATCH($D12,REPORT_DATA_BY_ZONE_MONTH!$A:$A, 0)</f>
        <v>25</v>
      </c>
      <c r="N12" s="30">
        <f>IFERROR(INDEX(REPORT_DATA_BY_ZONE_MONTH!$A:$AG,$M12,MATCH(N$2,REPORT_DATA_BY_ZONE_MONTH!$A$1:$AG$1,0)), "")</f>
        <v>6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":",Y12,":0:0:",CENTRAL!$A$1)</f>
        <v>2016:10:0:0:CENTRAL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CENTRAL!$A$1)</f>
        <v>2015:12:0:0:CENTRAL</v>
      </c>
      <c r="E13" s="37" t="e">
        <f>MATCH($D13,BAPTISM_SOURCE_ZONE_MONTH!$A:$A, 0)</f>
        <v>#N/A</v>
      </c>
      <c r="F13" s="11" t="str">
        <f>IFERROR(INDEX(BAPTISM_SOURCE_ZONE_MONTH!$A:$Z,CENTRAL_GRAPH_DATA!$E13,MATCH(F$2,BAPTISM_SOURCE_ZONE_MONTH!$A$1:$Z$1,0)),"")</f>
        <v/>
      </c>
      <c r="G13" s="11" t="str">
        <f>IFERROR(INDEX(BAPTISM_SOURCE_ZONE_MONTH!$A:$Z,CENTRAL_GRAPH_DATA!$E13,MATCH(G$2,BAPTISM_SOURCE_ZONE_MONTH!$A$1:$Z$1,0)),"")</f>
        <v/>
      </c>
      <c r="H13" s="11" t="str">
        <f>IFERROR(INDEX(BAPTISM_SOURCE_ZONE_MONTH!$A:$Z,CENTRAL_GRAPH_DATA!$E13,MATCH(H$2,BAPTISM_SOURCE_ZONE_MONTH!$A$1:$Z$1,0)),"")</f>
        <v/>
      </c>
      <c r="I13" s="11" t="str">
        <f>IFERROR(INDEX(BAPTISM_SOURCE_ZONE_MONTH!$A:$Z,CENTRAL_GRAPH_DATA!$E13,MATCH(I$2,BAPTISM_SOURCE_ZONE_MONTH!$A$1:$Z$1,0)),"")</f>
        <v/>
      </c>
      <c r="J13" s="11" t="str">
        <f>IFERROR(INDEX(BAPTISM_SOURCE_ZONE_MONTH!$A:$Z,CENTRAL_GRAPH_DATA!$E13,MATCH(J$2,BAPTISM_SOURCE_ZONE_MONTH!$A$1:$Z$1,0)),"")</f>
        <v/>
      </c>
      <c r="K13" s="11" t="str">
        <f>IFERROR(INDEX(BAPTISM_SOURCE_ZONE_MONTH!$A:$Z,CENTRAL_GRAPH_DATA!$E13,MATCH(K$2,BAPTISM_SOURCE_ZONE_MONTH!$A$1:$Z$1,0)),"")</f>
        <v/>
      </c>
      <c r="M13" s="37">
        <f>MATCH($D13,REPORT_DATA_BY_ZONE_MONTH!$A:$A, 0)</f>
        <v>24</v>
      </c>
      <c r="N13" s="30">
        <f>IFERROR(INDEX(REPORT_DATA_BY_ZONE_MONTH!$A:$AG,$M13,MATCH(N$2,REPORT_DATA_BY_ZONE_MONTH!$A$1:$AG$1,0)), "")</f>
        <v>10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":",Y13,":0:0:",CENTRAL!$A$1)</f>
        <v>2016:11:0:0:CENTRAL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CENTRAL!$A$1)</f>
        <v>2016:1:0:0:CENTRAL</v>
      </c>
      <c r="E14" s="37">
        <f>MATCH($D14,BAPTISM_SOURCE_ZONE_MONTH!$A:$A, 0)</f>
        <v>2</v>
      </c>
      <c r="F14" s="11">
        <f>IFERROR(INDEX(BAPTISM_SOURCE_ZONE_MONTH!$A:$Z,CENTRAL_GRAPH_DATA!$E14,MATCH(F$2,BAPTISM_SOURCE_ZONE_MONTH!$A$1:$Z$1,0)),"")</f>
        <v>8</v>
      </c>
      <c r="G14" s="11">
        <f>IFERROR(INDEX(BAPTISM_SOURCE_ZONE_MONTH!$A:$Z,CENTRAL_GRAPH_DATA!$E14,MATCH(G$2,BAPTISM_SOURCE_ZONE_MONTH!$A$1:$Z$1,0)),"")</f>
        <v>0</v>
      </c>
      <c r="H14" s="11">
        <f>IFERROR(INDEX(BAPTISM_SOURCE_ZONE_MONTH!$A:$Z,CENTRAL_GRAPH_DATA!$E14,MATCH(H$2,BAPTISM_SOURCE_ZONE_MONTH!$A$1:$Z$1,0)),"")</f>
        <v>0</v>
      </c>
      <c r="I14" s="11">
        <f>IFERROR(INDEX(BAPTISM_SOURCE_ZONE_MONTH!$A:$Z,CENTRAL_GRAPH_DATA!$E14,MATCH(I$2,BAPTISM_SOURCE_ZONE_MONTH!$A$1:$Z$1,0)),"")</f>
        <v>0</v>
      </c>
      <c r="J14" s="11">
        <f>IFERROR(INDEX(BAPTISM_SOURCE_ZONE_MONTH!$A:$Z,CENTRAL_GRAPH_DATA!$E14,MATCH(J$2,BAPTISM_SOURCE_ZONE_MONTH!$A$1:$Z$1,0)),"")</f>
        <v>0</v>
      </c>
      <c r="K14" s="11">
        <f>IFERROR(INDEX(BAPTISM_SOURCE_ZONE_MONTH!$A:$Z,CENTRAL_GRAPH_DATA!$E14,MATCH(K$2,BAPTISM_SOURCE_ZONE_MONTH!$A$1:$Z$1,0)),"")</f>
        <v>8</v>
      </c>
      <c r="M14" s="37">
        <f>MATCH($D14,REPORT_DATA_BY_ZONE_MONTH!$A:$A, 0)</f>
        <v>2</v>
      </c>
      <c r="N14" s="30">
        <f>IFERROR(INDEX(REPORT_DATA_BY_ZONE_MONTH!$A:$AG,$M14,MATCH(N$2,REPORT_DATA_BY_ZONE_MONTH!$A$1:$AG$1,0)), "")</f>
        <v>4</v>
      </c>
      <c r="O14" s="30">
        <f t="shared" si="2"/>
        <v>7</v>
      </c>
      <c r="P14" s="30">
        <f>IFERROR(INDEX(REPORT_DATA_BY_ZONE_MONTH!$A:$AG,$M14,MATCH(P$2,REPORT_DATA_BY_ZONE_MONTH!$A$1:$AG$1,0)), "")</f>
        <v>139</v>
      </c>
      <c r="Q14" s="30">
        <f t="shared" si="3"/>
        <v>240</v>
      </c>
      <c r="R14" s="30">
        <f>IFERROR(INDEX(REPORT_DATA_BY_ZONE_MONTH!$A:$AG,$M14,MATCH(R$2,REPORT_DATA_BY_ZONE_MONTH!$A$1:$AG$1,0)), "")</f>
        <v>17</v>
      </c>
      <c r="S14" s="30">
        <f t="shared" si="4"/>
        <v>120</v>
      </c>
      <c r="T14" s="30">
        <f>IFERROR(INDEX(REPORT_DATA_BY_ZONE_MONTH!$A:$AG,$M14,MATCH(T$2,REPORT_DATA_BY_ZONE_MONTH!$A$1:$AG$1,0)), "")</f>
        <v>99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":",Y14,":0:0:",CENTRAL!$A$1)</f>
        <v>2016:12:0:0:CENTRAL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CENTRAL!$A$1)</f>
        <v>2016:2:0:0:CENTRAL</v>
      </c>
      <c r="E15" s="37" t="e">
        <f>MATCH($D15,BAPTISM_SOURCE_ZONE_MONTH!$A:$A, 0)</f>
        <v>#N/A</v>
      </c>
      <c r="F15" s="11" t="str">
        <f>IFERROR(INDEX(BAPTISM_SOURCE_ZONE_MONTH!$A:$Z,CENTRAL_GRAPH_DATA!$E15,MATCH(F$2,BAPTISM_SOURCE_ZONE_MONTH!$A$1:$Z$1,0)),"")</f>
        <v/>
      </c>
      <c r="G15" s="11" t="str">
        <f>IFERROR(INDEX(BAPTISM_SOURCE_ZONE_MONTH!$A:$Z,CENTRAL_GRAPH_DATA!$E15,MATCH(G$2,BAPTISM_SOURCE_ZONE_MONTH!$A$1:$Z$1,0)),"")</f>
        <v/>
      </c>
      <c r="H15" s="11" t="str">
        <f>IFERROR(INDEX(BAPTISM_SOURCE_ZONE_MONTH!$A:$Z,CENTRAL_GRAPH_DATA!$E15,MATCH(H$2,BAPTISM_SOURCE_ZONE_MONTH!$A$1:$Z$1,0)),"")</f>
        <v/>
      </c>
      <c r="I15" s="11" t="str">
        <f>IFERROR(INDEX(BAPTISM_SOURCE_ZONE_MONTH!$A:$Z,CENTRAL_GRAPH_DATA!$E15,MATCH(I$2,BAPTISM_SOURCE_ZONE_MONTH!$A$1:$Z$1,0)),"")</f>
        <v/>
      </c>
      <c r="J15" s="11" t="str">
        <f>IFERROR(INDEX(BAPTISM_SOURCE_ZONE_MONTH!$A:$Z,CENTRAL_GRAPH_DATA!$E15,MATCH(J$2,BAPTISM_SOURCE_ZONE_MONTH!$A$1:$Z$1,0)),"")</f>
        <v/>
      </c>
      <c r="K15" s="11" t="str">
        <f>IFERROR(INDEX(BAPTISM_SOURCE_ZONE_MONTH!$A:$Z,CENTRAL_GRAPH_DATA!$E15,MATCH(K$2,BAPTISM_SOURCE_ZONE_MONTH!$A$1:$Z$1,0)),"")</f>
        <v/>
      </c>
      <c r="M15" s="37">
        <f>MATCH($D15,REPORT_DATA_BY_ZONE_MONTH!$A:$A, 0)</f>
        <v>13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108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120</v>
      </c>
      <c r="U15" s="30">
        <f t="shared" si="5"/>
        <v>200</v>
      </c>
      <c r="V15" s="30">
        <f>IFERROR(INDEX(REPORT_DATA_BY_ZONE_MONTH!$A:$AG,$M15,MATCH(V$2,REPORT_DATA_BY_ZONE_MONTH!$A$1:$AG$1,0)), "")</f>
        <v>7</v>
      </c>
      <c r="W15" s="30">
        <f t="shared" si="6"/>
        <v>40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8</v>
      </c>
      <c r="N16" s="37">
        <f>SUM(N3:N15)</f>
        <v>80</v>
      </c>
      <c r="O16" s="37"/>
      <c r="AB16" s="8">
        <f>SUM(AB3:AB14)</f>
        <v>4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COUNTA(CENTRAL!$A:$A)-1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8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89
Actual YTD 年度實際:    4</v>
      </c>
      <c r="C23" s="8">
        <f>CENTRAL!$D$2</f>
        <v>89</v>
      </c>
      <c r="D23" s="8">
        <f>CENTRAL!$G$5</f>
        <v>4</v>
      </c>
    </row>
    <row r="24" spans="1:12" ht="23.25">
      <c r="A24" s="8" t="s">
        <v>1423</v>
      </c>
      <c r="B24" s="64" t="str">
        <f>CENTRAL!$B1</f>
        <v>Central Zone</v>
      </c>
    </row>
    <row r="25" spans="1:12">
      <c r="B25" s="62" t="str">
        <f>CENTRAL!$B2</f>
        <v>臺北中地帶</v>
      </c>
    </row>
    <row r="26" spans="1:12">
      <c r="B26" s="62" t="str">
        <f>CENTRAL!$B6</f>
        <v>Central Stake</v>
      </c>
    </row>
    <row r="27" spans="1:12">
      <c r="B27" s="62" t="str">
        <f>CENTRAL!$B7</f>
        <v>臺北中支聯會</v>
      </c>
    </row>
    <row r="28" spans="1:12">
      <c r="B28" s="63">
        <f>CENTRAL!$B4</f>
        <v>42414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1026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1434</v>
      </c>
      <c r="C2" s="35" t="s">
        <v>1403</v>
      </c>
      <c r="D2" s="72">
        <v>60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NORTH_GRAPH_DATA!AB16</f>
        <v>2</v>
      </c>
      <c r="H5" s="82"/>
      <c r="I5" s="82"/>
      <c r="J5" s="83"/>
      <c r="K5" s="55">
        <f>$L$27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1024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1025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926</v>
      </c>
      <c r="B10" s="27" t="s">
        <v>931</v>
      </c>
      <c r="C10" s="4" t="s">
        <v>938</v>
      </c>
      <c r="D10" s="4" t="s">
        <v>939</v>
      </c>
      <c r="E10" s="4" t="str">
        <f>CONCATENATE(YEAR,":",MONTH,":",WEEK,":",DAY,":",$A10)</f>
        <v>2016:2:2:7:SHILIN_E</v>
      </c>
      <c r="F10" s="4">
        <f>MATCH($E10,REPORT_DATA_BY_COMP!$A:$A,0)</f>
        <v>428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927</v>
      </c>
      <c r="B11" s="27" t="s">
        <v>932</v>
      </c>
      <c r="C11" s="4" t="s">
        <v>940</v>
      </c>
      <c r="D11" s="4" t="s">
        <v>941</v>
      </c>
      <c r="E11" s="4" t="str">
        <f>CONCATENATE(YEAR,":",MONTH,":",WEEK,":",DAY,":",$A11)</f>
        <v>2016:2:2:7:TIANMU_E</v>
      </c>
      <c r="F11" s="4">
        <f>MATCH($E11,REPORT_DATA_BY_COMP!$A:$A,0)</f>
        <v>446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928</v>
      </c>
      <c r="B12" s="27" t="s">
        <v>933</v>
      </c>
      <c r="C12" s="4" t="s">
        <v>942</v>
      </c>
      <c r="D12" s="4" t="s">
        <v>943</v>
      </c>
      <c r="E12" s="4" t="str">
        <f>CONCATENATE(YEAR,":",MONTH,":",WEEK,":",DAY,":",$A12)</f>
        <v>2016:2:2:7:SHILIN_S</v>
      </c>
      <c r="F12" s="4">
        <f>MATCH($E12,REPORT_DATA_BY_COMP!$A:$A,0)</f>
        <v>429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929</v>
      </c>
      <c r="B15" s="27" t="s">
        <v>934</v>
      </c>
      <c r="C15" s="4" t="s">
        <v>944</v>
      </c>
      <c r="D15" s="4" t="s">
        <v>945</v>
      </c>
      <c r="E15" s="4" t="str">
        <f>CONCATENATE(YEAR,":",MONTH,":",WEEK,":",DAY,":",$A15)</f>
        <v>2016:2:2:7:BEITOU_E</v>
      </c>
      <c r="F15" s="4">
        <f>MATCH($E15,REPORT_DATA_BY_COMP!$A:$A,0)</f>
        <v>395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1027</v>
      </c>
      <c r="B16" s="27" t="s">
        <v>935</v>
      </c>
      <c r="C16" s="4" t="s">
        <v>946</v>
      </c>
      <c r="D16" s="4" t="s">
        <v>947</v>
      </c>
      <c r="E16" s="4" t="str">
        <f>CONCATENATE(YEAR,":",MONTH,":",WEEK,":",DAY,":",$A16)</f>
        <v>2016:2:2:7:DANSHUI_B_E</v>
      </c>
      <c r="F16" s="4">
        <f>MATCH($E16,REPORT_DATA_BY_COMP!$A:$A,0)</f>
        <v>399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1028</v>
      </c>
      <c r="B17" s="27" t="s">
        <v>936</v>
      </c>
      <c r="C17" s="4" t="s">
        <v>948</v>
      </c>
      <c r="D17" s="4" t="s">
        <v>949</v>
      </c>
      <c r="E17" s="4" t="str">
        <f>CONCATENATE(YEAR,":",MONTH,":",WEEK,":",DAY,":",$A17)</f>
        <v>2016:2:2:7:DANSHUI_A_E</v>
      </c>
      <c r="F17" s="4">
        <f>MATCH($E17,REPORT_DATA_BY_COMP!$A:$A,0)</f>
        <v>398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930</v>
      </c>
      <c r="B18" s="27" t="s">
        <v>937</v>
      </c>
      <c r="C18" s="4" t="s">
        <v>950</v>
      </c>
      <c r="D18" s="4" t="s">
        <v>951</v>
      </c>
      <c r="E18" s="4" t="str">
        <f>CONCATENATE(YEAR,":",MONTH,":",WEEK,":",DAY,":",$A18)</f>
        <v>2016:2:2:7:BEITOU_S</v>
      </c>
      <c r="F18" s="4">
        <f>MATCH($E18,REPORT_DATA_BY_COMP!$A:$A,0)</f>
        <v>396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L22" sqref="L22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NORTH!$A$1)</f>
        <v>2015:2:0:0:NORTH</v>
      </c>
      <c r="E3" s="37" t="e">
        <f>MATCH($D3,BAPTISM_SOURCE_ZONE_MONTH!$A:$A, 0)</f>
        <v>#N/A</v>
      </c>
      <c r="F3" s="11" t="str">
        <f>IFERROR(INDEX(BAPTISM_SOURCE_ZONE_MONTH!$A:$Z,NORTH_GRAPH_DATA!$E3,MATCH(F$2,BAPTISM_SOURCE_ZONE_MONTH!$A$1:$Z$1,0)),"")</f>
        <v/>
      </c>
      <c r="G3" s="11" t="str">
        <f>IFERROR(INDEX(BAPTISM_SOURCE_ZONE_MONTH!$A:$Z,NORTH_GRAPH_DATA!$E3,MATCH(G$2,BAPTISM_SOURCE_ZONE_MONTH!$A$1:$Z$1,0)),"")</f>
        <v/>
      </c>
      <c r="H3" s="11" t="str">
        <f>IFERROR(INDEX(BAPTISM_SOURCE_ZONE_MONTH!$A:$Z,NORTH_GRAPH_DATA!$E3,MATCH(H$2,BAPTISM_SOURCE_ZONE_MONTH!$A$1:$Z$1,0)),"")</f>
        <v/>
      </c>
      <c r="I3" s="11" t="str">
        <f>IFERROR(INDEX(BAPTISM_SOURCE_ZONE_MONTH!$A:$Z,NORTH_GRAPH_DATA!$E3,MATCH(I$2,BAPTISM_SOURCE_ZONE_MONTH!$A$1:$Z$1,0)),"")</f>
        <v/>
      </c>
      <c r="J3" s="11" t="str">
        <f>IFERROR(INDEX(BAPTISM_SOURCE_ZONE_MONTH!$A:$Z,NORTH_GRAPH_DATA!$E3,MATCH(J$2,BAPTISM_SOURCE_ZONE_MONTH!$A$1:$Z$1,0)),"")</f>
        <v/>
      </c>
      <c r="K3" s="11" t="str">
        <f>IFERROR(INDEX(BAPTISM_SOURCE_ZONE_MONTH!$A:$Z,NORTH_GRAPH_DATA!$E3,MATCH(K$2,BAPTISM_SOURCE_ZONE_MONTH!$A$1:$Z$1,0)),"")</f>
        <v/>
      </c>
      <c r="M3" s="37" t="e">
        <f>MATCH($D3,REPORT_DATA_BY_ZONE_MONTH!$A:$A, 0)</f>
        <v>#N/A</v>
      </c>
      <c r="N3" s="30" t="str">
        <f>IFERROR(INDEX(REPORT_DATA_BY_ZONE_MONTH!$A:$AG,$M3,MATCH(N$2,REPORT_DATA_BY_ZONE_MONTH!$A$1:$AG$1,0)), "")</f>
        <v/>
      </c>
      <c r="O3" s="30">
        <f>$B$21</f>
        <v>5</v>
      </c>
      <c r="P3" s="30" t="str">
        <f>IFERROR(INDEX(REPORT_DATA_BY_ZONE_MONTH!$A:$AG,$M3,MATCH(P$2,REPORT_DATA_BY_ZONE_MONTH!$A$1:$AG$1,0)), "")</f>
        <v/>
      </c>
      <c r="Q3" s="30">
        <f>6*$B$17*$B$18</f>
        <v>168</v>
      </c>
      <c r="R3" s="30" t="str">
        <f>IFERROR(INDEX(REPORT_DATA_BY_ZONE_MONTH!$A:$AG,$M3,MATCH(R$2,REPORT_DATA_BY_ZONE_MONTH!$A$1:$AG$1,0)), "")</f>
        <v/>
      </c>
      <c r="S3" s="30">
        <f>3*$B$17*$B$18</f>
        <v>84</v>
      </c>
      <c r="T3" s="30" t="str">
        <f>IFERROR(INDEX(REPORT_DATA_BY_ZONE_MONTH!$A:$AG,$M3,MATCH(T$2,REPORT_DATA_BY_ZONE_MONTH!$A$1:$AG$1,0)), "")</f>
        <v/>
      </c>
      <c r="U3" s="30">
        <f>5*$B$17*$B$18</f>
        <v>140</v>
      </c>
      <c r="V3" s="30" t="str">
        <f>IFERROR(INDEX(REPORT_DATA_BY_ZONE_MONTH!$A:$AG,$M3,MATCH(V$2,REPORT_DATA_BY_ZONE_MONTH!$A$1:$AG$1,0)), "")</f>
        <v/>
      </c>
      <c r="W3" s="30">
        <f>1*$B$17*$B$18</f>
        <v>28</v>
      </c>
      <c r="Y3" s="8">
        <v>1</v>
      </c>
      <c r="Z3" s="8" t="str">
        <f>CONCATENATE(YEAR, ":",Y3,":0:0:",NORTH!$A$1)</f>
        <v>2016:1:0:0:NORTH</v>
      </c>
      <c r="AA3" s="37">
        <f>MATCH($Z3,REPORT_DATA_BY_ZONE_MONTH!$A:$A, 0)</f>
        <v>5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NORTH!$A$1)</f>
        <v>2015:3:0:0:NORTH</v>
      </c>
      <c r="E4" s="37" t="e">
        <f>MATCH($D4,BAPTISM_SOURCE_ZONE_MONTH!$A:$A, 0)</f>
        <v>#N/A</v>
      </c>
      <c r="F4" s="11" t="str">
        <f>IFERROR(INDEX(BAPTISM_SOURCE_ZONE_MONTH!$A:$Z,NORTH_GRAPH_DATA!$E4,MATCH(F$2,BAPTISM_SOURCE_ZONE_MONTH!$A$1:$Z$1,0)),"")</f>
        <v/>
      </c>
      <c r="G4" s="11" t="str">
        <f>IFERROR(INDEX(BAPTISM_SOURCE_ZONE_MONTH!$A:$Z,NORTH_GRAPH_DATA!$E4,MATCH(G$2,BAPTISM_SOURCE_ZONE_MONTH!$A$1:$Z$1,0)),"")</f>
        <v/>
      </c>
      <c r="H4" s="11" t="str">
        <f>IFERROR(INDEX(BAPTISM_SOURCE_ZONE_MONTH!$A:$Z,NORTH_GRAPH_DATA!$E4,MATCH(H$2,BAPTISM_SOURCE_ZONE_MONTH!$A$1:$Z$1,0)),"")</f>
        <v/>
      </c>
      <c r="I4" s="11" t="str">
        <f>IFERROR(INDEX(BAPTISM_SOURCE_ZONE_MONTH!$A:$Z,NORTH_GRAPH_DATA!$E4,MATCH(I$2,BAPTISM_SOURCE_ZONE_MONTH!$A$1:$Z$1,0)),"")</f>
        <v/>
      </c>
      <c r="J4" s="11" t="str">
        <f>IFERROR(INDEX(BAPTISM_SOURCE_ZONE_MONTH!$A:$Z,NORTH_GRAPH_DATA!$E4,MATCH(J$2,BAPTISM_SOURCE_ZONE_MONTH!$A$1:$Z$1,0)),"")</f>
        <v/>
      </c>
      <c r="K4" s="11" t="str">
        <f>IFERROR(INDEX(BAPTISM_SOURCE_ZONE_MONTH!$A:$Z,NORTH_GRAPH_DATA!$E4,MATCH(K$2,BAPTISM_SOURCE_ZONE_MONTH!$A$1:$Z$1,0)),"")</f>
        <v/>
      </c>
      <c r="M4" s="37" t="e">
        <f>MATCH($D4,REPORT_DATA_BY_ZONE_MONTH!$A:$A, 0)</f>
        <v>#N/A</v>
      </c>
      <c r="N4" s="30" t="str">
        <f>IFERROR(INDEX(REPORT_DATA_BY_ZONE_MONTH!$A:$AG,$M4,MATCH(N$2,REPORT_DATA_BY_ZONE_MONTH!$A$1:$AG$1,0)), "")</f>
        <v/>
      </c>
      <c r="O4" s="30">
        <f t="shared" ref="O4:O15" si="2">$B$21</f>
        <v>5</v>
      </c>
      <c r="P4" s="30" t="str">
        <f>IFERROR(INDEX(REPORT_DATA_BY_ZONE_MONTH!$A:$AG,$M4,MATCH(P$2,REPORT_DATA_BY_ZONE_MONTH!$A$1:$AG$1,0)), "")</f>
        <v/>
      </c>
      <c r="Q4" s="30">
        <f t="shared" ref="Q4:Q15" si="3">6*$B$17*$B$18</f>
        <v>168</v>
      </c>
      <c r="R4" s="30" t="str">
        <f>IFERROR(INDEX(REPORT_DATA_BY_ZONE_MONTH!$A:$AG,$M4,MATCH(R$2,REPORT_DATA_BY_ZONE_MONTH!$A$1:$AG$1,0)), "")</f>
        <v/>
      </c>
      <c r="S4" s="30">
        <f t="shared" ref="S4:S15" si="4">3*$B$17*$B$18</f>
        <v>84</v>
      </c>
      <c r="T4" s="30" t="str">
        <f>IFERROR(INDEX(REPORT_DATA_BY_ZONE_MONTH!$A:$AG,$M4,MATCH(T$2,REPORT_DATA_BY_ZONE_MONTH!$A$1:$AG$1,0)), "")</f>
        <v/>
      </c>
      <c r="U4" s="30">
        <f t="shared" ref="U4:U15" si="5">5*$B$17*$B$18</f>
        <v>140</v>
      </c>
      <c r="V4" s="30" t="str">
        <f>IFERROR(INDEX(REPORT_DATA_BY_ZONE_MONTH!$A:$AG,$M4,MATCH(V$2,REPORT_DATA_BY_ZONE_MONTH!$A$1:$AG$1,0)), "")</f>
        <v/>
      </c>
      <c r="W4" s="30">
        <f t="shared" ref="W4:W15" si="6">1*$B$17*$B$18</f>
        <v>28</v>
      </c>
      <c r="Y4" s="8">
        <v>2</v>
      </c>
      <c r="Z4" s="8" t="str">
        <f>CONCATENATE(YEAR, ":",Y4,":0:0:",NORTH!$A$1)</f>
        <v>2016:2:0:0:NORTH</v>
      </c>
      <c r="AA4" s="37">
        <f>MATCH($Z4,REPORT_DATA_BY_ZONE_MONTH!$A:$A, 0)</f>
        <v>16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NORTH!$A$1)</f>
        <v>2015:4:0:0:NORTH</v>
      </c>
      <c r="E5" s="37" t="e">
        <f>MATCH($D5,BAPTISM_SOURCE_ZONE_MONTH!$A:$A, 0)</f>
        <v>#N/A</v>
      </c>
      <c r="F5" s="11" t="str">
        <f>IFERROR(INDEX(BAPTISM_SOURCE_ZONE_MONTH!$A:$Z,NORTH_GRAPH_DATA!$E5,MATCH(F$2,BAPTISM_SOURCE_ZONE_MONTH!$A$1:$Z$1,0)),"")</f>
        <v/>
      </c>
      <c r="G5" s="11" t="str">
        <f>IFERROR(INDEX(BAPTISM_SOURCE_ZONE_MONTH!$A:$Z,NORTH_GRAPH_DATA!$E5,MATCH(G$2,BAPTISM_SOURCE_ZONE_MONTH!$A$1:$Z$1,0)),"")</f>
        <v/>
      </c>
      <c r="H5" s="11" t="str">
        <f>IFERROR(INDEX(BAPTISM_SOURCE_ZONE_MONTH!$A:$Z,NORTH_GRAPH_DATA!$E5,MATCH(H$2,BAPTISM_SOURCE_ZONE_MONTH!$A$1:$Z$1,0)),"")</f>
        <v/>
      </c>
      <c r="I5" s="11" t="str">
        <f>IFERROR(INDEX(BAPTISM_SOURCE_ZONE_MONTH!$A:$Z,NORTH_GRAPH_DATA!$E5,MATCH(I$2,BAPTISM_SOURCE_ZONE_MONTH!$A$1:$Z$1,0)),"")</f>
        <v/>
      </c>
      <c r="J5" s="11" t="str">
        <f>IFERROR(INDEX(BAPTISM_SOURCE_ZONE_MONTH!$A:$Z,NORTH_GRAPH_DATA!$E5,MATCH(J$2,BAPTISM_SOURCE_ZONE_MONTH!$A$1:$Z$1,0)),"")</f>
        <v/>
      </c>
      <c r="K5" s="11" t="str">
        <f>IFERROR(INDEX(BAPTISM_SOURCE_ZONE_MONTH!$A:$Z,NORTH_GRAPH_DATA!$E5,MATCH(K$2,BAPTISM_SOURCE_ZONE_MONTH!$A$1:$Z$1,0)),"")</f>
        <v/>
      </c>
      <c r="M5" s="37" t="e">
        <f>MATCH($D5,REPORT_DATA_BY_ZONE_MONTH!$A:$A, 0)</f>
        <v>#N/A</v>
      </c>
      <c r="N5" s="30" t="str">
        <f>IFERROR(INDEX(REPORT_DATA_BY_ZONE_MONTH!$A:$AG,$M5,MATCH(N$2,REPORT_DATA_BY_ZONE_MONTH!$A$1:$AG$1,0)), "")</f>
        <v/>
      </c>
      <c r="O5" s="30">
        <f t="shared" si="2"/>
        <v>5</v>
      </c>
      <c r="P5" s="30" t="str">
        <f>IFERROR(INDEX(REPORT_DATA_BY_ZONE_MONTH!$A:$AG,$M5,MATCH(P$2,REPORT_DATA_BY_ZONE_MONTH!$A$1:$AG$1,0)), "")</f>
        <v/>
      </c>
      <c r="Q5" s="30">
        <f t="shared" si="3"/>
        <v>168</v>
      </c>
      <c r="R5" s="30" t="str">
        <f>IFERROR(INDEX(REPORT_DATA_BY_ZONE_MONTH!$A:$AG,$M5,MATCH(R$2,REPORT_DATA_BY_ZONE_MONTH!$A$1:$AG$1,0)), "")</f>
        <v/>
      </c>
      <c r="S5" s="30">
        <f t="shared" si="4"/>
        <v>84</v>
      </c>
      <c r="T5" s="30" t="str">
        <f>IFERROR(INDEX(REPORT_DATA_BY_ZONE_MONTH!$A:$AG,$M5,MATCH(T$2,REPORT_DATA_BY_ZONE_MONTH!$A$1:$AG$1,0)), "")</f>
        <v/>
      </c>
      <c r="U5" s="30">
        <f t="shared" si="5"/>
        <v>140</v>
      </c>
      <c r="V5" s="30" t="str">
        <f>IFERROR(INDEX(REPORT_DATA_BY_ZONE_MONTH!$A:$AG,$M5,MATCH(V$2,REPORT_DATA_BY_ZONE_MONTH!$A$1:$AG$1,0)), "")</f>
        <v/>
      </c>
      <c r="W5" s="30">
        <f t="shared" si="6"/>
        <v>28</v>
      </c>
      <c r="Y5" s="8">
        <v>3</v>
      </c>
      <c r="Z5" s="8" t="str">
        <f>CONCATENATE(YEAR, ":",Y5,":0:0:",NORTH!$A$1)</f>
        <v>2016:3:0:0:NORTH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NORTH!$A$1)</f>
        <v>2015:5:0:0:NORTH</v>
      </c>
      <c r="E6" s="37" t="e">
        <f>MATCH($D6,BAPTISM_SOURCE_ZONE_MONTH!$A:$A, 0)</f>
        <v>#N/A</v>
      </c>
      <c r="F6" s="11" t="str">
        <f>IFERROR(INDEX(BAPTISM_SOURCE_ZONE_MONTH!$A:$Z,NORTH_GRAPH_DATA!$E6,MATCH(F$2,BAPTISM_SOURCE_ZONE_MONTH!$A$1:$Z$1,0)),"")</f>
        <v/>
      </c>
      <c r="G6" s="11" t="str">
        <f>IFERROR(INDEX(BAPTISM_SOURCE_ZONE_MONTH!$A:$Z,NORTH_GRAPH_DATA!$E6,MATCH(G$2,BAPTISM_SOURCE_ZONE_MONTH!$A$1:$Z$1,0)),"")</f>
        <v/>
      </c>
      <c r="H6" s="11" t="str">
        <f>IFERROR(INDEX(BAPTISM_SOURCE_ZONE_MONTH!$A:$Z,NORTH_GRAPH_DATA!$E6,MATCH(H$2,BAPTISM_SOURCE_ZONE_MONTH!$A$1:$Z$1,0)),"")</f>
        <v/>
      </c>
      <c r="I6" s="11" t="str">
        <f>IFERROR(INDEX(BAPTISM_SOURCE_ZONE_MONTH!$A:$Z,NORTH_GRAPH_DATA!$E6,MATCH(I$2,BAPTISM_SOURCE_ZONE_MONTH!$A$1:$Z$1,0)),"")</f>
        <v/>
      </c>
      <c r="J6" s="11" t="str">
        <f>IFERROR(INDEX(BAPTISM_SOURCE_ZONE_MONTH!$A:$Z,NORTH_GRAPH_DATA!$E6,MATCH(J$2,BAPTISM_SOURCE_ZONE_MONTH!$A$1:$Z$1,0)),"")</f>
        <v/>
      </c>
      <c r="K6" s="11" t="str">
        <f>IFERROR(INDEX(BAPTISM_SOURCE_ZONE_MONTH!$A:$Z,NORTH_GRAPH_DATA!$E6,MATCH(K$2,BAPTISM_SOURCE_ZONE_MONTH!$A$1:$Z$1,0)),"")</f>
        <v/>
      </c>
      <c r="M6" s="37" t="e">
        <f>MATCH($D6,REPORT_DATA_BY_ZONE_MONTH!$A:$A, 0)</f>
        <v>#N/A</v>
      </c>
      <c r="N6" s="30" t="str">
        <f>IFERROR(INDEX(REPORT_DATA_BY_ZONE_MONTH!$A:$AG,$M6,MATCH(N$2,REPORT_DATA_BY_ZONE_MONTH!$A$1:$AG$1,0)), "")</f>
        <v/>
      </c>
      <c r="O6" s="30">
        <f t="shared" si="2"/>
        <v>5</v>
      </c>
      <c r="P6" s="30" t="str">
        <f>IFERROR(INDEX(REPORT_DATA_BY_ZONE_MONTH!$A:$AG,$M6,MATCH(P$2,REPORT_DATA_BY_ZONE_MONTH!$A$1:$AG$1,0)), "")</f>
        <v/>
      </c>
      <c r="Q6" s="30">
        <f t="shared" si="3"/>
        <v>168</v>
      </c>
      <c r="R6" s="30" t="str">
        <f>IFERROR(INDEX(REPORT_DATA_BY_ZONE_MONTH!$A:$AG,$M6,MATCH(R$2,REPORT_DATA_BY_ZONE_MONTH!$A$1:$AG$1,0)), "")</f>
        <v/>
      </c>
      <c r="S6" s="30">
        <f t="shared" si="4"/>
        <v>84</v>
      </c>
      <c r="T6" s="30" t="str">
        <f>IFERROR(INDEX(REPORT_DATA_BY_ZONE_MONTH!$A:$AG,$M6,MATCH(T$2,REPORT_DATA_BY_ZONE_MONTH!$A$1:$AG$1,0)), "")</f>
        <v/>
      </c>
      <c r="U6" s="30">
        <f t="shared" si="5"/>
        <v>140</v>
      </c>
      <c r="V6" s="30" t="str">
        <f>IFERROR(INDEX(REPORT_DATA_BY_ZONE_MONTH!$A:$AG,$M6,MATCH(V$2,REPORT_DATA_BY_ZONE_MONTH!$A$1:$AG$1,0)), "")</f>
        <v/>
      </c>
      <c r="W6" s="30">
        <f t="shared" si="6"/>
        <v>28</v>
      </c>
      <c r="Y6" s="8">
        <v>4</v>
      </c>
      <c r="Z6" s="8" t="str">
        <f>CONCATENATE(YEAR, ":",Y6,":0:0:",NORTH!$A$1)</f>
        <v>2016:4:0:0:NORTH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NORTH!$A$1)</f>
        <v>2015:6:0:0:NORTH</v>
      </c>
      <c r="E7" s="37" t="e">
        <f>MATCH($D7,BAPTISM_SOURCE_ZONE_MONTH!$A:$A, 0)</f>
        <v>#N/A</v>
      </c>
      <c r="F7" s="11" t="str">
        <f>IFERROR(INDEX(BAPTISM_SOURCE_ZONE_MONTH!$A:$Z,NORTH_GRAPH_DATA!$E7,MATCH(F$2,BAPTISM_SOURCE_ZONE_MONTH!$A$1:$Z$1,0)),"")</f>
        <v/>
      </c>
      <c r="G7" s="11" t="str">
        <f>IFERROR(INDEX(BAPTISM_SOURCE_ZONE_MONTH!$A:$Z,NORTH_GRAPH_DATA!$E7,MATCH(G$2,BAPTISM_SOURCE_ZONE_MONTH!$A$1:$Z$1,0)),"")</f>
        <v/>
      </c>
      <c r="H7" s="11" t="str">
        <f>IFERROR(INDEX(BAPTISM_SOURCE_ZONE_MONTH!$A:$Z,NORTH_GRAPH_DATA!$E7,MATCH(H$2,BAPTISM_SOURCE_ZONE_MONTH!$A$1:$Z$1,0)),"")</f>
        <v/>
      </c>
      <c r="I7" s="11" t="str">
        <f>IFERROR(INDEX(BAPTISM_SOURCE_ZONE_MONTH!$A:$Z,NORTH_GRAPH_DATA!$E7,MATCH(I$2,BAPTISM_SOURCE_ZONE_MONTH!$A$1:$Z$1,0)),"")</f>
        <v/>
      </c>
      <c r="J7" s="11" t="str">
        <f>IFERROR(INDEX(BAPTISM_SOURCE_ZONE_MONTH!$A:$Z,NORTH_GRAPH_DATA!$E7,MATCH(J$2,BAPTISM_SOURCE_ZONE_MONTH!$A$1:$Z$1,0)),"")</f>
        <v/>
      </c>
      <c r="K7" s="11" t="str">
        <f>IFERROR(INDEX(BAPTISM_SOURCE_ZONE_MONTH!$A:$Z,NORTH_GRAPH_DATA!$E7,MATCH(K$2,BAPTISM_SOURCE_ZONE_MONTH!$A$1:$Z$1,0)),"")</f>
        <v/>
      </c>
      <c r="M7" s="37" t="e">
        <f>MATCH($D7,REPORT_DATA_BY_ZONE_MONTH!$A:$A, 0)</f>
        <v>#N/A</v>
      </c>
      <c r="N7" s="30" t="str">
        <f>IFERROR(INDEX(REPORT_DATA_BY_ZONE_MONTH!$A:$AG,$M7,MATCH(N$2,REPORT_DATA_BY_ZONE_MONTH!$A$1:$AG$1,0)), "")</f>
        <v/>
      </c>
      <c r="O7" s="30">
        <f t="shared" si="2"/>
        <v>5</v>
      </c>
      <c r="P7" s="30" t="str">
        <f>IFERROR(INDEX(REPORT_DATA_BY_ZONE_MONTH!$A:$AG,$M7,MATCH(P$2,REPORT_DATA_BY_ZONE_MONTH!$A$1:$AG$1,0)), "")</f>
        <v/>
      </c>
      <c r="Q7" s="30">
        <f t="shared" si="3"/>
        <v>168</v>
      </c>
      <c r="R7" s="30" t="str">
        <f>IFERROR(INDEX(REPORT_DATA_BY_ZONE_MONTH!$A:$AG,$M7,MATCH(R$2,REPORT_DATA_BY_ZONE_MONTH!$A$1:$AG$1,0)), "")</f>
        <v/>
      </c>
      <c r="S7" s="30">
        <f t="shared" si="4"/>
        <v>84</v>
      </c>
      <c r="T7" s="30" t="str">
        <f>IFERROR(INDEX(REPORT_DATA_BY_ZONE_MONTH!$A:$AG,$M7,MATCH(T$2,REPORT_DATA_BY_ZONE_MONTH!$A$1:$AG$1,0)), "")</f>
        <v/>
      </c>
      <c r="U7" s="30">
        <f t="shared" si="5"/>
        <v>140</v>
      </c>
      <c r="V7" s="30" t="str">
        <f>IFERROR(INDEX(REPORT_DATA_BY_ZONE_MONTH!$A:$AG,$M7,MATCH(V$2,REPORT_DATA_BY_ZONE_MONTH!$A$1:$AG$1,0)), "")</f>
        <v/>
      </c>
      <c r="W7" s="30">
        <f t="shared" si="6"/>
        <v>28</v>
      </c>
      <c r="Y7" s="8">
        <v>5</v>
      </c>
      <c r="Z7" s="8" t="str">
        <f>CONCATENATE(YEAR, ":",Y7,":0:0:",NORTH!$A$1)</f>
        <v>2016:5:0:0:NORTH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NORTH!$A$1)</f>
        <v>2015:7:0:0:NORTH</v>
      </c>
      <c r="E8" s="37" t="e">
        <f>MATCH($D8,BAPTISM_SOURCE_ZONE_MONTH!$A:$A, 0)</f>
        <v>#N/A</v>
      </c>
      <c r="F8" s="11" t="str">
        <f>IFERROR(INDEX(BAPTISM_SOURCE_ZONE_MONTH!$A:$Z,NORTH_GRAPH_DATA!$E8,MATCH(F$2,BAPTISM_SOURCE_ZONE_MONTH!$A$1:$Z$1,0)),"")</f>
        <v/>
      </c>
      <c r="G8" s="11" t="str">
        <f>IFERROR(INDEX(BAPTISM_SOURCE_ZONE_MONTH!$A:$Z,NORTH_GRAPH_DATA!$E8,MATCH(G$2,BAPTISM_SOURCE_ZONE_MONTH!$A$1:$Z$1,0)),"")</f>
        <v/>
      </c>
      <c r="H8" s="11" t="str">
        <f>IFERROR(INDEX(BAPTISM_SOURCE_ZONE_MONTH!$A:$Z,NORTH_GRAPH_DATA!$E8,MATCH(H$2,BAPTISM_SOURCE_ZONE_MONTH!$A$1:$Z$1,0)),"")</f>
        <v/>
      </c>
      <c r="I8" s="11" t="str">
        <f>IFERROR(INDEX(BAPTISM_SOURCE_ZONE_MONTH!$A:$Z,NORTH_GRAPH_DATA!$E8,MATCH(I$2,BAPTISM_SOURCE_ZONE_MONTH!$A$1:$Z$1,0)),"")</f>
        <v/>
      </c>
      <c r="J8" s="11" t="str">
        <f>IFERROR(INDEX(BAPTISM_SOURCE_ZONE_MONTH!$A:$Z,NORTH_GRAPH_DATA!$E8,MATCH(J$2,BAPTISM_SOURCE_ZONE_MONTH!$A$1:$Z$1,0)),"")</f>
        <v/>
      </c>
      <c r="K8" s="11" t="str">
        <f>IFERROR(INDEX(BAPTISM_SOURCE_ZONE_MONTH!$A:$Z,NORTH_GRAPH_DATA!$E8,MATCH(K$2,BAPTISM_SOURCE_ZONE_MONTH!$A$1:$Z$1,0)),"")</f>
        <v/>
      </c>
      <c r="M8" s="37" t="e">
        <f>MATCH($D8,REPORT_DATA_BY_ZONE_MONTH!$A:$A, 0)</f>
        <v>#N/A</v>
      </c>
      <c r="N8" s="30" t="str">
        <f>IFERROR(INDEX(REPORT_DATA_BY_ZONE_MONTH!$A:$AG,$M8,MATCH(N$2,REPORT_DATA_BY_ZONE_MONTH!$A$1:$AG$1,0)), "")</f>
        <v/>
      </c>
      <c r="O8" s="30">
        <f t="shared" si="2"/>
        <v>5</v>
      </c>
      <c r="P8" s="30" t="str">
        <f>IFERROR(INDEX(REPORT_DATA_BY_ZONE_MONTH!$A:$AG,$M8,MATCH(P$2,REPORT_DATA_BY_ZONE_MONTH!$A$1:$AG$1,0)), "")</f>
        <v/>
      </c>
      <c r="Q8" s="30">
        <f t="shared" si="3"/>
        <v>168</v>
      </c>
      <c r="R8" s="30" t="str">
        <f>IFERROR(INDEX(REPORT_DATA_BY_ZONE_MONTH!$A:$AG,$M8,MATCH(R$2,REPORT_DATA_BY_ZONE_MONTH!$A$1:$AG$1,0)), "")</f>
        <v/>
      </c>
      <c r="S8" s="30">
        <f t="shared" si="4"/>
        <v>84</v>
      </c>
      <c r="T8" s="30" t="str">
        <f>IFERROR(INDEX(REPORT_DATA_BY_ZONE_MONTH!$A:$AG,$M8,MATCH(T$2,REPORT_DATA_BY_ZONE_MONTH!$A$1:$AG$1,0)), "")</f>
        <v/>
      </c>
      <c r="U8" s="30">
        <f t="shared" si="5"/>
        <v>140</v>
      </c>
      <c r="V8" s="30" t="str">
        <f>IFERROR(INDEX(REPORT_DATA_BY_ZONE_MONTH!$A:$AG,$M8,MATCH(V$2,REPORT_DATA_BY_ZONE_MONTH!$A$1:$AG$1,0)), "")</f>
        <v/>
      </c>
      <c r="W8" s="30">
        <f t="shared" si="6"/>
        <v>28</v>
      </c>
      <c r="Y8" s="8">
        <v>6</v>
      </c>
      <c r="Z8" s="8" t="str">
        <f>CONCATENATE(YEAR, ":",Y8,":0:0:",NORTH!$A$1)</f>
        <v>2016:6:0:0:NORTH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NORTH!$A$1)</f>
        <v>2015:8:0:0:NORTH</v>
      </c>
      <c r="E9" s="37" t="e">
        <f>MATCH($D9,BAPTISM_SOURCE_ZONE_MONTH!$A:$A, 0)</f>
        <v>#N/A</v>
      </c>
      <c r="F9" s="11" t="str">
        <f>IFERROR(INDEX(BAPTISM_SOURCE_ZONE_MONTH!$A:$Z,NORTH_GRAPH_DATA!$E9,MATCH(F$2,BAPTISM_SOURCE_ZONE_MONTH!$A$1:$Z$1,0)),"")</f>
        <v/>
      </c>
      <c r="G9" s="11" t="str">
        <f>IFERROR(INDEX(BAPTISM_SOURCE_ZONE_MONTH!$A:$Z,NORTH_GRAPH_DATA!$E9,MATCH(G$2,BAPTISM_SOURCE_ZONE_MONTH!$A$1:$Z$1,0)),"")</f>
        <v/>
      </c>
      <c r="H9" s="11" t="str">
        <f>IFERROR(INDEX(BAPTISM_SOURCE_ZONE_MONTH!$A:$Z,NORTH_GRAPH_DATA!$E9,MATCH(H$2,BAPTISM_SOURCE_ZONE_MONTH!$A$1:$Z$1,0)),"")</f>
        <v/>
      </c>
      <c r="I9" s="11" t="str">
        <f>IFERROR(INDEX(BAPTISM_SOURCE_ZONE_MONTH!$A:$Z,NORTH_GRAPH_DATA!$E9,MATCH(I$2,BAPTISM_SOURCE_ZONE_MONTH!$A$1:$Z$1,0)),"")</f>
        <v/>
      </c>
      <c r="J9" s="11" t="str">
        <f>IFERROR(INDEX(BAPTISM_SOURCE_ZONE_MONTH!$A:$Z,NORTH_GRAPH_DATA!$E9,MATCH(J$2,BAPTISM_SOURCE_ZONE_MONTH!$A$1:$Z$1,0)),"")</f>
        <v/>
      </c>
      <c r="K9" s="11" t="str">
        <f>IFERROR(INDEX(BAPTISM_SOURCE_ZONE_MONTH!$A:$Z,NORTH_GRAPH_DATA!$E9,MATCH(K$2,BAPTISM_SOURCE_ZONE_MONTH!$A$1:$Z$1,0)),"")</f>
        <v/>
      </c>
      <c r="M9" s="37" t="e">
        <f>MATCH($D9,REPORT_DATA_BY_ZONE_MONTH!$A:$A, 0)</f>
        <v>#N/A</v>
      </c>
      <c r="N9" s="30" t="str">
        <f>IFERROR(INDEX(REPORT_DATA_BY_ZONE_MONTH!$A:$AG,$M9,MATCH(N$2,REPORT_DATA_BY_ZONE_MONTH!$A$1:$AG$1,0)), "")</f>
        <v/>
      </c>
      <c r="O9" s="30">
        <f t="shared" si="2"/>
        <v>5</v>
      </c>
      <c r="P9" s="30" t="str">
        <f>IFERROR(INDEX(REPORT_DATA_BY_ZONE_MONTH!$A:$AG,$M9,MATCH(P$2,REPORT_DATA_BY_ZONE_MONTH!$A$1:$AG$1,0)), "")</f>
        <v/>
      </c>
      <c r="Q9" s="30">
        <f t="shared" si="3"/>
        <v>168</v>
      </c>
      <c r="R9" s="30" t="str">
        <f>IFERROR(INDEX(REPORT_DATA_BY_ZONE_MONTH!$A:$AG,$M9,MATCH(R$2,REPORT_DATA_BY_ZONE_MONTH!$A$1:$AG$1,0)), "")</f>
        <v/>
      </c>
      <c r="S9" s="30">
        <f t="shared" si="4"/>
        <v>84</v>
      </c>
      <c r="T9" s="30" t="str">
        <f>IFERROR(INDEX(REPORT_DATA_BY_ZONE_MONTH!$A:$AG,$M9,MATCH(T$2,REPORT_DATA_BY_ZONE_MONTH!$A$1:$AG$1,0)), "")</f>
        <v/>
      </c>
      <c r="U9" s="30">
        <f t="shared" si="5"/>
        <v>140</v>
      </c>
      <c r="V9" s="30" t="str">
        <f>IFERROR(INDEX(REPORT_DATA_BY_ZONE_MONTH!$A:$AG,$M9,MATCH(V$2,REPORT_DATA_BY_ZONE_MONTH!$A$1:$AG$1,0)), "")</f>
        <v/>
      </c>
      <c r="W9" s="30">
        <f t="shared" si="6"/>
        <v>28</v>
      </c>
      <c r="Y9" s="8">
        <v>7</v>
      </c>
      <c r="Z9" s="8" t="str">
        <f>CONCATENATE(YEAR, ":",Y9,":0:0:",NORTH!$A$1)</f>
        <v>2016:7:0:0:NORTH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NORTH!$A$1)</f>
        <v>2015:9:0:0:NORTH</v>
      </c>
      <c r="E10" s="37" t="e">
        <f>MATCH($D10,BAPTISM_SOURCE_ZONE_MONTH!$A:$A, 0)</f>
        <v>#N/A</v>
      </c>
      <c r="F10" s="11" t="str">
        <f>IFERROR(INDEX(BAPTISM_SOURCE_ZONE_MONTH!$A:$Z,NORTH_GRAPH_DATA!$E10,MATCH(F$2,BAPTISM_SOURCE_ZONE_MONTH!$A$1:$Z$1,0)),"")</f>
        <v/>
      </c>
      <c r="G10" s="11" t="str">
        <f>IFERROR(INDEX(BAPTISM_SOURCE_ZONE_MONTH!$A:$Z,NORTH_GRAPH_DATA!$E10,MATCH(G$2,BAPTISM_SOURCE_ZONE_MONTH!$A$1:$Z$1,0)),"")</f>
        <v/>
      </c>
      <c r="H10" s="11" t="str">
        <f>IFERROR(INDEX(BAPTISM_SOURCE_ZONE_MONTH!$A:$Z,NORTH_GRAPH_DATA!$E10,MATCH(H$2,BAPTISM_SOURCE_ZONE_MONTH!$A$1:$Z$1,0)),"")</f>
        <v/>
      </c>
      <c r="I10" s="11" t="str">
        <f>IFERROR(INDEX(BAPTISM_SOURCE_ZONE_MONTH!$A:$Z,NORTH_GRAPH_DATA!$E10,MATCH(I$2,BAPTISM_SOURCE_ZONE_MONTH!$A$1:$Z$1,0)),"")</f>
        <v/>
      </c>
      <c r="J10" s="11" t="str">
        <f>IFERROR(INDEX(BAPTISM_SOURCE_ZONE_MONTH!$A:$Z,NORTH_GRAPH_DATA!$E10,MATCH(J$2,BAPTISM_SOURCE_ZONE_MONTH!$A$1:$Z$1,0)),"")</f>
        <v/>
      </c>
      <c r="K10" s="11" t="str">
        <f>IFERROR(INDEX(BAPTISM_SOURCE_ZONE_MONTH!$A:$Z,NORTH_GRAPH_DATA!$E10,MATCH(K$2,BAPTISM_SOURCE_ZONE_MONTH!$A$1:$Z$1,0)),"")</f>
        <v/>
      </c>
      <c r="M10" s="37" t="e">
        <f>MATCH($D10,REPORT_DATA_BY_ZONE_MONTH!$A:$A, 0)</f>
        <v>#N/A</v>
      </c>
      <c r="N10" s="30" t="str">
        <f>IFERROR(INDEX(REPORT_DATA_BY_ZONE_MONTH!$A:$AG,$M10,MATCH(N$2,REPORT_DATA_BY_ZONE_MONTH!$A$1:$AG$1,0)), "")</f>
        <v/>
      </c>
      <c r="O10" s="30">
        <f t="shared" si="2"/>
        <v>5</v>
      </c>
      <c r="P10" s="30" t="str">
        <f>IFERROR(INDEX(REPORT_DATA_BY_ZONE_MONTH!$A:$AG,$M10,MATCH(P$2,REPORT_DATA_BY_ZONE_MONTH!$A$1:$AG$1,0)), "")</f>
        <v/>
      </c>
      <c r="Q10" s="30">
        <f t="shared" si="3"/>
        <v>168</v>
      </c>
      <c r="R10" s="30" t="str">
        <f>IFERROR(INDEX(REPORT_DATA_BY_ZONE_MONTH!$A:$AG,$M10,MATCH(R$2,REPORT_DATA_BY_ZONE_MONTH!$A$1:$AG$1,0)), "")</f>
        <v/>
      </c>
      <c r="S10" s="30">
        <f t="shared" si="4"/>
        <v>84</v>
      </c>
      <c r="T10" s="30" t="str">
        <f>IFERROR(INDEX(REPORT_DATA_BY_ZONE_MONTH!$A:$AG,$M10,MATCH(T$2,REPORT_DATA_BY_ZONE_MONTH!$A$1:$AG$1,0)), "")</f>
        <v/>
      </c>
      <c r="U10" s="30">
        <f t="shared" si="5"/>
        <v>140</v>
      </c>
      <c r="V10" s="30" t="str">
        <f>IFERROR(INDEX(REPORT_DATA_BY_ZONE_MONTH!$A:$AG,$M10,MATCH(V$2,REPORT_DATA_BY_ZONE_MONTH!$A$1:$AG$1,0)), "")</f>
        <v/>
      </c>
      <c r="W10" s="30">
        <f t="shared" si="6"/>
        <v>28</v>
      </c>
      <c r="Y10" s="8">
        <v>8</v>
      </c>
      <c r="Z10" s="8" t="str">
        <f>CONCATENATE(YEAR, ":",Y10,":0:0:",NORTH!$A$1)</f>
        <v>2016:8:0:0:NORTH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NORTH!$A$1)</f>
        <v>2015:10:0:0:NORTH</v>
      </c>
      <c r="E11" s="37" t="e">
        <f>MATCH($D11,BAPTISM_SOURCE_ZONE_MONTH!$A:$A, 0)</f>
        <v>#N/A</v>
      </c>
      <c r="F11" s="11" t="str">
        <f>IFERROR(INDEX(BAPTISM_SOURCE_ZONE_MONTH!$A:$Z,NORTH_GRAPH_DATA!$E11,MATCH(F$2,BAPTISM_SOURCE_ZONE_MONTH!$A$1:$Z$1,0)),"")</f>
        <v/>
      </c>
      <c r="G11" s="11" t="str">
        <f>IFERROR(INDEX(BAPTISM_SOURCE_ZONE_MONTH!$A:$Z,NORTH_GRAPH_DATA!$E11,MATCH(G$2,BAPTISM_SOURCE_ZONE_MONTH!$A$1:$Z$1,0)),"")</f>
        <v/>
      </c>
      <c r="H11" s="11" t="str">
        <f>IFERROR(INDEX(BAPTISM_SOURCE_ZONE_MONTH!$A:$Z,NORTH_GRAPH_DATA!$E11,MATCH(H$2,BAPTISM_SOURCE_ZONE_MONTH!$A$1:$Z$1,0)),"")</f>
        <v/>
      </c>
      <c r="I11" s="11" t="str">
        <f>IFERROR(INDEX(BAPTISM_SOURCE_ZONE_MONTH!$A:$Z,NORTH_GRAPH_DATA!$E11,MATCH(I$2,BAPTISM_SOURCE_ZONE_MONTH!$A$1:$Z$1,0)),"")</f>
        <v/>
      </c>
      <c r="J11" s="11" t="str">
        <f>IFERROR(INDEX(BAPTISM_SOURCE_ZONE_MONTH!$A:$Z,NORTH_GRAPH_DATA!$E11,MATCH(J$2,BAPTISM_SOURCE_ZONE_MONTH!$A$1:$Z$1,0)),"")</f>
        <v/>
      </c>
      <c r="K11" s="11" t="str">
        <f>IFERROR(INDEX(BAPTISM_SOURCE_ZONE_MONTH!$A:$Z,NORTH_GRAPH_DATA!$E11,MATCH(K$2,BAPTISM_SOURCE_ZONE_MONTH!$A$1:$Z$1,0)),"")</f>
        <v/>
      </c>
      <c r="M11" s="37" t="e">
        <f>MATCH($D11,REPORT_DATA_BY_ZONE_MONTH!$A:$A, 0)</f>
        <v>#N/A</v>
      </c>
      <c r="N11" s="30" t="str">
        <f>IFERROR(INDEX(REPORT_DATA_BY_ZONE_MONTH!$A:$AG,$M11,MATCH(N$2,REPORT_DATA_BY_ZONE_MONTH!$A$1:$AG$1,0)), "")</f>
        <v/>
      </c>
      <c r="O11" s="30">
        <f t="shared" si="2"/>
        <v>5</v>
      </c>
      <c r="P11" s="30" t="str">
        <f>IFERROR(INDEX(REPORT_DATA_BY_ZONE_MONTH!$A:$AG,$M11,MATCH(P$2,REPORT_DATA_BY_ZONE_MONTH!$A$1:$AG$1,0)), "")</f>
        <v/>
      </c>
      <c r="Q11" s="30">
        <f t="shared" si="3"/>
        <v>168</v>
      </c>
      <c r="R11" s="30" t="str">
        <f>IFERROR(INDEX(REPORT_DATA_BY_ZONE_MONTH!$A:$AG,$M11,MATCH(R$2,REPORT_DATA_BY_ZONE_MONTH!$A$1:$AG$1,0)), "")</f>
        <v/>
      </c>
      <c r="S11" s="30">
        <f t="shared" si="4"/>
        <v>84</v>
      </c>
      <c r="T11" s="30" t="str">
        <f>IFERROR(INDEX(REPORT_DATA_BY_ZONE_MONTH!$A:$AG,$M11,MATCH(T$2,REPORT_DATA_BY_ZONE_MONTH!$A$1:$AG$1,0)), "")</f>
        <v/>
      </c>
      <c r="U11" s="30">
        <f t="shared" si="5"/>
        <v>140</v>
      </c>
      <c r="V11" s="30" t="str">
        <f>IFERROR(INDEX(REPORT_DATA_BY_ZONE_MONTH!$A:$AG,$M11,MATCH(V$2,REPORT_DATA_BY_ZONE_MONTH!$A$1:$AG$1,0)), "")</f>
        <v/>
      </c>
      <c r="W11" s="30">
        <f t="shared" si="6"/>
        <v>28</v>
      </c>
      <c r="Y11" s="8">
        <v>9</v>
      </c>
      <c r="Z11" s="8" t="str">
        <f>CONCATENATE(YEAR, ":",Y11,":0:0:",NORTH!$A$1)</f>
        <v>2016:9:0:0:NORTH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NORTH!$A$1)</f>
        <v>2015:11:0:0:NORTH</v>
      </c>
      <c r="E12" s="37" t="e">
        <f>MATCH($D12,BAPTISM_SOURCE_ZONE_MONTH!$A:$A, 0)</f>
        <v>#N/A</v>
      </c>
      <c r="F12" s="11" t="str">
        <f>IFERROR(INDEX(BAPTISM_SOURCE_ZONE_MONTH!$A:$Z,NORTH_GRAPH_DATA!$E12,MATCH(F$2,BAPTISM_SOURCE_ZONE_MONTH!$A$1:$Z$1,0)),"")</f>
        <v/>
      </c>
      <c r="G12" s="11" t="str">
        <f>IFERROR(INDEX(BAPTISM_SOURCE_ZONE_MONTH!$A:$Z,NORTH_GRAPH_DATA!$E12,MATCH(G$2,BAPTISM_SOURCE_ZONE_MONTH!$A$1:$Z$1,0)),"")</f>
        <v/>
      </c>
      <c r="H12" s="11" t="str">
        <f>IFERROR(INDEX(BAPTISM_SOURCE_ZONE_MONTH!$A:$Z,NORTH_GRAPH_DATA!$E12,MATCH(H$2,BAPTISM_SOURCE_ZONE_MONTH!$A$1:$Z$1,0)),"")</f>
        <v/>
      </c>
      <c r="I12" s="11" t="str">
        <f>IFERROR(INDEX(BAPTISM_SOURCE_ZONE_MONTH!$A:$Z,NORTH_GRAPH_DATA!$E12,MATCH(I$2,BAPTISM_SOURCE_ZONE_MONTH!$A$1:$Z$1,0)),"")</f>
        <v/>
      </c>
      <c r="J12" s="11" t="str">
        <f>IFERROR(INDEX(BAPTISM_SOURCE_ZONE_MONTH!$A:$Z,NORTH_GRAPH_DATA!$E12,MATCH(J$2,BAPTISM_SOURCE_ZONE_MONTH!$A$1:$Z$1,0)),"")</f>
        <v/>
      </c>
      <c r="K12" s="11" t="str">
        <f>IFERROR(INDEX(BAPTISM_SOURCE_ZONE_MONTH!$A:$Z,NORTH_GRAPH_DATA!$E12,MATCH(K$2,BAPTISM_SOURCE_ZONE_MONTH!$A$1:$Z$1,0)),"")</f>
        <v/>
      </c>
      <c r="M12" s="37" t="e">
        <f>MATCH($D12,REPORT_DATA_BY_ZONE_MONTH!$A:$A, 0)</f>
        <v>#N/A</v>
      </c>
      <c r="N12" s="30" t="str">
        <f>IFERROR(INDEX(REPORT_DATA_BY_ZONE_MONTH!$A:$AG,$M12,MATCH(N$2,REPORT_DATA_BY_ZONE_MONTH!$A$1:$AG$1,0)), "")</f>
        <v/>
      </c>
      <c r="O12" s="30">
        <f t="shared" si="2"/>
        <v>5</v>
      </c>
      <c r="P12" s="30" t="str">
        <f>IFERROR(INDEX(REPORT_DATA_BY_ZONE_MONTH!$A:$AG,$M12,MATCH(P$2,REPORT_DATA_BY_ZONE_MONTH!$A$1:$AG$1,0)), "")</f>
        <v/>
      </c>
      <c r="Q12" s="30">
        <f t="shared" si="3"/>
        <v>168</v>
      </c>
      <c r="R12" s="30" t="str">
        <f>IFERROR(INDEX(REPORT_DATA_BY_ZONE_MONTH!$A:$AG,$M12,MATCH(R$2,REPORT_DATA_BY_ZONE_MONTH!$A$1:$AG$1,0)), "")</f>
        <v/>
      </c>
      <c r="S12" s="30">
        <f t="shared" si="4"/>
        <v>84</v>
      </c>
      <c r="T12" s="30" t="str">
        <f>IFERROR(INDEX(REPORT_DATA_BY_ZONE_MONTH!$A:$AG,$M12,MATCH(T$2,REPORT_DATA_BY_ZONE_MONTH!$A$1:$AG$1,0)), "")</f>
        <v/>
      </c>
      <c r="U12" s="30">
        <f t="shared" si="5"/>
        <v>140</v>
      </c>
      <c r="V12" s="30" t="str">
        <f>IFERROR(INDEX(REPORT_DATA_BY_ZONE_MONTH!$A:$AG,$M12,MATCH(V$2,REPORT_DATA_BY_ZONE_MONTH!$A$1:$AG$1,0)), "")</f>
        <v/>
      </c>
      <c r="W12" s="30">
        <f t="shared" si="6"/>
        <v>28</v>
      </c>
      <c r="Y12" s="8">
        <v>10</v>
      </c>
      <c r="Z12" s="8" t="str">
        <f>CONCATENATE(YEAR, ":",Y12,":0:0:",NORTH!$A$1)</f>
        <v>2016:10:0:0:NORTH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NORTH!$A$1)</f>
        <v>2015:12:0:0:NORTH</v>
      </c>
      <c r="E13" s="37" t="e">
        <f>MATCH($D13,BAPTISM_SOURCE_ZONE_MONTH!$A:$A, 0)</f>
        <v>#N/A</v>
      </c>
      <c r="F13" s="11" t="str">
        <f>IFERROR(INDEX(BAPTISM_SOURCE_ZONE_MONTH!$A:$Z,NORTH_GRAPH_DATA!$E13,MATCH(F$2,BAPTISM_SOURCE_ZONE_MONTH!$A$1:$Z$1,0)),"")</f>
        <v/>
      </c>
      <c r="G13" s="11" t="str">
        <f>IFERROR(INDEX(BAPTISM_SOURCE_ZONE_MONTH!$A:$Z,NORTH_GRAPH_DATA!$E13,MATCH(G$2,BAPTISM_SOURCE_ZONE_MONTH!$A$1:$Z$1,0)),"")</f>
        <v/>
      </c>
      <c r="H13" s="11" t="str">
        <f>IFERROR(INDEX(BAPTISM_SOURCE_ZONE_MONTH!$A:$Z,NORTH_GRAPH_DATA!$E13,MATCH(H$2,BAPTISM_SOURCE_ZONE_MONTH!$A$1:$Z$1,0)),"")</f>
        <v/>
      </c>
      <c r="I13" s="11" t="str">
        <f>IFERROR(INDEX(BAPTISM_SOURCE_ZONE_MONTH!$A:$Z,NORTH_GRAPH_DATA!$E13,MATCH(I$2,BAPTISM_SOURCE_ZONE_MONTH!$A$1:$Z$1,0)),"")</f>
        <v/>
      </c>
      <c r="J13" s="11" t="str">
        <f>IFERROR(INDEX(BAPTISM_SOURCE_ZONE_MONTH!$A:$Z,NORTH_GRAPH_DATA!$E13,MATCH(J$2,BAPTISM_SOURCE_ZONE_MONTH!$A$1:$Z$1,0)),"")</f>
        <v/>
      </c>
      <c r="K13" s="11" t="str">
        <f>IFERROR(INDEX(BAPTISM_SOURCE_ZONE_MONTH!$A:$Z,NORTH_GRAPH_DATA!$E13,MATCH(K$2,BAPTISM_SOURCE_ZONE_MONTH!$A$1:$Z$1,0)),"")</f>
        <v/>
      </c>
      <c r="M13" s="37">
        <f>MATCH($D13,REPORT_DATA_BY_ZONE_MONTH!$A:$A, 0)</f>
        <v>127</v>
      </c>
      <c r="N13" s="30">
        <f>IFERROR(INDEX(REPORT_DATA_BY_ZONE_MONTH!$A:$AG,$M13,MATCH(N$2,REPORT_DATA_BY_ZONE_MONTH!$A$1:$AG$1,0)), "")</f>
        <v>2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":",Y13,":0:0:",NORTH!$A$1)</f>
        <v>2016:11:0:0:NORTH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NORTH!$A$1)</f>
        <v>2016:1:0:0:NORTH</v>
      </c>
      <c r="E14" s="37">
        <f>MATCH($D14,BAPTISM_SOURCE_ZONE_MONTH!$A:$A, 0)</f>
        <v>5</v>
      </c>
      <c r="F14" s="11">
        <f>IFERROR(INDEX(BAPTISM_SOURCE_ZONE_MONTH!$A:$Z,NORTH_GRAPH_DATA!$E14,MATCH(F$2,BAPTISM_SOURCE_ZONE_MONTH!$A$1:$Z$1,0)),"")</f>
        <v>3</v>
      </c>
      <c r="G14" s="11">
        <f>IFERROR(INDEX(BAPTISM_SOURCE_ZONE_MONTH!$A:$Z,NORTH_GRAPH_DATA!$E14,MATCH(G$2,BAPTISM_SOURCE_ZONE_MONTH!$A$1:$Z$1,0)),"")</f>
        <v>0</v>
      </c>
      <c r="H14" s="11">
        <f>IFERROR(INDEX(BAPTISM_SOURCE_ZONE_MONTH!$A:$Z,NORTH_GRAPH_DATA!$E14,MATCH(H$2,BAPTISM_SOURCE_ZONE_MONTH!$A$1:$Z$1,0)),"")</f>
        <v>0</v>
      </c>
      <c r="I14" s="11">
        <f>IFERROR(INDEX(BAPTISM_SOURCE_ZONE_MONTH!$A:$Z,NORTH_GRAPH_DATA!$E14,MATCH(I$2,BAPTISM_SOURCE_ZONE_MONTH!$A$1:$Z$1,0)),"")</f>
        <v>0</v>
      </c>
      <c r="J14" s="11">
        <f>IFERROR(INDEX(BAPTISM_SOURCE_ZONE_MONTH!$A:$Z,NORTH_GRAPH_DATA!$E14,MATCH(J$2,BAPTISM_SOURCE_ZONE_MONTH!$A$1:$Z$1,0)),"")</f>
        <v>0</v>
      </c>
      <c r="K14" s="11">
        <f>IFERROR(INDEX(BAPTISM_SOURCE_ZONE_MONTH!$A:$Z,NORTH_GRAPH_DATA!$E14,MATCH(K$2,BAPTISM_SOURCE_ZONE_MONTH!$A$1:$Z$1,0)),"")</f>
        <v>3</v>
      </c>
      <c r="M14" s="37">
        <f>MATCH($D14,REPORT_DATA_BY_ZONE_MONTH!$A:$A, 0)</f>
        <v>5</v>
      </c>
      <c r="N14" s="30">
        <f>IFERROR(INDEX(REPORT_DATA_BY_ZONE_MONTH!$A:$AG,$M14,MATCH(N$2,REPORT_DATA_BY_ZONE_MONTH!$A$1:$AG$1,0)), "")</f>
        <v>2</v>
      </c>
      <c r="O14" s="30">
        <f t="shared" si="2"/>
        <v>5</v>
      </c>
      <c r="P14" s="30">
        <f>IFERROR(INDEX(REPORT_DATA_BY_ZONE_MONTH!$A:$AG,$M14,MATCH(P$2,REPORT_DATA_BY_ZONE_MONTH!$A$1:$AG$1,0)), "")</f>
        <v>88</v>
      </c>
      <c r="Q14" s="30">
        <f t="shared" si="3"/>
        <v>168</v>
      </c>
      <c r="R14" s="30">
        <f>IFERROR(INDEX(REPORT_DATA_BY_ZONE_MONTH!$A:$AG,$M14,MATCH(R$2,REPORT_DATA_BY_ZONE_MONTH!$A$1:$AG$1,0)), "")</f>
        <v>14</v>
      </c>
      <c r="S14" s="30">
        <f t="shared" si="4"/>
        <v>84</v>
      </c>
      <c r="T14" s="30">
        <f>IFERROR(INDEX(REPORT_DATA_BY_ZONE_MONTH!$A:$AG,$M14,MATCH(T$2,REPORT_DATA_BY_ZONE_MONTH!$A$1:$AG$1,0)), "")</f>
        <v>79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":",Y14,":0:0:",NORTH!$A$1)</f>
        <v>2016:12:0:0:NORTH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NORTH!$A$1)</f>
        <v>2016:2:0:0:NORTH</v>
      </c>
      <c r="E15" s="37" t="e">
        <f>MATCH($D15,BAPTISM_SOURCE_ZONE_MONTH!$A:$A, 0)</f>
        <v>#N/A</v>
      </c>
      <c r="F15" s="11" t="str">
        <f>IFERROR(INDEX(BAPTISM_SOURCE_ZONE_MONTH!$A:$Z,NORTH_GRAPH_DATA!$E15,MATCH(F$2,BAPTISM_SOURCE_ZONE_MONTH!$A$1:$Z$1,0)),"")</f>
        <v/>
      </c>
      <c r="G15" s="11" t="str">
        <f>IFERROR(INDEX(BAPTISM_SOURCE_ZONE_MONTH!$A:$Z,NORTH_GRAPH_DATA!$E15,MATCH(G$2,BAPTISM_SOURCE_ZONE_MONTH!$A$1:$Z$1,0)),"")</f>
        <v/>
      </c>
      <c r="H15" s="11" t="str">
        <f>IFERROR(INDEX(BAPTISM_SOURCE_ZONE_MONTH!$A:$Z,NORTH_GRAPH_DATA!$E15,MATCH(H$2,BAPTISM_SOURCE_ZONE_MONTH!$A$1:$Z$1,0)),"")</f>
        <v/>
      </c>
      <c r="I15" s="11" t="str">
        <f>IFERROR(INDEX(BAPTISM_SOURCE_ZONE_MONTH!$A:$Z,NORTH_GRAPH_DATA!$E15,MATCH(I$2,BAPTISM_SOURCE_ZONE_MONTH!$A$1:$Z$1,0)),"")</f>
        <v/>
      </c>
      <c r="J15" s="11" t="str">
        <f>IFERROR(INDEX(BAPTISM_SOURCE_ZONE_MONTH!$A:$Z,NORTH_GRAPH_DATA!$E15,MATCH(J$2,BAPTISM_SOURCE_ZONE_MONTH!$A$1:$Z$1,0)),"")</f>
        <v/>
      </c>
      <c r="K15" s="11" t="str">
        <f>IFERROR(INDEX(BAPTISM_SOURCE_ZONE_MONTH!$A:$Z,NORTH_GRAPH_DATA!$E15,MATCH(K$2,BAPTISM_SOURCE_ZONE_MONTH!$A$1:$Z$1,0)),"")</f>
        <v/>
      </c>
      <c r="M15" s="37">
        <f>MATCH($D15,REPORT_DATA_BY_ZONE_MONTH!$A:$A, 0)</f>
        <v>16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59</v>
      </c>
      <c r="Q15" s="30">
        <f t="shared" si="3"/>
        <v>168</v>
      </c>
      <c r="R15" s="30">
        <f>IFERROR(INDEX(REPORT_DATA_BY_ZONE_MONTH!$A:$AG,$M15,MATCH(R$2,REPORT_DATA_BY_ZONE_MONTH!$A$1:$AG$1,0)), "")</f>
        <v>18</v>
      </c>
      <c r="S15" s="30">
        <f t="shared" si="4"/>
        <v>84</v>
      </c>
      <c r="T15" s="30">
        <f>IFERROR(INDEX(REPORT_DATA_BY_ZONE_MONTH!$A:$AG,$M15,MATCH(T$2,REPORT_DATA_BY_ZONE_MONTH!$A$1:$AG$1,0)), "")</f>
        <v>51</v>
      </c>
      <c r="U15" s="30">
        <f t="shared" si="5"/>
        <v>140</v>
      </c>
      <c r="V15" s="30">
        <f>IFERROR(INDEX(REPORT_DATA_BY_ZONE_MONTH!$A:$AG,$M15,MATCH(V$2,REPORT_DATA_BY_ZONE_MONTH!$A$1:$AG$1,0)), "")</f>
        <v>7</v>
      </c>
      <c r="W15" s="30">
        <f t="shared" si="6"/>
        <v>28</v>
      </c>
    </row>
    <row r="16" spans="1:28">
      <c r="F16" s="37">
        <f t="shared" ref="F16:K16" si="7">SUM(F3:F15)</f>
        <v>3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4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COUNTA(NORTH!$A:$A)-1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3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NORTH!$D$2</f>
        <v>60</v>
      </c>
      <c r="D23" s="8">
        <f>NORTH!$G$5</f>
        <v>2</v>
      </c>
    </row>
    <row r="24" spans="1:12" ht="23.25">
      <c r="A24" s="8" t="s">
        <v>1423</v>
      </c>
      <c r="B24" s="64" t="str">
        <f>NORTH!$B1</f>
        <v>North Zone</v>
      </c>
    </row>
    <row r="25" spans="1:12">
      <c r="B25" s="62" t="str">
        <f>NORTH!$B2</f>
        <v>臺北北地帶</v>
      </c>
    </row>
    <row r="26" spans="1:12">
      <c r="B26" s="62" t="str">
        <f>NORTH!$B6</f>
        <v>North Stake</v>
      </c>
    </row>
    <row r="27" spans="1:12">
      <c r="B27" s="62" t="str">
        <f>NORTH!$B7</f>
        <v>臺北北支聯會</v>
      </c>
    </row>
    <row r="28" spans="1:12">
      <c r="B28" s="63">
        <f>NORTH!$B4</f>
        <v>42414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954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1435</v>
      </c>
      <c r="C2" s="35" t="s">
        <v>1403</v>
      </c>
      <c r="D2" s="72">
        <v>140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23</v>
      </c>
      <c r="H4" s="78"/>
      <c r="I4" s="78"/>
      <c r="J4" s="79"/>
      <c r="K4" s="52">
        <f>ROUND($D$2/12,0)</f>
        <v>12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SOUTH_GRAPH_DATA!AB16</f>
        <v>2</v>
      </c>
      <c r="H5" s="82"/>
      <c r="I5" s="82"/>
      <c r="J5" s="83"/>
      <c r="K5" s="55">
        <f>$L$33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952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955</v>
      </c>
      <c r="B10" s="27" t="s">
        <v>956</v>
      </c>
      <c r="C10" s="4" t="s">
        <v>1135</v>
      </c>
      <c r="D10" s="4" t="s">
        <v>1146</v>
      </c>
      <c r="E10" s="4" t="str">
        <f>CONCATENATE(YEAR,":",MONTH,":",WEEK,":",DAY,":",$A10)</f>
        <v>2016:2:2:7:JINGXIN_E</v>
      </c>
      <c r="F10" s="4">
        <f>MATCH($E10,REPORT_DATA_BY_COMP!$A:$A,0)</f>
        <v>409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957</v>
      </c>
      <c r="B11" s="27" t="s">
        <v>958</v>
      </c>
      <c r="C11" s="4" t="s">
        <v>1136</v>
      </c>
      <c r="D11" s="4" t="s">
        <v>1147</v>
      </c>
      <c r="E11" s="4" t="str">
        <f>CONCATENATE(YEAR,":",MONTH,":",WEEK,":",DAY,":",$A11)</f>
        <v>2016:2:2:7:MUZHA_E</v>
      </c>
      <c r="F11" s="4">
        <f>MATCH($E11,REPORT_DATA_BY_COMP!$A:$A,0)</f>
        <v>418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959</v>
      </c>
      <c r="B12" s="27" t="s">
        <v>960</v>
      </c>
      <c r="C12" s="4" t="s">
        <v>1137</v>
      </c>
      <c r="D12" s="4" t="s">
        <v>1148</v>
      </c>
      <c r="E12" s="4" t="str">
        <f>CONCATENATE(YEAR,":",MONTH,":",WEEK,":",DAY,":",$A12)</f>
        <v>2016:2:2:7:JINGXIN_S</v>
      </c>
      <c r="F12" s="4">
        <f>MATCH($E12,REPORT_DATA_BY_COMP!$A:$A,0)</f>
        <v>410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961</v>
      </c>
      <c r="B13" s="27" t="s">
        <v>962</v>
      </c>
      <c r="C13" s="4" t="s">
        <v>1138</v>
      </c>
      <c r="D13" s="4" t="s">
        <v>1149</v>
      </c>
      <c r="E13" s="4" t="str">
        <f>CONCATENATE(YEAR,":",MONTH,":",WEEK,":",DAY,":",$A13)</f>
        <v>2016:2:2:7:MUZHA_S</v>
      </c>
      <c r="F13" s="4">
        <f>MATCH($E13,REPORT_DATA_BY_COMP!$A:$A,0)</f>
        <v>419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963</v>
      </c>
      <c r="B16" s="27" t="s">
        <v>964</v>
      </c>
      <c r="C16" s="4" t="s">
        <v>1139</v>
      </c>
      <c r="D16" s="4" t="s">
        <v>1150</v>
      </c>
      <c r="E16" s="4" t="str">
        <f>CONCATENATE(YEAR,":",MONTH,":",WEEK,":",DAY,":",$A16)</f>
        <v>2016:2:2:7:XINDIAN_E</v>
      </c>
      <c r="F16" s="4">
        <f>MATCH($E16,REPORT_DATA_BY_COMP!$A:$A,0)</f>
        <v>459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965</v>
      </c>
      <c r="B17" s="27" t="s">
        <v>966</v>
      </c>
      <c r="C17" s="4" t="s">
        <v>1140</v>
      </c>
      <c r="D17" s="4" t="s">
        <v>1151</v>
      </c>
      <c r="E17" s="4" t="str">
        <f>CONCATENATE(YEAR,":",MONTH,":",WEEK,":",DAY,":",$A17)</f>
        <v>2016:2:2:7:ANKANG_E</v>
      </c>
      <c r="F17" s="4">
        <f>MATCH($E17,REPORT_DATA_BY_COMP!$A:$A,0)</f>
        <v>389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967</v>
      </c>
      <c r="B18" s="27" t="s">
        <v>968</v>
      </c>
      <c r="C18" s="4" t="s">
        <v>1141</v>
      </c>
      <c r="D18" s="4" t="s">
        <v>1152</v>
      </c>
      <c r="E18" s="4" t="str">
        <f>CONCATENATE(YEAR,":",MONTH,":",WEEK,":",DAY,":",$A18)</f>
        <v>2016:2:2:7:XINDIAN_S</v>
      </c>
      <c r="F18" s="4">
        <f>MATCH($E18,REPORT_DATA_BY_COMP!$A:$A,0)</f>
        <v>460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1460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969</v>
      </c>
      <c r="B21" s="27" t="s">
        <v>970</v>
      </c>
      <c r="C21" s="4" t="s">
        <v>1142</v>
      </c>
      <c r="D21" s="4" t="s">
        <v>1153</v>
      </c>
      <c r="E21" s="4" t="str">
        <f>CONCATENATE(YEAR,":",MONTH,":",WEEK,":",DAY,":",$A21)</f>
        <v>2016:2:2:7:ZHONGHE_1_E</v>
      </c>
      <c r="F21" s="4">
        <f>MATCH($E21,REPORT_DATA_BY_COMP!$A:$A,0)</f>
        <v>475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971</v>
      </c>
      <c r="B22" s="27" t="s">
        <v>972</v>
      </c>
      <c r="C22" s="4" t="s">
        <v>1143</v>
      </c>
      <c r="D22" s="4" t="s">
        <v>1154</v>
      </c>
      <c r="E22" s="4" t="str">
        <f>CONCATENATE(YEAR,":",MONTH,":",WEEK,":",DAY,":",$A22)</f>
        <v>2016:2:2:7:ZHONGHE_2_E</v>
      </c>
      <c r="F22" s="4">
        <f>MATCH($E22,REPORT_DATA_BY_COMP!$A:$A,0)</f>
        <v>476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973</v>
      </c>
      <c r="B23" s="27" t="s">
        <v>974</v>
      </c>
      <c r="C23" s="4" t="s">
        <v>1144</v>
      </c>
      <c r="D23" s="4" t="s">
        <v>1155</v>
      </c>
      <c r="E23" s="4" t="str">
        <f>CONCATENATE(YEAR,":",MONTH,":",WEEK,":",DAY,":",$A23)</f>
        <v>2016:2:2:7:ZHONGHE_2_S</v>
      </c>
      <c r="F23" s="4">
        <f>MATCH($E23,REPORT_DATA_BY_COMP!$A:$A,0)</f>
        <v>477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975</v>
      </c>
      <c r="B24" s="27" t="s">
        <v>976</v>
      </c>
      <c r="C24" s="4" t="s">
        <v>1145</v>
      </c>
      <c r="D24" s="4" t="s">
        <v>1156</v>
      </c>
      <c r="E24" s="4" t="str">
        <f>CONCATENATE(YEAR,":",MONTH,":",WEEK,":",DAY,":",$A24)</f>
        <v>2016:2:2:7:YONGHE_S</v>
      </c>
      <c r="F24" s="4">
        <f>MATCH($E24,REPORT_DATA_BY_COMP!$A:$A,0)</f>
        <v>472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37"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L22" sqref="L22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SOUTH!$A$1)</f>
        <v>2015:2:0:0:SOUTH</v>
      </c>
      <c r="E3" s="37" t="e">
        <f>MATCH($D3,BAPTISM_SOURCE_ZONE_MONTH!$A:$A, 0)</f>
        <v>#N/A</v>
      </c>
      <c r="F3" s="11" t="str">
        <f>IFERROR(INDEX(BAPTISM_SOURCE_ZONE_MONTH!$A:$Z,SOUTH_GRAPH_DATA!$E3,MATCH(F$2,BAPTISM_SOURCE_ZONE_MONTH!$A$1:$Z$1,0)),"")</f>
        <v/>
      </c>
      <c r="G3" s="11" t="str">
        <f>IFERROR(INDEX(BAPTISM_SOURCE_ZONE_MONTH!$A:$Z,SOUTH_GRAPH_DATA!$E3,MATCH(G$2,BAPTISM_SOURCE_ZONE_MONTH!$A$1:$Z$1,0)),"")</f>
        <v/>
      </c>
      <c r="H3" s="11" t="str">
        <f>IFERROR(INDEX(BAPTISM_SOURCE_ZONE_MONTH!$A:$Z,SOUTH_GRAPH_DATA!$E3,MATCH(H$2,BAPTISM_SOURCE_ZONE_MONTH!$A$1:$Z$1,0)),"")</f>
        <v/>
      </c>
      <c r="I3" s="11" t="str">
        <f>IFERROR(INDEX(BAPTISM_SOURCE_ZONE_MONTH!$A:$Z,SOUTH_GRAPH_DATA!$E3,MATCH(I$2,BAPTISM_SOURCE_ZONE_MONTH!$A$1:$Z$1,0)),"")</f>
        <v/>
      </c>
      <c r="J3" s="11" t="str">
        <f>IFERROR(INDEX(BAPTISM_SOURCE_ZONE_MONTH!$A:$Z,SOUTH_GRAPH_DATA!$E3,MATCH(J$2,BAPTISM_SOURCE_ZONE_MONTH!$A$1:$Z$1,0)),"")</f>
        <v/>
      </c>
      <c r="K3" s="11" t="str">
        <f>IFERROR(INDEX(BAPTISM_SOURCE_ZONE_MONTH!$A:$Z,SOUTH_GRAPH_DATA!$E3,MATCH(K$2,BAPTISM_SOURCE_ZONE_MONTH!$A$1:$Z$1,0)),"")</f>
        <v/>
      </c>
      <c r="M3" s="37">
        <f>MATCH($D3,REPORT_DATA_BY_ZONE_MONTH!$A:$A, 0)</f>
        <v>126</v>
      </c>
      <c r="N3" s="30">
        <f>IFERROR(INDEX(REPORT_DATA_BY_ZONE_MONTH!$A:$AG,$M3,MATCH(N$2,REPORT_DATA_BY_ZONE_MONTH!$A$1:$AG$1,0)), "")</f>
        <v>0</v>
      </c>
      <c r="O3" s="30">
        <f>$B$21</f>
        <v>12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":",Y3,":0:0:",SOUTH!$A$1)</f>
        <v>2016:1:0:0:SOUTH</v>
      </c>
      <c r="AA3" s="37">
        <f>MATCH($Z3,REPORT_DATA_BY_ZONE_MONTH!$A:$A, 0)</f>
        <v>7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SOUTH!$A$1)</f>
        <v>2015:3:0:0:SOUTH</v>
      </c>
      <c r="E4" s="37" t="e">
        <f>MATCH($D4,BAPTISM_SOURCE_ZONE_MONTH!$A:$A, 0)</f>
        <v>#N/A</v>
      </c>
      <c r="F4" s="11" t="str">
        <f>IFERROR(INDEX(BAPTISM_SOURCE_ZONE_MONTH!$A:$Z,SOUTH_GRAPH_DATA!$E4,MATCH(F$2,BAPTISM_SOURCE_ZONE_MONTH!$A$1:$Z$1,0)),"")</f>
        <v/>
      </c>
      <c r="G4" s="11" t="str">
        <f>IFERROR(INDEX(BAPTISM_SOURCE_ZONE_MONTH!$A:$Z,SOUTH_GRAPH_DATA!$E4,MATCH(G$2,BAPTISM_SOURCE_ZONE_MONTH!$A$1:$Z$1,0)),"")</f>
        <v/>
      </c>
      <c r="H4" s="11" t="str">
        <f>IFERROR(INDEX(BAPTISM_SOURCE_ZONE_MONTH!$A:$Z,SOUTH_GRAPH_DATA!$E4,MATCH(H$2,BAPTISM_SOURCE_ZONE_MONTH!$A$1:$Z$1,0)),"")</f>
        <v/>
      </c>
      <c r="I4" s="11" t="str">
        <f>IFERROR(INDEX(BAPTISM_SOURCE_ZONE_MONTH!$A:$Z,SOUTH_GRAPH_DATA!$E4,MATCH(I$2,BAPTISM_SOURCE_ZONE_MONTH!$A$1:$Z$1,0)),"")</f>
        <v/>
      </c>
      <c r="J4" s="11" t="str">
        <f>IFERROR(INDEX(BAPTISM_SOURCE_ZONE_MONTH!$A:$Z,SOUTH_GRAPH_DATA!$E4,MATCH(J$2,BAPTISM_SOURCE_ZONE_MONTH!$A$1:$Z$1,0)),"")</f>
        <v/>
      </c>
      <c r="K4" s="11" t="str">
        <f>IFERROR(INDEX(BAPTISM_SOURCE_ZONE_MONTH!$A:$Z,SOUTH_GRAPH_DATA!$E4,MATCH(K$2,BAPTISM_SOURCE_ZONE_MONTH!$A$1:$Z$1,0)),"")</f>
        <v/>
      </c>
      <c r="M4" s="37">
        <f>MATCH($D4,REPORT_DATA_BY_ZONE_MONTH!$A:$A, 0)</f>
        <v>125</v>
      </c>
      <c r="N4" s="30">
        <f>IFERROR(INDEX(REPORT_DATA_BY_ZONE_MONTH!$A:$AG,$M4,MATCH(N$2,REPORT_DATA_BY_ZONE_MONTH!$A$1:$AG$1,0)), "")</f>
        <v>3</v>
      </c>
      <c r="O4" s="30">
        <f t="shared" ref="O4:O15" si="2">$B$21</f>
        <v>12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":",Y4,":0:0:",SOUTH!$A$1)</f>
        <v>2016:2:0:0:SOUTH</v>
      </c>
      <c r="AA4" s="37">
        <f>MATCH($Z4,REPORT_DATA_BY_ZONE_MONTH!$A:$A, 0)</f>
        <v>18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SOUTH!$A$1)</f>
        <v>2015:4:0:0:SOUTH</v>
      </c>
      <c r="E5" s="37" t="e">
        <f>MATCH($D5,BAPTISM_SOURCE_ZONE_MONTH!$A:$A, 0)</f>
        <v>#N/A</v>
      </c>
      <c r="F5" s="11" t="str">
        <f>IFERROR(INDEX(BAPTISM_SOURCE_ZONE_MONTH!$A:$Z,SOUTH_GRAPH_DATA!$E5,MATCH(F$2,BAPTISM_SOURCE_ZONE_MONTH!$A$1:$Z$1,0)),"")</f>
        <v/>
      </c>
      <c r="G5" s="11" t="str">
        <f>IFERROR(INDEX(BAPTISM_SOURCE_ZONE_MONTH!$A:$Z,SOUTH_GRAPH_DATA!$E5,MATCH(G$2,BAPTISM_SOURCE_ZONE_MONTH!$A$1:$Z$1,0)),"")</f>
        <v/>
      </c>
      <c r="H5" s="11" t="str">
        <f>IFERROR(INDEX(BAPTISM_SOURCE_ZONE_MONTH!$A:$Z,SOUTH_GRAPH_DATA!$E5,MATCH(H$2,BAPTISM_SOURCE_ZONE_MONTH!$A$1:$Z$1,0)),"")</f>
        <v/>
      </c>
      <c r="I5" s="11" t="str">
        <f>IFERROR(INDEX(BAPTISM_SOURCE_ZONE_MONTH!$A:$Z,SOUTH_GRAPH_DATA!$E5,MATCH(I$2,BAPTISM_SOURCE_ZONE_MONTH!$A$1:$Z$1,0)),"")</f>
        <v/>
      </c>
      <c r="J5" s="11" t="str">
        <f>IFERROR(INDEX(BAPTISM_SOURCE_ZONE_MONTH!$A:$Z,SOUTH_GRAPH_DATA!$E5,MATCH(J$2,BAPTISM_SOURCE_ZONE_MONTH!$A$1:$Z$1,0)),"")</f>
        <v/>
      </c>
      <c r="K5" s="11" t="str">
        <f>IFERROR(INDEX(BAPTISM_SOURCE_ZONE_MONTH!$A:$Z,SOUTH_GRAPH_DATA!$E5,MATCH(K$2,BAPTISM_SOURCE_ZONE_MONTH!$A$1:$Z$1,0)),"")</f>
        <v/>
      </c>
      <c r="M5" s="37">
        <f>MATCH($D5,REPORT_DATA_BY_ZONE_MONTH!$A:$A, 0)</f>
        <v>124</v>
      </c>
      <c r="N5" s="30">
        <f>IFERROR(INDEX(REPORT_DATA_BY_ZONE_MONTH!$A:$AG,$M5,MATCH(N$2,REPORT_DATA_BY_ZONE_MONTH!$A$1:$AG$1,0)), "")</f>
        <v>4</v>
      </c>
      <c r="O5" s="30">
        <f t="shared" si="2"/>
        <v>12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":",Y5,":0:0:",SOUTH!$A$1)</f>
        <v>2016:3:0:0:SOUTH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SOUTH!$A$1)</f>
        <v>2015:5:0:0:SOUTH</v>
      </c>
      <c r="E6" s="37" t="e">
        <f>MATCH($D6,BAPTISM_SOURCE_ZONE_MONTH!$A:$A, 0)</f>
        <v>#N/A</v>
      </c>
      <c r="F6" s="11" t="str">
        <f>IFERROR(INDEX(BAPTISM_SOURCE_ZONE_MONTH!$A:$Z,SOUTH_GRAPH_DATA!$E6,MATCH(F$2,BAPTISM_SOURCE_ZONE_MONTH!$A$1:$Z$1,0)),"")</f>
        <v/>
      </c>
      <c r="G6" s="11" t="str">
        <f>IFERROR(INDEX(BAPTISM_SOURCE_ZONE_MONTH!$A:$Z,SOUTH_GRAPH_DATA!$E6,MATCH(G$2,BAPTISM_SOURCE_ZONE_MONTH!$A$1:$Z$1,0)),"")</f>
        <v/>
      </c>
      <c r="H6" s="11" t="str">
        <f>IFERROR(INDEX(BAPTISM_SOURCE_ZONE_MONTH!$A:$Z,SOUTH_GRAPH_DATA!$E6,MATCH(H$2,BAPTISM_SOURCE_ZONE_MONTH!$A$1:$Z$1,0)),"")</f>
        <v/>
      </c>
      <c r="I6" s="11" t="str">
        <f>IFERROR(INDEX(BAPTISM_SOURCE_ZONE_MONTH!$A:$Z,SOUTH_GRAPH_DATA!$E6,MATCH(I$2,BAPTISM_SOURCE_ZONE_MONTH!$A$1:$Z$1,0)),"")</f>
        <v/>
      </c>
      <c r="J6" s="11" t="str">
        <f>IFERROR(INDEX(BAPTISM_SOURCE_ZONE_MONTH!$A:$Z,SOUTH_GRAPH_DATA!$E6,MATCH(J$2,BAPTISM_SOURCE_ZONE_MONTH!$A$1:$Z$1,0)),"")</f>
        <v/>
      </c>
      <c r="K6" s="11" t="str">
        <f>IFERROR(INDEX(BAPTISM_SOURCE_ZONE_MONTH!$A:$Z,SOUTH_GRAPH_DATA!$E6,MATCH(K$2,BAPTISM_SOURCE_ZONE_MONTH!$A$1:$Z$1,0)),"")</f>
        <v/>
      </c>
      <c r="M6" s="37">
        <f>MATCH($D6,REPORT_DATA_BY_ZONE_MONTH!$A:$A, 0)</f>
        <v>123</v>
      </c>
      <c r="N6" s="30">
        <f>IFERROR(INDEX(REPORT_DATA_BY_ZONE_MONTH!$A:$AG,$M6,MATCH(N$2,REPORT_DATA_BY_ZONE_MONTH!$A$1:$AG$1,0)), "")</f>
        <v>2</v>
      </c>
      <c r="O6" s="30">
        <f t="shared" si="2"/>
        <v>12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":",Y6,":0:0:",SOUTH!$A$1)</f>
        <v>2016:4:0:0:SOUTH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SOUTH!$A$1)</f>
        <v>2015:6:0:0:SOUTH</v>
      </c>
      <c r="E7" s="37" t="e">
        <f>MATCH($D7,BAPTISM_SOURCE_ZONE_MONTH!$A:$A, 0)</f>
        <v>#N/A</v>
      </c>
      <c r="F7" s="11" t="str">
        <f>IFERROR(INDEX(BAPTISM_SOURCE_ZONE_MONTH!$A:$Z,SOUTH_GRAPH_DATA!$E7,MATCH(F$2,BAPTISM_SOURCE_ZONE_MONTH!$A$1:$Z$1,0)),"")</f>
        <v/>
      </c>
      <c r="G7" s="11" t="str">
        <f>IFERROR(INDEX(BAPTISM_SOURCE_ZONE_MONTH!$A:$Z,SOUTH_GRAPH_DATA!$E7,MATCH(G$2,BAPTISM_SOURCE_ZONE_MONTH!$A$1:$Z$1,0)),"")</f>
        <v/>
      </c>
      <c r="H7" s="11" t="str">
        <f>IFERROR(INDEX(BAPTISM_SOURCE_ZONE_MONTH!$A:$Z,SOUTH_GRAPH_DATA!$E7,MATCH(H$2,BAPTISM_SOURCE_ZONE_MONTH!$A$1:$Z$1,0)),"")</f>
        <v/>
      </c>
      <c r="I7" s="11" t="str">
        <f>IFERROR(INDEX(BAPTISM_SOURCE_ZONE_MONTH!$A:$Z,SOUTH_GRAPH_DATA!$E7,MATCH(I$2,BAPTISM_SOURCE_ZONE_MONTH!$A$1:$Z$1,0)),"")</f>
        <v/>
      </c>
      <c r="J7" s="11" t="str">
        <f>IFERROR(INDEX(BAPTISM_SOURCE_ZONE_MONTH!$A:$Z,SOUTH_GRAPH_DATA!$E7,MATCH(J$2,BAPTISM_SOURCE_ZONE_MONTH!$A$1:$Z$1,0)),"")</f>
        <v/>
      </c>
      <c r="K7" s="11" t="str">
        <f>IFERROR(INDEX(BAPTISM_SOURCE_ZONE_MONTH!$A:$Z,SOUTH_GRAPH_DATA!$E7,MATCH(K$2,BAPTISM_SOURCE_ZONE_MONTH!$A$1:$Z$1,0)),"")</f>
        <v/>
      </c>
      <c r="M7" s="37">
        <f>MATCH($D7,REPORT_DATA_BY_ZONE_MONTH!$A:$A, 0)</f>
        <v>122</v>
      </c>
      <c r="N7" s="30">
        <f>IFERROR(INDEX(REPORT_DATA_BY_ZONE_MONTH!$A:$AG,$M7,MATCH(N$2,REPORT_DATA_BY_ZONE_MONTH!$A$1:$AG$1,0)), "")</f>
        <v>4</v>
      </c>
      <c r="O7" s="30">
        <f t="shared" si="2"/>
        <v>12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":",Y7,":0:0:",SOUTH!$A$1)</f>
        <v>2016:5:0:0:SOUTH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SOUTH!$A$1)</f>
        <v>2015:7:0:0:SOUTH</v>
      </c>
      <c r="E8" s="37" t="e">
        <f>MATCH($D8,BAPTISM_SOURCE_ZONE_MONTH!$A:$A, 0)</f>
        <v>#N/A</v>
      </c>
      <c r="F8" s="11" t="str">
        <f>IFERROR(INDEX(BAPTISM_SOURCE_ZONE_MONTH!$A:$Z,SOUTH_GRAPH_DATA!$E8,MATCH(F$2,BAPTISM_SOURCE_ZONE_MONTH!$A$1:$Z$1,0)),"")</f>
        <v/>
      </c>
      <c r="G8" s="11" t="str">
        <f>IFERROR(INDEX(BAPTISM_SOURCE_ZONE_MONTH!$A:$Z,SOUTH_GRAPH_DATA!$E8,MATCH(G$2,BAPTISM_SOURCE_ZONE_MONTH!$A$1:$Z$1,0)),"")</f>
        <v/>
      </c>
      <c r="H8" s="11" t="str">
        <f>IFERROR(INDEX(BAPTISM_SOURCE_ZONE_MONTH!$A:$Z,SOUTH_GRAPH_DATA!$E8,MATCH(H$2,BAPTISM_SOURCE_ZONE_MONTH!$A$1:$Z$1,0)),"")</f>
        <v/>
      </c>
      <c r="I8" s="11" t="str">
        <f>IFERROR(INDEX(BAPTISM_SOURCE_ZONE_MONTH!$A:$Z,SOUTH_GRAPH_DATA!$E8,MATCH(I$2,BAPTISM_SOURCE_ZONE_MONTH!$A$1:$Z$1,0)),"")</f>
        <v/>
      </c>
      <c r="J8" s="11" t="str">
        <f>IFERROR(INDEX(BAPTISM_SOURCE_ZONE_MONTH!$A:$Z,SOUTH_GRAPH_DATA!$E8,MATCH(J$2,BAPTISM_SOURCE_ZONE_MONTH!$A$1:$Z$1,0)),"")</f>
        <v/>
      </c>
      <c r="K8" s="11" t="str">
        <f>IFERROR(INDEX(BAPTISM_SOURCE_ZONE_MONTH!$A:$Z,SOUTH_GRAPH_DATA!$E8,MATCH(K$2,BAPTISM_SOURCE_ZONE_MONTH!$A$1:$Z$1,0)),"")</f>
        <v/>
      </c>
      <c r="M8" s="37">
        <f>MATCH($D8,REPORT_DATA_BY_ZONE_MONTH!$A:$A, 0)</f>
        <v>121</v>
      </c>
      <c r="N8" s="30">
        <f>IFERROR(INDEX(REPORT_DATA_BY_ZONE_MONTH!$A:$AG,$M8,MATCH(N$2,REPORT_DATA_BY_ZONE_MONTH!$A$1:$AG$1,0)), "")</f>
        <v>5</v>
      </c>
      <c r="O8" s="30">
        <f t="shared" si="2"/>
        <v>12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":",Y8,":0:0:",SOUTH!$A$1)</f>
        <v>2016:6:0:0:SOUTH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SOUTH!$A$1)</f>
        <v>2015:8:0:0:SOUTH</v>
      </c>
      <c r="E9" s="37" t="e">
        <f>MATCH($D9,BAPTISM_SOURCE_ZONE_MONTH!$A:$A, 0)</f>
        <v>#N/A</v>
      </c>
      <c r="F9" s="11" t="str">
        <f>IFERROR(INDEX(BAPTISM_SOURCE_ZONE_MONTH!$A:$Z,SOUTH_GRAPH_DATA!$E9,MATCH(F$2,BAPTISM_SOURCE_ZONE_MONTH!$A$1:$Z$1,0)),"")</f>
        <v/>
      </c>
      <c r="G9" s="11" t="str">
        <f>IFERROR(INDEX(BAPTISM_SOURCE_ZONE_MONTH!$A:$Z,SOUTH_GRAPH_DATA!$E9,MATCH(G$2,BAPTISM_SOURCE_ZONE_MONTH!$A$1:$Z$1,0)),"")</f>
        <v/>
      </c>
      <c r="H9" s="11" t="str">
        <f>IFERROR(INDEX(BAPTISM_SOURCE_ZONE_MONTH!$A:$Z,SOUTH_GRAPH_DATA!$E9,MATCH(H$2,BAPTISM_SOURCE_ZONE_MONTH!$A$1:$Z$1,0)),"")</f>
        <v/>
      </c>
      <c r="I9" s="11" t="str">
        <f>IFERROR(INDEX(BAPTISM_SOURCE_ZONE_MONTH!$A:$Z,SOUTH_GRAPH_DATA!$E9,MATCH(I$2,BAPTISM_SOURCE_ZONE_MONTH!$A$1:$Z$1,0)),"")</f>
        <v/>
      </c>
      <c r="J9" s="11" t="str">
        <f>IFERROR(INDEX(BAPTISM_SOURCE_ZONE_MONTH!$A:$Z,SOUTH_GRAPH_DATA!$E9,MATCH(J$2,BAPTISM_SOURCE_ZONE_MONTH!$A$1:$Z$1,0)),"")</f>
        <v/>
      </c>
      <c r="K9" s="11" t="str">
        <f>IFERROR(INDEX(BAPTISM_SOURCE_ZONE_MONTH!$A:$Z,SOUTH_GRAPH_DATA!$E9,MATCH(K$2,BAPTISM_SOURCE_ZONE_MONTH!$A$1:$Z$1,0)),"")</f>
        <v/>
      </c>
      <c r="M9" s="37">
        <f>MATCH($D9,REPORT_DATA_BY_ZONE_MONTH!$A:$A, 0)</f>
        <v>120</v>
      </c>
      <c r="N9" s="30">
        <f>IFERROR(INDEX(REPORT_DATA_BY_ZONE_MONTH!$A:$AG,$M9,MATCH(N$2,REPORT_DATA_BY_ZONE_MONTH!$A$1:$AG$1,0)), "")</f>
        <v>4</v>
      </c>
      <c r="O9" s="30">
        <f t="shared" si="2"/>
        <v>12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":",Y9,":0:0:",SOUTH!$A$1)</f>
        <v>2016:7:0:0:SOUTH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SOUTH!$A$1)</f>
        <v>2015:9:0:0:SOUTH</v>
      </c>
      <c r="E10" s="37" t="e">
        <f>MATCH($D10,BAPTISM_SOURCE_ZONE_MONTH!$A:$A, 0)</f>
        <v>#N/A</v>
      </c>
      <c r="F10" s="11" t="str">
        <f>IFERROR(INDEX(BAPTISM_SOURCE_ZONE_MONTH!$A:$Z,SOUTH_GRAPH_DATA!$E10,MATCH(F$2,BAPTISM_SOURCE_ZONE_MONTH!$A$1:$Z$1,0)),"")</f>
        <v/>
      </c>
      <c r="G10" s="11" t="str">
        <f>IFERROR(INDEX(BAPTISM_SOURCE_ZONE_MONTH!$A:$Z,SOUTH_GRAPH_DATA!$E10,MATCH(G$2,BAPTISM_SOURCE_ZONE_MONTH!$A$1:$Z$1,0)),"")</f>
        <v/>
      </c>
      <c r="H10" s="11" t="str">
        <f>IFERROR(INDEX(BAPTISM_SOURCE_ZONE_MONTH!$A:$Z,SOUTH_GRAPH_DATA!$E10,MATCH(H$2,BAPTISM_SOURCE_ZONE_MONTH!$A$1:$Z$1,0)),"")</f>
        <v/>
      </c>
      <c r="I10" s="11" t="str">
        <f>IFERROR(INDEX(BAPTISM_SOURCE_ZONE_MONTH!$A:$Z,SOUTH_GRAPH_DATA!$E10,MATCH(I$2,BAPTISM_SOURCE_ZONE_MONTH!$A$1:$Z$1,0)),"")</f>
        <v/>
      </c>
      <c r="J10" s="11" t="str">
        <f>IFERROR(INDEX(BAPTISM_SOURCE_ZONE_MONTH!$A:$Z,SOUTH_GRAPH_DATA!$E10,MATCH(J$2,BAPTISM_SOURCE_ZONE_MONTH!$A$1:$Z$1,0)),"")</f>
        <v/>
      </c>
      <c r="K10" s="11" t="str">
        <f>IFERROR(INDEX(BAPTISM_SOURCE_ZONE_MONTH!$A:$Z,SOUTH_GRAPH_DATA!$E10,MATCH(K$2,BAPTISM_SOURCE_ZONE_MONTH!$A$1:$Z$1,0)),"")</f>
        <v/>
      </c>
      <c r="M10" s="37">
        <f>MATCH($D10,REPORT_DATA_BY_ZONE_MONTH!$A:$A, 0)</f>
        <v>119</v>
      </c>
      <c r="N10" s="30">
        <f>IFERROR(INDEX(REPORT_DATA_BY_ZONE_MONTH!$A:$AG,$M10,MATCH(N$2,REPORT_DATA_BY_ZONE_MONTH!$A$1:$AG$1,0)), "")</f>
        <v>5</v>
      </c>
      <c r="O10" s="30">
        <f t="shared" si="2"/>
        <v>12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":",Y10,":0:0:",SOUTH!$A$1)</f>
        <v>2016:8:0:0:SOUTH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SOUTH!$A$1)</f>
        <v>2015:10:0:0:SOUTH</v>
      </c>
      <c r="E11" s="37" t="e">
        <f>MATCH($D11,BAPTISM_SOURCE_ZONE_MONTH!$A:$A, 0)</f>
        <v>#N/A</v>
      </c>
      <c r="F11" s="11" t="str">
        <f>IFERROR(INDEX(BAPTISM_SOURCE_ZONE_MONTH!$A:$Z,SOUTH_GRAPH_DATA!$E11,MATCH(F$2,BAPTISM_SOURCE_ZONE_MONTH!$A$1:$Z$1,0)),"")</f>
        <v/>
      </c>
      <c r="G11" s="11" t="str">
        <f>IFERROR(INDEX(BAPTISM_SOURCE_ZONE_MONTH!$A:$Z,SOUTH_GRAPH_DATA!$E11,MATCH(G$2,BAPTISM_SOURCE_ZONE_MONTH!$A$1:$Z$1,0)),"")</f>
        <v/>
      </c>
      <c r="H11" s="11" t="str">
        <f>IFERROR(INDEX(BAPTISM_SOURCE_ZONE_MONTH!$A:$Z,SOUTH_GRAPH_DATA!$E11,MATCH(H$2,BAPTISM_SOURCE_ZONE_MONTH!$A$1:$Z$1,0)),"")</f>
        <v/>
      </c>
      <c r="I11" s="11" t="str">
        <f>IFERROR(INDEX(BAPTISM_SOURCE_ZONE_MONTH!$A:$Z,SOUTH_GRAPH_DATA!$E11,MATCH(I$2,BAPTISM_SOURCE_ZONE_MONTH!$A$1:$Z$1,0)),"")</f>
        <v/>
      </c>
      <c r="J11" s="11" t="str">
        <f>IFERROR(INDEX(BAPTISM_SOURCE_ZONE_MONTH!$A:$Z,SOUTH_GRAPH_DATA!$E11,MATCH(J$2,BAPTISM_SOURCE_ZONE_MONTH!$A$1:$Z$1,0)),"")</f>
        <v/>
      </c>
      <c r="K11" s="11" t="str">
        <f>IFERROR(INDEX(BAPTISM_SOURCE_ZONE_MONTH!$A:$Z,SOUTH_GRAPH_DATA!$E11,MATCH(K$2,BAPTISM_SOURCE_ZONE_MONTH!$A$1:$Z$1,0)),"")</f>
        <v/>
      </c>
      <c r="M11" s="37">
        <f>MATCH($D11,REPORT_DATA_BY_ZONE_MONTH!$A:$A, 0)</f>
        <v>118</v>
      </c>
      <c r="N11" s="30">
        <f>IFERROR(INDEX(REPORT_DATA_BY_ZONE_MONTH!$A:$AG,$M11,MATCH(N$2,REPORT_DATA_BY_ZONE_MONTH!$A$1:$AG$1,0)), "")</f>
        <v>6</v>
      </c>
      <c r="O11" s="30">
        <f t="shared" si="2"/>
        <v>12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":",Y11,":0:0:",SOUTH!$A$1)</f>
        <v>2016:9:0:0:SOUTH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SOUTH!$A$1)</f>
        <v>2015:11:0:0:SOUTH</v>
      </c>
      <c r="E12" s="37" t="e">
        <f>MATCH($D12,BAPTISM_SOURCE_ZONE_MONTH!$A:$A, 0)</f>
        <v>#N/A</v>
      </c>
      <c r="F12" s="11" t="str">
        <f>IFERROR(INDEX(BAPTISM_SOURCE_ZONE_MONTH!$A:$Z,SOUTH_GRAPH_DATA!$E12,MATCH(F$2,BAPTISM_SOURCE_ZONE_MONTH!$A$1:$Z$1,0)),"")</f>
        <v/>
      </c>
      <c r="G12" s="11" t="str">
        <f>IFERROR(INDEX(BAPTISM_SOURCE_ZONE_MONTH!$A:$Z,SOUTH_GRAPH_DATA!$E12,MATCH(G$2,BAPTISM_SOURCE_ZONE_MONTH!$A$1:$Z$1,0)),"")</f>
        <v/>
      </c>
      <c r="H12" s="11" t="str">
        <f>IFERROR(INDEX(BAPTISM_SOURCE_ZONE_MONTH!$A:$Z,SOUTH_GRAPH_DATA!$E12,MATCH(H$2,BAPTISM_SOURCE_ZONE_MONTH!$A$1:$Z$1,0)),"")</f>
        <v/>
      </c>
      <c r="I12" s="11" t="str">
        <f>IFERROR(INDEX(BAPTISM_SOURCE_ZONE_MONTH!$A:$Z,SOUTH_GRAPH_DATA!$E12,MATCH(I$2,BAPTISM_SOURCE_ZONE_MONTH!$A$1:$Z$1,0)),"")</f>
        <v/>
      </c>
      <c r="J12" s="11" t="str">
        <f>IFERROR(INDEX(BAPTISM_SOURCE_ZONE_MONTH!$A:$Z,SOUTH_GRAPH_DATA!$E12,MATCH(J$2,BAPTISM_SOURCE_ZONE_MONTH!$A$1:$Z$1,0)),"")</f>
        <v/>
      </c>
      <c r="K12" s="11" t="str">
        <f>IFERROR(INDEX(BAPTISM_SOURCE_ZONE_MONTH!$A:$Z,SOUTH_GRAPH_DATA!$E12,MATCH(K$2,BAPTISM_SOURCE_ZONE_MONTH!$A$1:$Z$1,0)),"")</f>
        <v/>
      </c>
      <c r="M12" s="37">
        <f>MATCH($D12,REPORT_DATA_BY_ZONE_MONTH!$A:$A, 0)</f>
        <v>117</v>
      </c>
      <c r="N12" s="30">
        <f>IFERROR(INDEX(REPORT_DATA_BY_ZONE_MONTH!$A:$AG,$M12,MATCH(N$2,REPORT_DATA_BY_ZONE_MONTH!$A$1:$AG$1,0)), "")</f>
        <v>2</v>
      </c>
      <c r="O12" s="30">
        <f t="shared" si="2"/>
        <v>12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":",Y12,":0:0:",SOUTH!$A$1)</f>
        <v>2016:10:0:0:SOUTH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SOUTH!$A$1)</f>
        <v>2015:12:0:0:SOUTH</v>
      </c>
      <c r="E13" s="37" t="e">
        <f>MATCH($D13,BAPTISM_SOURCE_ZONE_MONTH!$A:$A, 0)</f>
        <v>#N/A</v>
      </c>
      <c r="F13" s="11" t="str">
        <f>IFERROR(INDEX(BAPTISM_SOURCE_ZONE_MONTH!$A:$Z,SOUTH_GRAPH_DATA!$E13,MATCH(F$2,BAPTISM_SOURCE_ZONE_MONTH!$A$1:$Z$1,0)),"")</f>
        <v/>
      </c>
      <c r="G13" s="11" t="str">
        <f>IFERROR(INDEX(BAPTISM_SOURCE_ZONE_MONTH!$A:$Z,SOUTH_GRAPH_DATA!$E13,MATCH(G$2,BAPTISM_SOURCE_ZONE_MONTH!$A$1:$Z$1,0)),"")</f>
        <v/>
      </c>
      <c r="H13" s="11" t="str">
        <f>IFERROR(INDEX(BAPTISM_SOURCE_ZONE_MONTH!$A:$Z,SOUTH_GRAPH_DATA!$E13,MATCH(H$2,BAPTISM_SOURCE_ZONE_MONTH!$A$1:$Z$1,0)),"")</f>
        <v/>
      </c>
      <c r="I13" s="11" t="str">
        <f>IFERROR(INDEX(BAPTISM_SOURCE_ZONE_MONTH!$A:$Z,SOUTH_GRAPH_DATA!$E13,MATCH(I$2,BAPTISM_SOURCE_ZONE_MONTH!$A$1:$Z$1,0)),"")</f>
        <v/>
      </c>
      <c r="J13" s="11" t="str">
        <f>IFERROR(INDEX(BAPTISM_SOURCE_ZONE_MONTH!$A:$Z,SOUTH_GRAPH_DATA!$E13,MATCH(J$2,BAPTISM_SOURCE_ZONE_MONTH!$A$1:$Z$1,0)),"")</f>
        <v/>
      </c>
      <c r="K13" s="11" t="str">
        <f>IFERROR(INDEX(BAPTISM_SOURCE_ZONE_MONTH!$A:$Z,SOUTH_GRAPH_DATA!$E13,MATCH(K$2,BAPTISM_SOURCE_ZONE_MONTH!$A$1:$Z$1,0)),"")</f>
        <v/>
      </c>
      <c r="M13" s="37">
        <f>MATCH($D13,REPORT_DATA_BY_ZONE_MONTH!$A:$A, 0)</f>
        <v>116</v>
      </c>
      <c r="N13" s="30">
        <f>IFERROR(INDEX(REPORT_DATA_BY_ZONE_MONTH!$A:$AG,$M13,MATCH(N$2,REPORT_DATA_BY_ZONE_MONTH!$A$1:$AG$1,0)), "")</f>
        <v>4</v>
      </c>
      <c r="O13" s="30">
        <f t="shared" si="2"/>
        <v>12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":",Y13,":0:0:",SOUTH!$A$1)</f>
        <v>2016:11:0:0:SOUTH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SOUTH!$A$1)</f>
        <v>2016:1:0:0:SOUTH</v>
      </c>
      <c r="E14" s="37">
        <f>MATCH($D14,BAPTISM_SOURCE_ZONE_MONTH!$A:$A, 0)</f>
        <v>7</v>
      </c>
      <c r="F14" s="11">
        <f>IFERROR(INDEX(BAPTISM_SOURCE_ZONE_MONTH!$A:$Z,SOUTH_GRAPH_DATA!$E14,MATCH(F$2,BAPTISM_SOURCE_ZONE_MONTH!$A$1:$Z$1,0)),"")</f>
        <v>5</v>
      </c>
      <c r="G14" s="11">
        <f>IFERROR(INDEX(BAPTISM_SOURCE_ZONE_MONTH!$A:$Z,SOUTH_GRAPH_DATA!$E14,MATCH(G$2,BAPTISM_SOURCE_ZONE_MONTH!$A$1:$Z$1,0)),"")</f>
        <v>2</v>
      </c>
      <c r="H14" s="11">
        <f>IFERROR(INDEX(BAPTISM_SOURCE_ZONE_MONTH!$A:$Z,SOUTH_GRAPH_DATA!$E14,MATCH(H$2,BAPTISM_SOURCE_ZONE_MONTH!$A$1:$Z$1,0)),"")</f>
        <v>0</v>
      </c>
      <c r="I14" s="11">
        <f>IFERROR(INDEX(BAPTISM_SOURCE_ZONE_MONTH!$A:$Z,SOUTH_GRAPH_DATA!$E14,MATCH(I$2,BAPTISM_SOURCE_ZONE_MONTH!$A$1:$Z$1,0)),"")</f>
        <v>0</v>
      </c>
      <c r="J14" s="11">
        <f>IFERROR(INDEX(BAPTISM_SOURCE_ZONE_MONTH!$A:$Z,SOUTH_GRAPH_DATA!$E14,MATCH(J$2,BAPTISM_SOURCE_ZONE_MONTH!$A$1:$Z$1,0)),"")</f>
        <v>0</v>
      </c>
      <c r="K14" s="11">
        <f>IFERROR(INDEX(BAPTISM_SOURCE_ZONE_MONTH!$A:$Z,SOUTH_GRAPH_DATA!$E14,MATCH(K$2,BAPTISM_SOURCE_ZONE_MONTH!$A$1:$Z$1,0)),"")</f>
        <v>5</v>
      </c>
      <c r="M14" s="37">
        <f>MATCH($D14,REPORT_DATA_BY_ZONE_MONTH!$A:$A, 0)</f>
        <v>7</v>
      </c>
      <c r="N14" s="30">
        <f>IFERROR(INDEX(REPORT_DATA_BY_ZONE_MONTH!$A:$AG,$M14,MATCH(N$2,REPORT_DATA_BY_ZONE_MONTH!$A$1:$AG$1,0)), "")</f>
        <v>2</v>
      </c>
      <c r="O14" s="30">
        <f t="shared" si="2"/>
        <v>12</v>
      </c>
      <c r="P14" s="30">
        <f>IFERROR(INDEX(REPORT_DATA_BY_ZONE_MONTH!$A:$AG,$M14,MATCH(P$2,REPORT_DATA_BY_ZONE_MONTH!$A$1:$AG$1,0)), "")</f>
        <v>325</v>
      </c>
      <c r="Q14" s="30">
        <f t="shared" si="3"/>
        <v>264</v>
      </c>
      <c r="R14" s="30">
        <f>IFERROR(INDEX(REPORT_DATA_BY_ZONE_MONTH!$A:$AG,$M14,MATCH(R$2,REPORT_DATA_BY_ZONE_MONTH!$A$1:$AG$1,0)), "")</f>
        <v>105</v>
      </c>
      <c r="S14" s="30">
        <f t="shared" si="4"/>
        <v>132</v>
      </c>
      <c r="T14" s="30">
        <f>IFERROR(INDEX(REPORT_DATA_BY_ZONE_MONTH!$A:$AG,$M14,MATCH(T$2,REPORT_DATA_BY_ZONE_MONTH!$A$1:$AG$1,0)), "")</f>
        <v>331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":",Y14,":0:0:",SOUTH!$A$1)</f>
        <v>2016:12:0:0:SOUTH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SOUTH!$A$1)</f>
        <v>2016:2:0:0:SOUTH</v>
      </c>
      <c r="E15" s="37" t="e">
        <f>MATCH($D15,BAPTISM_SOURCE_ZONE_MONTH!$A:$A, 0)</f>
        <v>#N/A</v>
      </c>
      <c r="F15" s="11" t="str">
        <f>IFERROR(INDEX(BAPTISM_SOURCE_ZONE_MONTH!$A:$Z,SOUTH_GRAPH_DATA!$E15,MATCH(F$2,BAPTISM_SOURCE_ZONE_MONTH!$A$1:$Z$1,0)),"")</f>
        <v/>
      </c>
      <c r="G15" s="11" t="str">
        <f>IFERROR(INDEX(BAPTISM_SOURCE_ZONE_MONTH!$A:$Z,SOUTH_GRAPH_DATA!$E15,MATCH(G$2,BAPTISM_SOURCE_ZONE_MONTH!$A$1:$Z$1,0)),"")</f>
        <v/>
      </c>
      <c r="H15" s="11" t="str">
        <f>IFERROR(INDEX(BAPTISM_SOURCE_ZONE_MONTH!$A:$Z,SOUTH_GRAPH_DATA!$E15,MATCH(H$2,BAPTISM_SOURCE_ZONE_MONTH!$A$1:$Z$1,0)),"")</f>
        <v/>
      </c>
      <c r="I15" s="11" t="str">
        <f>IFERROR(INDEX(BAPTISM_SOURCE_ZONE_MONTH!$A:$Z,SOUTH_GRAPH_DATA!$E15,MATCH(I$2,BAPTISM_SOURCE_ZONE_MONTH!$A$1:$Z$1,0)),"")</f>
        <v/>
      </c>
      <c r="J15" s="11" t="str">
        <f>IFERROR(INDEX(BAPTISM_SOURCE_ZONE_MONTH!$A:$Z,SOUTH_GRAPH_DATA!$E15,MATCH(J$2,BAPTISM_SOURCE_ZONE_MONTH!$A$1:$Z$1,0)),"")</f>
        <v/>
      </c>
      <c r="K15" s="11" t="str">
        <f>IFERROR(INDEX(BAPTISM_SOURCE_ZONE_MONTH!$A:$Z,SOUTH_GRAPH_DATA!$E15,MATCH(K$2,BAPTISM_SOURCE_ZONE_MONTH!$A$1:$Z$1,0)),"")</f>
        <v/>
      </c>
      <c r="M15" s="37">
        <f>MATCH($D15,REPORT_DATA_BY_ZONE_MONTH!$A:$A, 0)</f>
        <v>18</v>
      </c>
      <c r="N15" s="30">
        <f>IFERROR(INDEX(REPORT_DATA_BY_ZONE_MONTH!$A:$AG,$M15,MATCH(N$2,REPORT_DATA_BY_ZONE_MONTH!$A$1:$AG$1,0)), "")</f>
        <v>0</v>
      </c>
      <c r="O15" s="30">
        <f t="shared" si="2"/>
        <v>12</v>
      </c>
      <c r="P15" s="30">
        <f>IFERROR(INDEX(REPORT_DATA_BY_ZONE_MONTH!$A:$AG,$M15,MATCH(P$2,REPORT_DATA_BY_ZONE_MONTH!$A$1:$AG$1,0)), "")</f>
        <v>153</v>
      </c>
      <c r="Q15" s="30">
        <f t="shared" si="3"/>
        <v>264</v>
      </c>
      <c r="R15" s="30">
        <f>IFERROR(INDEX(REPORT_DATA_BY_ZONE_MONTH!$A:$AG,$M15,MATCH(R$2,REPORT_DATA_BY_ZONE_MONTH!$A$1:$AG$1,0)), "")</f>
        <v>51</v>
      </c>
      <c r="S15" s="30">
        <f t="shared" si="4"/>
        <v>132</v>
      </c>
      <c r="T15" s="30">
        <f>IFERROR(INDEX(REPORT_DATA_BY_ZONE_MONTH!$A:$AG,$M15,MATCH(T$2,REPORT_DATA_BY_ZONE_MONTH!$A$1:$AG$1,0)), "")</f>
        <v>146</v>
      </c>
      <c r="U15" s="30">
        <f t="shared" si="5"/>
        <v>220</v>
      </c>
      <c r="V15" s="30">
        <f>IFERROR(INDEX(REPORT_DATA_BY_ZONE_MONTH!$A:$AG,$M15,MATCH(V$2,REPORT_DATA_BY_ZONE_MONTH!$A$1:$AG$1,0)), "")</f>
        <v>2</v>
      </c>
      <c r="W15" s="30">
        <f t="shared" si="6"/>
        <v>44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41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COUNTA(SOUTH!$A:$A)-1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12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140
Actual YTD 年度實際:    2</v>
      </c>
      <c r="C23" s="8">
        <f>SOUTH!$D$2</f>
        <v>140</v>
      </c>
      <c r="D23" s="8">
        <f>SOUTH!$G$5</f>
        <v>2</v>
      </c>
    </row>
    <row r="24" spans="1:12" ht="23.25">
      <c r="A24" s="8" t="s">
        <v>1423</v>
      </c>
      <c r="B24" s="64" t="str">
        <f>SOUTH!$B1</f>
        <v>South Zone</v>
      </c>
    </row>
    <row r="25" spans="1:12">
      <c r="B25" s="62" t="str">
        <f>SOUTH!$B2</f>
        <v>臺北南地帶</v>
      </c>
    </row>
    <row r="26" spans="1:12">
      <c r="B26" s="62" t="str">
        <f>SOUTH!$B6</f>
        <v>South Stake</v>
      </c>
    </row>
    <row r="27" spans="1:12">
      <c r="B27" s="62" t="str">
        <f>SOUTH!$B7</f>
        <v>臺北南支聯會</v>
      </c>
    </row>
    <row r="28" spans="1:12">
      <c r="B28" s="63">
        <f>SOUTH!$B4</f>
        <v>42414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1023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1436</v>
      </c>
      <c r="C2" s="35" t="s">
        <v>1403</v>
      </c>
      <c r="D2" s="72">
        <v>85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14</v>
      </c>
      <c r="H4" s="78"/>
      <c r="I4" s="78"/>
      <c r="J4" s="79"/>
      <c r="K4" s="52">
        <f>ROUND($D$2/12,0)</f>
        <v>7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WEST_GRAPH_DATA!AB16</f>
        <v>8</v>
      </c>
      <c r="H5" s="82"/>
      <c r="I5" s="82"/>
      <c r="J5" s="83"/>
      <c r="K5" s="55">
        <f>$L$33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1021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1461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977</v>
      </c>
      <c r="B10" s="27" t="s">
        <v>978</v>
      </c>
      <c r="C10" s="4" t="s">
        <v>999</v>
      </c>
      <c r="D10" s="4" t="s">
        <v>1000</v>
      </c>
      <c r="E10" s="4" t="str">
        <f>CONCATENATE(YEAR,":",MONTH,":",WEEK,":",DAY,":",$A10)</f>
        <v>2016:2:2:7:TUCHENG_E</v>
      </c>
      <c r="F10" s="4">
        <f>MATCH($E10,REPORT_DATA_BY_COMP!$A:$A,0)</f>
        <v>451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979</v>
      </c>
      <c r="B11" s="27" t="s">
        <v>980</v>
      </c>
      <c r="C11" s="4" t="s">
        <v>1001</v>
      </c>
      <c r="D11" s="4" t="s">
        <v>1002</v>
      </c>
      <c r="E11" s="4" t="str">
        <f>CONCATENATE(YEAR,":",MONTH,":",WEEK,":",DAY,":",$A11)</f>
        <v>2016:2:2:7:SANXIA_A</v>
      </c>
      <c r="F11" s="4">
        <f>MATCH($E11,REPORT_DATA_BY_COMP!$A:$A,0)</f>
        <v>426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981</v>
      </c>
      <c r="B12" s="27" t="s">
        <v>982</v>
      </c>
      <c r="C12" s="4" t="s">
        <v>1003</v>
      </c>
      <c r="D12" s="4" t="s">
        <v>1004</v>
      </c>
      <c r="E12" s="4" t="str">
        <f>CONCATENATE(YEAR,":",MONTH,":",WEEK,":",DAY,":",$A12)</f>
        <v>2016:2:2:7:SANXIA_B</v>
      </c>
      <c r="F12" s="4">
        <f>MATCH($E12,REPORT_DATA_BY_COMP!$A:$A,0)</f>
        <v>427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983</v>
      </c>
      <c r="B13" s="27" t="s">
        <v>984</v>
      </c>
      <c r="C13" s="4" t="s">
        <v>1005</v>
      </c>
      <c r="D13" s="4" t="s">
        <v>1006</v>
      </c>
      <c r="E13" s="4" t="str">
        <f>CONCATENATE(YEAR,":",MONTH,":",WEEK,":",DAY,":",$A13)</f>
        <v>2016:2:2:7:TUCHENG_A_S</v>
      </c>
      <c r="F13" s="4">
        <f>MATCH($E13,REPORT_DATA_BY_COMP!$A:$A,0)</f>
        <v>449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985</v>
      </c>
      <c r="B14" s="27" t="s">
        <v>986</v>
      </c>
      <c r="C14" s="4" t="s">
        <v>1007</v>
      </c>
      <c r="D14" s="4" t="s">
        <v>1008</v>
      </c>
      <c r="E14" s="4" t="str">
        <f>CONCATENATE(YEAR,":",MONTH,":",WEEK,":",DAY,":",$A14)</f>
        <v>2016:2:2:7:TUCHENG_B_S</v>
      </c>
      <c r="F14" s="4">
        <f>MATCH($E14,REPORT_DATA_BY_COMP!$A:$A,0)</f>
        <v>450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1422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1462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987</v>
      </c>
      <c r="B17" s="27" t="s">
        <v>988</v>
      </c>
      <c r="C17" s="4" t="s">
        <v>1009</v>
      </c>
      <c r="D17" s="4" t="s">
        <v>1010</v>
      </c>
      <c r="E17" s="4" t="str">
        <f>CONCATENATE(YEAR,":",MONTH,":",WEEK,":",DAY,":",$A17)</f>
        <v>2016:2:2:7:DANFENG_E</v>
      </c>
      <c r="F17" s="4">
        <f>MATCH($E17,REPORT_DATA_BY_COMP!$A:$A,0)</f>
        <v>397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989</v>
      </c>
      <c r="B18" s="27" t="s">
        <v>990</v>
      </c>
      <c r="C18" s="4" t="s">
        <v>1011</v>
      </c>
      <c r="D18" s="4" t="s">
        <v>1012</v>
      </c>
      <c r="E18" s="4" t="str">
        <f>CONCATENATE(YEAR,":",MONTH,":",WEEK,":",DAY,":",$A18)</f>
        <v>2016:2:2:7:SIYUAN_E</v>
      </c>
      <c r="F18" s="4">
        <f>MATCH($E18,REPORT_DATA_BY_COMP!$A:$A,0)</f>
        <v>430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SUM(G17:G18)</f>
        <v>0</v>
      </c>
      <c r="H19" s="12">
        <f t="shared" ref="G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1463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991</v>
      </c>
      <c r="B21" s="27" t="s">
        <v>992</v>
      </c>
      <c r="C21" s="4" t="s">
        <v>1013</v>
      </c>
      <c r="D21" s="4" t="s">
        <v>1014</v>
      </c>
      <c r="E21" s="4" t="str">
        <f>CONCATENATE(YEAR,":",MONTH,":",WEEK,":",DAY,":",$A21)</f>
        <v>2016:2:2:7:XINPU_E</v>
      </c>
      <c r="F21" s="4">
        <f>MATCH($E21,REPORT_DATA_BY_COMP!$A:$A,0)</f>
        <v>461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993</v>
      </c>
      <c r="B22" s="27" t="s">
        <v>994</v>
      </c>
      <c r="C22" s="4" t="s">
        <v>1015</v>
      </c>
      <c r="D22" s="4" t="s">
        <v>1016</v>
      </c>
      <c r="E22" s="4" t="str">
        <f>CONCATENATE(YEAR,":",MONTH,":",WEEK,":",DAY,":",$A22)</f>
        <v>2016:2:2:7:XINBAN_E</v>
      </c>
      <c r="F22" s="4">
        <f>MATCH($E22,REPORT_DATA_BY_COMP!$A:$A,0)</f>
        <v>458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995</v>
      </c>
      <c r="B23" s="27" t="s">
        <v>996</v>
      </c>
      <c r="C23" s="4" t="s">
        <v>1017</v>
      </c>
      <c r="D23" s="4" t="s">
        <v>1018</v>
      </c>
      <c r="E23" s="4" t="str">
        <f>CONCATENATE(YEAR,":",MONTH,":",WEEK,":",DAY,":",$A23)</f>
        <v>2016:2:2:7:XINPU_S</v>
      </c>
      <c r="F23" s="4">
        <f>MATCH($E23,REPORT_DATA_BY_COMP!$A:$A,0)</f>
        <v>462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997</v>
      </c>
      <c r="B24" s="27" t="s">
        <v>998</v>
      </c>
      <c r="C24" s="4" t="s">
        <v>1019</v>
      </c>
      <c r="D24" s="4" t="s">
        <v>1020</v>
      </c>
      <c r="E24" s="4" t="str">
        <f>CONCATENATE(YEAR,":",MONTH,":",WEEK,":",DAY,":",$A24)</f>
        <v>2016:2:2:7:BANQIAO_S</v>
      </c>
      <c r="F24" s="4">
        <f>MATCH($E24,REPORT_DATA_BY_COMP!$A:$A,0)</f>
        <v>394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L22" sqref="L22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WEST!$A$1)</f>
        <v>2015:2:0:0:WEST</v>
      </c>
      <c r="E3" s="37" t="e">
        <f>MATCH($D3,BAPTISM_SOURCE_ZONE_MONTH!$A:$A, 0)</f>
        <v>#N/A</v>
      </c>
      <c r="F3" s="11" t="str">
        <f>IFERROR(INDEX(BAPTISM_SOURCE_ZONE_MONTH!$A:$Z,WEST_GRAPH_DATA!$E3,MATCH(F$2,BAPTISM_SOURCE_ZONE_MONTH!$A$1:$Z$1,0)),"")</f>
        <v/>
      </c>
      <c r="G3" s="11" t="str">
        <f>IFERROR(INDEX(BAPTISM_SOURCE_ZONE_MONTH!$A:$Z,WEST_GRAPH_DATA!$E3,MATCH(G$2,BAPTISM_SOURCE_ZONE_MONTH!$A$1:$Z$1,0)),"")</f>
        <v/>
      </c>
      <c r="H3" s="11" t="str">
        <f>IFERROR(INDEX(BAPTISM_SOURCE_ZONE_MONTH!$A:$Z,WEST_GRAPH_DATA!$E3,MATCH(H$2,BAPTISM_SOURCE_ZONE_MONTH!$A$1:$Z$1,0)),"")</f>
        <v/>
      </c>
      <c r="I3" s="11" t="str">
        <f>IFERROR(INDEX(BAPTISM_SOURCE_ZONE_MONTH!$A:$Z,WEST_GRAPH_DATA!$E3,MATCH(I$2,BAPTISM_SOURCE_ZONE_MONTH!$A$1:$Z$1,0)),"")</f>
        <v/>
      </c>
      <c r="J3" s="11" t="str">
        <f>IFERROR(INDEX(BAPTISM_SOURCE_ZONE_MONTH!$A:$Z,WEST_GRAPH_DATA!$E3,MATCH(J$2,BAPTISM_SOURCE_ZONE_MONTH!$A$1:$Z$1,0)),"")</f>
        <v/>
      </c>
      <c r="K3" s="11" t="str">
        <f>IFERROR(INDEX(BAPTISM_SOURCE_ZONE_MONTH!$A:$Z,WEST_GRAPH_DATA!$E3,MATCH(K$2,BAPTISM_SOURCE_ZONE_MONTH!$A$1:$Z$1,0)),"")</f>
        <v/>
      </c>
      <c r="M3" s="37">
        <f>MATCH($D3,REPORT_DATA_BY_ZONE_MONTH!$A:$A, 0)</f>
        <v>184</v>
      </c>
      <c r="N3" s="30">
        <f>IFERROR(INDEX(REPORT_DATA_BY_ZONE_MONTH!$A:$AG,$M3,MATCH(N$2,REPORT_DATA_BY_ZONE_MONTH!$A$1:$AG$1,0)), "")</f>
        <v>11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":",Y3,":0:0:",WEST!$A$1)</f>
        <v>2016:1:0:0:WEST</v>
      </c>
      <c r="AA3" s="37">
        <f>MATCH($Z3,REPORT_DATA_BY_ZONE_MONTH!$A:$A, 0)</f>
        <v>10</v>
      </c>
      <c r="AB3" s="30">
        <f>IFERROR(INDEX(REPORT_DATA_BY_ZONE_MONTH!$A:$AG,$AA3,MATCH(AB$2,REPORT_DATA_BY_ZONE_MONTH!$A$1:$AG$1,0)), "")</f>
        <v>8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WEST!$A$1)</f>
        <v>2015:3:0:0:WEST</v>
      </c>
      <c r="E4" s="37" t="e">
        <f>MATCH($D4,BAPTISM_SOURCE_ZONE_MONTH!$A:$A, 0)</f>
        <v>#N/A</v>
      </c>
      <c r="F4" s="11" t="str">
        <f>IFERROR(INDEX(BAPTISM_SOURCE_ZONE_MONTH!$A:$Z,WEST_GRAPH_DATA!$E4,MATCH(F$2,BAPTISM_SOURCE_ZONE_MONTH!$A$1:$Z$1,0)),"")</f>
        <v/>
      </c>
      <c r="G4" s="11" t="str">
        <f>IFERROR(INDEX(BAPTISM_SOURCE_ZONE_MONTH!$A:$Z,WEST_GRAPH_DATA!$E4,MATCH(G$2,BAPTISM_SOURCE_ZONE_MONTH!$A$1:$Z$1,0)),"")</f>
        <v/>
      </c>
      <c r="H4" s="11" t="str">
        <f>IFERROR(INDEX(BAPTISM_SOURCE_ZONE_MONTH!$A:$Z,WEST_GRAPH_DATA!$E4,MATCH(H$2,BAPTISM_SOURCE_ZONE_MONTH!$A$1:$Z$1,0)),"")</f>
        <v/>
      </c>
      <c r="I4" s="11" t="str">
        <f>IFERROR(INDEX(BAPTISM_SOURCE_ZONE_MONTH!$A:$Z,WEST_GRAPH_DATA!$E4,MATCH(I$2,BAPTISM_SOURCE_ZONE_MONTH!$A$1:$Z$1,0)),"")</f>
        <v/>
      </c>
      <c r="J4" s="11" t="str">
        <f>IFERROR(INDEX(BAPTISM_SOURCE_ZONE_MONTH!$A:$Z,WEST_GRAPH_DATA!$E4,MATCH(J$2,BAPTISM_SOURCE_ZONE_MONTH!$A$1:$Z$1,0)),"")</f>
        <v/>
      </c>
      <c r="K4" s="11" t="str">
        <f>IFERROR(INDEX(BAPTISM_SOURCE_ZONE_MONTH!$A:$Z,WEST_GRAPH_DATA!$E4,MATCH(K$2,BAPTISM_SOURCE_ZONE_MONTH!$A$1:$Z$1,0)),"")</f>
        <v/>
      </c>
      <c r="M4" s="37">
        <f>MATCH($D4,REPORT_DATA_BY_ZONE_MONTH!$A:$A, 0)</f>
        <v>183</v>
      </c>
      <c r="N4" s="30">
        <f>IFERROR(INDEX(REPORT_DATA_BY_ZONE_MONTH!$A:$AG,$M4,MATCH(N$2,REPORT_DATA_BY_ZONE_MONTH!$A$1:$AG$1,0)), "")</f>
        <v>8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":",Y4,":0:0:",WEST!$A$1)</f>
        <v>2016:2:0:0:WEST</v>
      </c>
      <c r="AA4" s="37">
        <f>MATCH($Z4,REPORT_DATA_BY_ZONE_MONTH!$A:$A, 0)</f>
        <v>21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WEST!$A$1)</f>
        <v>2015:4:0:0:WEST</v>
      </c>
      <c r="E5" s="37" t="e">
        <f>MATCH($D5,BAPTISM_SOURCE_ZONE_MONTH!$A:$A, 0)</f>
        <v>#N/A</v>
      </c>
      <c r="F5" s="11" t="str">
        <f>IFERROR(INDEX(BAPTISM_SOURCE_ZONE_MONTH!$A:$Z,WEST_GRAPH_DATA!$E5,MATCH(F$2,BAPTISM_SOURCE_ZONE_MONTH!$A$1:$Z$1,0)),"")</f>
        <v/>
      </c>
      <c r="G5" s="11" t="str">
        <f>IFERROR(INDEX(BAPTISM_SOURCE_ZONE_MONTH!$A:$Z,WEST_GRAPH_DATA!$E5,MATCH(G$2,BAPTISM_SOURCE_ZONE_MONTH!$A$1:$Z$1,0)),"")</f>
        <v/>
      </c>
      <c r="H5" s="11" t="str">
        <f>IFERROR(INDEX(BAPTISM_SOURCE_ZONE_MONTH!$A:$Z,WEST_GRAPH_DATA!$E5,MATCH(H$2,BAPTISM_SOURCE_ZONE_MONTH!$A$1:$Z$1,0)),"")</f>
        <v/>
      </c>
      <c r="I5" s="11" t="str">
        <f>IFERROR(INDEX(BAPTISM_SOURCE_ZONE_MONTH!$A:$Z,WEST_GRAPH_DATA!$E5,MATCH(I$2,BAPTISM_SOURCE_ZONE_MONTH!$A$1:$Z$1,0)),"")</f>
        <v/>
      </c>
      <c r="J5" s="11" t="str">
        <f>IFERROR(INDEX(BAPTISM_SOURCE_ZONE_MONTH!$A:$Z,WEST_GRAPH_DATA!$E5,MATCH(J$2,BAPTISM_SOURCE_ZONE_MONTH!$A$1:$Z$1,0)),"")</f>
        <v/>
      </c>
      <c r="K5" s="11" t="str">
        <f>IFERROR(INDEX(BAPTISM_SOURCE_ZONE_MONTH!$A:$Z,WEST_GRAPH_DATA!$E5,MATCH(K$2,BAPTISM_SOURCE_ZONE_MONTH!$A$1:$Z$1,0)),"")</f>
        <v/>
      </c>
      <c r="M5" s="37">
        <f>MATCH($D5,REPORT_DATA_BY_ZONE_MONTH!$A:$A, 0)</f>
        <v>182</v>
      </c>
      <c r="N5" s="30">
        <f>IFERROR(INDEX(REPORT_DATA_BY_ZONE_MONTH!$A:$AG,$M5,MATCH(N$2,REPORT_DATA_BY_ZONE_MONTH!$A$1:$AG$1,0)), "")</f>
        <v>3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":",Y5,":0:0:",WEST!$A$1)</f>
        <v>2016:3:0:0:WEST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WEST!$A$1)</f>
        <v>2015:5:0:0:WEST</v>
      </c>
      <c r="E6" s="37" t="e">
        <f>MATCH($D6,BAPTISM_SOURCE_ZONE_MONTH!$A:$A, 0)</f>
        <v>#N/A</v>
      </c>
      <c r="F6" s="11" t="str">
        <f>IFERROR(INDEX(BAPTISM_SOURCE_ZONE_MONTH!$A:$Z,WEST_GRAPH_DATA!$E6,MATCH(F$2,BAPTISM_SOURCE_ZONE_MONTH!$A$1:$Z$1,0)),"")</f>
        <v/>
      </c>
      <c r="G6" s="11" t="str">
        <f>IFERROR(INDEX(BAPTISM_SOURCE_ZONE_MONTH!$A:$Z,WEST_GRAPH_DATA!$E6,MATCH(G$2,BAPTISM_SOURCE_ZONE_MONTH!$A$1:$Z$1,0)),"")</f>
        <v/>
      </c>
      <c r="H6" s="11" t="str">
        <f>IFERROR(INDEX(BAPTISM_SOURCE_ZONE_MONTH!$A:$Z,WEST_GRAPH_DATA!$E6,MATCH(H$2,BAPTISM_SOURCE_ZONE_MONTH!$A$1:$Z$1,0)),"")</f>
        <v/>
      </c>
      <c r="I6" s="11" t="str">
        <f>IFERROR(INDEX(BAPTISM_SOURCE_ZONE_MONTH!$A:$Z,WEST_GRAPH_DATA!$E6,MATCH(I$2,BAPTISM_SOURCE_ZONE_MONTH!$A$1:$Z$1,0)),"")</f>
        <v/>
      </c>
      <c r="J6" s="11" t="str">
        <f>IFERROR(INDEX(BAPTISM_SOURCE_ZONE_MONTH!$A:$Z,WEST_GRAPH_DATA!$E6,MATCH(J$2,BAPTISM_SOURCE_ZONE_MONTH!$A$1:$Z$1,0)),"")</f>
        <v/>
      </c>
      <c r="K6" s="11" t="str">
        <f>IFERROR(INDEX(BAPTISM_SOURCE_ZONE_MONTH!$A:$Z,WEST_GRAPH_DATA!$E6,MATCH(K$2,BAPTISM_SOURCE_ZONE_MONTH!$A$1:$Z$1,0)),"")</f>
        <v/>
      </c>
      <c r="M6" s="37">
        <f>MATCH($D6,REPORT_DATA_BY_ZONE_MONTH!$A:$A, 0)</f>
        <v>181</v>
      </c>
      <c r="N6" s="30">
        <f>IFERROR(INDEX(REPORT_DATA_BY_ZONE_MONTH!$A:$AG,$M6,MATCH(N$2,REPORT_DATA_BY_ZONE_MONTH!$A$1:$AG$1,0)), "")</f>
        <v>1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":",Y6,":0:0:",WEST!$A$1)</f>
        <v>2016:4:0:0:WEST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WEST!$A$1)</f>
        <v>2015:6:0:0:WEST</v>
      </c>
      <c r="E7" s="37" t="e">
        <f>MATCH($D7,BAPTISM_SOURCE_ZONE_MONTH!$A:$A, 0)</f>
        <v>#N/A</v>
      </c>
      <c r="F7" s="11" t="str">
        <f>IFERROR(INDEX(BAPTISM_SOURCE_ZONE_MONTH!$A:$Z,WEST_GRAPH_DATA!$E7,MATCH(F$2,BAPTISM_SOURCE_ZONE_MONTH!$A$1:$Z$1,0)),"")</f>
        <v/>
      </c>
      <c r="G7" s="11" t="str">
        <f>IFERROR(INDEX(BAPTISM_SOURCE_ZONE_MONTH!$A:$Z,WEST_GRAPH_DATA!$E7,MATCH(G$2,BAPTISM_SOURCE_ZONE_MONTH!$A$1:$Z$1,0)),"")</f>
        <v/>
      </c>
      <c r="H7" s="11" t="str">
        <f>IFERROR(INDEX(BAPTISM_SOURCE_ZONE_MONTH!$A:$Z,WEST_GRAPH_DATA!$E7,MATCH(H$2,BAPTISM_SOURCE_ZONE_MONTH!$A$1:$Z$1,0)),"")</f>
        <v/>
      </c>
      <c r="I7" s="11" t="str">
        <f>IFERROR(INDEX(BAPTISM_SOURCE_ZONE_MONTH!$A:$Z,WEST_GRAPH_DATA!$E7,MATCH(I$2,BAPTISM_SOURCE_ZONE_MONTH!$A$1:$Z$1,0)),"")</f>
        <v/>
      </c>
      <c r="J7" s="11" t="str">
        <f>IFERROR(INDEX(BAPTISM_SOURCE_ZONE_MONTH!$A:$Z,WEST_GRAPH_DATA!$E7,MATCH(J$2,BAPTISM_SOURCE_ZONE_MONTH!$A$1:$Z$1,0)),"")</f>
        <v/>
      </c>
      <c r="K7" s="11" t="str">
        <f>IFERROR(INDEX(BAPTISM_SOURCE_ZONE_MONTH!$A:$Z,WEST_GRAPH_DATA!$E7,MATCH(K$2,BAPTISM_SOURCE_ZONE_MONTH!$A$1:$Z$1,0)),"")</f>
        <v/>
      </c>
      <c r="M7" s="37">
        <f>MATCH($D7,REPORT_DATA_BY_ZONE_MONTH!$A:$A, 0)</f>
        <v>180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":",Y7,":0:0:",WEST!$A$1)</f>
        <v>2016:5:0:0:WEST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WEST!$A$1)</f>
        <v>2015:7:0:0:WEST</v>
      </c>
      <c r="E8" s="37" t="e">
        <f>MATCH($D8,BAPTISM_SOURCE_ZONE_MONTH!$A:$A, 0)</f>
        <v>#N/A</v>
      </c>
      <c r="F8" s="11" t="str">
        <f>IFERROR(INDEX(BAPTISM_SOURCE_ZONE_MONTH!$A:$Z,WEST_GRAPH_DATA!$E8,MATCH(F$2,BAPTISM_SOURCE_ZONE_MONTH!$A$1:$Z$1,0)),"")</f>
        <v/>
      </c>
      <c r="G8" s="11" t="str">
        <f>IFERROR(INDEX(BAPTISM_SOURCE_ZONE_MONTH!$A:$Z,WEST_GRAPH_DATA!$E8,MATCH(G$2,BAPTISM_SOURCE_ZONE_MONTH!$A$1:$Z$1,0)),"")</f>
        <v/>
      </c>
      <c r="H8" s="11" t="str">
        <f>IFERROR(INDEX(BAPTISM_SOURCE_ZONE_MONTH!$A:$Z,WEST_GRAPH_DATA!$E8,MATCH(H$2,BAPTISM_SOURCE_ZONE_MONTH!$A$1:$Z$1,0)),"")</f>
        <v/>
      </c>
      <c r="I8" s="11" t="str">
        <f>IFERROR(INDEX(BAPTISM_SOURCE_ZONE_MONTH!$A:$Z,WEST_GRAPH_DATA!$E8,MATCH(I$2,BAPTISM_SOURCE_ZONE_MONTH!$A$1:$Z$1,0)),"")</f>
        <v/>
      </c>
      <c r="J8" s="11" t="str">
        <f>IFERROR(INDEX(BAPTISM_SOURCE_ZONE_MONTH!$A:$Z,WEST_GRAPH_DATA!$E8,MATCH(J$2,BAPTISM_SOURCE_ZONE_MONTH!$A$1:$Z$1,0)),"")</f>
        <v/>
      </c>
      <c r="K8" s="11" t="str">
        <f>IFERROR(INDEX(BAPTISM_SOURCE_ZONE_MONTH!$A:$Z,WEST_GRAPH_DATA!$E8,MATCH(K$2,BAPTISM_SOURCE_ZONE_MONTH!$A$1:$Z$1,0)),"")</f>
        <v/>
      </c>
      <c r="M8" s="37">
        <f>MATCH($D8,REPORT_DATA_BY_ZONE_MONTH!$A:$A, 0)</f>
        <v>179</v>
      </c>
      <c r="N8" s="30">
        <f>IFERROR(INDEX(REPORT_DATA_BY_ZONE_MONTH!$A:$AG,$M8,MATCH(N$2,REPORT_DATA_BY_ZONE_MONTH!$A$1:$AG$1,0)), "")</f>
        <v>7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":",Y8,":0:0:",WEST!$A$1)</f>
        <v>2016:6:0:0:WEST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WEST!$A$1)</f>
        <v>2015:8:0:0:WEST</v>
      </c>
      <c r="E9" s="37" t="e">
        <f>MATCH($D9,BAPTISM_SOURCE_ZONE_MONTH!$A:$A, 0)</f>
        <v>#N/A</v>
      </c>
      <c r="F9" s="11" t="str">
        <f>IFERROR(INDEX(BAPTISM_SOURCE_ZONE_MONTH!$A:$Z,WEST_GRAPH_DATA!$E9,MATCH(F$2,BAPTISM_SOURCE_ZONE_MONTH!$A$1:$Z$1,0)),"")</f>
        <v/>
      </c>
      <c r="G9" s="11" t="str">
        <f>IFERROR(INDEX(BAPTISM_SOURCE_ZONE_MONTH!$A:$Z,WEST_GRAPH_DATA!$E9,MATCH(G$2,BAPTISM_SOURCE_ZONE_MONTH!$A$1:$Z$1,0)),"")</f>
        <v/>
      </c>
      <c r="H9" s="11" t="str">
        <f>IFERROR(INDEX(BAPTISM_SOURCE_ZONE_MONTH!$A:$Z,WEST_GRAPH_DATA!$E9,MATCH(H$2,BAPTISM_SOURCE_ZONE_MONTH!$A$1:$Z$1,0)),"")</f>
        <v/>
      </c>
      <c r="I9" s="11" t="str">
        <f>IFERROR(INDEX(BAPTISM_SOURCE_ZONE_MONTH!$A:$Z,WEST_GRAPH_DATA!$E9,MATCH(I$2,BAPTISM_SOURCE_ZONE_MONTH!$A$1:$Z$1,0)),"")</f>
        <v/>
      </c>
      <c r="J9" s="11" t="str">
        <f>IFERROR(INDEX(BAPTISM_SOURCE_ZONE_MONTH!$A:$Z,WEST_GRAPH_DATA!$E9,MATCH(J$2,BAPTISM_SOURCE_ZONE_MONTH!$A$1:$Z$1,0)),"")</f>
        <v/>
      </c>
      <c r="K9" s="11" t="str">
        <f>IFERROR(INDEX(BAPTISM_SOURCE_ZONE_MONTH!$A:$Z,WEST_GRAPH_DATA!$E9,MATCH(K$2,BAPTISM_SOURCE_ZONE_MONTH!$A$1:$Z$1,0)),"")</f>
        <v/>
      </c>
      <c r="M9" s="37">
        <f>MATCH($D9,REPORT_DATA_BY_ZONE_MONTH!$A:$A, 0)</f>
        <v>178</v>
      </c>
      <c r="N9" s="30">
        <f>IFERROR(INDEX(REPORT_DATA_BY_ZONE_MONTH!$A:$AG,$M9,MATCH(N$2,REPORT_DATA_BY_ZONE_MONTH!$A$1:$AG$1,0)), "")</f>
        <v>1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":",Y9,":0:0:",WEST!$A$1)</f>
        <v>2016:7:0:0:WEST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WEST!$A$1)</f>
        <v>2015:9:0:0:WEST</v>
      </c>
      <c r="E10" s="37" t="e">
        <f>MATCH($D10,BAPTISM_SOURCE_ZONE_MONTH!$A:$A, 0)</f>
        <v>#N/A</v>
      </c>
      <c r="F10" s="11" t="str">
        <f>IFERROR(INDEX(BAPTISM_SOURCE_ZONE_MONTH!$A:$Z,WEST_GRAPH_DATA!$E10,MATCH(F$2,BAPTISM_SOURCE_ZONE_MONTH!$A$1:$Z$1,0)),"")</f>
        <v/>
      </c>
      <c r="G10" s="11" t="str">
        <f>IFERROR(INDEX(BAPTISM_SOURCE_ZONE_MONTH!$A:$Z,WEST_GRAPH_DATA!$E10,MATCH(G$2,BAPTISM_SOURCE_ZONE_MONTH!$A$1:$Z$1,0)),"")</f>
        <v/>
      </c>
      <c r="H10" s="11" t="str">
        <f>IFERROR(INDEX(BAPTISM_SOURCE_ZONE_MONTH!$A:$Z,WEST_GRAPH_DATA!$E10,MATCH(H$2,BAPTISM_SOURCE_ZONE_MONTH!$A$1:$Z$1,0)),"")</f>
        <v/>
      </c>
      <c r="I10" s="11" t="str">
        <f>IFERROR(INDEX(BAPTISM_SOURCE_ZONE_MONTH!$A:$Z,WEST_GRAPH_DATA!$E10,MATCH(I$2,BAPTISM_SOURCE_ZONE_MONTH!$A$1:$Z$1,0)),"")</f>
        <v/>
      </c>
      <c r="J10" s="11" t="str">
        <f>IFERROR(INDEX(BAPTISM_SOURCE_ZONE_MONTH!$A:$Z,WEST_GRAPH_DATA!$E10,MATCH(J$2,BAPTISM_SOURCE_ZONE_MONTH!$A$1:$Z$1,0)),"")</f>
        <v/>
      </c>
      <c r="K10" s="11" t="str">
        <f>IFERROR(INDEX(BAPTISM_SOURCE_ZONE_MONTH!$A:$Z,WEST_GRAPH_DATA!$E10,MATCH(K$2,BAPTISM_SOURCE_ZONE_MONTH!$A$1:$Z$1,0)),"")</f>
        <v/>
      </c>
      <c r="M10" s="37">
        <f>MATCH($D10,REPORT_DATA_BY_ZONE_MONTH!$A:$A, 0)</f>
        <v>177</v>
      </c>
      <c r="N10" s="30">
        <f>IFERROR(INDEX(REPORT_DATA_BY_ZONE_MONTH!$A:$AG,$M10,MATCH(N$2,REPORT_DATA_BY_ZONE_MONTH!$A$1:$AG$1,0)), "")</f>
        <v>1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":",Y10,":0:0:",WEST!$A$1)</f>
        <v>2016:8:0:0:WEST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WEST!$A$1)</f>
        <v>2015:10:0:0:WEST</v>
      </c>
      <c r="E11" s="37" t="e">
        <f>MATCH($D11,BAPTISM_SOURCE_ZONE_MONTH!$A:$A, 0)</f>
        <v>#N/A</v>
      </c>
      <c r="F11" s="11" t="str">
        <f>IFERROR(INDEX(BAPTISM_SOURCE_ZONE_MONTH!$A:$Z,WEST_GRAPH_DATA!$E11,MATCH(F$2,BAPTISM_SOURCE_ZONE_MONTH!$A$1:$Z$1,0)),"")</f>
        <v/>
      </c>
      <c r="G11" s="11" t="str">
        <f>IFERROR(INDEX(BAPTISM_SOURCE_ZONE_MONTH!$A:$Z,WEST_GRAPH_DATA!$E11,MATCH(G$2,BAPTISM_SOURCE_ZONE_MONTH!$A$1:$Z$1,0)),"")</f>
        <v/>
      </c>
      <c r="H11" s="11" t="str">
        <f>IFERROR(INDEX(BAPTISM_SOURCE_ZONE_MONTH!$A:$Z,WEST_GRAPH_DATA!$E11,MATCH(H$2,BAPTISM_SOURCE_ZONE_MONTH!$A$1:$Z$1,0)),"")</f>
        <v/>
      </c>
      <c r="I11" s="11" t="str">
        <f>IFERROR(INDEX(BAPTISM_SOURCE_ZONE_MONTH!$A:$Z,WEST_GRAPH_DATA!$E11,MATCH(I$2,BAPTISM_SOURCE_ZONE_MONTH!$A$1:$Z$1,0)),"")</f>
        <v/>
      </c>
      <c r="J11" s="11" t="str">
        <f>IFERROR(INDEX(BAPTISM_SOURCE_ZONE_MONTH!$A:$Z,WEST_GRAPH_DATA!$E11,MATCH(J$2,BAPTISM_SOURCE_ZONE_MONTH!$A$1:$Z$1,0)),"")</f>
        <v/>
      </c>
      <c r="K11" s="11" t="str">
        <f>IFERROR(INDEX(BAPTISM_SOURCE_ZONE_MONTH!$A:$Z,WEST_GRAPH_DATA!$E11,MATCH(K$2,BAPTISM_SOURCE_ZONE_MONTH!$A$1:$Z$1,0)),"")</f>
        <v/>
      </c>
      <c r="M11" s="37">
        <f>MATCH($D11,REPORT_DATA_BY_ZONE_MONTH!$A:$A, 0)</f>
        <v>176</v>
      </c>
      <c r="N11" s="30">
        <f>IFERROR(INDEX(REPORT_DATA_BY_ZONE_MONTH!$A:$AG,$M11,MATCH(N$2,REPORT_DATA_BY_ZONE_MONTH!$A$1:$AG$1,0)), "")</f>
        <v>2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":",Y11,":0:0:",WEST!$A$1)</f>
        <v>2016:9:0:0:WEST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WEST!$A$1)</f>
        <v>2015:11:0:0:WEST</v>
      </c>
      <c r="E12" s="37" t="e">
        <f>MATCH($D12,BAPTISM_SOURCE_ZONE_MONTH!$A:$A, 0)</f>
        <v>#N/A</v>
      </c>
      <c r="F12" s="11" t="str">
        <f>IFERROR(INDEX(BAPTISM_SOURCE_ZONE_MONTH!$A:$Z,WEST_GRAPH_DATA!$E12,MATCH(F$2,BAPTISM_SOURCE_ZONE_MONTH!$A$1:$Z$1,0)),"")</f>
        <v/>
      </c>
      <c r="G12" s="11" t="str">
        <f>IFERROR(INDEX(BAPTISM_SOURCE_ZONE_MONTH!$A:$Z,WEST_GRAPH_DATA!$E12,MATCH(G$2,BAPTISM_SOURCE_ZONE_MONTH!$A$1:$Z$1,0)),"")</f>
        <v/>
      </c>
      <c r="H12" s="11" t="str">
        <f>IFERROR(INDEX(BAPTISM_SOURCE_ZONE_MONTH!$A:$Z,WEST_GRAPH_DATA!$E12,MATCH(H$2,BAPTISM_SOURCE_ZONE_MONTH!$A$1:$Z$1,0)),"")</f>
        <v/>
      </c>
      <c r="I12" s="11" t="str">
        <f>IFERROR(INDEX(BAPTISM_SOURCE_ZONE_MONTH!$A:$Z,WEST_GRAPH_DATA!$E12,MATCH(I$2,BAPTISM_SOURCE_ZONE_MONTH!$A$1:$Z$1,0)),"")</f>
        <v/>
      </c>
      <c r="J12" s="11" t="str">
        <f>IFERROR(INDEX(BAPTISM_SOURCE_ZONE_MONTH!$A:$Z,WEST_GRAPH_DATA!$E12,MATCH(J$2,BAPTISM_SOURCE_ZONE_MONTH!$A$1:$Z$1,0)),"")</f>
        <v/>
      </c>
      <c r="K12" s="11" t="str">
        <f>IFERROR(INDEX(BAPTISM_SOURCE_ZONE_MONTH!$A:$Z,WEST_GRAPH_DATA!$E12,MATCH(K$2,BAPTISM_SOURCE_ZONE_MONTH!$A$1:$Z$1,0)),"")</f>
        <v/>
      </c>
      <c r="M12" s="37">
        <f>MATCH($D12,REPORT_DATA_BY_ZONE_MONTH!$A:$A, 0)</f>
        <v>175</v>
      </c>
      <c r="N12" s="30">
        <f>IFERROR(INDEX(REPORT_DATA_BY_ZONE_MONTH!$A:$AG,$M12,MATCH(N$2,REPORT_DATA_BY_ZONE_MONTH!$A$1:$AG$1,0)), "")</f>
        <v>2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":",Y12,":0:0:",WEST!$A$1)</f>
        <v>2016:10:0:0:WEST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WEST!$A$1)</f>
        <v>2015:12:0:0:WEST</v>
      </c>
      <c r="E13" s="37" t="e">
        <f>MATCH($D13,BAPTISM_SOURCE_ZONE_MONTH!$A:$A, 0)</f>
        <v>#N/A</v>
      </c>
      <c r="F13" s="11" t="str">
        <f>IFERROR(INDEX(BAPTISM_SOURCE_ZONE_MONTH!$A:$Z,WEST_GRAPH_DATA!$E13,MATCH(F$2,BAPTISM_SOURCE_ZONE_MONTH!$A$1:$Z$1,0)),"")</f>
        <v/>
      </c>
      <c r="G13" s="11" t="str">
        <f>IFERROR(INDEX(BAPTISM_SOURCE_ZONE_MONTH!$A:$Z,WEST_GRAPH_DATA!$E13,MATCH(G$2,BAPTISM_SOURCE_ZONE_MONTH!$A$1:$Z$1,0)),"")</f>
        <v/>
      </c>
      <c r="H13" s="11" t="str">
        <f>IFERROR(INDEX(BAPTISM_SOURCE_ZONE_MONTH!$A:$Z,WEST_GRAPH_DATA!$E13,MATCH(H$2,BAPTISM_SOURCE_ZONE_MONTH!$A$1:$Z$1,0)),"")</f>
        <v/>
      </c>
      <c r="I13" s="11" t="str">
        <f>IFERROR(INDEX(BAPTISM_SOURCE_ZONE_MONTH!$A:$Z,WEST_GRAPH_DATA!$E13,MATCH(I$2,BAPTISM_SOURCE_ZONE_MONTH!$A$1:$Z$1,0)),"")</f>
        <v/>
      </c>
      <c r="J13" s="11" t="str">
        <f>IFERROR(INDEX(BAPTISM_SOURCE_ZONE_MONTH!$A:$Z,WEST_GRAPH_DATA!$E13,MATCH(J$2,BAPTISM_SOURCE_ZONE_MONTH!$A$1:$Z$1,0)),"")</f>
        <v/>
      </c>
      <c r="K13" s="11" t="str">
        <f>IFERROR(INDEX(BAPTISM_SOURCE_ZONE_MONTH!$A:$Z,WEST_GRAPH_DATA!$E13,MATCH(K$2,BAPTISM_SOURCE_ZONE_MONTH!$A$1:$Z$1,0)),"")</f>
        <v/>
      </c>
      <c r="M13" s="37">
        <f>MATCH($D13,REPORT_DATA_BY_ZONE_MONTH!$A:$A, 0)</f>
        <v>174</v>
      </c>
      <c r="N13" s="30">
        <f>IFERROR(INDEX(REPORT_DATA_BY_ZONE_MONTH!$A:$AG,$M13,MATCH(N$2,REPORT_DATA_BY_ZONE_MONTH!$A$1:$AG$1,0)), "")</f>
        <v>3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":",Y13,":0:0:",WEST!$A$1)</f>
        <v>2016:11:0:0:WEST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WEST!$A$1)</f>
        <v>2016:1:0:0:WEST</v>
      </c>
      <c r="E14" s="37">
        <f>MATCH($D14,BAPTISM_SOURCE_ZONE_MONTH!$A:$A, 0)</f>
        <v>12</v>
      </c>
      <c r="F14" s="11">
        <f>IFERROR(INDEX(BAPTISM_SOURCE_ZONE_MONTH!$A:$Z,WEST_GRAPH_DATA!$E14,MATCH(F$2,BAPTISM_SOURCE_ZONE_MONTH!$A$1:$Z$1,0)),"")</f>
        <v>7</v>
      </c>
      <c r="G14" s="11">
        <f>IFERROR(INDEX(BAPTISM_SOURCE_ZONE_MONTH!$A:$Z,WEST_GRAPH_DATA!$E14,MATCH(G$2,BAPTISM_SOURCE_ZONE_MONTH!$A$1:$Z$1,0)),"")</f>
        <v>1</v>
      </c>
      <c r="H14" s="11">
        <f>IFERROR(INDEX(BAPTISM_SOURCE_ZONE_MONTH!$A:$Z,WEST_GRAPH_DATA!$E14,MATCH(H$2,BAPTISM_SOURCE_ZONE_MONTH!$A$1:$Z$1,0)),"")</f>
        <v>1</v>
      </c>
      <c r="I14" s="11">
        <f>IFERROR(INDEX(BAPTISM_SOURCE_ZONE_MONTH!$A:$Z,WEST_GRAPH_DATA!$E14,MATCH(I$2,BAPTISM_SOURCE_ZONE_MONTH!$A$1:$Z$1,0)),"")</f>
        <v>0</v>
      </c>
      <c r="J14" s="11">
        <f>IFERROR(INDEX(BAPTISM_SOURCE_ZONE_MONTH!$A:$Z,WEST_GRAPH_DATA!$E14,MATCH(J$2,BAPTISM_SOURCE_ZONE_MONTH!$A$1:$Z$1,0)),"")</f>
        <v>0</v>
      </c>
      <c r="K14" s="11">
        <f>IFERROR(INDEX(BAPTISM_SOURCE_ZONE_MONTH!$A:$Z,WEST_GRAPH_DATA!$E14,MATCH(K$2,BAPTISM_SOURCE_ZONE_MONTH!$A$1:$Z$1,0)),"")</f>
        <v>3</v>
      </c>
      <c r="M14" s="37">
        <f>MATCH($D14,REPORT_DATA_BY_ZONE_MONTH!$A:$A, 0)</f>
        <v>10</v>
      </c>
      <c r="N14" s="30">
        <f>IFERROR(INDEX(REPORT_DATA_BY_ZONE_MONTH!$A:$AG,$M14,MATCH(N$2,REPORT_DATA_BY_ZONE_MONTH!$A$1:$AG$1,0)), "")</f>
        <v>8</v>
      </c>
      <c r="O14" s="30">
        <f t="shared" si="2"/>
        <v>7</v>
      </c>
      <c r="P14" s="30">
        <f>IFERROR(INDEX(REPORT_DATA_BY_ZONE_MONTH!$A:$AG,$M14,MATCH(P$2,REPORT_DATA_BY_ZONE_MONTH!$A$1:$AG$1,0)), "")</f>
        <v>150</v>
      </c>
      <c r="Q14" s="30">
        <f t="shared" si="3"/>
        <v>264</v>
      </c>
      <c r="R14" s="30">
        <f>IFERROR(INDEX(REPORT_DATA_BY_ZONE_MONTH!$A:$AG,$M14,MATCH(R$2,REPORT_DATA_BY_ZONE_MONTH!$A$1:$AG$1,0)), "")</f>
        <v>33</v>
      </c>
      <c r="S14" s="30">
        <f t="shared" si="4"/>
        <v>132</v>
      </c>
      <c r="T14" s="30">
        <f>IFERROR(INDEX(REPORT_DATA_BY_ZONE_MONTH!$A:$AG,$M14,MATCH(T$2,REPORT_DATA_BY_ZONE_MONTH!$A$1:$AG$1,0)), "")</f>
        <v>114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":",Y14,":0:0:",WEST!$A$1)</f>
        <v>2016:12:0:0:WEST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WEST!$A$1)</f>
        <v>2016:2:0:0:WEST</v>
      </c>
      <c r="E15" s="37" t="e">
        <f>MATCH($D15,BAPTISM_SOURCE_ZONE_MONTH!$A:$A, 0)</f>
        <v>#N/A</v>
      </c>
      <c r="F15" s="11" t="str">
        <f>IFERROR(INDEX(BAPTISM_SOURCE_ZONE_MONTH!$A:$Z,WEST_GRAPH_DATA!$E15,MATCH(F$2,BAPTISM_SOURCE_ZONE_MONTH!$A$1:$Z$1,0)),"")</f>
        <v/>
      </c>
      <c r="G15" s="11" t="str">
        <f>IFERROR(INDEX(BAPTISM_SOURCE_ZONE_MONTH!$A:$Z,WEST_GRAPH_DATA!$E15,MATCH(G$2,BAPTISM_SOURCE_ZONE_MONTH!$A$1:$Z$1,0)),"")</f>
        <v/>
      </c>
      <c r="H15" s="11" t="str">
        <f>IFERROR(INDEX(BAPTISM_SOURCE_ZONE_MONTH!$A:$Z,WEST_GRAPH_DATA!$E15,MATCH(H$2,BAPTISM_SOURCE_ZONE_MONTH!$A$1:$Z$1,0)),"")</f>
        <v/>
      </c>
      <c r="I15" s="11" t="str">
        <f>IFERROR(INDEX(BAPTISM_SOURCE_ZONE_MONTH!$A:$Z,WEST_GRAPH_DATA!$E15,MATCH(I$2,BAPTISM_SOURCE_ZONE_MONTH!$A$1:$Z$1,0)),"")</f>
        <v/>
      </c>
      <c r="J15" s="11" t="str">
        <f>IFERROR(INDEX(BAPTISM_SOURCE_ZONE_MONTH!$A:$Z,WEST_GRAPH_DATA!$E15,MATCH(J$2,BAPTISM_SOURCE_ZONE_MONTH!$A$1:$Z$1,0)),"")</f>
        <v/>
      </c>
      <c r="K15" s="11" t="str">
        <f>IFERROR(INDEX(BAPTISM_SOURCE_ZONE_MONTH!$A:$Z,WEST_GRAPH_DATA!$E15,MATCH(K$2,BAPTISM_SOURCE_ZONE_MONTH!$A$1:$Z$1,0)),"")</f>
        <v/>
      </c>
      <c r="M15" s="37">
        <f>MATCH($D15,REPORT_DATA_BY_ZONE_MONTH!$A:$A, 0)</f>
        <v>21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116</v>
      </c>
      <c r="Q15" s="30">
        <f t="shared" si="3"/>
        <v>264</v>
      </c>
      <c r="R15" s="30">
        <f>IFERROR(INDEX(REPORT_DATA_BY_ZONE_MONTH!$A:$AG,$M15,MATCH(R$2,REPORT_DATA_BY_ZONE_MONTH!$A$1:$AG$1,0)), "")</f>
        <v>37</v>
      </c>
      <c r="S15" s="30">
        <f t="shared" si="4"/>
        <v>132</v>
      </c>
      <c r="T15" s="30">
        <f>IFERROR(INDEX(REPORT_DATA_BY_ZONE_MONTH!$A:$AG,$M15,MATCH(T$2,REPORT_DATA_BY_ZONE_MONTH!$A$1:$AG$1,0)), "")</f>
        <v>76</v>
      </c>
      <c r="U15" s="30">
        <f t="shared" si="5"/>
        <v>220</v>
      </c>
      <c r="V15" s="30">
        <f>IFERROR(INDEX(REPORT_DATA_BY_ZONE_MONTH!$A:$AG,$M15,MATCH(V$2,REPORT_DATA_BY_ZONE_MONTH!$A$1:$AG$1,0)), "")</f>
        <v>4</v>
      </c>
      <c r="W15" s="30">
        <f t="shared" si="6"/>
        <v>44</v>
      </c>
    </row>
    <row r="16" spans="1:28">
      <c r="F16" s="37">
        <f t="shared" ref="F16:K16" si="7">SUM(F3:F15)</f>
        <v>7</v>
      </c>
      <c r="G16" s="37">
        <f>SUM(G3:G15)</f>
        <v>1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52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COUNTA(WEST!$A:$A)-1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9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25%</v>
      </c>
      <c r="C22" s="40">
        <f>B20/SUM(B19:B20)</f>
        <v>0.25</v>
      </c>
      <c r="D22" s="8" t="str">
        <f>TEXT(C22,"00%")</f>
        <v>25%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85
Actual YTD 年度實際:    8</v>
      </c>
      <c r="C23" s="8">
        <f>WEST!$D$2</f>
        <v>85</v>
      </c>
      <c r="D23" s="8">
        <f>WEST!$G$5</f>
        <v>8</v>
      </c>
    </row>
    <row r="24" spans="1:12" ht="23.25">
      <c r="A24" s="8" t="s">
        <v>1423</v>
      </c>
      <c r="B24" s="64" t="str">
        <f>WEST!$B1</f>
        <v>West Zone</v>
      </c>
    </row>
    <row r="25" spans="1:12">
      <c r="B25" s="62" t="str">
        <f>WEST!$B2</f>
        <v>臺北西地帶</v>
      </c>
    </row>
    <row r="26" spans="1:12">
      <c r="B26" s="62" t="str">
        <f>WEST!$B6</f>
        <v>West Stake</v>
      </c>
    </row>
    <row r="27" spans="1:12">
      <c r="B27" s="62" t="str">
        <f>WEST!$B7</f>
        <v>臺北西支聯會</v>
      </c>
    </row>
    <row r="28" spans="1:12">
      <c r="B28" s="63">
        <f>WEST!$B4</f>
        <v>42414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V14" sqref="V14"/>
    </sheetView>
  </sheetViews>
  <sheetFormatPr defaultRowHeight="15"/>
  <cols>
    <col min="1" max="1" width="20.28515625" customWidth="1"/>
    <col min="2" max="2" width="14.140625" bestFit="1" customWidth="1"/>
    <col min="3" max="4" width="3" customWidth="1"/>
    <col min="5" max="5" width="3" bestFit="1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612</v>
      </c>
      <c r="B2" s="3"/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>
      <c r="A3" s="8" t="s">
        <v>613</v>
      </c>
      <c r="B3" s="3"/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6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>
      <c r="A4" s="8" t="s">
        <v>614</v>
      </c>
      <c r="B4" s="3"/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>
      <c r="A5" s="8" t="s">
        <v>615</v>
      </c>
      <c r="B5" s="3"/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2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>
      <c r="A6" s="8" t="s">
        <v>616</v>
      </c>
      <c r="B6" s="3"/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3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>
      <c r="A7" s="8" t="s">
        <v>617</v>
      </c>
      <c r="B7" s="3"/>
      <c r="C7" s="8">
        <v>2</v>
      </c>
      <c r="D7" s="8">
        <v>6</v>
      </c>
      <c r="E7" s="8">
        <v>69</v>
      </c>
      <c r="F7" s="8">
        <v>156</v>
      </c>
      <c r="G7" s="8">
        <v>2</v>
      </c>
      <c r="H7" s="8">
        <v>2</v>
      </c>
      <c r="I7" s="8">
        <v>2</v>
      </c>
      <c r="J7" s="8">
        <v>325</v>
      </c>
      <c r="K7" s="8">
        <v>105</v>
      </c>
      <c r="L7" s="8">
        <v>415</v>
      </c>
      <c r="M7" s="8">
        <v>648</v>
      </c>
      <c r="N7" s="8">
        <v>331</v>
      </c>
      <c r="O7" s="8">
        <v>0</v>
      </c>
      <c r="P7" s="8">
        <v>196</v>
      </c>
      <c r="Q7" s="8">
        <v>74</v>
      </c>
      <c r="R7" s="8">
        <v>2</v>
      </c>
      <c r="S7"/>
      <c r="T7"/>
      <c r="U7"/>
      <c r="V7"/>
      <c r="W7"/>
      <c r="X7"/>
    </row>
    <row r="8" spans="1:24">
      <c r="A8" s="8" t="s">
        <v>618</v>
      </c>
      <c r="B8" s="3"/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1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>
      <c r="A9" s="8" t="s">
        <v>619</v>
      </c>
      <c r="B9" s="3"/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>
      <c r="A10" s="8" t="s">
        <v>620</v>
      </c>
      <c r="B10" s="3"/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8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>
      <c r="A11" s="8" t="s">
        <v>621</v>
      </c>
      <c r="B11" s="3"/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6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>
      <c r="A12" s="8" t="s">
        <v>622</v>
      </c>
      <c r="B12" s="3"/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3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>
      <c r="A13" s="8" t="s">
        <v>623</v>
      </c>
      <c r="B13" s="3"/>
      <c r="C13" s="8">
        <v>0</v>
      </c>
      <c r="D13" s="8">
        <v>3</v>
      </c>
      <c r="E13" s="8">
        <v>29</v>
      </c>
      <c r="F13" s="8">
        <v>45</v>
      </c>
      <c r="G13" s="8">
        <v>1</v>
      </c>
      <c r="H13" s="8">
        <v>0</v>
      </c>
      <c r="I13" s="8">
        <v>0</v>
      </c>
      <c r="J13" s="8">
        <v>108</v>
      </c>
      <c r="K13" s="8">
        <v>30</v>
      </c>
      <c r="L13" s="8">
        <v>149</v>
      </c>
      <c r="M13" s="8">
        <v>251</v>
      </c>
      <c r="N13" s="8">
        <v>120</v>
      </c>
      <c r="O13" s="8">
        <v>7</v>
      </c>
      <c r="P13" s="8">
        <v>67</v>
      </c>
      <c r="Q13" s="8">
        <v>10</v>
      </c>
      <c r="R13" s="8">
        <v>6</v>
      </c>
      <c r="S13"/>
      <c r="T13"/>
      <c r="U13"/>
      <c r="V13"/>
      <c r="W13"/>
      <c r="X13"/>
    </row>
    <row r="14" spans="1:24">
      <c r="A14" s="8" t="s">
        <v>624</v>
      </c>
      <c r="B14" s="3"/>
      <c r="C14" s="8">
        <v>0</v>
      </c>
      <c r="D14" s="8">
        <v>4</v>
      </c>
      <c r="E14" s="8">
        <v>32</v>
      </c>
      <c r="F14" s="8">
        <v>74</v>
      </c>
      <c r="G14" s="8">
        <v>2</v>
      </c>
      <c r="H14" s="8">
        <v>2</v>
      </c>
      <c r="I14" s="8">
        <v>2</v>
      </c>
      <c r="J14" s="8">
        <v>133</v>
      </c>
      <c r="K14" s="8">
        <v>45</v>
      </c>
      <c r="L14" s="8">
        <v>149</v>
      </c>
      <c r="M14" s="8">
        <v>298</v>
      </c>
      <c r="N14" s="8">
        <v>115</v>
      </c>
      <c r="O14" s="8">
        <v>2</v>
      </c>
      <c r="P14" s="8">
        <v>98</v>
      </c>
      <c r="Q14" s="8">
        <v>28</v>
      </c>
      <c r="R14" s="8">
        <v>1</v>
      </c>
      <c r="S14"/>
      <c r="T14"/>
      <c r="U14"/>
      <c r="V14"/>
      <c r="W14"/>
      <c r="X14"/>
    </row>
    <row r="15" spans="1:24">
      <c r="A15" s="8" t="s">
        <v>625</v>
      </c>
      <c r="B15" s="3"/>
      <c r="C15" s="8">
        <v>1</v>
      </c>
      <c r="D15" s="8">
        <v>3</v>
      </c>
      <c r="E15" s="8">
        <v>21</v>
      </c>
      <c r="F15" s="8">
        <v>29</v>
      </c>
      <c r="G15" s="8">
        <v>2</v>
      </c>
      <c r="H15" s="8">
        <v>0</v>
      </c>
      <c r="I15" s="8">
        <v>0</v>
      </c>
      <c r="J15" s="8">
        <v>71</v>
      </c>
      <c r="K15" s="8">
        <v>22</v>
      </c>
      <c r="L15" s="8">
        <v>72</v>
      </c>
      <c r="M15" s="8">
        <v>99</v>
      </c>
      <c r="N15" s="8">
        <v>50</v>
      </c>
      <c r="O15" s="8">
        <v>5</v>
      </c>
      <c r="P15" s="8">
        <v>39</v>
      </c>
      <c r="Q15" s="8">
        <v>11</v>
      </c>
      <c r="R15" s="8">
        <v>0</v>
      </c>
      <c r="S15"/>
      <c r="T15"/>
      <c r="U15"/>
      <c r="V15"/>
      <c r="W15"/>
      <c r="X15"/>
    </row>
    <row r="16" spans="1:24">
      <c r="A16" s="8" t="s">
        <v>626</v>
      </c>
      <c r="B16" s="3"/>
      <c r="C16" s="8">
        <v>4</v>
      </c>
      <c r="D16" s="8">
        <v>7</v>
      </c>
      <c r="E16" s="8">
        <v>8</v>
      </c>
      <c r="F16" s="8">
        <v>19</v>
      </c>
      <c r="G16" s="8">
        <v>0</v>
      </c>
      <c r="H16" s="8">
        <v>0</v>
      </c>
      <c r="I16" s="8">
        <v>0</v>
      </c>
      <c r="J16" s="8">
        <v>59</v>
      </c>
      <c r="K16" s="8">
        <v>18</v>
      </c>
      <c r="L16" s="8">
        <v>82</v>
      </c>
      <c r="M16" s="8">
        <v>119</v>
      </c>
      <c r="N16" s="8">
        <v>51</v>
      </c>
      <c r="O16" s="8">
        <v>7</v>
      </c>
      <c r="P16" s="8">
        <v>44</v>
      </c>
      <c r="Q16" s="8">
        <v>15</v>
      </c>
      <c r="R16" s="8">
        <v>0</v>
      </c>
      <c r="S16"/>
      <c r="T16"/>
      <c r="U16"/>
      <c r="V16"/>
      <c r="W16"/>
      <c r="X16"/>
    </row>
    <row r="17" spans="1:24">
      <c r="A17" s="8" t="s">
        <v>75</v>
      </c>
      <c r="B17" s="3"/>
      <c r="C17" s="8">
        <v>0</v>
      </c>
      <c r="D17" s="8">
        <v>0</v>
      </c>
      <c r="E17" s="8">
        <v>13</v>
      </c>
      <c r="F17" s="8">
        <v>13</v>
      </c>
      <c r="G17" s="8">
        <v>0</v>
      </c>
      <c r="H17" s="8">
        <v>0</v>
      </c>
      <c r="I17" s="8">
        <v>0</v>
      </c>
      <c r="J17" s="8">
        <v>45</v>
      </c>
      <c r="K17" s="8">
        <v>7</v>
      </c>
      <c r="L17" s="8">
        <v>13</v>
      </c>
      <c r="M17" s="8">
        <v>25</v>
      </c>
      <c r="N17" s="8">
        <v>14</v>
      </c>
      <c r="O17" s="8">
        <v>5</v>
      </c>
      <c r="P17" s="8">
        <v>15</v>
      </c>
      <c r="Q17" s="8">
        <v>7</v>
      </c>
      <c r="R17" s="8">
        <v>0</v>
      </c>
      <c r="S17"/>
      <c r="T17"/>
      <c r="U17"/>
      <c r="V17"/>
      <c r="W17"/>
      <c r="X17"/>
    </row>
    <row r="18" spans="1:24">
      <c r="A18" s="8" t="s">
        <v>627</v>
      </c>
      <c r="B18" s="3"/>
      <c r="C18" s="8">
        <v>0</v>
      </c>
      <c r="D18" s="8">
        <v>3</v>
      </c>
      <c r="E18" s="8">
        <v>54</v>
      </c>
      <c r="F18" s="8">
        <v>62</v>
      </c>
      <c r="G18" s="8">
        <v>2</v>
      </c>
      <c r="H18" s="8">
        <v>0</v>
      </c>
      <c r="I18" s="8">
        <v>0</v>
      </c>
      <c r="J18" s="8">
        <v>153</v>
      </c>
      <c r="K18" s="8">
        <v>51</v>
      </c>
      <c r="L18" s="8">
        <v>177</v>
      </c>
      <c r="M18" s="8">
        <v>255</v>
      </c>
      <c r="N18" s="8">
        <v>146</v>
      </c>
      <c r="O18" s="8">
        <v>2</v>
      </c>
      <c r="P18" s="8">
        <v>89</v>
      </c>
      <c r="Q18" s="8">
        <v>33</v>
      </c>
      <c r="R18" s="8">
        <v>0</v>
      </c>
      <c r="S18"/>
      <c r="T18"/>
      <c r="U18"/>
      <c r="V18"/>
      <c r="W18"/>
      <c r="X18"/>
    </row>
    <row r="19" spans="1:24">
      <c r="A19" s="8" t="s">
        <v>628</v>
      </c>
      <c r="B19" s="3"/>
      <c r="C19" s="8">
        <v>2</v>
      </c>
      <c r="D19" s="8">
        <v>4</v>
      </c>
      <c r="E19" s="8">
        <v>28</v>
      </c>
      <c r="F19" s="8">
        <v>37</v>
      </c>
      <c r="G19" s="8">
        <v>3</v>
      </c>
      <c r="H19" s="8">
        <v>1</v>
      </c>
      <c r="I19" s="8">
        <v>1</v>
      </c>
      <c r="J19" s="8">
        <v>80</v>
      </c>
      <c r="K19" s="8">
        <v>15</v>
      </c>
      <c r="L19" s="8">
        <v>59</v>
      </c>
      <c r="M19" s="8">
        <v>146</v>
      </c>
      <c r="N19" s="8">
        <v>53</v>
      </c>
      <c r="O19" s="8">
        <v>4</v>
      </c>
      <c r="P19" s="8">
        <v>43</v>
      </c>
      <c r="Q19" s="8">
        <v>17</v>
      </c>
      <c r="R19" s="8">
        <v>0</v>
      </c>
      <c r="S19"/>
      <c r="T19"/>
      <c r="U19"/>
      <c r="V19"/>
      <c r="W19"/>
      <c r="X19"/>
    </row>
    <row r="20" spans="1:24">
      <c r="A20" s="8" t="s">
        <v>629</v>
      </c>
      <c r="B20" s="3"/>
      <c r="C20" s="8">
        <v>5</v>
      </c>
      <c r="D20" s="8">
        <v>1</v>
      </c>
      <c r="E20" s="8">
        <v>24</v>
      </c>
      <c r="F20" s="8">
        <v>67</v>
      </c>
      <c r="G20" s="8">
        <v>1</v>
      </c>
      <c r="H20" s="8">
        <v>2</v>
      </c>
      <c r="I20" s="8">
        <v>2</v>
      </c>
      <c r="J20" s="8">
        <v>162</v>
      </c>
      <c r="K20" s="8">
        <v>43</v>
      </c>
      <c r="L20" s="8">
        <v>142</v>
      </c>
      <c r="M20" s="8">
        <v>316</v>
      </c>
      <c r="N20" s="8">
        <v>125</v>
      </c>
      <c r="O20" s="8">
        <v>5</v>
      </c>
      <c r="P20" s="8">
        <v>96</v>
      </c>
      <c r="Q20" s="8">
        <v>36</v>
      </c>
      <c r="R20" s="8">
        <v>0</v>
      </c>
      <c r="S20"/>
      <c r="T20"/>
      <c r="U20"/>
      <c r="V20"/>
      <c r="W20"/>
      <c r="X20"/>
    </row>
    <row r="21" spans="1:24">
      <c r="A21" s="8" t="s">
        <v>630</v>
      </c>
      <c r="B21" s="3"/>
      <c r="C21" s="8">
        <v>2</v>
      </c>
      <c r="D21" s="8">
        <v>8</v>
      </c>
      <c r="E21" s="8">
        <v>32</v>
      </c>
      <c r="F21" s="8">
        <v>50</v>
      </c>
      <c r="G21" s="8">
        <v>1</v>
      </c>
      <c r="H21" s="8">
        <v>0</v>
      </c>
      <c r="I21" s="8">
        <v>0</v>
      </c>
      <c r="J21" s="8">
        <v>116</v>
      </c>
      <c r="K21" s="8">
        <v>37</v>
      </c>
      <c r="L21" s="8">
        <v>111</v>
      </c>
      <c r="M21" s="8">
        <v>184</v>
      </c>
      <c r="N21" s="8">
        <v>76</v>
      </c>
      <c r="O21" s="8">
        <v>4</v>
      </c>
      <c r="P21" s="8">
        <v>91</v>
      </c>
      <c r="Q21" s="8">
        <v>31</v>
      </c>
      <c r="R21" s="8">
        <v>0</v>
      </c>
      <c r="S21"/>
      <c r="T21"/>
      <c r="U21"/>
      <c r="V21"/>
      <c r="W21"/>
      <c r="X21"/>
    </row>
    <row r="22" spans="1:24">
      <c r="A22" s="8" t="s">
        <v>631</v>
      </c>
      <c r="B22" s="3"/>
      <c r="C22" s="8">
        <v>3</v>
      </c>
      <c r="D22" s="8">
        <v>7</v>
      </c>
      <c r="E22" s="8">
        <v>30</v>
      </c>
      <c r="F22" s="8">
        <v>44</v>
      </c>
      <c r="G22" s="8">
        <v>3</v>
      </c>
      <c r="H22" s="8">
        <v>0</v>
      </c>
      <c r="I22" s="8">
        <v>0</v>
      </c>
      <c r="J22" s="8">
        <v>95</v>
      </c>
      <c r="K22" s="8">
        <v>30</v>
      </c>
      <c r="L22" s="8">
        <v>102</v>
      </c>
      <c r="M22" s="8">
        <v>212</v>
      </c>
      <c r="N22" s="8">
        <v>85</v>
      </c>
      <c r="O22" s="8">
        <v>4</v>
      </c>
      <c r="P22" s="8">
        <v>81</v>
      </c>
      <c r="Q22" s="8">
        <v>27</v>
      </c>
      <c r="R22" s="8">
        <v>1</v>
      </c>
      <c r="S22"/>
      <c r="T22"/>
      <c r="U22"/>
      <c r="V22"/>
      <c r="W22"/>
      <c r="X22"/>
    </row>
    <row r="23" spans="1:24">
      <c r="A23" s="8" t="s">
        <v>632</v>
      </c>
      <c r="B23" s="3"/>
      <c r="C23" s="8">
        <v>1</v>
      </c>
      <c r="D23" s="8">
        <v>3</v>
      </c>
      <c r="E23" s="8">
        <v>12</v>
      </c>
      <c r="F23" s="8">
        <v>10</v>
      </c>
      <c r="G23" s="8">
        <v>1</v>
      </c>
      <c r="H23" s="8">
        <v>2</v>
      </c>
      <c r="I23" s="8">
        <v>2</v>
      </c>
      <c r="J23" s="8">
        <v>35</v>
      </c>
      <c r="K23" s="8">
        <v>15</v>
      </c>
      <c r="L23" s="8">
        <v>82</v>
      </c>
      <c r="M23" s="8">
        <v>149</v>
      </c>
      <c r="N23" s="8">
        <v>44</v>
      </c>
      <c r="O23" s="8">
        <v>4</v>
      </c>
      <c r="P23" s="8">
        <v>50</v>
      </c>
      <c r="Q23" s="8">
        <v>12</v>
      </c>
      <c r="R23" s="8">
        <v>0</v>
      </c>
      <c r="S23"/>
      <c r="T23"/>
      <c r="U23"/>
      <c r="V23"/>
      <c r="W23"/>
      <c r="X23"/>
    </row>
    <row r="24" spans="1:24">
      <c r="A24" s="8" t="s">
        <v>1177</v>
      </c>
      <c r="B24" s="3"/>
      <c r="C24" s="8"/>
      <c r="D24" s="8"/>
      <c r="E24" s="8"/>
      <c r="F24" s="8"/>
      <c r="G24" s="8"/>
      <c r="H24" s="8">
        <v>10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4">
      <c r="A25" s="8" t="s">
        <v>1178</v>
      </c>
      <c r="B25" s="3"/>
      <c r="C25" s="8"/>
      <c r="D25" s="8"/>
      <c r="E25" s="8"/>
      <c r="F25" s="8"/>
      <c r="G25" s="8"/>
      <c r="H25" s="8">
        <v>6</v>
      </c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4">
      <c r="A26" s="8" t="s">
        <v>1179</v>
      </c>
      <c r="B26" s="3"/>
      <c r="C26" s="8"/>
      <c r="D26" s="8"/>
      <c r="E26" s="8"/>
      <c r="F26" s="8"/>
      <c r="G26" s="8"/>
      <c r="H26" s="8">
        <v>4</v>
      </c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4">
      <c r="A27" s="8" t="s">
        <v>1180</v>
      </c>
      <c r="B27" s="3"/>
      <c r="C27" s="8"/>
      <c r="D27" s="8"/>
      <c r="E27" s="8"/>
      <c r="F27" s="8"/>
      <c r="G27" s="8"/>
      <c r="H27" s="8">
        <v>8</v>
      </c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4">
      <c r="A28" s="8" t="s">
        <v>1181</v>
      </c>
      <c r="B28" s="3"/>
      <c r="C28" s="8"/>
      <c r="D28" s="8"/>
      <c r="E28" s="8"/>
      <c r="F28" s="8"/>
      <c r="G28" s="8"/>
      <c r="H28" s="8">
        <v>6</v>
      </c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4">
      <c r="A29" s="8" t="s">
        <v>1182</v>
      </c>
      <c r="B29" s="3"/>
      <c r="C29" s="8"/>
      <c r="D29" s="8"/>
      <c r="E29" s="8"/>
      <c r="F29" s="8"/>
      <c r="G29" s="8"/>
      <c r="H29" s="8">
        <v>4</v>
      </c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4">
      <c r="A30" s="8" t="s">
        <v>1183</v>
      </c>
      <c r="B30" s="3"/>
      <c r="C30" s="8"/>
      <c r="D30" s="8"/>
      <c r="E30" s="8"/>
      <c r="F30" s="8"/>
      <c r="G30" s="8"/>
      <c r="H30" s="8">
        <v>5</v>
      </c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4">
      <c r="A31" s="8" t="s">
        <v>1184</v>
      </c>
      <c r="B31" s="3"/>
      <c r="C31" s="8"/>
      <c r="D31" s="8"/>
      <c r="E31" s="8"/>
      <c r="F31" s="8"/>
      <c r="G31" s="8"/>
      <c r="H31" s="8">
        <v>10</v>
      </c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4">
      <c r="A32" s="8" t="s">
        <v>1185</v>
      </c>
      <c r="B32" s="3"/>
      <c r="C32" s="8"/>
      <c r="D32" s="8"/>
      <c r="E32" s="8"/>
      <c r="F32" s="8"/>
      <c r="G32" s="8"/>
      <c r="H32" s="8">
        <v>10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8" t="s">
        <v>1186</v>
      </c>
      <c r="B33" s="3"/>
      <c r="C33" s="8"/>
      <c r="D33" s="8"/>
      <c r="E33" s="8"/>
      <c r="F33" s="8"/>
      <c r="G33" s="8"/>
      <c r="H33" s="8">
        <v>3</v>
      </c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 t="s">
        <v>1187</v>
      </c>
      <c r="B34" s="3"/>
      <c r="C34" s="8"/>
      <c r="D34" s="8"/>
      <c r="E34" s="8"/>
      <c r="F34" s="8"/>
      <c r="G34" s="8"/>
      <c r="H34" s="8">
        <v>10</v>
      </c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8" t="s">
        <v>1188</v>
      </c>
      <c r="B35" s="3"/>
      <c r="C35" s="8"/>
      <c r="D35" s="8"/>
      <c r="E35" s="8"/>
      <c r="F35" s="8"/>
      <c r="G35" s="8"/>
      <c r="H35" s="8">
        <v>4</v>
      </c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8" t="s">
        <v>1189</v>
      </c>
      <c r="B36" s="3"/>
      <c r="C36" s="8"/>
      <c r="D36" s="8"/>
      <c r="E36" s="8"/>
      <c r="F36" s="8"/>
      <c r="G36" s="8"/>
      <c r="H36" s="8">
        <v>7</v>
      </c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8" t="s">
        <v>1190</v>
      </c>
      <c r="B37" s="3"/>
      <c r="C37" s="8"/>
      <c r="D37" s="8"/>
      <c r="E37" s="8"/>
      <c r="F37" s="8"/>
      <c r="G37" s="8"/>
      <c r="H37" s="8">
        <v>3</v>
      </c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8" t="s">
        <v>1191</v>
      </c>
      <c r="B38" s="3"/>
      <c r="C38" s="8"/>
      <c r="D38" s="8"/>
      <c r="E38" s="8"/>
      <c r="F38" s="8"/>
      <c r="G38" s="8"/>
      <c r="H38" s="8">
        <v>5</v>
      </c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8" t="s">
        <v>1192</v>
      </c>
      <c r="B39" s="3"/>
      <c r="C39" s="8"/>
      <c r="D39" s="8"/>
      <c r="E39" s="8"/>
      <c r="F39" s="8"/>
      <c r="G39" s="8"/>
      <c r="H39" s="8">
        <v>3</v>
      </c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 t="s">
        <v>1193</v>
      </c>
      <c r="B40" s="3"/>
      <c r="C40" s="8"/>
      <c r="D40" s="8"/>
      <c r="E40" s="8"/>
      <c r="F40" s="8"/>
      <c r="G40" s="8"/>
      <c r="H40" s="8">
        <v>4</v>
      </c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8" t="s">
        <v>1194</v>
      </c>
      <c r="B41" s="3"/>
      <c r="C41" s="8"/>
      <c r="D41" s="8"/>
      <c r="E41" s="8"/>
      <c r="F41" s="8"/>
      <c r="G41" s="8"/>
      <c r="H41" s="8">
        <v>7</v>
      </c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8" t="s">
        <v>1195</v>
      </c>
      <c r="B42" s="3"/>
      <c r="C42" s="8"/>
      <c r="D42" s="8"/>
      <c r="E42" s="8"/>
      <c r="F42" s="8"/>
      <c r="G42" s="8"/>
      <c r="H42" s="8">
        <v>8</v>
      </c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>
      <c r="A43" s="8" t="s">
        <v>1196</v>
      </c>
      <c r="B43" s="3"/>
      <c r="C43" s="8"/>
      <c r="D43" s="8"/>
      <c r="E43" s="8"/>
      <c r="F43" s="8"/>
      <c r="G43" s="8"/>
      <c r="H43" s="8">
        <v>10</v>
      </c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>
      <c r="A44" s="8" t="s">
        <v>1197</v>
      </c>
      <c r="B44" s="3"/>
      <c r="C44" s="8"/>
      <c r="D44" s="8"/>
      <c r="E44" s="8"/>
      <c r="F44" s="8"/>
      <c r="G44" s="8"/>
      <c r="H44" s="8">
        <v>8</v>
      </c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>
      <c r="A45" s="8" t="s">
        <v>1198</v>
      </c>
      <c r="B45" s="3"/>
      <c r="C45" s="8"/>
      <c r="D45" s="8"/>
      <c r="E45" s="8"/>
      <c r="F45" s="8"/>
      <c r="G45" s="8"/>
      <c r="H45" s="8">
        <v>11</v>
      </c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>
      <c r="A46" s="8" t="s">
        <v>1199</v>
      </c>
      <c r="B46" s="3"/>
      <c r="C46" s="8"/>
      <c r="D46" s="8"/>
      <c r="E46" s="8"/>
      <c r="F46" s="8"/>
      <c r="G46" s="8"/>
      <c r="H46" s="8">
        <v>2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>
      <c r="A47" s="8" t="s">
        <v>1200</v>
      </c>
      <c r="B47" s="3"/>
      <c r="C47" s="8"/>
      <c r="D47" s="8"/>
      <c r="E47" s="8"/>
      <c r="F47" s="8"/>
      <c r="G47" s="8"/>
      <c r="H47" s="8">
        <v>1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8" t="s">
        <v>1201</v>
      </c>
      <c r="B48" s="3"/>
      <c r="C48" s="8"/>
      <c r="D48" s="8"/>
      <c r="E48" s="8"/>
      <c r="F48" s="8"/>
      <c r="G48" s="8"/>
      <c r="H48" s="8">
        <v>4</v>
      </c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 t="s">
        <v>1202</v>
      </c>
      <c r="B49" s="3"/>
      <c r="C49" s="8"/>
      <c r="D49" s="8"/>
      <c r="E49" s="8"/>
      <c r="F49" s="8"/>
      <c r="G49" s="8"/>
      <c r="H49" s="8">
        <v>4</v>
      </c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 t="s">
        <v>1203</v>
      </c>
      <c r="B50" s="3"/>
      <c r="C50" s="8"/>
      <c r="D50" s="8"/>
      <c r="E50" s="8"/>
      <c r="F50" s="8"/>
      <c r="G50" s="8"/>
      <c r="H50" s="8">
        <v>2</v>
      </c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 t="s">
        <v>1204</v>
      </c>
      <c r="B51" s="3"/>
      <c r="C51" s="8"/>
      <c r="D51" s="8"/>
      <c r="E51" s="8"/>
      <c r="F51" s="8"/>
      <c r="G51" s="8"/>
      <c r="H51" s="8">
        <v>1</v>
      </c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A52" s="8" t="s">
        <v>1205</v>
      </c>
      <c r="B52" s="3"/>
      <c r="C52" s="8"/>
      <c r="D52" s="8"/>
      <c r="E52" s="8"/>
      <c r="F52" s="8"/>
      <c r="G52" s="8"/>
      <c r="H52" s="8">
        <v>5</v>
      </c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>
      <c r="A53" s="8" t="s">
        <v>1206</v>
      </c>
      <c r="B53" s="3"/>
      <c r="C53" s="8"/>
      <c r="D53" s="8"/>
      <c r="E53" s="8"/>
      <c r="F53" s="8"/>
      <c r="G53" s="8"/>
      <c r="H53" s="8">
        <v>3</v>
      </c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>
      <c r="A54" s="8" t="s">
        <v>1207</v>
      </c>
      <c r="B54" s="3"/>
      <c r="C54" s="8"/>
      <c r="D54" s="8"/>
      <c r="E54" s="8"/>
      <c r="F54" s="8"/>
      <c r="G54" s="8"/>
      <c r="H54" s="8">
        <v>5</v>
      </c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>
      <c r="A55" s="8" t="s">
        <v>1208</v>
      </c>
      <c r="B55" s="3"/>
      <c r="C55" s="8"/>
      <c r="D55" s="8"/>
      <c r="E55" s="8"/>
      <c r="F55" s="8"/>
      <c r="G55" s="8"/>
      <c r="H55" s="8">
        <v>1</v>
      </c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>
      <c r="A56" s="8" t="s">
        <v>1209</v>
      </c>
      <c r="B56" s="3"/>
      <c r="C56" s="8"/>
      <c r="D56" s="8"/>
      <c r="E56" s="8"/>
      <c r="F56" s="8"/>
      <c r="G56" s="8"/>
      <c r="H56" s="8">
        <v>3</v>
      </c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>
      <c r="A57" s="8" t="s">
        <v>1210</v>
      </c>
      <c r="B57" s="3"/>
      <c r="C57" s="8"/>
      <c r="D57" s="8"/>
      <c r="E57" s="8"/>
      <c r="F57" s="8"/>
      <c r="G57" s="8"/>
      <c r="H57" s="8">
        <v>0</v>
      </c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>
      <c r="A58" s="8" t="s">
        <v>1211</v>
      </c>
      <c r="B58" s="3"/>
      <c r="C58" s="8"/>
      <c r="D58" s="8"/>
      <c r="E58" s="8"/>
      <c r="F58" s="8"/>
      <c r="G58" s="8"/>
      <c r="H58" s="8">
        <v>3</v>
      </c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>
      <c r="A59" s="8" t="s">
        <v>1212</v>
      </c>
      <c r="B59" s="3"/>
      <c r="C59" s="8"/>
      <c r="D59" s="8"/>
      <c r="E59" s="8"/>
      <c r="F59" s="8"/>
      <c r="G59" s="8"/>
      <c r="H59" s="8">
        <v>2</v>
      </c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>
      <c r="A60" s="8" t="s">
        <v>1213</v>
      </c>
      <c r="B60" s="3"/>
      <c r="C60" s="8"/>
      <c r="D60" s="8"/>
      <c r="E60" s="8"/>
      <c r="F60" s="8"/>
      <c r="G60" s="8"/>
      <c r="H60" s="8">
        <v>4</v>
      </c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>
      <c r="A61" s="8" t="s">
        <v>1214</v>
      </c>
      <c r="B61" s="3"/>
      <c r="C61" s="8"/>
      <c r="D61" s="8"/>
      <c r="E61" s="8"/>
      <c r="F61" s="8"/>
      <c r="G61" s="8"/>
      <c r="H61" s="8">
        <v>5</v>
      </c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>
      <c r="A62" s="8" t="s">
        <v>1215</v>
      </c>
      <c r="B62" s="3"/>
      <c r="C62" s="8"/>
      <c r="D62" s="8"/>
      <c r="E62" s="8"/>
      <c r="F62" s="8"/>
      <c r="G62" s="8"/>
      <c r="H62" s="8">
        <v>3</v>
      </c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>
      <c r="A63" s="8" t="s">
        <v>1216</v>
      </c>
      <c r="B63" s="3"/>
      <c r="C63" s="8"/>
      <c r="D63" s="8"/>
      <c r="E63" s="8"/>
      <c r="F63" s="8"/>
      <c r="G63" s="8"/>
      <c r="H63" s="8">
        <v>5</v>
      </c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8" t="s">
        <v>1217</v>
      </c>
      <c r="B64" s="3"/>
      <c r="C64" s="8"/>
      <c r="D64" s="8"/>
      <c r="E64" s="8"/>
      <c r="F64" s="8"/>
      <c r="G64" s="8"/>
      <c r="H64" s="8">
        <v>2</v>
      </c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>
      <c r="A65" s="8" t="s">
        <v>1218</v>
      </c>
      <c r="B65" s="3"/>
      <c r="C65" s="8"/>
      <c r="D65" s="8"/>
      <c r="E65" s="8"/>
      <c r="F65" s="8"/>
      <c r="G65" s="8"/>
      <c r="H65" s="8">
        <v>4</v>
      </c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8" t="s">
        <v>1219</v>
      </c>
      <c r="B66" s="3"/>
      <c r="C66" s="8"/>
      <c r="D66" s="8"/>
      <c r="E66" s="8"/>
      <c r="F66" s="8"/>
      <c r="G66" s="8"/>
      <c r="H66" s="8">
        <v>4</v>
      </c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>
      <c r="A67" s="8" t="s">
        <v>1220</v>
      </c>
      <c r="B67" s="3"/>
      <c r="C67" s="8"/>
      <c r="D67" s="8"/>
      <c r="E67" s="8"/>
      <c r="F67" s="8"/>
      <c r="G67" s="8"/>
      <c r="H67" s="8">
        <v>6</v>
      </c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8" t="s">
        <v>1221</v>
      </c>
      <c r="B68" s="3"/>
      <c r="C68" s="8"/>
      <c r="D68" s="8"/>
      <c r="E68" s="8"/>
      <c r="F68" s="8"/>
      <c r="G68" s="8"/>
      <c r="H68" s="8">
        <v>4</v>
      </c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A69" s="8" t="s">
        <v>1222</v>
      </c>
      <c r="B69" s="3"/>
      <c r="C69" s="8"/>
      <c r="D69" s="8"/>
      <c r="E69" s="8"/>
      <c r="F69" s="8"/>
      <c r="G69" s="8"/>
      <c r="H69" s="8">
        <v>9</v>
      </c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8" t="s">
        <v>1223</v>
      </c>
      <c r="B70" s="3"/>
      <c r="C70" s="8"/>
      <c r="D70" s="8"/>
      <c r="E70" s="8"/>
      <c r="F70" s="8"/>
      <c r="G70" s="8"/>
      <c r="H70" s="8">
        <v>0</v>
      </c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>
      <c r="A71" s="8" t="s">
        <v>1224</v>
      </c>
      <c r="B71" s="3"/>
      <c r="C71" s="8"/>
      <c r="D71" s="8"/>
      <c r="E71" s="8"/>
      <c r="F71" s="8"/>
      <c r="G71" s="8"/>
      <c r="H71" s="8">
        <v>0</v>
      </c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>
      <c r="A72" s="8" t="s">
        <v>1225</v>
      </c>
      <c r="B72" s="3"/>
      <c r="C72" s="8"/>
      <c r="D72" s="8"/>
      <c r="E72" s="8"/>
      <c r="F72" s="8"/>
      <c r="G72" s="8"/>
      <c r="H72" s="8">
        <v>4</v>
      </c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>
      <c r="A73" s="8" t="s">
        <v>1226</v>
      </c>
      <c r="B73" s="3"/>
      <c r="C73" s="8"/>
      <c r="D73" s="8"/>
      <c r="E73" s="8"/>
      <c r="F73" s="8"/>
      <c r="G73" s="8"/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>
      <c r="A74" s="8" t="s">
        <v>1227</v>
      </c>
      <c r="B74" s="3"/>
      <c r="C74" s="8"/>
      <c r="D74" s="8"/>
      <c r="E74" s="8"/>
      <c r="F74" s="8"/>
      <c r="G74" s="8"/>
      <c r="H74" s="8">
        <v>1</v>
      </c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>
      <c r="A75" s="8" t="s">
        <v>1228</v>
      </c>
      <c r="B75" s="3"/>
      <c r="C75" s="8"/>
      <c r="D75" s="8"/>
      <c r="E75" s="8"/>
      <c r="F75" s="8"/>
      <c r="G75" s="8"/>
      <c r="H75" s="8">
        <v>2</v>
      </c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>
      <c r="A76" s="8" t="s">
        <v>1229</v>
      </c>
      <c r="B76" s="3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>
      <c r="A77" s="8" t="s">
        <v>1230</v>
      </c>
      <c r="B77" s="3"/>
      <c r="C77" s="8"/>
      <c r="D77" s="8"/>
      <c r="E77" s="8"/>
      <c r="F77" s="8"/>
      <c r="G77" s="8"/>
      <c r="H77" s="8">
        <v>1</v>
      </c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>
      <c r="A78" s="8" t="s">
        <v>1231</v>
      </c>
      <c r="B78" s="3"/>
      <c r="C78" s="8"/>
      <c r="D78" s="8"/>
      <c r="E78" s="8"/>
      <c r="F78" s="8"/>
      <c r="G78" s="8"/>
      <c r="H78" s="8">
        <v>0</v>
      </c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>
      <c r="A79" s="8" t="s">
        <v>1232</v>
      </c>
      <c r="B79" s="3"/>
      <c r="C79" s="8"/>
      <c r="D79" s="8"/>
      <c r="E79" s="8"/>
      <c r="F79" s="8"/>
      <c r="G79" s="8"/>
      <c r="H79" s="8">
        <v>4</v>
      </c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>
      <c r="A80" s="8" t="s">
        <v>1233</v>
      </c>
      <c r="B80" s="3"/>
      <c r="C80" s="8"/>
      <c r="D80" s="8"/>
      <c r="E80" s="8"/>
      <c r="F80" s="8"/>
      <c r="G80" s="8"/>
      <c r="H80" s="8">
        <v>1</v>
      </c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>
      <c r="A81" s="8" t="s">
        <v>1234</v>
      </c>
      <c r="B81" s="3"/>
      <c r="C81" s="8"/>
      <c r="D81" s="8"/>
      <c r="E81" s="8"/>
      <c r="F81" s="8"/>
      <c r="G81" s="8"/>
      <c r="H81" s="8">
        <v>2</v>
      </c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>
      <c r="A82" s="8" t="s">
        <v>1235</v>
      </c>
      <c r="B82" s="3"/>
      <c r="C82" s="8"/>
      <c r="D82" s="8"/>
      <c r="E82" s="8"/>
      <c r="F82" s="8"/>
      <c r="G82" s="8"/>
      <c r="H82" s="8">
        <v>0</v>
      </c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>
      <c r="A83" s="8" t="s">
        <v>1236</v>
      </c>
      <c r="B83" s="3"/>
      <c r="C83" s="8"/>
      <c r="D83" s="8"/>
      <c r="E83" s="8"/>
      <c r="F83" s="8"/>
      <c r="G83" s="8"/>
      <c r="H83" s="8">
        <v>2</v>
      </c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>
      <c r="A84" s="8" t="s">
        <v>1237</v>
      </c>
      <c r="B84" s="3"/>
      <c r="C84" s="8"/>
      <c r="D84" s="8"/>
      <c r="E84" s="8"/>
      <c r="F84" s="8"/>
      <c r="G84" s="8"/>
      <c r="H84" s="8">
        <v>1</v>
      </c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>
      <c r="A85" s="8" t="s">
        <v>1238</v>
      </c>
      <c r="B85" s="3"/>
      <c r="C85" s="8"/>
      <c r="D85" s="8"/>
      <c r="E85" s="8"/>
      <c r="F85" s="8"/>
      <c r="G85" s="8"/>
      <c r="H85" s="8">
        <v>0</v>
      </c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>
      <c r="A86" s="8" t="s">
        <v>1239</v>
      </c>
      <c r="B86" s="3"/>
      <c r="C86" s="8"/>
      <c r="D86" s="8"/>
      <c r="E86" s="8"/>
      <c r="F86" s="8"/>
      <c r="G86" s="8"/>
      <c r="H86" s="8">
        <v>2</v>
      </c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>
      <c r="A87" s="8" t="s">
        <v>1240</v>
      </c>
      <c r="B87" s="3"/>
      <c r="C87" s="8"/>
      <c r="D87" s="8"/>
      <c r="E87" s="8"/>
      <c r="F87" s="8"/>
      <c r="G87" s="8"/>
      <c r="H87" s="8">
        <v>0</v>
      </c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>
      <c r="A88" s="8" t="s">
        <v>1241</v>
      </c>
      <c r="B88" s="3"/>
      <c r="C88" s="8"/>
      <c r="D88" s="8"/>
      <c r="E88" s="8"/>
      <c r="F88" s="8"/>
      <c r="G88" s="8"/>
      <c r="H88" s="8">
        <v>1</v>
      </c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>
      <c r="A89" s="8" t="s">
        <v>1242</v>
      </c>
      <c r="B89" s="3"/>
      <c r="C89" s="8"/>
      <c r="D89" s="8"/>
      <c r="E89" s="8"/>
      <c r="F89" s="8"/>
      <c r="G89" s="8"/>
      <c r="H89" s="8">
        <v>2</v>
      </c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>
      <c r="A90" s="8" t="s">
        <v>1243</v>
      </c>
      <c r="B90" s="3"/>
      <c r="C90" s="8"/>
      <c r="D90" s="8"/>
      <c r="E90" s="8"/>
      <c r="F90" s="8"/>
      <c r="G90" s="8"/>
      <c r="H90" s="8">
        <v>3</v>
      </c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>
      <c r="A91" s="8" t="s">
        <v>1244</v>
      </c>
      <c r="B91" s="3"/>
      <c r="C91" s="8"/>
      <c r="D91" s="8"/>
      <c r="E91" s="8"/>
      <c r="F91" s="8"/>
      <c r="G91" s="8"/>
      <c r="H91" s="8">
        <v>2</v>
      </c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>
      <c r="A92" s="8" t="s">
        <v>1245</v>
      </c>
      <c r="B92" s="3"/>
      <c r="C92" s="8"/>
      <c r="D92" s="8"/>
      <c r="E92" s="8"/>
      <c r="F92" s="8"/>
      <c r="G92" s="8"/>
      <c r="H92" s="8">
        <v>2</v>
      </c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>
      <c r="A93" s="8" t="s">
        <v>1246</v>
      </c>
      <c r="B93" s="3"/>
      <c r="C93" s="8"/>
      <c r="D93" s="8"/>
      <c r="E93" s="8"/>
      <c r="F93" s="8"/>
      <c r="G93" s="8"/>
      <c r="H93" s="8">
        <v>4</v>
      </c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>
      <c r="A94" s="8" t="s">
        <v>1247</v>
      </c>
      <c r="B94" s="3"/>
      <c r="C94" s="8"/>
      <c r="D94" s="8"/>
      <c r="E94" s="8"/>
      <c r="F94" s="8"/>
      <c r="G94" s="8"/>
      <c r="H94" s="8">
        <v>5</v>
      </c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>
      <c r="A95" s="8" t="s">
        <v>1248</v>
      </c>
      <c r="B95" s="3"/>
      <c r="C95" s="8"/>
      <c r="D95" s="8"/>
      <c r="E95" s="8"/>
      <c r="F95" s="8"/>
      <c r="G95" s="8"/>
      <c r="H95" s="8">
        <v>6</v>
      </c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>
      <c r="A96" s="8" t="s">
        <v>1249</v>
      </c>
      <c r="B96" s="3"/>
      <c r="C96" s="8"/>
      <c r="D96" s="8"/>
      <c r="E96" s="8"/>
      <c r="F96" s="8"/>
      <c r="G96" s="8"/>
      <c r="H96" s="8">
        <v>7</v>
      </c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>
      <c r="A97" s="8" t="s">
        <v>1250</v>
      </c>
      <c r="B97" s="3"/>
      <c r="C97" s="8"/>
      <c r="D97" s="8"/>
      <c r="E97" s="8"/>
      <c r="F97" s="8"/>
      <c r="G97" s="8"/>
      <c r="H97" s="8">
        <v>7</v>
      </c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>
      <c r="A98" s="8" t="s">
        <v>1251</v>
      </c>
      <c r="B98" s="3"/>
      <c r="C98" s="8"/>
      <c r="D98" s="8"/>
      <c r="E98" s="8"/>
      <c r="F98" s="8"/>
      <c r="G98" s="8"/>
      <c r="H98" s="8">
        <v>6</v>
      </c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>
      <c r="A99" s="8" t="s">
        <v>1252</v>
      </c>
      <c r="B99" s="3"/>
      <c r="C99" s="8"/>
      <c r="D99" s="8"/>
      <c r="E99" s="8"/>
      <c r="F99" s="8"/>
      <c r="G99" s="8"/>
      <c r="H99" s="8">
        <v>4</v>
      </c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>
      <c r="A100" s="8" t="s">
        <v>1253</v>
      </c>
      <c r="B100" s="3"/>
      <c r="C100" s="8"/>
      <c r="D100" s="8"/>
      <c r="E100" s="8"/>
      <c r="F100" s="8"/>
      <c r="G100" s="8"/>
      <c r="H100" s="8">
        <v>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8" t="s">
        <v>1254</v>
      </c>
      <c r="B101" s="3"/>
      <c r="C101" s="8"/>
      <c r="D101" s="8"/>
      <c r="E101" s="8"/>
      <c r="F101" s="8"/>
      <c r="G101" s="8"/>
      <c r="H101" s="8">
        <v>5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>
      <c r="A102" s="8" t="s">
        <v>1255</v>
      </c>
      <c r="B102" s="3"/>
      <c r="C102" s="8"/>
      <c r="D102" s="8"/>
      <c r="E102" s="8"/>
      <c r="F102" s="8"/>
      <c r="G102" s="8"/>
      <c r="H102" s="8">
        <v>3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8" t="s">
        <v>1256</v>
      </c>
      <c r="B103" s="3"/>
      <c r="C103" s="8"/>
      <c r="D103" s="8"/>
      <c r="E103" s="8"/>
      <c r="F103" s="8"/>
      <c r="G103" s="8"/>
      <c r="H103" s="8">
        <v>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>
      <c r="A104" s="8" t="s">
        <v>1257</v>
      </c>
      <c r="B104" s="3"/>
      <c r="C104" s="8"/>
      <c r="D104" s="8"/>
      <c r="E104" s="8"/>
      <c r="F104" s="8"/>
      <c r="G104" s="8"/>
      <c r="H104" s="8">
        <v>1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>
      <c r="A105" s="8" t="s">
        <v>1258</v>
      </c>
      <c r="B105" s="3"/>
      <c r="C105" s="8"/>
      <c r="D105" s="8"/>
      <c r="E105" s="8"/>
      <c r="F105" s="8"/>
      <c r="G105" s="8"/>
      <c r="H105" s="8">
        <v>10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>
      <c r="A106" s="8" t="s">
        <v>1259</v>
      </c>
      <c r="B106" s="3"/>
      <c r="C106" s="8"/>
      <c r="D106" s="8"/>
      <c r="E106" s="8"/>
      <c r="F106" s="8"/>
      <c r="G106" s="8"/>
      <c r="H106" s="8">
        <v>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>
      <c r="A107" s="8" t="s">
        <v>1260</v>
      </c>
      <c r="B107" s="3"/>
      <c r="C107" s="8"/>
      <c r="D107" s="8"/>
      <c r="E107" s="8"/>
      <c r="F107" s="8"/>
      <c r="G107" s="8"/>
      <c r="H107" s="8">
        <v>5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>
      <c r="A108" s="8" t="s">
        <v>1261</v>
      </c>
      <c r="B108" s="3"/>
      <c r="C108" s="8"/>
      <c r="D108" s="8"/>
      <c r="E108" s="8"/>
      <c r="F108" s="8"/>
      <c r="G108" s="8"/>
      <c r="H108" s="8">
        <v>5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>
      <c r="A109" s="8" t="s">
        <v>1262</v>
      </c>
      <c r="B109" s="3"/>
      <c r="C109" s="8"/>
      <c r="D109" s="8"/>
      <c r="E109" s="8"/>
      <c r="F109" s="8"/>
      <c r="G109" s="8"/>
      <c r="H109" s="8">
        <v>2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>
      <c r="A110" s="8" t="s">
        <v>1263</v>
      </c>
      <c r="B110" s="3"/>
      <c r="C110" s="8"/>
      <c r="D110" s="8"/>
      <c r="E110" s="8"/>
      <c r="F110" s="8"/>
      <c r="G110" s="8"/>
      <c r="H110" s="8">
        <v>4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>
      <c r="A111" s="8" t="s">
        <v>1264</v>
      </c>
      <c r="B111" s="3"/>
      <c r="C111" s="8"/>
      <c r="D111" s="8"/>
      <c r="E111" s="8"/>
      <c r="F111" s="8"/>
      <c r="G111" s="8"/>
      <c r="H111" s="8">
        <v>8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>
      <c r="A112" s="8" t="s">
        <v>1265</v>
      </c>
      <c r="B112" s="3"/>
      <c r="C112" s="8"/>
      <c r="D112" s="8"/>
      <c r="E112" s="8"/>
      <c r="F112" s="8"/>
      <c r="G112" s="8"/>
      <c r="H112" s="8">
        <v>1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>
      <c r="A113" s="8" t="s">
        <v>1266</v>
      </c>
      <c r="B113" s="3"/>
      <c r="C113" s="8"/>
      <c r="D113" s="8"/>
      <c r="E113" s="8"/>
      <c r="F113" s="8"/>
      <c r="G113" s="8"/>
      <c r="H113" s="8">
        <v>7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>
      <c r="A114" s="8" t="s">
        <v>1267</v>
      </c>
      <c r="B114" s="3"/>
      <c r="C114" s="8"/>
      <c r="D114" s="8"/>
      <c r="E114" s="8"/>
      <c r="F114" s="8"/>
      <c r="G114" s="8"/>
      <c r="H114" s="8">
        <v>4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>
      <c r="A115" s="8" t="s">
        <v>1268</v>
      </c>
      <c r="B115" s="3"/>
      <c r="C115" s="8"/>
      <c r="D115" s="8"/>
      <c r="E115" s="8"/>
      <c r="F115" s="8"/>
      <c r="G115" s="8"/>
      <c r="H115" s="8">
        <v>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>
      <c r="A116" s="8" t="s">
        <v>1269</v>
      </c>
      <c r="B116" s="3"/>
      <c r="C116" s="8"/>
      <c r="D116" s="8"/>
      <c r="E116" s="8"/>
      <c r="F116" s="8"/>
      <c r="G116" s="8"/>
      <c r="H116" s="8">
        <v>4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>
      <c r="A117" s="8" t="s">
        <v>1270</v>
      </c>
      <c r="B117" s="3"/>
      <c r="C117" s="8"/>
      <c r="D117" s="8"/>
      <c r="E117" s="8"/>
      <c r="F117" s="8"/>
      <c r="G117" s="8"/>
      <c r="H117" s="8">
        <v>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>
      <c r="A118" s="8" t="s">
        <v>1271</v>
      </c>
      <c r="B118" s="3"/>
      <c r="C118" s="8"/>
      <c r="D118" s="8"/>
      <c r="E118" s="8"/>
      <c r="F118" s="8"/>
      <c r="G118" s="8"/>
      <c r="H118" s="8">
        <v>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>
      <c r="A119" s="8" t="s">
        <v>1272</v>
      </c>
      <c r="B119" s="3"/>
      <c r="C119" s="8"/>
      <c r="D119" s="8"/>
      <c r="E119" s="8"/>
      <c r="F119" s="8"/>
      <c r="G119" s="8"/>
      <c r="H119" s="8">
        <v>5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>
      <c r="A120" s="8" t="s">
        <v>1273</v>
      </c>
      <c r="B120" s="3"/>
      <c r="C120" s="8"/>
      <c r="D120" s="8"/>
      <c r="E120" s="8"/>
      <c r="F120" s="8"/>
      <c r="G120" s="8"/>
      <c r="H120" s="8">
        <v>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>
      <c r="A121" s="8" t="s">
        <v>1274</v>
      </c>
      <c r="B121" s="3"/>
      <c r="C121" s="8"/>
      <c r="D121" s="8"/>
      <c r="E121" s="8"/>
      <c r="F121" s="8"/>
      <c r="G121" s="8"/>
      <c r="H121" s="8">
        <v>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>
      <c r="A122" s="8" t="s">
        <v>1275</v>
      </c>
      <c r="B122" s="3"/>
      <c r="C122" s="8"/>
      <c r="D122" s="8"/>
      <c r="E122" s="8"/>
      <c r="F122" s="8"/>
      <c r="G122" s="8"/>
      <c r="H122" s="8">
        <v>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>
      <c r="A123" s="8" t="s">
        <v>1276</v>
      </c>
      <c r="B123" s="3"/>
      <c r="C123" s="8"/>
      <c r="D123" s="8"/>
      <c r="E123" s="8"/>
      <c r="F123" s="8"/>
      <c r="G123" s="8"/>
      <c r="H123" s="8">
        <v>2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>
      <c r="A124" s="8" t="s">
        <v>1277</v>
      </c>
      <c r="B124" s="3"/>
      <c r="C124" s="8"/>
      <c r="D124" s="8"/>
      <c r="E124" s="8"/>
      <c r="F124" s="8"/>
      <c r="G124" s="8"/>
      <c r="H124" s="8">
        <v>4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>
      <c r="A125" s="8" t="s">
        <v>1278</v>
      </c>
      <c r="B125" s="3"/>
      <c r="C125" s="8"/>
      <c r="D125" s="8"/>
      <c r="E125" s="8"/>
      <c r="F125" s="8"/>
      <c r="G125" s="8"/>
      <c r="H125" s="8">
        <v>3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>
      <c r="A126" s="8" t="s">
        <v>1279</v>
      </c>
      <c r="B126" s="3"/>
      <c r="C126" s="8"/>
      <c r="D126" s="8"/>
      <c r="E126" s="8"/>
      <c r="F126" s="8"/>
      <c r="G126" s="8"/>
      <c r="H126" s="8">
        <v>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>
      <c r="A127" s="8" t="s">
        <v>1280</v>
      </c>
      <c r="B127" s="3"/>
      <c r="C127" s="8"/>
      <c r="D127" s="8"/>
      <c r="E127" s="8"/>
      <c r="F127" s="8"/>
      <c r="G127" s="8"/>
      <c r="H127" s="8">
        <v>2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>
      <c r="A128" s="8" t="s">
        <v>1281</v>
      </c>
      <c r="B128" s="3"/>
      <c r="C128" s="8"/>
      <c r="D128" s="8"/>
      <c r="E128" s="8"/>
      <c r="F128" s="8"/>
      <c r="G128" s="8"/>
      <c r="H128" s="8">
        <v>6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>
      <c r="A129" s="8" t="s">
        <v>1282</v>
      </c>
      <c r="B129" s="3"/>
      <c r="C129" s="8"/>
      <c r="D129" s="8"/>
      <c r="E129" s="8"/>
      <c r="F129" s="8"/>
      <c r="G129" s="8"/>
      <c r="H129" s="8">
        <v>2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>
      <c r="A130" s="8" t="s">
        <v>1283</v>
      </c>
      <c r="B130" s="3"/>
      <c r="C130" s="8"/>
      <c r="D130" s="8"/>
      <c r="E130" s="8"/>
      <c r="F130" s="8"/>
      <c r="G130" s="8"/>
      <c r="H130" s="8">
        <v>1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>
      <c r="A131" s="8" t="s">
        <v>1284</v>
      </c>
      <c r="B131" s="3"/>
      <c r="C131" s="8"/>
      <c r="D131" s="8"/>
      <c r="E131" s="8"/>
      <c r="F131" s="8"/>
      <c r="G131" s="8"/>
      <c r="H131" s="8">
        <v>2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>
      <c r="A132" s="8" t="s">
        <v>1285</v>
      </c>
      <c r="B132" s="3"/>
      <c r="C132" s="8"/>
      <c r="D132" s="8"/>
      <c r="E132" s="8"/>
      <c r="F132" s="8"/>
      <c r="G132" s="8"/>
      <c r="H132" s="8">
        <v>1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>
      <c r="A133" s="8" t="s">
        <v>1286</v>
      </c>
      <c r="B133" s="3"/>
      <c r="C133" s="8"/>
      <c r="D133" s="8"/>
      <c r="E133" s="8"/>
      <c r="F133" s="8"/>
      <c r="G133" s="8"/>
      <c r="H133" s="8">
        <v>1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>
      <c r="A134" s="8" t="s">
        <v>1287</v>
      </c>
      <c r="B134" s="3"/>
      <c r="C134" s="8"/>
      <c r="D134" s="8"/>
      <c r="E134" s="8"/>
      <c r="F134" s="8"/>
      <c r="G134" s="8"/>
      <c r="H134" s="8">
        <v>4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>
      <c r="A135" s="8" t="s">
        <v>1288</v>
      </c>
      <c r="B135" s="3"/>
      <c r="C135" s="8"/>
      <c r="D135" s="8"/>
      <c r="E135" s="8"/>
      <c r="F135" s="8"/>
      <c r="G135" s="8"/>
      <c r="H135" s="8">
        <v>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>
      <c r="A136" s="8" t="s">
        <v>1289</v>
      </c>
      <c r="B136" s="3"/>
      <c r="C136" s="8"/>
      <c r="D136" s="8"/>
      <c r="E136" s="8"/>
      <c r="F136" s="8"/>
      <c r="G136" s="8"/>
      <c r="H136" s="8">
        <v>3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>
      <c r="A137" s="8" t="s">
        <v>1290</v>
      </c>
      <c r="B137" s="3"/>
      <c r="C137" s="8"/>
      <c r="D137" s="8"/>
      <c r="E137" s="8"/>
      <c r="F137" s="8"/>
      <c r="G137" s="8"/>
      <c r="H137" s="8">
        <v>3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>
      <c r="A138" s="8" t="s">
        <v>1291</v>
      </c>
      <c r="B138" s="3"/>
      <c r="C138" s="8"/>
      <c r="D138" s="8"/>
      <c r="E138" s="8"/>
      <c r="F138" s="8"/>
      <c r="G138" s="8"/>
      <c r="H138" s="8">
        <v>4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>
      <c r="A139" s="8" t="s">
        <v>1292</v>
      </c>
      <c r="B139" s="3"/>
      <c r="C139" s="8"/>
      <c r="D139" s="8"/>
      <c r="E139" s="8"/>
      <c r="F139" s="8"/>
      <c r="G139" s="8"/>
      <c r="H139" s="8">
        <v>1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>
      <c r="A140" s="8" t="s">
        <v>1293</v>
      </c>
      <c r="B140" s="3"/>
      <c r="C140" s="8"/>
      <c r="D140" s="8"/>
      <c r="E140" s="8"/>
      <c r="F140" s="8"/>
      <c r="G140" s="8"/>
      <c r="H140" s="8">
        <v>3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>
      <c r="A141" s="8" t="s">
        <v>1294</v>
      </c>
      <c r="B141" s="3"/>
      <c r="C141" s="8"/>
      <c r="D141" s="8"/>
      <c r="E141" s="8"/>
      <c r="F141" s="8"/>
      <c r="G141" s="8"/>
      <c r="H141" s="8">
        <v>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>
      <c r="A142" s="8" t="s">
        <v>1295</v>
      </c>
      <c r="B142" s="3"/>
      <c r="C142" s="8"/>
      <c r="D142" s="8"/>
      <c r="E142" s="8"/>
      <c r="F142" s="8"/>
      <c r="G142" s="8"/>
      <c r="H142" s="8">
        <v>1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>
      <c r="A143" s="8" t="s">
        <v>1296</v>
      </c>
      <c r="B143" s="3"/>
      <c r="C143" s="8"/>
      <c r="D143" s="8"/>
      <c r="E143" s="8"/>
      <c r="F143" s="8"/>
      <c r="G143" s="8"/>
      <c r="H143" s="8">
        <v>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>
      <c r="A144" s="8" t="s">
        <v>1297</v>
      </c>
      <c r="B144" s="3"/>
      <c r="C144" s="8"/>
      <c r="D144" s="8"/>
      <c r="E144" s="8"/>
      <c r="F144" s="8"/>
      <c r="G144" s="8"/>
      <c r="H144" s="8">
        <v>5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>
      <c r="A145" s="8" t="s">
        <v>1298</v>
      </c>
      <c r="B145" s="3"/>
      <c r="C145" s="8"/>
      <c r="D145" s="8"/>
      <c r="E145" s="8"/>
      <c r="F145" s="8"/>
      <c r="G145" s="8"/>
      <c r="H145" s="8">
        <v>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>
      <c r="A146" s="8" t="s">
        <v>1299</v>
      </c>
      <c r="B146" s="3"/>
      <c r="C146" s="8"/>
      <c r="D146" s="8"/>
      <c r="E146" s="8"/>
      <c r="F146" s="8"/>
      <c r="G146" s="8"/>
      <c r="H146" s="8">
        <v>5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>
      <c r="A147" s="8" t="s">
        <v>1300</v>
      </c>
      <c r="B147" s="3"/>
      <c r="C147" s="8"/>
      <c r="D147" s="8"/>
      <c r="E147" s="8"/>
      <c r="F147" s="8"/>
      <c r="G147" s="8"/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>
      <c r="A148" s="8" t="s">
        <v>1301</v>
      </c>
      <c r="B148" s="3"/>
      <c r="C148" s="8"/>
      <c r="D148" s="8"/>
      <c r="E148" s="8"/>
      <c r="F148" s="8"/>
      <c r="G148" s="8"/>
      <c r="H148" s="8">
        <v>3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>
      <c r="A149" s="8" t="s">
        <v>1302</v>
      </c>
      <c r="B149" s="3"/>
      <c r="C149" s="8"/>
      <c r="D149" s="8"/>
      <c r="E149" s="8"/>
      <c r="F149" s="8"/>
      <c r="G149" s="8"/>
      <c r="H149" s="8">
        <v>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>
      <c r="A150" s="8" t="s">
        <v>1303</v>
      </c>
      <c r="B150" s="3"/>
      <c r="C150" s="8"/>
      <c r="D150" s="8"/>
      <c r="E150" s="8"/>
      <c r="F150" s="8"/>
      <c r="G150" s="8"/>
      <c r="H150" s="8">
        <v>0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>
      <c r="A151" s="8" t="s">
        <v>1304</v>
      </c>
      <c r="B151" s="3"/>
      <c r="C151" s="8"/>
      <c r="D151" s="8"/>
      <c r="E151" s="8"/>
      <c r="F151" s="8"/>
      <c r="G151" s="8"/>
      <c r="H151" s="8">
        <v>11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>
      <c r="A152" s="8" t="s">
        <v>1305</v>
      </c>
      <c r="B152" s="3"/>
      <c r="C152" s="8"/>
      <c r="D152" s="8"/>
      <c r="E152" s="8"/>
      <c r="F152" s="8"/>
      <c r="G152" s="8"/>
      <c r="H152" s="8">
        <v>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>
      <c r="A153" s="8" t="s">
        <v>1306</v>
      </c>
      <c r="B153" s="3"/>
      <c r="C153" s="8"/>
      <c r="D153" s="8"/>
      <c r="E153" s="8"/>
      <c r="F153" s="8"/>
      <c r="G153" s="8"/>
      <c r="H153" s="8">
        <v>5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>
      <c r="A154" s="8" t="s">
        <v>1307</v>
      </c>
      <c r="B154" s="3"/>
      <c r="C154" s="8"/>
      <c r="D154" s="8"/>
      <c r="E154" s="8"/>
      <c r="F154" s="8"/>
      <c r="G154" s="8"/>
      <c r="H154" s="8">
        <v>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>
      <c r="A155" s="8" t="s">
        <v>1308</v>
      </c>
      <c r="B155" s="3"/>
      <c r="C155" s="8"/>
      <c r="D155" s="8"/>
      <c r="E155" s="8"/>
      <c r="F155" s="8"/>
      <c r="G155" s="8"/>
      <c r="H155" s="8">
        <v>10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>
      <c r="A156" s="8" t="s">
        <v>1309</v>
      </c>
      <c r="B156" s="3"/>
      <c r="C156" s="8"/>
      <c r="D156" s="8"/>
      <c r="E156" s="8"/>
      <c r="F156" s="8"/>
      <c r="G156" s="8"/>
      <c r="H156" s="8">
        <v>8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>
      <c r="A157" s="8" t="s">
        <v>1310</v>
      </c>
      <c r="B157" s="3"/>
      <c r="C157" s="8"/>
      <c r="D157" s="8"/>
      <c r="E157" s="8"/>
      <c r="F157" s="8"/>
      <c r="G157" s="8"/>
      <c r="H157" s="8">
        <v>11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>
      <c r="A158" s="8" t="s">
        <v>1311</v>
      </c>
      <c r="B158" s="3"/>
      <c r="C158" s="8"/>
      <c r="D158" s="8"/>
      <c r="E158" s="8"/>
      <c r="F158" s="8"/>
      <c r="G158" s="8"/>
      <c r="H158" s="8">
        <v>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>
      <c r="A159" s="8" t="s">
        <v>1312</v>
      </c>
      <c r="B159" s="3"/>
      <c r="C159" s="8"/>
      <c r="D159" s="8"/>
      <c r="E159" s="8"/>
      <c r="F159" s="8"/>
      <c r="G159" s="8"/>
      <c r="H159" s="8">
        <v>6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>
      <c r="A160" s="8" t="s">
        <v>1313</v>
      </c>
      <c r="B160" s="3"/>
      <c r="C160" s="8"/>
      <c r="D160" s="8"/>
      <c r="E160" s="8"/>
      <c r="F160" s="8"/>
      <c r="G160" s="8"/>
      <c r="H160" s="8">
        <v>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>
      <c r="A161" s="8" t="s">
        <v>1314</v>
      </c>
      <c r="B161" s="3"/>
      <c r="C161" s="8"/>
      <c r="D161" s="8"/>
      <c r="E161" s="8"/>
      <c r="F161" s="8"/>
      <c r="G161" s="8"/>
      <c r="H161" s="8">
        <v>7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>
      <c r="A162" s="8" t="s">
        <v>1315</v>
      </c>
      <c r="B162" s="3"/>
      <c r="C162" s="8"/>
      <c r="D162" s="8"/>
      <c r="E162" s="8"/>
      <c r="F162" s="8"/>
      <c r="G162" s="8"/>
      <c r="H162" s="8">
        <v>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>
      <c r="A163" s="8" t="s">
        <v>1316</v>
      </c>
      <c r="B163" s="3"/>
      <c r="C163" s="8"/>
      <c r="D163" s="8"/>
      <c r="E163" s="8"/>
      <c r="F163" s="8"/>
      <c r="G163" s="8"/>
      <c r="H163" s="8">
        <v>7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>
      <c r="A164" s="8" t="s">
        <v>1317</v>
      </c>
      <c r="B164" s="3"/>
      <c r="C164" s="8"/>
      <c r="D164" s="8"/>
      <c r="E164" s="8"/>
      <c r="F164" s="8"/>
      <c r="G164" s="8"/>
      <c r="H164" s="8">
        <v>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>
      <c r="A165" s="8" t="s">
        <v>1318</v>
      </c>
      <c r="B165" s="3"/>
      <c r="C165" s="8"/>
      <c r="D165" s="8"/>
      <c r="E165" s="8"/>
      <c r="F165" s="8"/>
      <c r="G165" s="8"/>
      <c r="H165" s="8">
        <v>9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>
      <c r="A166" s="8" t="s">
        <v>1319</v>
      </c>
      <c r="B166" s="3"/>
      <c r="C166" s="8"/>
      <c r="D166" s="8"/>
      <c r="E166" s="8"/>
      <c r="F166" s="8"/>
      <c r="G166" s="8"/>
      <c r="H166" s="8">
        <v>7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>
      <c r="A167" s="8" t="s">
        <v>1320</v>
      </c>
      <c r="B167" s="3"/>
      <c r="C167" s="8"/>
      <c r="D167" s="8"/>
      <c r="E167" s="8"/>
      <c r="F167" s="8"/>
      <c r="G167" s="8"/>
      <c r="H167" s="8">
        <v>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>
      <c r="A168" s="8" t="s">
        <v>1321</v>
      </c>
      <c r="B168" s="3"/>
      <c r="C168" s="8"/>
      <c r="D168" s="8"/>
      <c r="E168" s="8"/>
      <c r="F168" s="8"/>
      <c r="G168" s="8"/>
      <c r="H168" s="8">
        <v>11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>
      <c r="A169" s="8" t="s">
        <v>1322</v>
      </c>
      <c r="B169" s="3"/>
      <c r="C169" s="8"/>
      <c r="D169" s="8"/>
      <c r="E169" s="8"/>
      <c r="F169" s="8"/>
      <c r="G169" s="8"/>
      <c r="H169" s="8">
        <v>9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>
      <c r="A170" s="8" t="s">
        <v>1323</v>
      </c>
      <c r="B170" s="3"/>
      <c r="C170" s="8"/>
      <c r="D170" s="8"/>
      <c r="E170" s="8"/>
      <c r="F170" s="8"/>
      <c r="G170" s="8"/>
      <c r="H170" s="8">
        <v>3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>
      <c r="A171" s="8" t="s">
        <v>1324</v>
      </c>
      <c r="B171" s="3"/>
      <c r="C171" s="8"/>
      <c r="D171" s="8"/>
      <c r="E171" s="8"/>
      <c r="F171" s="8"/>
      <c r="G171" s="8"/>
      <c r="H171" s="8">
        <v>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>
      <c r="A172" s="8" t="s">
        <v>1325</v>
      </c>
      <c r="B172" s="3"/>
      <c r="C172" s="8"/>
      <c r="D172" s="8"/>
      <c r="E172" s="8"/>
      <c r="F172" s="8"/>
      <c r="G172" s="8"/>
      <c r="H172" s="8">
        <v>10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>
      <c r="A173" s="8" t="s">
        <v>1326</v>
      </c>
      <c r="B173" s="3"/>
      <c r="C173" s="8"/>
      <c r="D173" s="8"/>
      <c r="E173" s="8"/>
      <c r="F173" s="8"/>
      <c r="G173" s="8"/>
      <c r="H173" s="8">
        <v>6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>
      <c r="A174" s="8" t="s">
        <v>1327</v>
      </c>
      <c r="B174" s="3"/>
      <c r="C174" s="8"/>
      <c r="D174" s="8"/>
      <c r="E174" s="8"/>
      <c r="F174" s="8"/>
      <c r="G174" s="8"/>
      <c r="H174" s="8">
        <v>3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>
      <c r="A175" s="8" t="s">
        <v>1328</v>
      </c>
      <c r="B175" s="3"/>
      <c r="C175" s="8"/>
      <c r="D175" s="8"/>
      <c r="E175" s="8"/>
      <c r="F175" s="8"/>
      <c r="G175" s="8"/>
      <c r="H175" s="8">
        <v>2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>
      <c r="A176" s="8" t="s">
        <v>1329</v>
      </c>
      <c r="B176" s="3"/>
      <c r="C176" s="8"/>
      <c r="D176" s="8"/>
      <c r="E176" s="8"/>
      <c r="F176" s="8"/>
      <c r="G176" s="8"/>
      <c r="H176" s="8">
        <v>2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>
      <c r="A177" s="8" t="s">
        <v>1330</v>
      </c>
      <c r="B177" s="3"/>
      <c r="C177" s="8"/>
      <c r="D177" s="8"/>
      <c r="E177" s="8"/>
      <c r="F177" s="8"/>
      <c r="G177" s="8"/>
      <c r="H177" s="8">
        <v>1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>
      <c r="A178" s="8" t="s">
        <v>1331</v>
      </c>
      <c r="B178" s="3"/>
      <c r="C178" s="8"/>
      <c r="D178" s="8"/>
      <c r="E178" s="8"/>
      <c r="F178" s="8"/>
      <c r="G178" s="8"/>
      <c r="H178" s="8">
        <v>1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>
      <c r="A179" s="8" t="s">
        <v>1332</v>
      </c>
      <c r="B179" s="3"/>
      <c r="C179" s="8"/>
      <c r="D179" s="8"/>
      <c r="E179" s="8"/>
      <c r="F179" s="8"/>
      <c r="G179" s="8"/>
      <c r="H179" s="8">
        <v>7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>
      <c r="A180" s="8" t="s">
        <v>1333</v>
      </c>
      <c r="B180" s="3"/>
      <c r="C180" s="8"/>
      <c r="D180" s="8"/>
      <c r="E180" s="8"/>
      <c r="F180" s="8"/>
      <c r="G180" s="8"/>
      <c r="H180" s="8">
        <v>5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>
      <c r="A181" s="8" t="s">
        <v>1334</v>
      </c>
      <c r="B181" s="3"/>
      <c r="C181" s="8"/>
      <c r="D181" s="8"/>
      <c r="E181" s="8"/>
      <c r="F181" s="8"/>
      <c r="G181" s="8"/>
      <c r="H181" s="8">
        <v>1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>
      <c r="A182" s="8" t="s">
        <v>1335</v>
      </c>
      <c r="B182" s="3"/>
      <c r="C182" s="8"/>
      <c r="D182" s="8"/>
      <c r="E182" s="8"/>
      <c r="F182" s="8"/>
      <c r="G182" s="8"/>
      <c r="H182" s="8">
        <v>3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>
      <c r="A183" s="8" t="s">
        <v>1336</v>
      </c>
      <c r="B183" s="3"/>
      <c r="C183" s="8"/>
      <c r="D183" s="8"/>
      <c r="E183" s="8"/>
      <c r="F183" s="8"/>
      <c r="G183" s="8"/>
      <c r="H183" s="8">
        <v>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>
      <c r="A184" s="8" t="s">
        <v>1337</v>
      </c>
      <c r="B184" s="3"/>
      <c r="C184" s="8"/>
      <c r="D184" s="8"/>
      <c r="E184" s="8"/>
      <c r="F184" s="8"/>
      <c r="G184" s="8"/>
      <c r="H184" s="8">
        <v>11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>
      <c r="A185" s="8" t="s">
        <v>1338</v>
      </c>
      <c r="B185" s="3"/>
      <c r="C185" s="8"/>
      <c r="D185" s="8"/>
      <c r="E185" s="8"/>
      <c r="F185" s="8"/>
      <c r="G185" s="8"/>
      <c r="H185" s="8">
        <v>5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>
      <c r="A186" s="8" t="s">
        <v>1339</v>
      </c>
      <c r="B186" s="3"/>
      <c r="C186" s="8"/>
      <c r="D186" s="8"/>
      <c r="E186" s="8"/>
      <c r="F186" s="8"/>
      <c r="G186" s="8"/>
      <c r="H186" s="8">
        <v>13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>
      <c r="A187" s="8" t="s">
        <v>1340</v>
      </c>
      <c r="B187" s="3"/>
      <c r="C187" s="8"/>
      <c r="D187" s="8"/>
      <c r="E187" s="8"/>
      <c r="F187" s="8"/>
      <c r="G187" s="8"/>
      <c r="H187" s="8">
        <v>10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>
      <c r="A188" s="8" t="s">
        <v>1341</v>
      </c>
      <c r="B188" s="3"/>
      <c r="C188" s="8"/>
      <c r="D188" s="8"/>
      <c r="E188" s="8"/>
      <c r="F188" s="8"/>
      <c r="G188" s="8"/>
      <c r="H188" s="8">
        <v>10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>
      <c r="A189" s="8" t="s">
        <v>1342</v>
      </c>
      <c r="B189" s="3"/>
      <c r="C189" s="8"/>
      <c r="D189" s="8"/>
      <c r="E189" s="8"/>
      <c r="F189" s="8"/>
      <c r="G189" s="8"/>
      <c r="H189" s="8">
        <v>7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>
      <c r="A190" s="8" t="s">
        <v>1343</v>
      </c>
      <c r="B190" s="3"/>
      <c r="C190" s="8"/>
      <c r="D190" s="8"/>
      <c r="E190" s="8"/>
      <c r="F190" s="8"/>
      <c r="G190" s="8"/>
      <c r="H190" s="8">
        <v>7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>
      <c r="A191" s="8" t="s">
        <v>1344</v>
      </c>
      <c r="B191" s="3"/>
      <c r="C191" s="8"/>
      <c r="D191" s="8"/>
      <c r="E191" s="8"/>
      <c r="F191" s="8"/>
      <c r="G191" s="8"/>
      <c r="H191" s="8">
        <v>7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>
      <c r="A192" s="8" t="s">
        <v>1345</v>
      </c>
      <c r="B192" s="3"/>
      <c r="C192" s="8"/>
      <c r="D192" s="8"/>
      <c r="E192" s="8"/>
      <c r="F192" s="8"/>
      <c r="G192" s="8"/>
      <c r="H192" s="8">
        <v>9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>
      <c r="A193" s="8" t="s">
        <v>1346</v>
      </c>
      <c r="B193" s="3"/>
      <c r="C193" s="8"/>
      <c r="D193" s="8"/>
      <c r="E193" s="8"/>
      <c r="F193" s="8"/>
      <c r="G193" s="8"/>
      <c r="H193" s="8">
        <v>9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>
      <c r="A194" s="8" t="s">
        <v>1347</v>
      </c>
      <c r="B194" s="3"/>
      <c r="C194" s="8"/>
      <c r="D194" s="8"/>
      <c r="E194" s="8"/>
      <c r="F194" s="8"/>
      <c r="G194" s="8"/>
      <c r="H194" s="8">
        <v>8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>
      <c r="A195" s="8" t="s">
        <v>1348</v>
      </c>
      <c r="B195" s="3"/>
      <c r="C195" s="8"/>
      <c r="D195" s="8"/>
      <c r="E195" s="8"/>
      <c r="F195" s="8"/>
      <c r="G195" s="8"/>
      <c r="H195" s="8">
        <v>5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>
      <c r="A196" s="8" t="s">
        <v>1349</v>
      </c>
      <c r="B196" s="3"/>
      <c r="C196" s="8"/>
      <c r="D196" s="8"/>
      <c r="E196" s="8"/>
      <c r="F196" s="8"/>
      <c r="G196" s="8"/>
      <c r="H196" s="8">
        <v>7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>
      <c r="A197" s="8" t="s">
        <v>1350</v>
      </c>
      <c r="B197" s="3"/>
      <c r="C197" s="8"/>
      <c r="D197" s="8"/>
      <c r="E197" s="8"/>
      <c r="F197" s="8"/>
      <c r="G197" s="8"/>
      <c r="H197" s="8">
        <v>4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>
      <c r="A198" s="8" t="s">
        <v>1351</v>
      </c>
      <c r="B198" s="3"/>
      <c r="C198" s="8"/>
      <c r="D198" s="8"/>
      <c r="E198" s="8"/>
      <c r="F198" s="8"/>
      <c r="G198" s="8"/>
      <c r="H198" s="8">
        <v>4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>
      <c r="A199" s="8" t="s">
        <v>1352</v>
      </c>
      <c r="B199" s="3"/>
      <c r="C199" s="8"/>
      <c r="D199" s="8"/>
      <c r="E199" s="8"/>
      <c r="F199" s="8"/>
      <c r="G199" s="8"/>
      <c r="H199" s="8">
        <v>3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>
      <c r="A200" s="8" t="s">
        <v>1353</v>
      </c>
      <c r="B200" s="3"/>
      <c r="C200" s="8"/>
      <c r="D200" s="8"/>
      <c r="E200" s="8"/>
      <c r="F200" s="8"/>
      <c r="G200" s="8"/>
      <c r="H200" s="8">
        <v>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>
      <c r="A201" s="8" t="s">
        <v>1354</v>
      </c>
      <c r="B201" s="3"/>
      <c r="C201" s="8"/>
      <c r="D201" s="8"/>
      <c r="E201" s="8"/>
      <c r="F201" s="8"/>
      <c r="G201" s="8"/>
      <c r="H201" s="8">
        <v>2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>
      <c r="A202" s="8" t="s">
        <v>1355</v>
      </c>
      <c r="B202" s="3"/>
      <c r="C202" s="8"/>
      <c r="D202" s="8"/>
      <c r="E202" s="8"/>
      <c r="F202" s="8"/>
      <c r="G202" s="8"/>
      <c r="H202" s="8">
        <v>5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>
      <c r="A203" s="8" t="s">
        <v>1356</v>
      </c>
      <c r="B203" s="3"/>
      <c r="C203" s="8"/>
      <c r="D203" s="8"/>
      <c r="E203" s="8"/>
      <c r="F203" s="8"/>
      <c r="G203" s="8"/>
      <c r="H203" s="8">
        <v>2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>
      <c r="A204" s="8" t="s">
        <v>1357</v>
      </c>
      <c r="B204" s="3"/>
      <c r="C204" s="8"/>
      <c r="D204" s="8"/>
      <c r="E204" s="8"/>
      <c r="F204" s="8"/>
      <c r="G204" s="8"/>
      <c r="H204" s="8">
        <v>3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>
      <c r="A205" s="8" t="s">
        <v>1358</v>
      </c>
      <c r="B205" s="3"/>
      <c r="C205" s="8"/>
      <c r="D205" s="8"/>
      <c r="E205" s="8"/>
      <c r="F205" s="8"/>
      <c r="G205" s="8"/>
      <c r="H205" s="8">
        <v>3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>
      <c r="A206" s="8" t="s">
        <v>1359</v>
      </c>
      <c r="B206" s="3"/>
      <c r="C206" s="8"/>
      <c r="D206" s="8"/>
      <c r="E206" s="8"/>
      <c r="F206" s="8"/>
      <c r="G206" s="8"/>
      <c r="H206" s="8">
        <v>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>
      <c r="A207" s="8" t="s">
        <v>1360</v>
      </c>
      <c r="B207" s="3"/>
      <c r="C207" s="8"/>
      <c r="D207" s="8"/>
      <c r="E207" s="8"/>
      <c r="F207" s="8"/>
      <c r="G207" s="8"/>
      <c r="H207" s="8">
        <v>3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>
      <c r="A208" s="8" t="s">
        <v>1361</v>
      </c>
      <c r="B208" s="3"/>
      <c r="C208" s="8"/>
      <c r="D208" s="8"/>
      <c r="E208" s="8"/>
      <c r="F208" s="8"/>
      <c r="G208" s="8"/>
      <c r="H208" s="8">
        <v>4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>
      <c r="A209" s="8" t="s">
        <v>1362</v>
      </c>
      <c r="B209" s="3"/>
      <c r="C209" s="8"/>
      <c r="D209" s="8"/>
      <c r="E209" s="8"/>
      <c r="F209" s="8"/>
      <c r="G209" s="8"/>
      <c r="H209" s="8">
        <v>4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>
      <c r="A210" s="8" t="s">
        <v>1363</v>
      </c>
      <c r="B210" s="3"/>
      <c r="C210" s="8"/>
      <c r="D210" s="8"/>
      <c r="E210" s="8"/>
      <c r="F210" s="8"/>
      <c r="G210" s="8"/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>
      <c r="A211" s="8" t="s">
        <v>1364</v>
      </c>
      <c r="B211" s="3"/>
      <c r="C211" s="8"/>
      <c r="D211" s="8"/>
      <c r="E211" s="8"/>
      <c r="F211" s="8"/>
      <c r="G211" s="8"/>
      <c r="H211" s="8">
        <v>7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>
      <c r="A212" s="8" t="s">
        <v>1365</v>
      </c>
      <c r="B212" s="3"/>
      <c r="C212" s="8"/>
      <c r="D212" s="8"/>
      <c r="E212" s="8"/>
      <c r="F212" s="8"/>
      <c r="G212" s="8"/>
      <c r="H212" s="8">
        <v>5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>
      <c r="A213" s="8" t="s">
        <v>1366</v>
      </c>
      <c r="B213" s="3"/>
      <c r="C213" s="8"/>
      <c r="D213" s="8"/>
      <c r="E213" s="8"/>
      <c r="F213" s="8"/>
      <c r="G213" s="8"/>
      <c r="H213" s="8">
        <v>5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>
      <c r="A214" s="8" t="s">
        <v>1367</v>
      </c>
      <c r="B214" s="3"/>
      <c r="C214" s="8"/>
      <c r="D214" s="8"/>
      <c r="E214" s="8"/>
      <c r="F214" s="8"/>
      <c r="G214" s="8"/>
      <c r="H214" s="8">
        <v>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>
      <c r="A215" s="8" t="s">
        <v>1368</v>
      </c>
      <c r="B215" s="3"/>
      <c r="C215" s="8"/>
      <c r="D215" s="8"/>
      <c r="E215" s="8"/>
      <c r="F215" s="8"/>
      <c r="G215" s="8"/>
      <c r="H215" s="8">
        <v>13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>
      <c r="A216" s="8" t="s">
        <v>1369</v>
      </c>
      <c r="B216" s="3"/>
      <c r="C216" s="8"/>
      <c r="D216" s="8"/>
      <c r="E216" s="8"/>
      <c r="F216" s="8"/>
      <c r="G216" s="8"/>
      <c r="H216" s="8">
        <v>7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>
      <c r="A217" s="8" t="s">
        <v>1370</v>
      </c>
      <c r="B217" s="3"/>
      <c r="C217" s="8"/>
      <c r="D217" s="8"/>
      <c r="E217" s="8"/>
      <c r="F217" s="8"/>
      <c r="G217" s="8"/>
      <c r="H217" s="8">
        <v>16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>
      <c r="A218" s="8" t="s">
        <v>1371</v>
      </c>
      <c r="B218" s="3"/>
      <c r="C218" s="8"/>
      <c r="D218" s="8"/>
      <c r="E218" s="8"/>
      <c r="F218" s="8"/>
      <c r="G218" s="8"/>
      <c r="H218" s="8">
        <v>14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>
      <c r="A219" s="8" t="s">
        <v>1372</v>
      </c>
      <c r="B219" s="3"/>
      <c r="C219" s="8"/>
      <c r="D219" s="8"/>
      <c r="E219" s="8"/>
      <c r="F219" s="8"/>
      <c r="G219" s="8"/>
      <c r="H219" s="8">
        <v>6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>
      <c r="A220" s="8" t="s">
        <v>1373</v>
      </c>
      <c r="B220" s="3"/>
      <c r="C220" s="8"/>
      <c r="D220" s="8"/>
      <c r="E220" s="8"/>
      <c r="F220" s="8"/>
      <c r="G220" s="8"/>
      <c r="H220" s="8">
        <v>1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>
      <c r="A221" s="8" t="s">
        <v>1374</v>
      </c>
      <c r="B221" s="3"/>
      <c r="C221" s="8"/>
      <c r="D221" s="8"/>
      <c r="E221" s="8"/>
      <c r="F221" s="8"/>
      <c r="G221" s="8"/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>
      <c r="A222" s="8" t="s">
        <v>1375</v>
      </c>
      <c r="B222" s="3"/>
      <c r="C222" s="8"/>
      <c r="D222" s="8"/>
      <c r="E222" s="8"/>
      <c r="F222" s="8"/>
      <c r="G222" s="8"/>
      <c r="H222" s="8">
        <v>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>
      <c r="A223" s="8" t="s">
        <v>1376</v>
      </c>
      <c r="B223" s="3"/>
      <c r="C223" s="8"/>
      <c r="D223" s="8"/>
      <c r="E223" s="8"/>
      <c r="F223" s="8"/>
      <c r="G223" s="8"/>
      <c r="H223" s="8">
        <v>2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>
      <c r="A224" s="8" t="s">
        <v>1377</v>
      </c>
      <c r="B224" s="3"/>
      <c r="C224" s="8"/>
      <c r="D224" s="8"/>
      <c r="E224" s="8"/>
      <c r="F224" s="8"/>
      <c r="G224" s="8"/>
      <c r="H224" s="8">
        <v>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>
      <c r="A225" s="8" t="s">
        <v>1378</v>
      </c>
      <c r="B225" s="3"/>
      <c r="C225" s="8"/>
      <c r="D225" s="8"/>
      <c r="E225" s="8"/>
      <c r="F225" s="8"/>
      <c r="G225" s="8"/>
      <c r="H225" s="8">
        <v>2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>
      <c r="A226" s="8" t="s">
        <v>1379</v>
      </c>
      <c r="B226" s="3"/>
      <c r="C226" s="8"/>
      <c r="D226" s="8"/>
      <c r="E226" s="8"/>
      <c r="F226" s="8"/>
      <c r="G226" s="8"/>
      <c r="H226" s="8">
        <v>3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>
      <c r="A227" s="8" t="s">
        <v>1380</v>
      </c>
      <c r="B227" s="3"/>
      <c r="C227" s="8"/>
      <c r="D227" s="8"/>
      <c r="E227" s="8"/>
      <c r="F227" s="8"/>
      <c r="G227" s="8"/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>
      <c r="A228" s="8" t="s">
        <v>1381</v>
      </c>
      <c r="B228" s="3"/>
      <c r="C228" s="8"/>
      <c r="D228" s="8"/>
      <c r="E228" s="8"/>
      <c r="F228" s="8"/>
      <c r="G228" s="8"/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>
      <c r="A229" s="8" t="s">
        <v>1382</v>
      </c>
      <c r="B229" s="3"/>
      <c r="C229" s="8"/>
      <c r="D229" s="8"/>
      <c r="E229" s="8"/>
      <c r="F229" s="8"/>
      <c r="G229" s="8"/>
      <c r="H229" s="8">
        <v>4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>
      <c r="A230" s="8" t="s">
        <v>1383</v>
      </c>
      <c r="B230" s="3"/>
      <c r="C230" s="8"/>
      <c r="D230" s="8"/>
      <c r="E230" s="8"/>
      <c r="F230" s="8"/>
      <c r="G230" s="8"/>
      <c r="H230" s="8">
        <v>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>
      <c r="A231" s="8" t="s">
        <v>1384</v>
      </c>
      <c r="B231" s="3"/>
      <c r="C231" s="8"/>
      <c r="D231" s="8"/>
      <c r="E231" s="8"/>
      <c r="F231" s="8"/>
      <c r="G231" s="8"/>
      <c r="H231" s="8">
        <v>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>
      <c r="A232" s="8" t="s">
        <v>1385</v>
      </c>
      <c r="B232" s="3"/>
      <c r="C232" s="8"/>
      <c r="D232" s="8"/>
      <c r="E232" s="8"/>
      <c r="F232" s="8"/>
      <c r="G232" s="8"/>
      <c r="H232" s="8">
        <v>1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>
      <c r="A233" s="8" t="s">
        <v>1386</v>
      </c>
      <c r="B233" s="3"/>
      <c r="C233" s="8"/>
      <c r="D233" s="8"/>
      <c r="E233" s="8"/>
      <c r="F233" s="8"/>
      <c r="G233" s="8"/>
      <c r="H233" s="8">
        <v>1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>
      <c r="A234" s="8" t="s">
        <v>1387</v>
      </c>
      <c r="B234" s="3"/>
      <c r="C234" s="8"/>
      <c r="D234" s="8"/>
      <c r="E234" s="8"/>
      <c r="F234" s="8"/>
      <c r="G234" s="8"/>
      <c r="H234" s="8">
        <v>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V14" sqref="V14"/>
    </sheetView>
  </sheetViews>
  <sheetFormatPr defaultRowHeight="15"/>
  <cols>
    <col min="1" max="1" width="19.28515625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612</v>
      </c>
      <c r="B2" s="3"/>
      <c r="C2" s="8">
        <v>8</v>
      </c>
      <c r="D2" s="8"/>
      <c r="E2" s="8"/>
      <c r="F2" s="8">
        <v>8</v>
      </c>
      <c r="G2" s="8"/>
      <c r="H2" s="8"/>
    </row>
    <row r="3" spans="1:8">
      <c r="A3" s="8" t="s">
        <v>613</v>
      </c>
      <c r="B3" s="8"/>
      <c r="C3" s="8">
        <v>7</v>
      </c>
      <c r="D3" s="8"/>
      <c r="E3" s="8"/>
      <c r="F3" s="8">
        <v>5</v>
      </c>
      <c r="G3" s="8"/>
      <c r="H3" s="8"/>
    </row>
    <row r="4" spans="1:8">
      <c r="A4" s="8" t="s">
        <v>614</v>
      </c>
      <c r="B4" s="8"/>
      <c r="C4" s="8">
        <v>8</v>
      </c>
      <c r="D4" s="8"/>
      <c r="E4" s="8"/>
      <c r="F4" s="8">
        <v>1</v>
      </c>
      <c r="G4" s="8"/>
      <c r="H4" s="8"/>
    </row>
    <row r="5" spans="1:8">
      <c r="A5" s="8" t="s">
        <v>615</v>
      </c>
      <c r="B5" s="8"/>
      <c r="C5" s="8">
        <v>3</v>
      </c>
      <c r="D5" s="8"/>
      <c r="E5" s="8"/>
      <c r="F5" s="8">
        <v>3</v>
      </c>
      <c r="G5" s="8"/>
      <c r="H5" s="8"/>
    </row>
    <row r="6" spans="1:8">
      <c r="A6" s="8" t="s">
        <v>616</v>
      </c>
      <c r="B6" s="8"/>
      <c r="C6" s="8">
        <v>4</v>
      </c>
      <c r="D6" s="8"/>
      <c r="E6" s="8"/>
      <c r="F6" s="8">
        <v>2</v>
      </c>
      <c r="G6" s="8"/>
      <c r="H6" s="8"/>
    </row>
    <row r="7" spans="1:8">
      <c r="A7" s="8" t="s">
        <v>617</v>
      </c>
      <c r="B7" s="8"/>
      <c r="C7" s="8">
        <v>5</v>
      </c>
      <c r="D7" s="8"/>
      <c r="E7" s="8"/>
      <c r="F7" s="8">
        <v>5</v>
      </c>
      <c r="G7" s="8">
        <v>2</v>
      </c>
      <c r="H7" s="8"/>
    </row>
    <row r="8" spans="1:8">
      <c r="A8" s="8" t="s">
        <v>618</v>
      </c>
      <c r="B8" s="8"/>
      <c r="C8" s="8">
        <v>6</v>
      </c>
      <c r="D8" s="8"/>
      <c r="E8" s="8"/>
      <c r="F8" s="8"/>
      <c r="G8" s="8">
        <v>2</v>
      </c>
      <c r="H8" s="8"/>
    </row>
    <row r="9" spans="1:8">
      <c r="A9" s="8" t="s">
        <v>619</v>
      </c>
      <c r="B9" s="8"/>
      <c r="C9" s="8">
        <v>10</v>
      </c>
      <c r="D9" s="8"/>
      <c r="E9" s="8"/>
      <c r="F9" s="8">
        <v>10</v>
      </c>
      <c r="G9" s="8">
        <v>2</v>
      </c>
      <c r="H9" s="8">
        <v>1</v>
      </c>
    </row>
    <row r="10" spans="1:8">
      <c r="A10" s="8" t="s">
        <v>621</v>
      </c>
      <c r="B10" s="8"/>
      <c r="C10" s="8">
        <v>5</v>
      </c>
      <c r="D10" s="8"/>
      <c r="E10" s="8"/>
      <c r="F10" s="8">
        <v>4</v>
      </c>
      <c r="G10" s="8">
        <v>2</v>
      </c>
      <c r="H10" s="8"/>
    </row>
    <row r="11" spans="1:8">
      <c r="A11" s="8" t="s">
        <v>622</v>
      </c>
      <c r="B11" s="8"/>
      <c r="C11" s="8"/>
      <c r="D11" s="8"/>
      <c r="E11" s="8"/>
      <c r="F11" s="8">
        <v>2</v>
      </c>
      <c r="G11" s="8"/>
      <c r="H11" s="8"/>
    </row>
    <row r="12" spans="1:8">
      <c r="A12" s="8" t="s">
        <v>620</v>
      </c>
      <c r="B12" s="3"/>
      <c r="C12" s="8">
        <v>7</v>
      </c>
      <c r="D12" s="8"/>
      <c r="E12" s="8"/>
      <c r="F12" s="8">
        <v>3</v>
      </c>
      <c r="G12" s="8">
        <v>1</v>
      </c>
      <c r="H12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1412</v>
      </c>
      <c r="B1" s="42"/>
      <c r="C1" s="43"/>
      <c r="D1" s="43"/>
      <c r="E1" s="43"/>
      <c r="F1" s="43"/>
      <c r="G1" s="43"/>
      <c r="H1" s="44"/>
      <c r="I1" s="74" t="s">
        <v>27</v>
      </c>
      <c r="J1" s="74" t="s">
        <v>28</v>
      </c>
      <c r="K1" s="74" t="s">
        <v>29</v>
      </c>
      <c r="L1" s="74" t="s">
        <v>30</v>
      </c>
      <c r="M1" s="74" t="s">
        <v>31</v>
      </c>
      <c r="N1" s="74" t="s">
        <v>32</v>
      </c>
      <c r="O1" s="74" t="s">
        <v>64</v>
      </c>
      <c r="P1" s="74" t="s">
        <v>65</v>
      </c>
      <c r="Q1" s="74" t="s">
        <v>66</v>
      </c>
      <c r="R1" s="74" t="s">
        <v>33</v>
      </c>
      <c r="S1" s="74" t="s">
        <v>34</v>
      </c>
    </row>
    <row r="2" spans="1:39" ht="15" customHeight="1">
      <c r="A2" s="65" t="s">
        <v>1413</v>
      </c>
      <c r="B2" s="35" t="s">
        <v>1403</v>
      </c>
      <c r="C2" s="72">
        <v>805</v>
      </c>
      <c r="D2" s="69" t="s">
        <v>69</v>
      </c>
      <c r="E2" s="70"/>
      <c r="F2" s="70"/>
      <c r="G2" s="71"/>
      <c r="H2" s="47" t="s">
        <v>59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39" ht="15" customHeight="1">
      <c r="A3" s="66"/>
      <c r="B3" s="34" t="s">
        <v>1404</v>
      </c>
      <c r="C3" s="73"/>
      <c r="D3" s="69" t="s">
        <v>1397</v>
      </c>
      <c r="E3" s="70"/>
      <c r="F3" s="70"/>
      <c r="G3" s="71"/>
      <c r="H3" s="47" t="s">
        <v>1395</v>
      </c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39" ht="15" customHeight="1">
      <c r="A4" s="67">
        <f>DATE</f>
        <v>42414</v>
      </c>
      <c r="B4" s="32" t="s">
        <v>1400</v>
      </c>
      <c r="C4" s="33"/>
      <c r="D4" s="77">
        <f>ROUND($C$2/12*MONTH,0)</f>
        <v>134</v>
      </c>
      <c r="E4" s="78"/>
      <c r="F4" s="78"/>
      <c r="G4" s="79"/>
      <c r="H4" s="52">
        <f>ROUND($C$2/12,0)</f>
        <v>67</v>
      </c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39" ht="15" customHeight="1">
      <c r="A5" s="68"/>
      <c r="B5" s="32" t="s">
        <v>1401</v>
      </c>
      <c r="C5" s="33"/>
      <c r="D5" s="77"/>
      <c r="E5" s="78"/>
      <c r="F5" s="78"/>
      <c r="G5" s="79"/>
      <c r="H5" s="52">
        <f>$I$15</f>
        <v>7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904</v>
      </c>
      <c r="B7" s="34" t="s">
        <v>1398</v>
      </c>
      <c r="C7" s="34"/>
      <c r="D7" s="29"/>
      <c r="E7" s="29"/>
      <c r="F7" s="29"/>
      <c r="G7" s="29"/>
      <c r="H7" s="29" t="s">
        <v>1399</v>
      </c>
      <c r="I7" s="23" t="s">
        <v>1405</v>
      </c>
      <c r="J7" s="23" t="s">
        <v>1405</v>
      </c>
      <c r="K7" s="23" t="s">
        <v>1406</v>
      </c>
      <c r="L7" s="23" t="s">
        <v>1407</v>
      </c>
      <c r="M7" s="23" t="s">
        <v>1408</v>
      </c>
      <c r="N7" s="23"/>
      <c r="O7" s="23" t="s">
        <v>1409</v>
      </c>
      <c r="P7" s="23" t="s">
        <v>1410</v>
      </c>
      <c r="Q7" s="23" t="s">
        <v>1409</v>
      </c>
      <c r="R7" s="23" t="s">
        <v>1411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1391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1390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1392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1393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1394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1402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80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80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80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80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80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80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80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80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80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80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80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76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76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76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76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76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76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76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76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76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76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76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76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76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76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76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76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76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76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76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76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76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76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76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76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76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76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76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76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76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76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76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76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76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76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76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76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76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76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76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76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76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76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76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76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  <mergeCell ref="P1:P5"/>
    <mergeCell ref="Q1:Q5"/>
    <mergeCell ref="A2:A3"/>
    <mergeCell ref="A4:A5"/>
    <mergeCell ref="D2:G2"/>
    <mergeCell ref="D3:G3"/>
    <mergeCell ref="C2:C3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1414</v>
      </c>
      <c r="C2" s="35" t="s">
        <v>1403</v>
      </c>
      <c r="D2" s="72">
        <v>24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4</v>
      </c>
      <c r="H4" s="78"/>
      <c r="I4" s="78"/>
      <c r="J4" s="79"/>
      <c r="K4" s="52">
        <f>ROUND($D$2/12,0)</f>
        <v>2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OFFICE_GRAPH_DATA!AB16</f>
        <v>3</v>
      </c>
      <c r="H5" s="82"/>
      <c r="I5" s="82"/>
      <c r="J5" s="83"/>
      <c r="K5" s="55">
        <f>$L$20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1420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1391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1390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1392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1393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1394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1422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31" zoomScaleNormal="100" workbookViewId="0">
      <selection activeCell="L22" sqref="L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D26" sqref="D26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OFFICE!$A$1)</f>
        <v>2015:2:0:0:OFFICE</v>
      </c>
      <c r="E3" s="37" t="e">
        <f>MATCH($D3,BAPTISM_SOURCE_ZONE_MONTH!$A:$A, 0)</f>
        <v>#N/A</v>
      </c>
      <c r="F3" s="11" t="str">
        <f>IFERROR(INDEX(BAPTISM_SOURCE_ZONE_MONTH!$A:$Z,OFFICE_GRAPH_DATA!$E3,MATCH(F$2,BAPTISM_SOURCE_ZONE_MONTH!$A$1:$Z$1,0)),"")</f>
        <v/>
      </c>
      <c r="G3" s="11" t="str">
        <f>IFERROR(INDEX(BAPTISM_SOURCE_ZONE_MONTH!$A:$Z,OFFICE_GRAPH_DATA!$E3,MATCH(G$2,BAPTISM_SOURCE_ZONE_MONTH!$A$1:$Z$1,0)),"")</f>
        <v/>
      </c>
      <c r="H3" s="11" t="str">
        <f>IFERROR(INDEX(BAPTISM_SOURCE_ZONE_MONTH!$A:$Z,OFFICE_GRAPH_DATA!$E3,MATCH(H$2,BAPTISM_SOURCE_ZONE_MONTH!$A$1:$Z$1,0)),"")</f>
        <v/>
      </c>
      <c r="I3" s="11" t="str">
        <f>IFERROR(INDEX(BAPTISM_SOURCE_ZONE_MONTH!$A:$Z,OFFICE_GRAPH_DATA!$E3,MATCH(I$2,BAPTISM_SOURCE_ZONE_MONTH!$A$1:$Z$1,0)),"")</f>
        <v/>
      </c>
      <c r="J3" s="11" t="str">
        <f>IFERROR(INDEX(BAPTISM_SOURCE_ZONE_MONTH!$A:$Z,OFFICE_GRAPH_DATA!$E3,MATCH(J$2,BAPTISM_SOURCE_ZONE_MONTH!$A$1:$Z$1,0)),"")</f>
        <v/>
      </c>
      <c r="K3" s="11" t="str">
        <f>IFERROR(INDEX(BAPTISM_SOURCE_ZONE_MONTH!$A:$Z,OFFICE_GRAPH_DATA!$E3,MATCH(K$2,BAPTISM_SOURCE_ZONE_MONTH!$A$1:$Z$1,0)),"")</f>
        <v/>
      </c>
      <c r="M3" s="37">
        <f>MATCH($D3,REPORT_DATA_BY_ZONE_MONTH!$A:$A, 0)</f>
        <v>80</v>
      </c>
      <c r="N3" s="30">
        <f>IFERROR(INDEX(REPORT_DATA_BY_ZONE_MONTH!$A:$AG,$M3,MATCH(N$2,REPORT_DATA_BY_ZONE_MONTH!$A$1:$AG$1,0)), "")</f>
        <v>1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48</v>
      </c>
      <c r="R3" s="30">
        <f>IFERROR(INDEX(REPORT_DATA_BY_ZONE_MONTH!$A:$AG,$M3,MATCH(R$2,REPORT_DATA_BY_ZONE_MONTH!$A$1:$AG$1,0)), "")</f>
        <v>0</v>
      </c>
      <c r="S3" s="30">
        <f>3*$B$17*$B$18</f>
        <v>24</v>
      </c>
      <c r="T3" s="30">
        <f>IFERROR(INDEX(REPORT_DATA_BY_ZONE_MONTH!$A:$AG,$M3,MATCH(T$2,REPORT_DATA_BY_ZONE_MONTH!$A$1:$AG$1,0)), "")</f>
        <v>0</v>
      </c>
      <c r="U3" s="30">
        <f>5*$B$17*$B$18</f>
        <v>40</v>
      </c>
      <c r="V3" s="30">
        <f>IFERROR(INDEX(REPORT_DATA_BY_ZONE_MONTH!$A:$AG,$M3,MATCH(V$2,REPORT_DATA_BY_ZONE_MONTH!$A$1:$AG$1,0)), "")</f>
        <v>0</v>
      </c>
      <c r="W3" s="30">
        <f>1*$B$17*$B$18</f>
        <v>8</v>
      </c>
      <c r="Y3" s="8">
        <v>1</v>
      </c>
      <c r="Z3" s="8" t="str">
        <f>CONCATENATE(YEAR, ":",Y3,":0:0:",OFFICE!$A$1)</f>
        <v>2016:1:0:0:OFFICE</v>
      </c>
      <c r="AA3" s="37">
        <f>MATCH($Z3,REPORT_DATA_BY_ZONE_MONTH!$A:$A, 0)</f>
        <v>6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OFFICE!$A$1)</f>
        <v>2015:3:0:0:OFFICE</v>
      </c>
      <c r="E4" s="37" t="e">
        <f>MATCH($D4,BAPTISM_SOURCE_ZONE_MONTH!$A:$A, 0)</f>
        <v>#N/A</v>
      </c>
      <c r="F4" s="11" t="str">
        <f>IFERROR(INDEX(BAPTISM_SOURCE_ZONE_MONTH!$A:$Z,OFFICE_GRAPH_DATA!$E4,MATCH(F$2,BAPTISM_SOURCE_ZONE_MONTH!$A$1:$Z$1,0)),"")</f>
        <v/>
      </c>
      <c r="G4" s="11" t="str">
        <f>IFERROR(INDEX(BAPTISM_SOURCE_ZONE_MONTH!$A:$Z,OFFICE_GRAPH_DATA!$E4,MATCH(G$2,BAPTISM_SOURCE_ZONE_MONTH!$A$1:$Z$1,0)),"")</f>
        <v/>
      </c>
      <c r="H4" s="11" t="str">
        <f>IFERROR(INDEX(BAPTISM_SOURCE_ZONE_MONTH!$A:$Z,OFFICE_GRAPH_DATA!$E4,MATCH(H$2,BAPTISM_SOURCE_ZONE_MONTH!$A$1:$Z$1,0)),"")</f>
        <v/>
      </c>
      <c r="I4" s="11" t="str">
        <f>IFERROR(INDEX(BAPTISM_SOURCE_ZONE_MONTH!$A:$Z,OFFICE_GRAPH_DATA!$E4,MATCH(I$2,BAPTISM_SOURCE_ZONE_MONTH!$A$1:$Z$1,0)),"")</f>
        <v/>
      </c>
      <c r="J4" s="11" t="str">
        <f>IFERROR(INDEX(BAPTISM_SOURCE_ZONE_MONTH!$A:$Z,OFFICE_GRAPH_DATA!$E4,MATCH(J$2,BAPTISM_SOURCE_ZONE_MONTH!$A$1:$Z$1,0)),"")</f>
        <v/>
      </c>
      <c r="K4" s="11" t="str">
        <f>IFERROR(INDEX(BAPTISM_SOURCE_ZONE_MONTH!$A:$Z,OFFICE_GRAPH_DATA!$E4,MATCH(K$2,BAPTISM_SOURCE_ZONE_MONTH!$A$1:$Z$1,0)),"")</f>
        <v/>
      </c>
      <c r="M4" s="37">
        <f>MATCH($D4,REPORT_DATA_BY_ZONE_MONTH!$A:$A, 0)</f>
        <v>79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48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24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8</v>
      </c>
      <c r="Y4" s="8">
        <v>2</v>
      </c>
      <c r="Z4" s="8" t="str">
        <f>CONCATENATE(YEAR, ":",Y4,":0:0:",OFFICE!$A$1)</f>
        <v>2016:2:0:0:OFFICE</v>
      </c>
      <c r="AA4" s="37">
        <f>MATCH($Z4,REPORT_DATA_BY_ZONE_MONTH!$A:$A, 0)</f>
        <v>17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OFFICE!$A$1)</f>
        <v>2015:4:0:0:OFFICE</v>
      </c>
      <c r="E5" s="37" t="e">
        <f>MATCH($D5,BAPTISM_SOURCE_ZONE_MONTH!$A:$A, 0)</f>
        <v>#N/A</v>
      </c>
      <c r="F5" s="11" t="str">
        <f>IFERROR(INDEX(BAPTISM_SOURCE_ZONE_MONTH!$A:$Z,OFFICE_GRAPH_DATA!$E5,MATCH(F$2,BAPTISM_SOURCE_ZONE_MONTH!$A$1:$Z$1,0)),"")</f>
        <v/>
      </c>
      <c r="G5" s="11" t="str">
        <f>IFERROR(INDEX(BAPTISM_SOURCE_ZONE_MONTH!$A:$Z,OFFICE_GRAPH_DATA!$E5,MATCH(G$2,BAPTISM_SOURCE_ZONE_MONTH!$A$1:$Z$1,0)),"")</f>
        <v/>
      </c>
      <c r="H5" s="11" t="str">
        <f>IFERROR(INDEX(BAPTISM_SOURCE_ZONE_MONTH!$A:$Z,OFFICE_GRAPH_DATA!$E5,MATCH(H$2,BAPTISM_SOURCE_ZONE_MONTH!$A$1:$Z$1,0)),"")</f>
        <v/>
      </c>
      <c r="I5" s="11" t="str">
        <f>IFERROR(INDEX(BAPTISM_SOURCE_ZONE_MONTH!$A:$Z,OFFICE_GRAPH_DATA!$E5,MATCH(I$2,BAPTISM_SOURCE_ZONE_MONTH!$A$1:$Z$1,0)),"")</f>
        <v/>
      </c>
      <c r="J5" s="11" t="str">
        <f>IFERROR(INDEX(BAPTISM_SOURCE_ZONE_MONTH!$A:$Z,OFFICE_GRAPH_DATA!$E5,MATCH(J$2,BAPTISM_SOURCE_ZONE_MONTH!$A$1:$Z$1,0)),"")</f>
        <v/>
      </c>
      <c r="K5" s="11" t="str">
        <f>IFERROR(INDEX(BAPTISM_SOURCE_ZONE_MONTH!$A:$Z,OFFICE_GRAPH_DATA!$E5,MATCH(K$2,BAPTISM_SOURCE_ZONE_MONTH!$A$1:$Z$1,0)),"")</f>
        <v/>
      </c>
      <c r="M5" s="37">
        <f>MATCH($D5,REPORT_DATA_BY_ZONE_MONTH!$A:$A, 0)</f>
        <v>78</v>
      </c>
      <c r="N5" s="30">
        <f>IFERROR(INDEX(REPORT_DATA_BY_ZONE_MONTH!$A:$AG,$M5,MATCH(N$2,REPORT_DATA_BY_ZONE_MONTH!$A$1:$AG$1,0)), "")</f>
        <v>0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48</v>
      </c>
      <c r="R5" s="30">
        <f>IFERROR(INDEX(REPORT_DATA_BY_ZONE_MONTH!$A:$AG,$M5,MATCH(R$2,REPORT_DATA_BY_ZONE_MONTH!$A$1:$AG$1,0)), "")</f>
        <v>0</v>
      </c>
      <c r="S5" s="30">
        <f t="shared" si="4"/>
        <v>24</v>
      </c>
      <c r="T5" s="30">
        <f>IFERROR(INDEX(REPORT_DATA_BY_ZONE_MONTH!$A:$AG,$M5,MATCH(T$2,REPORT_DATA_BY_ZONE_MONTH!$A$1:$AG$1,0)), "")</f>
        <v>0</v>
      </c>
      <c r="U5" s="30">
        <f t="shared" si="5"/>
        <v>40</v>
      </c>
      <c r="V5" s="30">
        <f>IFERROR(INDEX(REPORT_DATA_BY_ZONE_MONTH!$A:$AG,$M5,MATCH(V$2,REPORT_DATA_BY_ZONE_MONTH!$A$1:$AG$1,0)), "")</f>
        <v>0</v>
      </c>
      <c r="W5" s="30">
        <f t="shared" si="6"/>
        <v>8</v>
      </c>
      <c r="Y5" s="8">
        <v>3</v>
      </c>
      <c r="Z5" s="8" t="str">
        <f>CONCATENATE(YEAR, ":",Y5,":0:0:",OFFICE!$A$1)</f>
        <v>2016:3:0:0:OFFICE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OFFICE!$A$1)</f>
        <v>2015:5:0:0:OFFICE</v>
      </c>
      <c r="E6" s="37" t="e">
        <f>MATCH($D6,BAPTISM_SOURCE_ZONE_MONTH!$A:$A, 0)</f>
        <v>#N/A</v>
      </c>
      <c r="F6" s="11" t="str">
        <f>IFERROR(INDEX(BAPTISM_SOURCE_ZONE_MONTH!$A:$Z,OFFICE_GRAPH_DATA!$E6,MATCH(F$2,BAPTISM_SOURCE_ZONE_MONTH!$A$1:$Z$1,0)),"")</f>
        <v/>
      </c>
      <c r="G6" s="11" t="str">
        <f>IFERROR(INDEX(BAPTISM_SOURCE_ZONE_MONTH!$A:$Z,OFFICE_GRAPH_DATA!$E6,MATCH(G$2,BAPTISM_SOURCE_ZONE_MONTH!$A$1:$Z$1,0)),"")</f>
        <v/>
      </c>
      <c r="H6" s="11" t="str">
        <f>IFERROR(INDEX(BAPTISM_SOURCE_ZONE_MONTH!$A:$Z,OFFICE_GRAPH_DATA!$E6,MATCH(H$2,BAPTISM_SOURCE_ZONE_MONTH!$A$1:$Z$1,0)),"")</f>
        <v/>
      </c>
      <c r="I6" s="11" t="str">
        <f>IFERROR(INDEX(BAPTISM_SOURCE_ZONE_MONTH!$A:$Z,OFFICE_GRAPH_DATA!$E6,MATCH(I$2,BAPTISM_SOURCE_ZONE_MONTH!$A$1:$Z$1,0)),"")</f>
        <v/>
      </c>
      <c r="J6" s="11" t="str">
        <f>IFERROR(INDEX(BAPTISM_SOURCE_ZONE_MONTH!$A:$Z,OFFICE_GRAPH_DATA!$E6,MATCH(J$2,BAPTISM_SOURCE_ZONE_MONTH!$A$1:$Z$1,0)),"")</f>
        <v/>
      </c>
      <c r="K6" s="11" t="str">
        <f>IFERROR(INDEX(BAPTISM_SOURCE_ZONE_MONTH!$A:$Z,OFFICE_GRAPH_DATA!$E6,MATCH(K$2,BAPTISM_SOURCE_ZONE_MONTH!$A$1:$Z$1,0)),"")</f>
        <v/>
      </c>
      <c r="M6" s="37">
        <f>MATCH($D6,REPORT_DATA_BY_ZONE_MONTH!$A:$A, 0)</f>
        <v>77</v>
      </c>
      <c r="N6" s="30">
        <f>IFERROR(INDEX(REPORT_DATA_BY_ZONE_MONTH!$A:$AG,$M6,MATCH(N$2,REPORT_DATA_BY_ZONE_MONTH!$A$1:$AG$1,0)), "")</f>
        <v>1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48</v>
      </c>
      <c r="R6" s="30">
        <f>IFERROR(INDEX(REPORT_DATA_BY_ZONE_MONTH!$A:$AG,$M6,MATCH(R$2,REPORT_DATA_BY_ZONE_MONTH!$A$1:$AG$1,0)), "")</f>
        <v>0</v>
      </c>
      <c r="S6" s="30">
        <f t="shared" si="4"/>
        <v>24</v>
      </c>
      <c r="T6" s="30">
        <f>IFERROR(INDEX(REPORT_DATA_BY_ZONE_MONTH!$A:$AG,$M6,MATCH(T$2,REPORT_DATA_BY_ZONE_MONTH!$A$1:$AG$1,0)), "")</f>
        <v>0</v>
      </c>
      <c r="U6" s="30">
        <f t="shared" si="5"/>
        <v>40</v>
      </c>
      <c r="V6" s="30">
        <f>IFERROR(INDEX(REPORT_DATA_BY_ZONE_MONTH!$A:$AG,$M6,MATCH(V$2,REPORT_DATA_BY_ZONE_MONTH!$A$1:$AG$1,0)), "")</f>
        <v>0</v>
      </c>
      <c r="W6" s="30">
        <f t="shared" si="6"/>
        <v>8</v>
      </c>
      <c r="Y6" s="8">
        <v>4</v>
      </c>
      <c r="Z6" s="8" t="str">
        <f>CONCATENATE(YEAR, ":",Y6,":0:0:",OFFICE!$A$1)</f>
        <v>2016:4:0:0:OFFICE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OFFICE!$A$1)</f>
        <v>2015:6:0:0:OFFICE</v>
      </c>
      <c r="E7" s="37" t="e">
        <f>MATCH($D7,BAPTISM_SOURCE_ZONE_MONTH!$A:$A, 0)</f>
        <v>#N/A</v>
      </c>
      <c r="F7" s="11" t="str">
        <f>IFERROR(INDEX(BAPTISM_SOURCE_ZONE_MONTH!$A:$Z,OFFICE_GRAPH_DATA!$E7,MATCH(F$2,BAPTISM_SOURCE_ZONE_MONTH!$A$1:$Z$1,0)),"")</f>
        <v/>
      </c>
      <c r="G7" s="11" t="str">
        <f>IFERROR(INDEX(BAPTISM_SOURCE_ZONE_MONTH!$A:$Z,OFFICE_GRAPH_DATA!$E7,MATCH(G$2,BAPTISM_SOURCE_ZONE_MONTH!$A$1:$Z$1,0)),"")</f>
        <v/>
      </c>
      <c r="H7" s="11" t="str">
        <f>IFERROR(INDEX(BAPTISM_SOURCE_ZONE_MONTH!$A:$Z,OFFICE_GRAPH_DATA!$E7,MATCH(H$2,BAPTISM_SOURCE_ZONE_MONTH!$A$1:$Z$1,0)),"")</f>
        <v/>
      </c>
      <c r="I7" s="11" t="str">
        <f>IFERROR(INDEX(BAPTISM_SOURCE_ZONE_MONTH!$A:$Z,OFFICE_GRAPH_DATA!$E7,MATCH(I$2,BAPTISM_SOURCE_ZONE_MONTH!$A$1:$Z$1,0)),"")</f>
        <v/>
      </c>
      <c r="J7" s="11" t="str">
        <f>IFERROR(INDEX(BAPTISM_SOURCE_ZONE_MONTH!$A:$Z,OFFICE_GRAPH_DATA!$E7,MATCH(J$2,BAPTISM_SOURCE_ZONE_MONTH!$A$1:$Z$1,0)),"")</f>
        <v/>
      </c>
      <c r="K7" s="11" t="str">
        <f>IFERROR(INDEX(BAPTISM_SOURCE_ZONE_MONTH!$A:$Z,OFFICE_GRAPH_DATA!$E7,MATCH(K$2,BAPTISM_SOURCE_ZONE_MONTH!$A$1:$Z$1,0)),"")</f>
        <v/>
      </c>
      <c r="M7" s="37">
        <f>MATCH($D7,REPORT_DATA_BY_ZONE_MONTH!$A:$A, 0)</f>
        <v>76</v>
      </c>
      <c r="N7" s="30">
        <f>IFERROR(INDEX(REPORT_DATA_BY_ZONE_MONTH!$A:$AG,$M7,MATCH(N$2,REPORT_DATA_BY_ZONE_MONTH!$A$1:$AG$1,0)), "")</f>
        <v>2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48</v>
      </c>
      <c r="R7" s="30">
        <f>IFERROR(INDEX(REPORT_DATA_BY_ZONE_MONTH!$A:$AG,$M7,MATCH(R$2,REPORT_DATA_BY_ZONE_MONTH!$A$1:$AG$1,0)), "")</f>
        <v>0</v>
      </c>
      <c r="S7" s="30">
        <f t="shared" si="4"/>
        <v>24</v>
      </c>
      <c r="T7" s="30">
        <f>IFERROR(INDEX(REPORT_DATA_BY_ZONE_MONTH!$A:$AG,$M7,MATCH(T$2,REPORT_DATA_BY_ZONE_MONTH!$A$1:$AG$1,0)), "")</f>
        <v>0</v>
      </c>
      <c r="U7" s="30">
        <f t="shared" si="5"/>
        <v>40</v>
      </c>
      <c r="V7" s="30">
        <f>IFERROR(INDEX(REPORT_DATA_BY_ZONE_MONTH!$A:$AG,$M7,MATCH(V$2,REPORT_DATA_BY_ZONE_MONTH!$A$1:$AG$1,0)), "")</f>
        <v>0</v>
      </c>
      <c r="W7" s="30">
        <f t="shared" si="6"/>
        <v>8</v>
      </c>
      <c r="Y7" s="8">
        <v>5</v>
      </c>
      <c r="Z7" s="8" t="str">
        <f>CONCATENATE(YEAR, ":",Y7,":0:0:",OFFICE!$A$1)</f>
        <v>2016:5:0:0:OFFICE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OFFICE!$A$1)</f>
        <v>2015:7:0:0:OFFICE</v>
      </c>
      <c r="E8" s="37" t="e">
        <f>MATCH($D8,BAPTISM_SOURCE_ZONE_MONTH!$A:$A, 0)</f>
        <v>#N/A</v>
      </c>
      <c r="F8" s="11" t="str">
        <f>IFERROR(INDEX(BAPTISM_SOURCE_ZONE_MONTH!$A:$Z,OFFICE_GRAPH_DATA!$E8,MATCH(F$2,BAPTISM_SOURCE_ZONE_MONTH!$A$1:$Z$1,0)),"")</f>
        <v/>
      </c>
      <c r="G8" s="11" t="str">
        <f>IFERROR(INDEX(BAPTISM_SOURCE_ZONE_MONTH!$A:$Z,OFFICE_GRAPH_DATA!$E8,MATCH(G$2,BAPTISM_SOURCE_ZONE_MONTH!$A$1:$Z$1,0)),"")</f>
        <v/>
      </c>
      <c r="H8" s="11" t="str">
        <f>IFERROR(INDEX(BAPTISM_SOURCE_ZONE_MONTH!$A:$Z,OFFICE_GRAPH_DATA!$E8,MATCH(H$2,BAPTISM_SOURCE_ZONE_MONTH!$A$1:$Z$1,0)),"")</f>
        <v/>
      </c>
      <c r="I8" s="11" t="str">
        <f>IFERROR(INDEX(BAPTISM_SOURCE_ZONE_MONTH!$A:$Z,OFFICE_GRAPH_DATA!$E8,MATCH(I$2,BAPTISM_SOURCE_ZONE_MONTH!$A$1:$Z$1,0)),"")</f>
        <v/>
      </c>
      <c r="J8" s="11" t="str">
        <f>IFERROR(INDEX(BAPTISM_SOURCE_ZONE_MONTH!$A:$Z,OFFICE_GRAPH_DATA!$E8,MATCH(J$2,BAPTISM_SOURCE_ZONE_MONTH!$A$1:$Z$1,0)),"")</f>
        <v/>
      </c>
      <c r="K8" s="11" t="str">
        <f>IFERROR(INDEX(BAPTISM_SOURCE_ZONE_MONTH!$A:$Z,OFFICE_GRAPH_DATA!$E8,MATCH(K$2,BAPTISM_SOURCE_ZONE_MONTH!$A$1:$Z$1,0)),"")</f>
        <v/>
      </c>
      <c r="M8" s="37">
        <f>MATCH($D8,REPORT_DATA_BY_ZONE_MONTH!$A:$A, 0)</f>
        <v>75</v>
      </c>
      <c r="N8" s="30">
        <f>IFERROR(INDEX(REPORT_DATA_BY_ZONE_MONTH!$A:$AG,$M8,MATCH(N$2,REPORT_DATA_BY_ZONE_MONTH!$A$1:$AG$1,0)), "")</f>
        <v>2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48</v>
      </c>
      <c r="R8" s="30">
        <f>IFERROR(INDEX(REPORT_DATA_BY_ZONE_MONTH!$A:$AG,$M8,MATCH(R$2,REPORT_DATA_BY_ZONE_MONTH!$A$1:$AG$1,0)), "")</f>
        <v>0</v>
      </c>
      <c r="S8" s="30">
        <f t="shared" si="4"/>
        <v>24</v>
      </c>
      <c r="T8" s="30">
        <f>IFERROR(INDEX(REPORT_DATA_BY_ZONE_MONTH!$A:$AG,$M8,MATCH(T$2,REPORT_DATA_BY_ZONE_MONTH!$A$1:$AG$1,0)), "")</f>
        <v>0</v>
      </c>
      <c r="U8" s="30">
        <f t="shared" si="5"/>
        <v>40</v>
      </c>
      <c r="V8" s="30">
        <f>IFERROR(INDEX(REPORT_DATA_BY_ZONE_MONTH!$A:$AG,$M8,MATCH(V$2,REPORT_DATA_BY_ZONE_MONTH!$A$1:$AG$1,0)), "")</f>
        <v>0</v>
      </c>
      <c r="W8" s="30">
        <f t="shared" si="6"/>
        <v>8</v>
      </c>
      <c r="Y8" s="8">
        <v>6</v>
      </c>
      <c r="Z8" s="8" t="str">
        <f>CONCATENATE(YEAR, ":",Y8,":0:0:",OFFICE!$A$1)</f>
        <v>2016:6:0:0:OFFICE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OFFICE!$A$1)</f>
        <v>2015:8:0:0:OFFICE</v>
      </c>
      <c r="E9" s="37" t="e">
        <f>MATCH($D9,BAPTISM_SOURCE_ZONE_MONTH!$A:$A, 0)</f>
        <v>#N/A</v>
      </c>
      <c r="F9" s="11" t="str">
        <f>IFERROR(INDEX(BAPTISM_SOURCE_ZONE_MONTH!$A:$Z,OFFICE_GRAPH_DATA!$E9,MATCH(F$2,BAPTISM_SOURCE_ZONE_MONTH!$A$1:$Z$1,0)),"")</f>
        <v/>
      </c>
      <c r="G9" s="11" t="str">
        <f>IFERROR(INDEX(BAPTISM_SOURCE_ZONE_MONTH!$A:$Z,OFFICE_GRAPH_DATA!$E9,MATCH(G$2,BAPTISM_SOURCE_ZONE_MONTH!$A$1:$Z$1,0)),"")</f>
        <v/>
      </c>
      <c r="H9" s="11" t="str">
        <f>IFERROR(INDEX(BAPTISM_SOURCE_ZONE_MONTH!$A:$Z,OFFICE_GRAPH_DATA!$E9,MATCH(H$2,BAPTISM_SOURCE_ZONE_MONTH!$A$1:$Z$1,0)),"")</f>
        <v/>
      </c>
      <c r="I9" s="11" t="str">
        <f>IFERROR(INDEX(BAPTISM_SOURCE_ZONE_MONTH!$A:$Z,OFFICE_GRAPH_DATA!$E9,MATCH(I$2,BAPTISM_SOURCE_ZONE_MONTH!$A$1:$Z$1,0)),"")</f>
        <v/>
      </c>
      <c r="J9" s="11" t="str">
        <f>IFERROR(INDEX(BAPTISM_SOURCE_ZONE_MONTH!$A:$Z,OFFICE_GRAPH_DATA!$E9,MATCH(J$2,BAPTISM_SOURCE_ZONE_MONTH!$A$1:$Z$1,0)),"")</f>
        <v/>
      </c>
      <c r="K9" s="11" t="str">
        <f>IFERROR(INDEX(BAPTISM_SOURCE_ZONE_MONTH!$A:$Z,OFFICE_GRAPH_DATA!$E9,MATCH(K$2,BAPTISM_SOURCE_ZONE_MONTH!$A$1:$Z$1,0)),"")</f>
        <v/>
      </c>
      <c r="M9" s="37">
        <f>MATCH($D9,REPORT_DATA_BY_ZONE_MONTH!$A:$A, 0)</f>
        <v>74</v>
      </c>
      <c r="N9" s="30">
        <f>IFERROR(INDEX(REPORT_DATA_BY_ZONE_MONTH!$A:$AG,$M9,MATCH(N$2,REPORT_DATA_BY_ZONE_MONTH!$A$1:$AG$1,0)), "")</f>
        <v>1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48</v>
      </c>
      <c r="R9" s="30">
        <f>IFERROR(INDEX(REPORT_DATA_BY_ZONE_MONTH!$A:$AG,$M9,MATCH(R$2,REPORT_DATA_BY_ZONE_MONTH!$A$1:$AG$1,0)), "")</f>
        <v>0</v>
      </c>
      <c r="S9" s="30">
        <f t="shared" si="4"/>
        <v>24</v>
      </c>
      <c r="T9" s="30">
        <f>IFERROR(INDEX(REPORT_DATA_BY_ZONE_MONTH!$A:$AG,$M9,MATCH(T$2,REPORT_DATA_BY_ZONE_MONTH!$A$1:$AG$1,0)), "")</f>
        <v>0</v>
      </c>
      <c r="U9" s="30">
        <f t="shared" si="5"/>
        <v>40</v>
      </c>
      <c r="V9" s="30">
        <f>IFERROR(INDEX(REPORT_DATA_BY_ZONE_MONTH!$A:$AG,$M9,MATCH(V$2,REPORT_DATA_BY_ZONE_MONTH!$A$1:$AG$1,0)), "")</f>
        <v>0</v>
      </c>
      <c r="W9" s="30">
        <f t="shared" si="6"/>
        <v>8</v>
      </c>
      <c r="Y9" s="8">
        <v>7</v>
      </c>
      <c r="Z9" s="8" t="str">
        <f>CONCATENATE(YEAR, ":",Y9,":0:0:",OFFICE!$A$1)</f>
        <v>2016:7:0:0:OFFICE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OFFICE!$A$1)</f>
        <v>2015:9:0:0:OFFICE</v>
      </c>
      <c r="E10" s="37" t="e">
        <f>MATCH($D10,BAPTISM_SOURCE_ZONE_MONTH!$A:$A, 0)</f>
        <v>#N/A</v>
      </c>
      <c r="F10" s="11" t="str">
        <f>IFERROR(INDEX(BAPTISM_SOURCE_ZONE_MONTH!$A:$Z,OFFICE_GRAPH_DATA!$E10,MATCH(F$2,BAPTISM_SOURCE_ZONE_MONTH!$A$1:$Z$1,0)),"")</f>
        <v/>
      </c>
      <c r="G10" s="11" t="str">
        <f>IFERROR(INDEX(BAPTISM_SOURCE_ZONE_MONTH!$A:$Z,OFFICE_GRAPH_DATA!$E10,MATCH(G$2,BAPTISM_SOURCE_ZONE_MONTH!$A$1:$Z$1,0)),"")</f>
        <v/>
      </c>
      <c r="H10" s="11" t="str">
        <f>IFERROR(INDEX(BAPTISM_SOURCE_ZONE_MONTH!$A:$Z,OFFICE_GRAPH_DATA!$E10,MATCH(H$2,BAPTISM_SOURCE_ZONE_MONTH!$A$1:$Z$1,0)),"")</f>
        <v/>
      </c>
      <c r="I10" s="11" t="str">
        <f>IFERROR(INDEX(BAPTISM_SOURCE_ZONE_MONTH!$A:$Z,OFFICE_GRAPH_DATA!$E10,MATCH(I$2,BAPTISM_SOURCE_ZONE_MONTH!$A$1:$Z$1,0)),"")</f>
        <v/>
      </c>
      <c r="J10" s="11" t="str">
        <f>IFERROR(INDEX(BAPTISM_SOURCE_ZONE_MONTH!$A:$Z,OFFICE_GRAPH_DATA!$E10,MATCH(J$2,BAPTISM_SOURCE_ZONE_MONTH!$A$1:$Z$1,0)),"")</f>
        <v/>
      </c>
      <c r="K10" s="11" t="str">
        <f>IFERROR(INDEX(BAPTISM_SOURCE_ZONE_MONTH!$A:$Z,OFFICE_GRAPH_DATA!$E10,MATCH(K$2,BAPTISM_SOURCE_ZONE_MONTH!$A$1:$Z$1,0)),"")</f>
        <v/>
      </c>
      <c r="M10" s="37">
        <f>MATCH($D10,REPORT_DATA_BY_ZONE_MONTH!$A:$A, 0)</f>
        <v>73</v>
      </c>
      <c r="N10" s="30">
        <f>IFERROR(INDEX(REPORT_DATA_BY_ZONE_MONTH!$A:$AG,$M10,MATCH(N$2,REPORT_DATA_BY_ZONE_MONTH!$A$1:$AG$1,0)), "")</f>
        <v>1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48</v>
      </c>
      <c r="R10" s="30">
        <f>IFERROR(INDEX(REPORT_DATA_BY_ZONE_MONTH!$A:$AG,$M10,MATCH(R$2,REPORT_DATA_BY_ZONE_MONTH!$A$1:$AG$1,0)), "")</f>
        <v>0</v>
      </c>
      <c r="S10" s="30">
        <f t="shared" si="4"/>
        <v>24</v>
      </c>
      <c r="T10" s="30">
        <f>IFERROR(INDEX(REPORT_DATA_BY_ZONE_MONTH!$A:$AG,$M10,MATCH(T$2,REPORT_DATA_BY_ZONE_MONTH!$A$1:$AG$1,0)), "")</f>
        <v>0</v>
      </c>
      <c r="U10" s="30">
        <f t="shared" si="5"/>
        <v>40</v>
      </c>
      <c r="V10" s="30">
        <f>IFERROR(INDEX(REPORT_DATA_BY_ZONE_MONTH!$A:$AG,$M10,MATCH(V$2,REPORT_DATA_BY_ZONE_MONTH!$A$1:$AG$1,0)), "")</f>
        <v>0</v>
      </c>
      <c r="W10" s="30">
        <f t="shared" si="6"/>
        <v>8</v>
      </c>
      <c r="Y10" s="8">
        <v>8</v>
      </c>
      <c r="Z10" s="8" t="str">
        <f>CONCATENATE(YEAR, ":",Y10,":0:0:",OFFICE!$A$1)</f>
        <v>2016:8:0:0:OFFICE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OFFICE!$A$1)</f>
        <v>2015:10:0:0:OFFICE</v>
      </c>
      <c r="E11" s="37" t="e">
        <f>MATCH($D11,BAPTISM_SOURCE_ZONE_MONTH!$A:$A, 0)</f>
        <v>#N/A</v>
      </c>
      <c r="F11" s="11" t="str">
        <f>IFERROR(INDEX(BAPTISM_SOURCE_ZONE_MONTH!$A:$Z,OFFICE_GRAPH_DATA!$E11,MATCH(F$2,BAPTISM_SOURCE_ZONE_MONTH!$A$1:$Z$1,0)),"")</f>
        <v/>
      </c>
      <c r="G11" s="11" t="str">
        <f>IFERROR(INDEX(BAPTISM_SOURCE_ZONE_MONTH!$A:$Z,OFFICE_GRAPH_DATA!$E11,MATCH(G$2,BAPTISM_SOURCE_ZONE_MONTH!$A$1:$Z$1,0)),"")</f>
        <v/>
      </c>
      <c r="H11" s="11" t="str">
        <f>IFERROR(INDEX(BAPTISM_SOURCE_ZONE_MONTH!$A:$Z,OFFICE_GRAPH_DATA!$E11,MATCH(H$2,BAPTISM_SOURCE_ZONE_MONTH!$A$1:$Z$1,0)),"")</f>
        <v/>
      </c>
      <c r="I11" s="11" t="str">
        <f>IFERROR(INDEX(BAPTISM_SOURCE_ZONE_MONTH!$A:$Z,OFFICE_GRAPH_DATA!$E11,MATCH(I$2,BAPTISM_SOURCE_ZONE_MONTH!$A$1:$Z$1,0)),"")</f>
        <v/>
      </c>
      <c r="J11" s="11" t="str">
        <f>IFERROR(INDEX(BAPTISM_SOURCE_ZONE_MONTH!$A:$Z,OFFICE_GRAPH_DATA!$E11,MATCH(J$2,BAPTISM_SOURCE_ZONE_MONTH!$A$1:$Z$1,0)),"")</f>
        <v/>
      </c>
      <c r="K11" s="11" t="str">
        <f>IFERROR(INDEX(BAPTISM_SOURCE_ZONE_MONTH!$A:$Z,OFFICE_GRAPH_DATA!$E11,MATCH(K$2,BAPTISM_SOURCE_ZONE_MONTH!$A$1:$Z$1,0)),"")</f>
        <v/>
      </c>
      <c r="M11" s="37">
        <f>MATCH($D11,REPORT_DATA_BY_ZONE_MONTH!$A:$A, 0)</f>
        <v>72</v>
      </c>
      <c r="N11" s="30">
        <f>IFERROR(INDEX(REPORT_DATA_BY_ZONE_MONTH!$A:$AG,$M11,MATCH(N$2,REPORT_DATA_BY_ZONE_MONTH!$A$1:$AG$1,0)), "")</f>
        <v>4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48</v>
      </c>
      <c r="R11" s="30">
        <f>IFERROR(INDEX(REPORT_DATA_BY_ZONE_MONTH!$A:$AG,$M11,MATCH(R$2,REPORT_DATA_BY_ZONE_MONTH!$A$1:$AG$1,0)), "")</f>
        <v>0</v>
      </c>
      <c r="S11" s="30">
        <f t="shared" si="4"/>
        <v>24</v>
      </c>
      <c r="T11" s="30">
        <f>IFERROR(INDEX(REPORT_DATA_BY_ZONE_MONTH!$A:$AG,$M11,MATCH(T$2,REPORT_DATA_BY_ZONE_MONTH!$A$1:$AG$1,0)), "")</f>
        <v>0</v>
      </c>
      <c r="U11" s="30">
        <f t="shared" si="5"/>
        <v>40</v>
      </c>
      <c r="V11" s="30">
        <f>IFERROR(INDEX(REPORT_DATA_BY_ZONE_MONTH!$A:$AG,$M11,MATCH(V$2,REPORT_DATA_BY_ZONE_MONTH!$A$1:$AG$1,0)), "")</f>
        <v>0</v>
      </c>
      <c r="W11" s="30">
        <f t="shared" si="6"/>
        <v>8</v>
      </c>
      <c r="Y11" s="8">
        <v>9</v>
      </c>
      <c r="Z11" s="8" t="str">
        <f>CONCATENATE(YEAR, ":",Y11,":0:0:",OFFICE!$A$1)</f>
        <v>2016:9:0:0:OFFICE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OFFICE!$A$1)</f>
        <v>2015:11:0:0:OFFICE</v>
      </c>
      <c r="E12" s="37" t="e">
        <f>MATCH($D12,BAPTISM_SOURCE_ZONE_MONTH!$A:$A, 0)</f>
        <v>#N/A</v>
      </c>
      <c r="F12" s="11" t="str">
        <f>IFERROR(INDEX(BAPTISM_SOURCE_ZONE_MONTH!$A:$Z,OFFICE_GRAPH_DATA!$E12,MATCH(F$2,BAPTISM_SOURCE_ZONE_MONTH!$A$1:$Z$1,0)),"")</f>
        <v/>
      </c>
      <c r="G12" s="11" t="str">
        <f>IFERROR(INDEX(BAPTISM_SOURCE_ZONE_MONTH!$A:$Z,OFFICE_GRAPH_DATA!$E12,MATCH(G$2,BAPTISM_SOURCE_ZONE_MONTH!$A$1:$Z$1,0)),"")</f>
        <v/>
      </c>
      <c r="H12" s="11" t="str">
        <f>IFERROR(INDEX(BAPTISM_SOURCE_ZONE_MONTH!$A:$Z,OFFICE_GRAPH_DATA!$E12,MATCH(H$2,BAPTISM_SOURCE_ZONE_MONTH!$A$1:$Z$1,0)),"")</f>
        <v/>
      </c>
      <c r="I12" s="11" t="str">
        <f>IFERROR(INDEX(BAPTISM_SOURCE_ZONE_MONTH!$A:$Z,OFFICE_GRAPH_DATA!$E12,MATCH(I$2,BAPTISM_SOURCE_ZONE_MONTH!$A$1:$Z$1,0)),"")</f>
        <v/>
      </c>
      <c r="J12" s="11" t="str">
        <f>IFERROR(INDEX(BAPTISM_SOURCE_ZONE_MONTH!$A:$Z,OFFICE_GRAPH_DATA!$E12,MATCH(J$2,BAPTISM_SOURCE_ZONE_MONTH!$A$1:$Z$1,0)),"")</f>
        <v/>
      </c>
      <c r="K12" s="11" t="str">
        <f>IFERROR(INDEX(BAPTISM_SOURCE_ZONE_MONTH!$A:$Z,OFFICE_GRAPH_DATA!$E12,MATCH(K$2,BAPTISM_SOURCE_ZONE_MONTH!$A$1:$Z$1,0)),"")</f>
        <v/>
      </c>
      <c r="M12" s="37">
        <f>MATCH($D12,REPORT_DATA_BY_ZONE_MONTH!$A:$A, 0)</f>
        <v>71</v>
      </c>
      <c r="N12" s="30">
        <f>IFERROR(INDEX(REPORT_DATA_BY_ZONE_MONTH!$A:$AG,$M12,MATCH(N$2,REPORT_DATA_BY_ZONE_MONTH!$A$1:$AG$1,0)), "")</f>
        <v>0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48</v>
      </c>
      <c r="R12" s="30">
        <f>IFERROR(INDEX(REPORT_DATA_BY_ZONE_MONTH!$A:$AG,$M12,MATCH(R$2,REPORT_DATA_BY_ZONE_MONTH!$A$1:$AG$1,0)), "")</f>
        <v>0</v>
      </c>
      <c r="S12" s="30">
        <f t="shared" si="4"/>
        <v>24</v>
      </c>
      <c r="T12" s="30">
        <f>IFERROR(INDEX(REPORT_DATA_BY_ZONE_MONTH!$A:$AG,$M12,MATCH(T$2,REPORT_DATA_BY_ZONE_MONTH!$A$1:$AG$1,0)), "")</f>
        <v>0</v>
      </c>
      <c r="U12" s="30">
        <f t="shared" si="5"/>
        <v>40</v>
      </c>
      <c r="V12" s="30">
        <f>IFERROR(INDEX(REPORT_DATA_BY_ZONE_MONTH!$A:$AG,$M12,MATCH(V$2,REPORT_DATA_BY_ZONE_MONTH!$A$1:$AG$1,0)), "")</f>
        <v>0</v>
      </c>
      <c r="W12" s="30">
        <f t="shared" si="6"/>
        <v>8</v>
      </c>
      <c r="Y12" s="8">
        <v>10</v>
      </c>
      <c r="Z12" s="8" t="str">
        <f>CONCATENATE(YEAR, ":",Y12,":0:0:",OFFICE!$A$1)</f>
        <v>2016:10:0:0:OFFICE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OFFICE!$A$1)</f>
        <v>2015:12:0:0:OFFICE</v>
      </c>
      <c r="E13" s="37" t="e">
        <f>MATCH($D13,BAPTISM_SOURCE_ZONE_MONTH!$A:$A, 0)</f>
        <v>#N/A</v>
      </c>
      <c r="F13" s="11" t="str">
        <f>IFERROR(INDEX(BAPTISM_SOURCE_ZONE_MONTH!$A:$Z,OFFICE_GRAPH_DATA!$E13,MATCH(F$2,BAPTISM_SOURCE_ZONE_MONTH!$A$1:$Z$1,0)),"")</f>
        <v/>
      </c>
      <c r="G13" s="11" t="str">
        <f>IFERROR(INDEX(BAPTISM_SOURCE_ZONE_MONTH!$A:$Z,OFFICE_GRAPH_DATA!$E13,MATCH(G$2,BAPTISM_SOURCE_ZONE_MONTH!$A$1:$Z$1,0)),"")</f>
        <v/>
      </c>
      <c r="H13" s="11" t="str">
        <f>IFERROR(INDEX(BAPTISM_SOURCE_ZONE_MONTH!$A:$Z,OFFICE_GRAPH_DATA!$E13,MATCH(H$2,BAPTISM_SOURCE_ZONE_MONTH!$A$1:$Z$1,0)),"")</f>
        <v/>
      </c>
      <c r="I13" s="11" t="str">
        <f>IFERROR(INDEX(BAPTISM_SOURCE_ZONE_MONTH!$A:$Z,OFFICE_GRAPH_DATA!$E13,MATCH(I$2,BAPTISM_SOURCE_ZONE_MONTH!$A$1:$Z$1,0)),"")</f>
        <v/>
      </c>
      <c r="J13" s="11" t="str">
        <f>IFERROR(INDEX(BAPTISM_SOURCE_ZONE_MONTH!$A:$Z,OFFICE_GRAPH_DATA!$E13,MATCH(J$2,BAPTISM_SOURCE_ZONE_MONTH!$A$1:$Z$1,0)),"")</f>
        <v/>
      </c>
      <c r="K13" s="11" t="str">
        <f>IFERROR(INDEX(BAPTISM_SOURCE_ZONE_MONTH!$A:$Z,OFFICE_GRAPH_DATA!$E13,MATCH(K$2,BAPTISM_SOURCE_ZONE_MONTH!$A$1:$Z$1,0)),"")</f>
        <v/>
      </c>
      <c r="M13" s="37">
        <f>MATCH($D13,REPORT_DATA_BY_ZONE_MONTH!$A:$A, 0)</f>
        <v>70</v>
      </c>
      <c r="N13" s="30">
        <f>IFERROR(INDEX(REPORT_DATA_BY_ZONE_MONTH!$A:$AG,$M13,MATCH(N$2,REPORT_DATA_BY_ZONE_MONTH!$A$1:$AG$1,0)), "")</f>
        <v>0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48</v>
      </c>
      <c r="R13" s="30">
        <f>IFERROR(INDEX(REPORT_DATA_BY_ZONE_MONTH!$A:$AG,$M13,MATCH(R$2,REPORT_DATA_BY_ZONE_MONTH!$A$1:$AG$1,0)), "")</f>
        <v>0</v>
      </c>
      <c r="S13" s="30">
        <f t="shared" si="4"/>
        <v>24</v>
      </c>
      <c r="T13" s="30">
        <f>IFERROR(INDEX(REPORT_DATA_BY_ZONE_MONTH!$A:$AG,$M13,MATCH(T$2,REPORT_DATA_BY_ZONE_MONTH!$A$1:$AG$1,0)), "")</f>
        <v>0</v>
      </c>
      <c r="U13" s="30">
        <f t="shared" si="5"/>
        <v>40</v>
      </c>
      <c r="V13" s="30">
        <f>IFERROR(INDEX(REPORT_DATA_BY_ZONE_MONTH!$A:$AG,$M13,MATCH(V$2,REPORT_DATA_BY_ZONE_MONTH!$A$1:$AG$1,0)), "")</f>
        <v>0</v>
      </c>
      <c r="W13" s="30">
        <f t="shared" si="6"/>
        <v>8</v>
      </c>
      <c r="Y13" s="8">
        <v>11</v>
      </c>
      <c r="Z13" s="8" t="str">
        <f>CONCATENATE(YEAR, ":",Y13,":0:0:",OFFICE!$A$1)</f>
        <v>2016:11:0:0:OFFICE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OFFICE!$A$1)</f>
        <v>2016:1:0:0:OFFICE</v>
      </c>
      <c r="E14" s="37">
        <f>MATCH($D14,BAPTISM_SOURCE_ZONE_MONTH!$A:$A, 0)</f>
        <v>6</v>
      </c>
      <c r="F14" s="11">
        <f>IFERROR(INDEX(BAPTISM_SOURCE_ZONE_MONTH!$A:$Z,OFFICE_GRAPH_DATA!$E14,MATCH(F$2,BAPTISM_SOURCE_ZONE_MONTH!$A$1:$Z$1,0)),"")</f>
        <v>4</v>
      </c>
      <c r="G14" s="11">
        <f>IFERROR(INDEX(BAPTISM_SOURCE_ZONE_MONTH!$A:$Z,OFFICE_GRAPH_DATA!$E14,MATCH(G$2,BAPTISM_SOURCE_ZONE_MONTH!$A$1:$Z$1,0)),"")</f>
        <v>0</v>
      </c>
      <c r="H14" s="11">
        <f>IFERROR(INDEX(BAPTISM_SOURCE_ZONE_MONTH!$A:$Z,OFFICE_GRAPH_DATA!$E14,MATCH(H$2,BAPTISM_SOURCE_ZONE_MONTH!$A$1:$Z$1,0)),"")</f>
        <v>0</v>
      </c>
      <c r="I14" s="11">
        <f>IFERROR(INDEX(BAPTISM_SOURCE_ZONE_MONTH!$A:$Z,OFFICE_GRAPH_DATA!$E14,MATCH(I$2,BAPTISM_SOURCE_ZONE_MONTH!$A$1:$Z$1,0)),"")</f>
        <v>0</v>
      </c>
      <c r="J14" s="11">
        <f>IFERROR(INDEX(BAPTISM_SOURCE_ZONE_MONTH!$A:$Z,OFFICE_GRAPH_DATA!$E14,MATCH(J$2,BAPTISM_SOURCE_ZONE_MONTH!$A$1:$Z$1,0)),"")</f>
        <v>0</v>
      </c>
      <c r="K14" s="11">
        <f>IFERROR(INDEX(BAPTISM_SOURCE_ZONE_MONTH!$A:$Z,OFFICE_GRAPH_DATA!$E14,MATCH(K$2,BAPTISM_SOURCE_ZONE_MONTH!$A$1:$Z$1,0)),"")</f>
        <v>2</v>
      </c>
      <c r="M14" s="37">
        <f>MATCH($D14,REPORT_DATA_BY_ZONE_MONTH!$A:$A, 0)</f>
        <v>6</v>
      </c>
      <c r="N14" s="30">
        <f>IFERROR(INDEX(REPORT_DATA_BY_ZONE_MONTH!$A:$AG,$M14,MATCH(N$2,REPORT_DATA_BY_ZONE_MONTH!$A$1:$AG$1,0)), "")</f>
        <v>3</v>
      </c>
      <c r="O14" s="30">
        <f t="shared" si="2"/>
        <v>8</v>
      </c>
      <c r="P14" s="30">
        <f>IFERROR(INDEX(REPORT_DATA_BY_ZONE_MONTH!$A:$AG,$M14,MATCH(P$2,REPORT_DATA_BY_ZONE_MONTH!$A$1:$AG$1,0)), "")</f>
        <v>34</v>
      </c>
      <c r="Q14" s="30">
        <f t="shared" si="3"/>
        <v>48</v>
      </c>
      <c r="R14" s="30">
        <f>IFERROR(INDEX(REPORT_DATA_BY_ZONE_MONTH!$A:$AG,$M14,MATCH(R$2,REPORT_DATA_BY_ZONE_MONTH!$A$1:$AG$1,0)), "")</f>
        <v>8</v>
      </c>
      <c r="S14" s="30">
        <f t="shared" si="4"/>
        <v>24</v>
      </c>
      <c r="T14" s="30">
        <f>IFERROR(INDEX(REPORT_DATA_BY_ZONE_MONTH!$A:$AG,$M14,MATCH(T$2,REPORT_DATA_BY_ZONE_MONTH!$A$1:$AG$1,0)), "")</f>
        <v>16</v>
      </c>
      <c r="U14" s="30">
        <f t="shared" si="5"/>
        <v>40</v>
      </c>
      <c r="V14" s="30">
        <f>IFERROR(INDEX(REPORT_DATA_BY_ZONE_MONTH!$A:$AG,$M14,MATCH(V$2,REPORT_DATA_BY_ZONE_MONTH!$A$1:$AG$1,0)), "")</f>
        <v>0</v>
      </c>
      <c r="W14" s="30">
        <f t="shared" si="6"/>
        <v>8</v>
      </c>
      <c r="Y14" s="8">
        <v>12</v>
      </c>
      <c r="Z14" s="8" t="str">
        <f>CONCATENATE(YEAR, ":",Y14,":0:0:",OFFICE!$A$1)</f>
        <v>2016:12:0:0:OFFICE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OFFICE!$A$1)</f>
        <v>2016:2:0:0:OFFICE</v>
      </c>
      <c r="E15" s="37" t="e">
        <f>MATCH($D15,BAPTISM_SOURCE_ZONE_MONTH!$A:$A, 0)</f>
        <v>#N/A</v>
      </c>
      <c r="F15" s="11" t="str">
        <f>IFERROR(INDEX(BAPTISM_SOURCE_ZONE_MONTH!$A:$Z,OFFICE_GRAPH_DATA!$E15,MATCH(F$2,BAPTISM_SOURCE_ZONE_MONTH!$A$1:$Z$1,0)),"")</f>
        <v/>
      </c>
      <c r="G15" s="11" t="str">
        <f>IFERROR(INDEX(BAPTISM_SOURCE_ZONE_MONTH!$A:$Z,OFFICE_GRAPH_DATA!$E15,MATCH(G$2,BAPTISM_SOURCE_ZONE_MONTH!$A$1:$Z$1,0)),"")</f>
        <v/>
      </c>
      <c r="H15" s="11" t="str">
        <f>IFERROR(INDEX(BAPTISM_SOURCE_ZONE_MONTH!$A:$Z,OFFICE_GRAPH_DATA!$E15,MATCH(H$2,BAPTISM_SOURCE_ZONE_MONTH!$A$1:$Z$1,0)),"")</f>
        <v/>
      </c>
      <c r="I15" s="11" t="str">
        <f>IFERROR(INDEX(BAPTISM_SOURCE_ZONE_MONTH!$A:$Z,OFFICE_GRAPH_DATA!$E15,MATCH(I$2,BAPTISM_SOURCE_ZONE_MONTH!$A$1:$Z$1,0)),"")</f>
        <v/>
      </c>
      <c r="J15" s="11" t="str">
        <f>IFERROR(INDEX(BAPTISM_SOURCE_ZONE_MONTH!$A:$Z,OFFICE_GRAPH_DATA!$E15,MATCH(J$2,BAPTISM_SOURCE_ZONE_MONTH!$A$1:$Z$1,0)),"")</f>
        <v/>
      </c>
      <c r="K15" s="11" t="str">
        <f>IFERROR(INDEX(BAPTISM_SOURCE_ZONE_MONTH!$A:$Z,OFFICE_GRAPH_DATA!$E15,MATCH(K$2,BAPTISM_SOURCE_ZONE_MONTH!$A$1:$Z$1,0)),"")</f>
        <v/>
      </c>
      <c r="M15" s="37">
        <f>MATCH($D15,REPORT_DATA_BY_ZONE_MONTH!$A:$A, 0)</f>
        <v>17</v>
      </c>
      <c r="N15" s="30">
        <f>IFERROR(INDEX(REPORT_DATA_BY_ZONE_MONTH!$A:$AG,$M15,MATCH(N$2,REPORT_DATA_BY_ZONE_MONTH!$A$1:$AG$1,0)), "")</f>
        <v>0</v>
      </c>
      <c r="O15" s="30">
        <f t="shared" si="2"/>
        <v>8</v>
      </c>
      <c r="P15" s="30">
        <f>IFERROR(INDEX(REPORT_DATA_BY_ZONE_MONTH!$A:$AG,$M15,MATCH(P$2,REPORT_DATA_BY_ZONE_MONTH!$A$1:$AG$1,0)), "")</f>
        <v>45</v>
      </c>
      <c r="Q15" s="30">
        <f t="shared" si="3"/>
        <v>48</v>
      </c>
      <c r="R15" s="30">
        <f>IFERROR(INDEX(REPORT_DATA_BY_ZONE_MONTH!$A:$AG,$M15,MATCH(R$2,REPORT_DATA_BY_ZONE_MONTH!$A$1:$AG$1,0)), "")</f>
        <v>7</v>
      </c>
      <c r="S15" s="30">
        <f t="shared" si="4"/>
        <v>24</v>
      </c>
      <c r="T15" s="30">
        <f>IFERROR(INDEX(REPORT_DATA_BY_ZONE_MONTH!$A:$AG,$M15,MATCH(T$2,REPORT_DATA_BY_ZONE_MONTH!$A$1:$AG$1,0)), "")</f>
        <v>14</v>
      </c>
      <c r="U15" s="30">
        <f t="shared" si="5"/>
        <v>40</v>
      </c>
      <c r="V15" s="30">
        <f>IFERROR(INDEX(REPORT_DATA_BY_ZONE_MONTH!$A:$AG,$M15,MATCH(V$2,REPORT_DATA_BY_ZONE_MONTH!$A$1:$AG$1,0)), "")</f>
        <v>5</v>
      </c>
      <c r="W15" s="30">
        <f t="shared" si="6"/>
        <v>8</v>
      </c>
    </row>
    <row r="16" spans="1:28">
      <c r="F16" s="37">
        <f t="shared" ref="F16:K16" si="7">SUM(F3:F15)</f>
        <v>4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19</v>
      </c>
      <c r="O16" s="37"/>
      <c r="AB16" s="8">
        <f>SUM(AB3:AB14)</f>
        <v>3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COUNTA(OFFICE!$A:$A)-1</f>
        <v>2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4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33%</v>
      </c>
      <c r="C22" s="40">
        <f>B20/SUM(B19:B20)</f>
        <v>0.33333333333333331</v>
      </c>
      <c r="D22" s="8" t="str">
        <f>TEXT(C22,"00%")</f>
        <v>33%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24
Actual YTD 年度實際:    3</v>
      </c>
      <c r="C23" s="8">
        <f>OFFICE!$D$2</f>
        <v>24</v>
      </c>
      <c r="D23" s="8">
        <f>OFFICE!$G$5</f>
        <v>3</v>
      </c>
    </row>
    <row r="24" spans="1:12" ht="23.25">
      <c r="A24" s="8" t="s">
        <v>1423</v>
      </c>
      <c r="B24" s="64" t="str">
        <f>OFFICE!$B1</f>
        <v>Office Zone</v>
      </c>
    </row>
    <row r="25" spans="1:12">
      <c r="B25" s="62" t="str">
        <f>OFFICE!$B2</f>
        <v>辦公室地帶</v>
      </c>
    </row>
    <row r="26" spans="1:12">
      <c r="B26" s="62" t="str">
        <f>OFFICE!$B6</f>
        <v>Central Stake</v>
      </c>
    </row>
    <row r="27" spans="1:12">
      <c r="B27" s="62" t="str">
        <f>OFFICE!$B7</f>
        <v>臺北中支聯會</v>
      </c>
    </row>
    <row r="28" spans="1:12">
      <c r="B28" s="63">
        <f>OFFICE!$B4</f>
        <v>42414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2016-02-16T08:48:28Z</cp:lastPrinted>
  <dcterms:created xsi:type="dcterms:W3CDTF">2016-01-05T05:01:49Z</dcterms:created>
  <dcterms:modified xsi:type="dcterms:W3CDTF">2016-02-16T08:56:31Z</dcterms:modified>
</cp:coreProperties>
</file>