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USER\Desktop\New folder\"/>
    </mc:Choice>
  </mc:AlternateContent>
  <xr:revisionPtr revIDLastSave="0" documentId="13_ncr:1_{28397295-311C-4F3C-B4E8-264523EBBC6F}" xr6:coauthVersionLast="47" xr6:coauthVersionMax="47" xr10:uidLastSave="{00000000-0000-0000-0000-000000000000}"/>
  <bookViews>
    <workbookView xWindow="-108" yWindow="-108" windowWidth="23256" windowHeight="12456" xr2:uid="{762A78B2-CDC1-4D5D-B2B9-3CE5556CCE7F}"/>
  </bookViews>
  <sheets>
    <sheet name="PIVOT TABLES" sheetId="3" r:id="rId1"/>
    <sheet name="DASHBOARD" sheetId="6" r:id="rId2"/>
    <sheet name="Amazon Data" sheetId="1" r:id="rId3"/>
  </sheets>
  <definedNames>
    <definedName name="_xlnm._FilterDatabase" localSheetId="2" hidden="1">'Amazon Data'!#REF!</definedName>
    <definedName name="rating_fewer_than_1000">'Amazon Data'!#REF!</definedName>
    <definedName name="Slicer_Main_category">#N/A</definedName>
    <definedName name="Slicer_Price_Range_Bucket">#N/A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28" i="1" l="1"/>
  <c r="Q2" i="1"/>
  <c r="O2" i="1"/>
  <c r="P2" i="1"/>
  <c r="R2" i="1"/>
  <c r="C5" i="1"/>
  <c r="L5" i="1"/>
  <c r="O5" i="1"/>
  <c r="P5" i="1"/>
  <c r="Q5" i="1"/>
  <c r="C6" i="1"/>
  <c r="L6" i="1"/>
  <c r="O6" i="1"/>
  <c r="P6" i="1"/>
  <c r="Q6" i="1"/>
  <c r="C7" i="1"/>
  <c r="L7" i="1"/>
  <c r="O7" i="1"/>
  <c r="P7" i="1"/>
  <c r="Q7" i="1"/>
  <c r="C8" i="1"/>
  <c r="L8" i="1"/>
  <c r="O8" i="1"/>
  <c r="P8" i="1"/>
  <c r="Q8" i="1"/>
  <c r="C9" i="1"/>
  <c r="L9" i="1"/>
  <c r="O9" i="1"/>
  <c r="P9" i="1"/>
  <c r="Q9" i="1"/>
  <c r="C10" i="1"/>
  <c r="L10" i="1"/>
  <c r="O10" i="1"/>
  <c r="P10" i="1"/>
  <c r="Q10" i="1"/>
  <c r="C11" i="1"/>
  <c r="L11" i="1"/>
  <c r="O11" i="1"/>
  <c r="P11" i="1"/>
  <c r="Q11" i="1"/>
  <c r="C12" i="1"/>
  <c r="L12" i="1"/>
  <c r="O12" i="1"/>
  <c r="P12" i="1"/>
  <c r="Q12" i="1"/>
  <c r="C13" i="1"/>
  <c r="L13" i="1"/>
  <c r="O13" i="1"/>
  <c r="P13" i="1"/>
  <c r="Q13" i="1"/>
  <c r="C14" i="1"/>
  <c r="L14" i="1"/>
  <c r="O14" i="1"/>
  <c r="P14" i="1"/>
  <c r="Q14" i="1"/>
  <c r="C15" i="1"/>
  <c r="L15" i="1"/>
  <c r="O15" i="1"/>
  <c r="P15" i="1"/>
  <c r="Q15" i="1"/>
  <c r="C16" i="1"/>
  <c r="L16" i="1"/>
  <c r="O16" i="1"/>
  <c r="P16" i="1"/>
  <c r="Q16" i="1"/>
  <c r="C17" i="1"/>
  <c r="L17" i="1"/>
  <c r="O17" i="1"/>
  <c r="P17" i="1"/>
  <c r="Q17" i="1"/>
  <c r="C18" i="1"/>
  <c r="L18" i="1"/>
  <c r="O18" i="1"/>
  <c r="P18" i="1"/>
  <c r="Q18" i="1"/>
  <c r="C19" i="1"/>
  <c r="L19" i="1"/>
  <c r="O19" i="1"/>
  <c r="P19" i="1"/>
  <c r="Q19" i="1"/>
  <c r="C20" i="1"/>
  <c r="L20" i="1"/>
  <c r="O20" i="1"/>
  <c r="P20" i="1"/>
  <c r="Q20" i="1"/>
  <c r="C21" i="1"/>
  <c r="L21" i="1"/>
  <c r="O21" i="1"/>
  <c r="P21" i="1"/>
  <c r="Q21" i="1"/>
  <c r="C22" i="1"/>
  <c r="L22" i="1"/>
  <c r="O22" i="1"/>
  <c r="P22" i="1"/>
  <c r="Q22" i="1"/>
  <c r="C23" i="1"/>
  <c r="L23" i="1"/>
  <c r="O23" i="1"/>
  <c r="P23" i="1"/>
  <c r="Q23" i="1"/>
  <c r="C24" i="1"/>
  <c r="L24" i="1"/>
  <c r="O24" i="1"/>
  <c r="P24" i="1"/>
  <c r="Q24" i="1"/>
  <c r="C25" i="1"/>
  <c r="L25" i="1"/>
  <c r="O25" i="1"/>
  <c r="P25" i="1"/>
  <c r="Q25" i="1"/>
  <c r="C26" i="1"/>
  <c r="L26" i="1"/>
  <c r="O26" i="1"/>
  <c r="P26" i="1"/>
  <c r="Q26" i="1"/>
  <c r="C27" i="1"/>
  <c r="L27" i="1"/>
  <c r="O27" i="1"/>
  <c r="P27" i="1"/>
  <c r="Q27" i="1"/>
  <c r="C28" i="1"/>
  <c r="L28" i="1"/>
  <c r="O28" i="1"/>
  <c r="P28" i="1"/>
  <c r="C29" i="1"/>
  <c r="L29" i="1"/>
  <c r="O29" i="1"/>
  <c r="P29" i="1"/>
  <c r="Q29" i="1"/>
  <c r="C30" i="1"/>
  <c r="L30" i="1"/>
  <c r="O30" i="1"/>
  <c r="P30" i="1"/>
  <c r="Q30" i="1"/>
  <c r="C31" i="1"/>
  <c r="L31" i="1"/>
  <c r="O31" i="1"/>
  <c r="P31" i="1"/>
  <c r="Q31" i="1"/>
  <c r="C32" i="1"/>
  <c r="L32" i="1"/>
  <c r="O32" i="1"/>
  <c r="P32" i="1"/>
  <c r="Q32" i="1"/>
  <c r="C33" i="1"/>
  <c r="L33" i="1"/>
  <c r="O33" i="1"/>
  <c r="P33" i="1"/>
  <c r="Q33" i="1"/>
  <c r="C34" i="1"/>
  <c r="L34" i="1"/>
  <c r="O34" i="1"/>
  <c r="P34" i="1"/>
  <c r="Q34" i="1"/>
  <c r="C35" i="1"/>
  <c r="L35" i="1"/>
  <c r="O35" i="1"/>
  <c r="P35" i="1"/>
  <c r="Q35" i="1"/>
  <c r="C36" i="1"/>
  <c r="L36" i="1"/>
  <c r="O36" i="1"/>
  <c r="P36" i="1"/>
  <c r="Q36" i="1"/>
  <c r="C37" i="1"/>
  <c r="L37" i="1"/>
  <c r="O37" i="1"/>
  <c r="P37" i="1"/>
  <c r="Q37" i="1"/>
  <c r="C38" i="1"/>
  <c r="L38" i="1"/>
  <c r="O38" i="1"/>
  <c r="P38" i="1"/>
  <c r="Q38" i="1"/>
  <c r="C39" i="1"/>
  <c r="L39" i="1"/>
  <c r="O39" i="1"/>
  <c r="P39" i="1"/>
  <c r="Q39" i="1"/>
  <c r="C40" i="1"/>
  <c r="L40" i="1"/>
  <c r="O40" i="1"/>
  <c r="P40" i="1"/>
  <c r="Q40" i="1"/>
  <c r="C41" i="1"/>
  <c r="L41" i="1"/>
  <c r="O41" i="1"/>
  <c r="P41" i="1"/>
  <c r="Q41" i="1"/>
  <c r="C42" i="1"/>
  <c r="L42" i="1"/>
  <c r="O42" i="1"/>
  <c r="P42" i="1"/>
  <c r="Q42" i="1"/>
  <c r="C43" i="1"/>
  <c r="L43" i="1"/>
  <c r="O43" i="1"/>
  <c r="P43" i="1"/>
  <c r="Q43" i="1"/>
  <c r="C44" i="1"/>
  <c r="L44" i="1"/>
  <c r="O44" i="1"/>
  <c r="P44" i="1"/>
  <c r="Q44" i="1"/>
  <c r="C45" i="1"/>
  <c r="L45" i="1"/>
  <c r="O45" i="1"/>
  <c r="P45" i="1"/>
  <c r="Q45" i="1"/>
  <c r="C46" i="1"/>
  <c r="L46" i="1"/>
  <c r="O46" i="1"/>
  <c r="P46" i="1"/>
  <c r="Q46" i="1"/>
  <c r="C47" i="1"/>
  <c r="L47" i="1"/>
  <c r="O47" i="1"/>
  <c r="P47" i="1"/>
  <c r="Q47" i="1"/>
  <c r="C48" i="1"/>
  <c r="L48" i="1"/>
  <c r="O48" i="1"/>
  <c r="P48" i="1"/>
  <c r="Q48" i="1"/>
  <c r="C49" i="1"/>
  <c r="L49" i="1"/>
  <c r="O49" i="1"/>
  <c r="P49" i="1"/>
  <c r="Q49" i="1"/>
  <c r="C50" i="1"/>
  <c r="L50" i="1"/>
  <c r="O50" i="1"/>
  <c r="P50" i="1"/>
  <c r="Q50" i="1"/>
  <c r="C51" i="1"/>
  <c r="L51" i="1"/>
  <c r="O51" i="1"/>
  <c r="P51" i="1"/>
  <c r="Q51" i="1"/>
  <c r="C52" i="1"/>
  <c r="L52" i="1"/>
  <c r="O52" i="1"/>
  <c r="P52" i="1"/>
  <c r="Q52" i="1"/>
  <c r="C53" i="1"/>
  <c r="L53" i="1"/>
  <c r="O53" i="1"/>
  <c r="P53" i="1"/>
  <c r="Q53" i="1"/>
  <c r="C54" i="1"/>
  <c r="L54" i="1"/>
  <c r="O54" i="1"/>
  <c r="P54" i="1"/>
  <c r="Q54" i="1"/>
  <c r="C55" i="1"/>
  <c r="L55" i="1"/>
  <c r="O55" i="1"/>
  <c r="P55" i="1"/>
  <c r="Q55" i="1"/>
  <c r="C56" i="1"/>
  <c r="L56" i="1"/>
  <c r="O56" i="1"/>
  <c r="P56" i="1"/>
  <c r="Q56" i="1"/>
  <c r="C57" i="1"/>
  <c r="L57" i="1"/>
  <c r="O57" i="1"/>
  <c r="P57" i="1"/>
  <c r="Q57" i="1"/>
  <c r="C58" i="1"/>
  <c r="L58" i="1"/>
  <c r="O58" i="1"/>
  <c r="P58" i="1"/>
  <c r="Q58" i="1"/>
  <c r="C59" i="1"/>
  <c r="L59" i="1"/>
  <c r="O59" i="1"/>
  <c r="P59" i="1"/>
  <c r="Q59" i="1"/>
  <c r="C60" i="1"/>
  <c r="L60" i="1"/>
  <c r="O60" i="1"/>
  <c r="P60" i="1"/>
  <c r="Q60" i="1"/>
  <c r="C61" i="1"/>
  <c r="L61" i="1"/>
  <c r="O61" i="1"/>
  <c r="P61" i="1"/>
  <c r="Q61" i="1"/>
  <c r="C62" i="1"/>
  <c r="L62" i="1"/>
  <c r="O62" i="1"/>
  <c r="P62" i="1"/>
  <c r="Q62" i="1"/>
  <c r="C63" i="1"/>
  <c r="L63" i="1"/>
  <c r="O63" i="1"/>
  <c r="P63" i="1"/>
  <c r="Q63" i="1"/>
  <c r="C64" i="1"/>
  <c r="L64" i="1"/>
  <c r="O64" i="1"/>
  <c r="P64" i="1"/>
  <c r="Q64" i="1"/>
  <c r="C65" i="1"/>
  <c r="L65" i="1"/>
  <c r="O65" i="1"/>
  <c r="P65" i="1"/>
  <c r="Q65" i="1"/>
  <c r="C66" i="1"/>
  <c r="L66" i="1"/>
  <c r="O66" i="1"/>
  <c r="P66" i="1"/>
  <c r="Q66" i="1"/>
  <c r="C67" i="1"/>
  <c r="L67" i="1"/>
  <c r="O67" i="1"/>
  <c r="P67" i="1"/>
  <c r="Q67" i="1"/>
  <c r="C68" i="1"/>
  <c r="L68" i="1"/>
  <c r="O68" i="1"/>
  <c r="P68" i="1"/>
  <c r="Q68" i="1"/>
  <c r="C69" i="1"/>
  <c r="L69" i="1"/>
  <c r="O69" i="1"/>
  <c r="P69" i="1"/>
  <c r="Q69" i="1"/>
  <c r="C70" i="1"/>
  <c r="L70" i="1"/>
  <c r="O70" i="1"/>
  <c r="P70" i="1"/>
  <c r="Q70" i="1"/>
  <c r="C71" i="1"/>
  <c r="L71" i="1"/>
  <c r="O71" i="1"/>
  <c r="P71" i="1"/>
  <c r="Q71" i="1"/>
  <c r="C72" i="1"/>
  <c r="L72" i="1"/>
  <c r="O72" i="1"/>
  <c r="P72" i="1"/>
  <c r="Q72" i="1"/>
  <c r="C73" i="1"/>
  <c r="L73" i="1"/>
  <c r="O73" i="1"/>
  <c r="P73" i="1"/>
  <c r="Q73" i="1"/>
  <c r="C74" i="1"/>
  <c r="L74" i="1"/>
  <c r="O74" i="1"/>
  <c r="P74" i="1"/>
  <c r="Q74" i="1"/>
  <c r="C75" i="1"/>
  <c r="L75" i="1"/>
  <c r="O75" i="1"/>
  <c r="P75" i="1"/>
  <c r="Q75" i="1"/>
  <c r="C76" i="1"/>
  <c r="L76" i="1"/>
  <c r="O76" i="1"/>
  <c r="P76" i="1"/>
  <c r="Q76" i="1"/>
  <c r="C77" i="1"/>
  <c r="L77" i="1"/>
  <c r="O77" i="1"/>
  <c r="P77" i="1"/>
  <c r="Q77" i="1"/>
  <c r="C78" i="1"/>
  <c r="L78" i="1"/>
  <c r="O78" i="1"/>
  <c r="P78" i="1"/>
  <c r="Q78" i="1"/>
  <c r="C79" i="1"/>
  <c r="L79" i="1"/>
  <c r="O79" i="1"/>
  <c r="P79" i="1"/>
  <c r="Q79" i="1"/>
  <c r="C80" i="1"/>
  <c r="L80" i="1"/>
  <c r="O80" i="1"/>
  <c r="P80" i="1"/>
  <c r="Q80" i="1"/>
  <c r="C81" i="1"/>
  <c r="L81" i="1"/>
  <c r="O81" i="1"/>
  <c r="P81" i="1"/>
  <c r="Q81" i="1"/>
  <c r="C82" i="1"/>
  <c r="L82" i="1"/>
  <c r="O82" i="1"/>
  <c r="P82" i="1"/>
  <c r="Q82" i="1"/>
  <c r="C83" i="1"/>
  <c r="L83" i="1"/>
  <c r="O83" i="1"/>
  <c r="P83" i="1"/>
  <c r="Q83" i="1"/>
  <c r="C84" i="1"/>
  <c r="L84" i="1"/>
  <c r="O84" i="1"/>
  <c r="P84" i="1"/>
  <c r="Q84" i="1"/>
  <c r="C85" i="1"/>
  <c r="L85" i="1"/>
  <c r="O85" i="1"/>
  <c r="P85" i="1"/>
  <c r="Q85" i="1"/>
  <c r="C86" i="1"/>
  <c r="L86" i="1"/>
  <c r="O86" i="1"/>
  <c r="P86" i="1"/>
  <c r="Q86" i="1"/>
  <c r="C87" i="1"/>
  <c r="L87" i="1"/>
  <c r="O87" i="1"/>
  <c r="P87" i="1"/>
  <c r="Q87" i="1"/>
  <c r="C88" i="1"/>
  <c r="L88" i="1"/>
  <c r="O88" i="1"/>
  <c r="P88" i="1"/>
  <c r="Q88" i="1"/>
  <c r="C89" i="1"/>
  <c r="L89" i="1"/>
  <c r="O89" i="1"/>
  <c r="P89" i="1"/>
  <c r="Q89" i="1"/>
  <c r="C90" i="1"/>
  <c r="L90" i="1"/>
  <c r="O90" i="1"/>
  <c r="P90" i="1"/>
  <c r="Q90" i="1"/>
  <c r="C91" i="1"/>
  <c r="L91" i="1"/>
  <c r="O91" i="1"/>
  <c r="P91" i="1"/>
  <c r="Q91" i="1"/>
  <c r="C92" i="1"/>
  <c r="L92" i="1"/>
  <c r="O92" i="1"/>
  <c r="P92" i="1"/>
  <c r="Q92" i="1"/>
  <c r="C93" i="1"/>
  <c r="L93" i="1"/>
  <c r="O93" i="1"/>
  <c r="P93" i="1"/>
  <c r="Q93" i="1"/>
  <c r="C94" i="1"/>
  <c r="L94" i="1"/>
  <c r="O94" i="1"/>
  <c r="P94" i="1"/>
  <c r="Q94" i="1"/>
  <c r="C95" i="1"/>
  <c r="L95" i="1"/>
  <c r="O95" i="1"/>
  <c r="P95" i="1"/>
  <c r="Q95" i="1"/>
  <c r="C96" i="1"/>
  <c r="L96" i="1"/>
  <c r="O96" i="1"/>
  <c r="P96" i="1"/>
  <c r="Q96" i="1"/>
  <c r="C97" i="1"/>
  <c r="L97" i="1"/>
  <c r="O97" i="1"/>
  <c r="P97" i="1"/>
  <c r="Q97" i="1"/>
  <c r="C98" i="1"/>
  <c r="L98" i="1"/>
  <c r="O98" i="1"/>
  <c r="P98" i="1"/>
  <c r="Q98" i="1"/>
  <c r="C99" i="1"/>
  <c r="L99" i="1"/>
  <c r="O99" i="1"/>
  <c r="P99" i="1"/>
  <c r="Q99" i="1"/>
  <c r="C100" i="1"/>
  <c r="L100" i="1"/>
  <c r="O100" i="1"/>
  <c r="P100" i="1"/>
  <c r="Q100" i="1"/>
  <c r="C101" i="1"/>
  <c r="L101" i="1"/>
  <c r="O101" i="1"/>
  <c r="P101" i="1"/>
  <c r="Q101" i="1"/>
  <c r="C102" i="1"/>
  <c r="L102" i="1"/>
  <c r="O102" i="1"/>
  <c r="P102" i="1"/>
  <c r="Q102" i="1"/>
  <c r="C103" i="1"/>
  <c r="L103" i="1"/>
  <c r="O103" i="1"/>
  <c r="P103" i="1"/>
  <c r="Q103" i="1"/>
  <c r="C104" i="1"/>
  <c r="L104" i="1"/>
  <c r="O104" i="1"/>
  <c r="P104" i="1"/>
  <c r="Q104" i="1"/>
  <c r="C105" i="1"/>
  <c r="L105" i="1"/>
  <c r="O105" i="1"/>
  <c r="P105" i="1"/>
  <c r="Q105" i="1"/>
  <c r="C106" i="1"/>
  <c r="L106" i="1"/>
  <c r="O106" i="1"/>
  <c r="P106" i="1"/>
  <c r="Q106" i="1"/>
  <c r="C107" i="1"/>
  <c r="L107" i="1"/>
  <c r="O107" i="1"/>
  <c r="P107" i="1"/>
  <c r="Q107" i="1"/>
  <c r="C108" i="1"/>
  <c r="L108" i="1"/>
  <c r="O108" i="1"/>
  <c r="P108" i="1"/>
  <c r="Q108" i="1"/>
  <c r="C109" i="1"/>
  <c r="L109" i="1"/>
  <c r="O109" i="1"/>
  <c r="P109" i="1"/>
  <c r="Q109" i="1"/>
  <c r="C110" i="1"/>
  <c r="L110" i="1"/>
  <c r="O110" i="1"/>
  <c r="P110" i="1"/>
  <c r="Q110" i="1"/>
  <c r="C111" i="1"/>
  <c r="L111" i="1"/>
  <c r="O111" i="1"/>
  <c r="P111" i="1"/>
  <c r="Q111" i="1"/>
  <c r="C112" i="1"/>
  <c r="L112" i="1"/>
  <c r="O112" i="1"/>
  <c r="P112" i="1"/>
  <c r="Q112" i="1"/>
  <c r="C113" i="1"/>
  <c r="L113" i="1"/>
  <c r="O113" i="1"/>
  <c r="P113" i="1"/>
  <c r="Q113" i="1"/>
  <c r="C114" i="1"/>
  <c r="L114" i="1"/>
  <c r="O114" i="1"/>
  <c r="P114" i="1"/>
  <c r="Q114" i="1"/>
  <c r="C115" i="1"/>
  <c r="L115" i="1"/>
  <c r="O115" i="1"/>
  <c r="P115" i="1"/>
  <c r="Q115" i="1"/>
  <c r="C116" i="1"/>
  <c r="L116" i="1"/>
  <c r="O116" i="1"/>
  <c r="P116" i="1"/>
  <c r="Q116" i="1"/>
  <c r="C117" i="1"/>
  <c r="L117" i="1"/>
  <c r="O117" i="1"/>
  <c r="P117" i="1"/>
  <c r="Q117" i="1"/>
  <c r="C118" i="1"/>
  <c r="L118" i="1"/>
  <c r="O118" i="1"/>
  <c r="P118" i="1"/>
  <c r="Q118" i="1"/>
  <c r="C119" i="1"/>
  <c r="L119" i="1"/>
  <c r="O119" i="1"/>
  <c r="P119" i="1"/>
  <c r="Q119" i="1"/>
  <c r="C120" i="1"/>
  <c r="L120" i="1"/>
  <c r="O120" i="1"/>
  <c r="P120" i="1"/>
  <c r="Q120" i="1"/>
  <c r="C121" i="1"/>
  <c r="L121" i="1"/>
  <c r="O121" i="1"/>
  <c r="P121" i="1"/>
  <c r="Q121" i="1"/>
  <c r="C122" i="1"/>
  <c r="L122" i="1"/>
  <c r="O122" i="1"/>
  <c r="P122" i="1"/>
  <c r="Q122" i="1"/>
  <c r="C123" i="1"/>
  <c r="L123" i="1"/>
  <c r="O123" i="1"/>
  <c r="P123" i="1"/>
  <c r="Q123" i="1"/>
  <c r="C124" i="1"/>
  <c r="L124" i="1"/>
  <c r="O124" i="1"/>
  <c r="P124" i="1"/>
  <c r="Q124" i="1"/>
  <c r="C125" i="1"/>
  <c r="L125" i="1"/>
  <c r="O125" i="1"/>
  <c r="P125" i="1"/>
  <c r="Q125" i="1"/>
  <c r="C126" i="1"/>
  <c r="L126" i="1"/>
  <c r="O126" i="1"/>
  <c r="P126" i="1"/>
  <c r="Q126" i="1"/>
  <c r="C127" i="1"/>
  <c r="L127" i="1"/>
  <c r="O127" i="1"/>
  <c r="P127" i="1"/>
  <c r="Q127" i="1"/>
  <c r="C128" i="1"/>
  <c r="L128" i="1"/>
  <c r="O128" i="1"/>
  <c r="P128" i="1"/>
  <c r="Q128" i="1"/>
  <c r="C129" i="1"/>
  <c r="L129" i="1"/>
  <c r="O129" i="1"/>
  <c r="P129" i="1"/>
  <c r="Q129" i="1"/>
  <c r="C130" i="1"/>
  <c r="L130" i="1"/>
  <c r="O130" i="1"/>
  <c r="P130" i="1"/>
  <c r="Q130" i="1"/>
  <c r="C131" i="1"/>
  <c r="L131" i="1"/>
  <c r="O131" i="1"/>
  <c r="P131" i="1"/>
  <c r="Q131" i="1"/>
  <c r="C132" i="1"/>
  <c r="L132" i="1"/>
  <c r="O132" i="1"/>
  <c r="P132" i="1"/>
  <c r="Q132" i="1"/>
  <c r="C133" i="1"/>
  <c r="L133" i="1"/>
  <c r="O133" i="1"/>
  <c r="P133" i="1"/>
  <c r="Q133" i="1"/>
  <c r="C134" i="1"/>
  <c r="L134" i="1"/>
  <c r="O134" i="1"/>
  <c r="P134" i="1"/>
  <c r="Q134" i="1"/>
  <c r="C135" i="1"/>
  <c r="L135" i="1"/>
  <c r="O135" i="1"/>
  <c r="P135" i="1"/>
  <c r="Q135" i="1"/>
  <c r="C136" i="1"/>
  <c r="L136" i="1"/>
  <c r="O136" i="1"/>
  <c r="P136" i="1"/>
  <c r="Q136" i="1"/>
  <c r="C137" i="1"/>
  <c r="L137" i="1"/>
  <c r="O137" i="1"/>
  <c r="P137" i="1"/>
  <c r="Q137" i="1"/>
  <c r="C138" i="1"/>
  <c r="L138" i="1"/>
  <c r="O138" i="1"/>
  <c r="P138" i="1"/>
  <c r="Q138" i="1"/>
  <c r="C139" i="1"/>
  <c r="L139" i="1"/>
  <c r="O139" i="1"/>
  <c r="P139" i="1"/>
  <c r="Q139" i="1"/>
  <c r="C140" i="1"/>
  <c r="L140" i="1"/>
  <c r="O140" i="1"/>
  <c r="P140" i="1"/>
  <c r="Q140" i="1"/>
  <c r="C141" i="1"/>
  <c r="L141" i="1"/>
  <c r="O141" i="1"/>
  <c r="P141" i="1"/>
  <c r="Q141" i="1"/>
  <c r="C142" i="1"/>
  <c r="L142" i="1"/>
  <c r="O142" i="1"/>
  <c r="P142" i="1"/>
  <c r="Q142" i="1"/>
  <c r="C143" i="1"/>
  <c r="L143" i="1"/>
  <c r="O143" i="1"/>
  <c r="P143" i="1"/>
  <c r="Q143" i="1"/>
  <c r="C144" i="1"/>
  <c r="L144" i="1"/>
  <c r="O144" i="1"/>
  <c r="P144" i="1"/>
  <c r="Q144" i="1"/>
  <c r="C145" i="1"/>
  <c r="L145" i="1"/>
  <c r="O145" i="1"/>
  <c r="P145" i="1"/>
  <c r="Q145" i="1"/>
  <c r="C146" i="1"/>
  <c r="L146" i="1"/>
  <c r="O146" i="1"/>
  <c r="P146" i="1"/>
  <c r="Q146" i="1"/>
  <c r="C147" i="1"/>
  <c r="L147" i="1"/>
  <c r="O147" i="1"/>
  <c r="P147" i="1"/>
  <c r="Q147" i="1"/>
  <c r="C148" i="1"/>
  <c r="L148" i="1"/>
  <c r="O148" i="1"/>
  <c r="P148" i="1"/>
  <c r="Q148" i="1"/>
  <c r="C149" i="1"/>
  <c r="L149" i="1"/>
  <c r="O149" i="1"/>
  <c r="P149" i="1"/>
  <c r="Q149" i="1"/>
  <c r="C150" i="1"/>
  <c r="L150" i="1"/>
  <c r="O150" i="1"/>
  <c r="P150" i="1"/>
  <c r="Q150" i="1"/>
  <c r="C151" i="1"/>
  <c r="L151" i="1"/>
  <c r="O151" i="1"/>
  <c r="P151" i="1"/>
  <c r="Q151" i="1"/>
  <c r="C152" i="1"/>
  <c r="L152" i="1"/>
  <c r="O152" i="1"/>
  <c r="P152" i="1"/>
  <c r="Q152" i="1"/>
  <c r="C153" i="1"/>
  <c r="L153" i="1"/>
  <c r="O153" i="1"/>
  <c r="P153" i="1"/>
  <c r="Q153" i="1"/>
  <c r="C154" i="1"/>
  <c r="L154" i="1"/>
  <c r="O154" i="1"/>
  <c r="P154" i="1"/>
  <c r="Q154" i="1"/>
  <c r="C155" i="1"/>
  <c r="L155" i="1"/>
  <c r="O155" i="1"/>
  <c r="P155" i="1"/>
  <c r="Q155" i="1"/>
  <c r="C156" i="1"/>
  <c r="L156" i="1"/>
  <c r="O156" i="1"/>
  <c r="P156" i="1"/>
  <c r="Q156" i="1"/>
  <c r="C157" i="1"/>
  <c r="L157" i="1"/>
  <c r="O157" i="1"/>
  <c r="P157" i="1"/>
  <c r="Q157" i="1"/>
  <c r="C158" i="1"/>
  <c r="L158" i="1"/>
  <c r="O158" i="1"/>
  <c r="P158" i="1"/>
  <c r="Q158" i="1"/>
  <c r="C159" i="1"/>
  <c r="L159" i="1"/>
  <c r="O159" i="1"/>
  <c r="P159" i="1"/>
  <c r="Q159" i="1"/>
  <c r="C160" i="1"/>
  <c r="L160" i="1"/>
  <c r="O160" i="1"/>
  <c r="P160" i="1"/>
  <c r="Q160" i="1"/>
  <c r="C161" i="1"/>
  <c r="L161" i="1"/>
  <c r="O161" i="1"/>
  <c r="P161" i="1"/>
  <c r="Q161" i="1"/>
  <c r="C162" i="1"/>
  <c r="L162" i="1"/>
  <c r="O162" i="1"/>
  <c r="P162" i="1"/>
  <c r="Q162" i="1"/>
  <c r="C163" i="1"/>
  <c r="L163" i="1"/>
  <c r="O163" i="1"/>
  <c r="P163" i="1"/>
  <c r="Q163" i="1"/>
  <c r="C164" i="1"/>
  <c r="L164" i="1"/>
  <c r="O164" i="1"/>
  <c r="P164" i="1"/>
  <c r="Q164" i="1"/>
  <c r="C165" i="1"/>
  <c r="L165" i="1"/>
  <c r="O165" i="1"/>
  <c r="P165" i="1"/>
  <c r="Q165" i="1"/>
  <c r="C166" i="1"/>
  <c r="L166" i="1"/>
  <c r="O166" i="1"/>
  <c r="P166" i="1"/>
  <c r="Q166" i="1"/>
  <c r="C167" i="1"/>
  <c r="L167" i="1"/>
  <c r="O167" i="1"/>
  <c r="P167" i="1"/>
  <c r="Q167" i="1"/>
  <c r="C168" i="1"/>
  <c r="L168" i="1"/>
  <c r="O168" i="1"/>
  <c r="P168" i="1"/>
  <c r="Q168" i="1"/>
  <c r="C169" i="1"/>
  <c r="L169" i="1"/>
  <c r="O169" i="1"/>
  <c r="P169" i="1"/>
  <c r="Q169" i="1"/>
  <c r="C170" i="1"/>
  <c r="L170" i="1"/>
  <c r="O170" i="1"/>
  <c r="P170" i="1"/>
  <c r="Q170" i="1"/>
  <c r="C171" i="1"/>
  <c r="L171" i="1"/>
  <c r="O171" i="1"/>
  <c r="P171" i="1"/>
  <c r="Q171" i="1"/>
  <c r="C172" i="1"/>
  <c r="L172" i="1"/>
  <c r="O172" i="1"/>
  <c r="P172" i="1"/>
  <c r="Q172" i="1"/>
  <c r="C173" i="1"/>
  <c r="L173" i="1"/>
  <c r="O173" i="1"/>
  <c r="P173" i="1"/>
  <c r="Q173" i="1"/>
  <c r="C174" i="1"/>
  <c r="L174" i="1"/>
  <c r="O174" i="1"/>
  <c r="P174" i="1"/>
  <c r="Q174" i="1"/>
  <c r="C175" i="1"/>
  <c r="L175" i="1"/>
  <c r="O175" i="1"/>
  <c r="P175" i="1"/>
  <c r="Q175" i="1"/>
  <c r="C176" i="1"/>
  <c r="L176" i="1"/>
  <c r="O176" i="1"/>
  <c r="P176" i="1"/>
  <c r="Q176" i="1"/>
  <c r="C177" i="1"/>
  <c r="L177" i="1"/>
  <c r="O177" i="1"/>
  <c r="P177" i="1"/>
  <c r="Q177" i="1"/>
  <c r="C178" i="1"/>
  <c r="L178" i="1"/>
  <c r="O178" i="1"/>
  <c r="P178" i="1"/>
  <c r="Q178" i="1"/>
  <c r="C179" i="1"/>
  <c r="L179" i="1"/>
  <c r="O179" i="1"/>
  <c r="P179" i="1"/>
  <c r="Q179" i="1"/>
  <c r="C180" i="1"/>
  <c r="L180" i="1"/>
  <c r="O180" i="1"/>
  <c r="P180" i="1"/>
  <c r="Q180" i="1"/>
  <c r="C181" i="1"/>
  <c r="L181" i="1"/>
  <c r="O181" i="1"/>
  <c r="P181" i="1"/>
  <c r="Q181" i="1"/>
  <c r="C182" i="1"/>
  <c r="L182" i="1"/>
  <c r="O182" i="1"/>
  <c r="P182" i="1"/>
  <c r="Q182" i="1"/>
  <c r="C183" i="1"/>
  <c r="L183" i="1"/>
  <c r="O183" i="1"/>
  <c r="P183" i="1"/>
  <c r="Q183" i="1"/>
  <c r="C184" i="1"/>
  <c r="L184" i="1"/>
  <c r="O184" i="1"/>
  <c r="P184" i="1"/>
  <c r="Q184" i="1"/>
  <c r="C185" i="1"/>
  <c r="L185" i="1"/>
  <c r="O185" i="1"/>
  <c r="P185" i="1"/>
  <c r="Q185" i="1"/>
  <c r="C186" i="1"/>
  <c r="L186" i="1"/>
  <c r="O186" i="1"/>
  <c r="P186" i="1"/>
  <c r="Q186" i="1"/>
  <c r="C187" i="1"/>
  <c r="L187" i="1"/>
  <c r="O187" i="1"/>
  <c r="P187" i="1"/>
  <c r="Q187" i="1"/>
  <c r="C188" i="1"/>
  <c r="L188" i="1"/>
  <c r="O188" i="1"/>
  <c r="P188" i="1"/>
  <c r="Q188" i="1"/>
  <c r="C189" i="1"/>
  <c r="L189" i="1"/>
  <c r="O189" i="1"/>
  <c r="P189" i="1"/>
  <c r="Q189" i="1"/>
  <c r="C190" i="1"/>
  <c r="L190" i="1"/>
  <c r="O190" i="1"/>
  <c r="P190" i="1"/>
  <c r="Q190" i="1"/>
  <c r="C191" i="1"/>
  <c r="L191" i="1"/>
  <c r="O191" i="1"/>
  <c r="P191" i="1"/>
  <c r="Q191" i="1"/>
  <c r="C192" i="1"/>
  <c r="L192" i="1"/>
  <c r="O192" i="1"/>
  <c r="P192" i="1"/>
  <c r="Q192" i="1"/>
  <c r="C193" i="1"/>
  <c r="L193" i="1"/>
  <c r="O193" i="1"/>
  <c r="P193" i="1"/>
  <c r="Q193" i="1"/>
  <c r="C194" i="1"/>
  <c r="L194" i="1"/>
  <c r="O194" i="1"/>
  <c r="P194" i="1"/>
  <c r="Q194" i="1"/>
  <c r="C195" i="1"/>
  <c r="L195" i="1"/>
  <c r="O195" i="1"/>
  <c r="P195" i="1"/>
  <c r="Q195" i="1"/>
  <c r="C196" i="1"/>
  <c r="L196" i="1"/>
  <c r="O196" i="1"/>
  <c r="P196" i="1"/>
  <c r="Q196" i="1"/>
  <c r="C197" i="1"/>
  <c r="L197" i="1"/>
  <c r="O197" i="1"/>
  <c r="P197" i="1"/>
  <c r="Q197" i="1"/>
  <c r="C198" i="1"/>
  <c r="L198" i="1"/>
  <c r="O198" i="1"/>
  <c r="P198" i="1"/>
  <c r="Q198" i="1"/>
  <c r="C199" i="1"/>
  <c r="L199" i="1"/>
  <c r="O199" i="1"/>
  <c r="P199" i="1"/>
  <c r="Q199" i="1"/>
  <c r="C200" i="1"/>
  <c r="L200" i="1"/>
  <c r="O200" i="1"/>
  <c r="P200" i="1"/>
  <c r="Q200" i="1"/>
  <c r="C201" i="1"/>
  <c r="L201" i="1"/>
  <c r="O201" i="1"/>
  <c r="P201" i="1"/>
  <c r="Q201" i="1"/>
  <c r="C202" i="1"/>
  <c r="L202" i="1"/>
  <c r="O202" i="1"/>
  <c r="P202" i="1"/>
  <c r="Q202" i="1"/>
  <c r="C203" i="1"/>
  <c r="L203" i="1"/>
  <c r="O203" i="1"/>
  <c r="P203" i="1"/>
  <c r="Q203" i="1"/>
  <c r="C204" i="1"/>
  <c r="L204" i="1"/>
  <c r="O204" i="1"/>
  <c r="P204" i="1"/>
  <c r="Q204" i="1"/>
  <c r="C205" i="1"/>
  <c r="L205" i="1"/>
  <c r="O205" i="1"/>
  <c r="P205" i="1"/>
  <c r="Q205" i="1"/>
  <c r="C206" i="1"/>
  <c r="L206" i="1"/>
  <c r="O206" i="1"/>
  <c r="P206" i="1"/>
  <c r="Q206" i="1"/>
  <c r="C207" i="1"/>
  <c r="L207" i="1"/>
  <c r="O207" i="1"/>
  <c r="P207" i="1"/>
  <c r="Q207" i="1"/>
  <c r="C208" i="1"/>
  <c r="L208" i="1"/>
  <c r="O208" i="1"/>
  <c r="P208" i="1"/>
  <c r="Q208" i="1"/>
  <c r="C209" i="1"/>
  <c r="L209" i="1"/>
  <c r="O209" i="1"/>
  <c r="P209" i="1"/>
  <c r="Q209" i="1"/>
  <c r="C210" i="1"/>
  <c r="L210" i="1"/>
  <c r="O210" i="1"/>
  <c r="P210" i="1"/>
  <c r="Q210" i="1"/>
  <c r="C211" i="1"/>
  <c r="L211" i="1"/>
  <c r="O211" i="1"/>
  <c r="P211" i="1"/>
  <c r="Q211" i="1"/>
  <c r="C212" i="1"/>
  <c r="L212" i="1"/>
  <c r="O212" i="1"/>
  <c r="P212" i="1"/>
  <c r="Q212" i="1"/>
  <c r="C213" i="1"/>
  <c r="L213" i="1"/>
  <c r="O213" i="1"/>
  <c r="P213" i="1"/>
  <c r="Q213" i="1"/>
  <c r="C214" i="1"/>
  <c r="L214" i="1"/>
  <c r="O214" i="1"/>
  <c r="P214" i="1"/>
  <c r="Q214" i="1"/>
  <c r="C215" i="1"/>
  <c r="L215" i="1"/>
  <c r="O215" i="1"/>
  <c r="P215" i="1"/>
  <c r="Q215" i="1"/>
  <c r="C216" i="1"/>
  <c r="L216" i="1"/>
  <c r="O216" i="1"/>
  <c r="P216" i="1"/>
  <c r="Q216" i="1"/>
  <c r="C217" i="1"/>
  <c r="L217" i="1"/>
  <c r="O217" i="1"/>
  <c r="P217" i="1"/>
  <c r="Q217" i="1"/>
  <c r="C218" i="1"/>
  <c r="L218" i="1"/>
  <c r="O218" i="1"/>
  <c r="P218" i="1"/>
  <c r="Q218" i="1"/>
  <c r="C219" i="1"/>
  <c r="L219" i="1"/>
  <c r="O219" i="1"/>
  <c r="P219" i="1"/>
  <c r="Q219" i="1"/>
  <c r="C220" i="1"/>
  <c r="L220" i="1"/>
  <c r="O220" i="1"/>
  <c r="P220" i="1"/>
  <c r="Q220" i="1"/>
  <c r="C221" i="1"/>
  <c r="L221" i="1"/>
  <c r="O221" i="1"/>
  <c r="P221" i="1"/>
  <c r="Q221" i="1"/>
  <c r="C222" i="1"/>
  <c r="L222" i="1"/>
  <c r="O222" i="1"/>
  <c r="P222" i="1"/>
  <c r="Q222" i="1"/>
  <c r="C223" i="1"/>
  <c r="L223" i="1"/>
  <c r="O223" i="1"/>
  <c r="P223" i="1"/>
  <c r="Q223" i="1"/>
  <c r="C224" i="1"/>
  <c r="L224" i="1"/>
  <c r="O224" i="1"/>
  <c r="P224" i="1"/>
  <c r="Q224" i="1"/>
  <c r="C225" i="1"/>
  <c r="L225" i="1"/>
  <c r="O225" i="1"/>
  <c r="P225" i="1"/>
  <c r="Q225" i="1"/>
  <c r="C226" i="1"/>
  <c r="L226" i="1"/>
  <c r="O226" i="1"/>
  <c r="P226" i="1"/>
  <c r="Q226" i="1"/>
  <c r="C227" i="1"/>
  <c r="L227" i="1"/>
  <c r="O227" i="1"/>
  <c r="P227" i="1"/>
  <c r="Q227" i="1"/>
  <c r="C228" i="1"/>
  <c r="L228" i="1"/>
  <c r="O228" i="1"/>
  <c r="P228" i="1"/>
  <c r="Q228" i="1"/>
  <c r="C229" i="1"/>
  <c r="L229" i="1"/>
  <c r="O229" i="1"/>
  <c r="P229" i="1"/>
  <c r="Q229" i="1"/>
  <c r="C230" i="1"/>
  <c r="L230" i="1"/>
  <c r="O230" i="1"/>
  <c r="P230" i="1"/>
  <c r="Q230" i="1"/>
  <c r="C231" i="1"/>
  <c r="L231" i="1"/>
  <c r="O231" i="1"/>
  <c r="P231" i="1"/>
  <c r="Q231" i="1"/>
  <c r="C232" i="1"/>
  <c r="L232" i="1"/>
  <c r="O232" i="1"/>
  <c r="P232" i="1"/>
  <c r="Q232" i="1"/>
  <c r="C233" i="1"/>
  <c r="L233" i="1"/>
  <c r="O233" i="1"/>
  <c r="P233" i="1"/>
  <c r="Q233" i="1"/>
  <c r="C234" i="1"/>
  <c r="L234" i="1"/>
  <c r="O234" i="1"/>
  <c r="P234" i="1"/>
  <c r="Q234" i="1"/>
  <c r="C235" i="1"/>
  <c r="L235" i="1"/>
  <c r="O235" i="1"/>
  <c r="P235" i="1"/>
  <c r="Q235" i="1"/>
  <c r="C236" i="1"/>
  <c r="L236" i="1"/>
  <c r="O236" i="1"/>
  <c r="P236" i="1"/>
  <c r="Q236" i="1"/>
  <c r="C237" i="1"/>
  <c r="L237" i="1"/>
  <c r="O237" i="1"/>
  <c r="P237" i="1"/>
  <c r="Q237" i="1"/>
  <c r="C238" i="1"/>
  <c r="L238" i="1"/>
  <c r="O238" i="1"/>
  <c r="P238" i="1"/>
  <c r="Q238" i="1"/>
  <c r="C239" i="1"/>
  <c r="L239" i="1"/>
  <c r="O239" i="1"/>
  <c r="P239" i="1"/>
  <c r="Q239" i="1"/>
  <c r="C240" i="1"/>
  <c r="L240" i="1"/>
  <c r="O240" i="1"/>
  <c r="P240" i="1"/>
  <c r="Q240" i="1"/>
  <c r="C241" i="1"/>
  <c r="L241" i="1"/>
  <c r="O241" i="1"/>
  <c r="P241" i="1"/>
  <c r="Q241" i="1"/>
  <c r="C242" i="1"/>
  <c r="L242" i="1"/>
  <c r="O242" i="1"/>
  <c r="P242" i="1"/>
  <c r="Q242" i="1"/>
  <c r="C243" i="1"/>
  <c r="L243" i="1"/>
  <c r="O243" i="1"/>
  <c r="P243" i="1"/>
  <c r="Q243" i="1"/>
  <c r="C244" i="1"/>
  <c r="L244" i="1"/>
  <c r="O244" i="1"/>
  <c r="P244" i="1"/>
  <c r="Q244" i="1"/>
  <c r="C245" i="1"/>
  <c r="L245" i="1"/>
  <c r="O245" i="1"/>
  <c r="P245" i="1"/>
  <c r="Q245" i="1"/>
  <c r="C246" i="1"/>
  <c r="L246" i="1"/>
  <c r="O246" i="1"/>
  <c r="P246" i="1"/>
  <c r="Q246" i="1"/>
  <c r="C247" i="1"/>
  <c r="L247" i="1"/>
  <c r="O247" i="1"/>
  <c r="P247" i="1"/>
  <c r="Q247" i="1"/>
  <c r="C248" i="1"/>
  <c r="L248" i="1"/>
  <c r="O248" i="1"/>
  <c r="P248" i="1"/>
  <c r="Q248" i="1"/>
  <c r="C249" i="1"/>
  <c r="L249" i="1"/>
  <c r="O249" i="1"/>
  <c r="P249" i="1"/>
  <c r="Q249" i="1"/>
  <c r="C250" i="1"/>
  <c r="L250" i="1"/>
  <c r="O250" i="1"/>
  <c r="P250" i="1"/>
  <c r="Q250" i="1"/>
  <c r="C251" i="1"/>
  <c r="L251" i="1"/>
  <c r="O251" i="1"/>
  <c r="P251" i="1"/>
  <c r="Q251" i="1"/>
  <c r="C252" i="1"/>
  <c r="L252" i="1"/>
  <c r="O252" i="1"/>
  <c r="P252" i="1"/>
  <c r="Q252" i="1"/>
  <c r="C253" i="1"/>
  <c r="L253" i="1"/>
  <c r="O253" i="1"/>
  <c r="P253" i="1"/>
  <c r="Q253" i="1"/>
  <c r="C254" i="1"/>
  <c r="L254" i="1"/>
  <c r="O254" i="1"/>
  <c r="P254" i="1"/>
  <c r="Q254" i="1"/>
  <c r="C255" i="1"/>
  <c r="L255" i="1"/>
  <c r="O255" i="1"/>
  <c r="P255" i="1"/>
  <c r="Q255" i="1"/>
  <c r="C256" i="1"/>
  <c r="L256" i="1"/>
  <c r="O256" i="1"/>
  <c r="P256" i="1"/>
  <c r="Q256" i="1"/>
  <c r="C257" i="1"/>
  <c r="L257" i="1"/>
  <c r="O257" i="1"/>
  <c r="P257" i="1"/>
  <c r="Q257" i="1"/>
  <c r="C258" i="1"/>
  <c r="L258" i="1"/>
  <c r="O258" i="1"/>
  <c r="P258" i="1"/>
  <c r="Q258" i="1"/>
  <c r="C259" i="1"/>
  <c r="L259" i="1"/>
  <c r="O259" i="1"/>
  <c r="P259" i="1"/>
  <c r="Q259" i="1"/>
  <c r="C260" i="1"/>
  <c r="L260" i="1"/>
  <c r="O260" i="1"/>
  <c r="P260" i="1"/>
  <c r="Q260" i="1"/>
  <c r="C261" i="1"/>
  <c r="L261" i="1"/>
  <c r="O261" i="1"/>
  <c r="P261" i="1"/>
  <c r="Q261" i="1"/>
  <c r="C262" i="1"/>
  <c r="L262" i="1"/>
  <c r="O262" i="1"/>
  <c r="P262" i="1"/>
  <c r="Q262" i="1"/>
  <c r="C263" i="1"/>
  <c r="L263" i="1"/>
  <c r="O263" i="1"/>
  <c r="P263" i="1"/>
  <c r="Q263" i="1"/>
  <c r="C264" i="1"/>
  <c r="L264" i="1"/>
  <c r="O264" i="1"/>
  <c r="P264" i="1"/>
  <c r="Q264" i="1"/>
  <c r="C265" i="1"/>
  <c r="L265" i="1"/>
  <c r="O265" i="1"/>
  <c r="P265" i="1"/>
  <c r="Q265" i="1"/>
  <c r="C266" i="1"/>
  <c r="L266" i="1"/>
  <c r="O266" i="1"/>
  <c r="P266" i="1"/>
  <c r="Q266" i="1"/>
  <c r="C267" i="1"/>
  <c r="L267" i="1"/>
  <c r="O267" i="1"/>
  <c r="P267" i="1"/>
  <c r="Q267" i="1"/>
  <c r="C268" i="1"/>
  <c r="L268" i="1"/>
  <c r="O268" i="1"/>
  <c r="P268" i="1"/>
  <c r="Q268" i="1"/>
  <c r="C269" i="1"/>
  <c r="L269" i="1"/>
  <c r="O269" i="1"/>
  <c r="P269" i="1"/>
  <c r="Q269" i="1"/>
  <c r="C270" i="1"/>
  <c r="L270" i="1"/>
  <c r="O270" i="1"/>
  <c r="P270" i="1"/>
  <c r="Q270" i="1"/>
  <c r="C271" i="1"/>
  <c r="L271" i="1"/>
  <c r="O271" i="1"/>
  <c r="P271" i="1"/>
  <c r="Q271" i="1"/>
  <c r="C272" i="1"/>
  <c r="L272" i="1"/>
  <c r="O272" i="1"/>
  <c r="P272" i="1"/>
  <c r="Q272" i="1"/>
  <c r="C273" i="1"/>
  <c r="L273" i="1"/>
  <c r="O273" i="1"/>
  <c r="P273" i="1"/>
  <c r="Q273" i="1"/>
  <c r="C274" i="1"/>
  <c r="L274" i="1"/>
  <c r="O274" i="1"/>
  <c r="P274" i="1"/>
  <c r="Q274" i="1"/>
  <c r="C275" i="1"/>
  <c r="L275" i="1"/>
  <c r="O275" i="1"/>
  <c r="P275" i="1"/>
  <c r="Q275" i="1"/>
  <c r="C276" i="1"/>
  <c r="L276" i="1"/>
  <c r="O276" i="1"/>
  <c r="P276" i="1"/>
  <c r="Q276" i="1"/>
  <c r="C277" i="1"/>
  <c r="L277" i="1"/>
  <c r="O277" i="1"/>
  <c r="P277" i="1"/>
  <c r="Q277" i="1"/>
  <c r="C278" i="1"/>
  <c r="L278" i="1"/>
  <c r="O278" i="1"/>
  <c r="P278" i="1"/>
  <c r="Q278" i="1"/>
  <c r="C279" i="1"/>
  <c r="L279" i="1"/>
  <c r="O279" i="1"/>
  <c r="P279" i="1"/>
  <c r="Q279" i="1"/>
  <c r="C280" i="1"/>
  <c r="L280" i="1"/>
  <c r="O280" i="1"/>
  <c r="P280" i="1"/>
  <c r="Q280" i="1"/>
  <c r="C281" i="1"/>
  <c r="L281" i="1"/>
  <c r="O281" i="1"/>
  <c r="P281" i="1"/>
  <c r="Q281" i="1"/>
  <c r="C282" i="1"/>
  <c r="L282" i="1"/>
  <c r="O282" i="1"/>
  <c r="P282" i="1"/>
  <c r="Q282" i="1"/>
  <c r="C283" i="1"/>
  <c r="L283" i="1"/>
  <c r="O283" i="1"/>
  <c r="P283" i="1"/>
  <c r="Q283" i="1"/>
  <c r="C284" i="1"/>
  <c r="L284" i="1"/>
  <c r="O284" i="1"/>
  <c r="P284" i="1"/>
  <c r="Q284" i="1"/>
  <c r="C285" i="1"/>
  <c r="L285" i="1"/>
  <c r="O285" i="1"/>
  <c r="P285" i="1"/>
  <c r="Q285" i="1"/>
  <c r="C286" i="1"/>
  <c r="L286" i="1"/>
  <c r="O286" i="1"/>
  <c r="P286" i="1"/>
  <c r="Q286" i="1"/>
  <c r="C287" i="1"/>
  <c r="L287" i="1"/>
  <c r="O287" i="1"/>
  <c r="P287" i="1"/>
  <c r="Q287" i="1"/>
  <c r="C288" i="1"/>
  <c r="L288" i="1"/>
  <c r="O288" i="1"/>
  <c r="P288" i="1"/>
  <c r="Q288" i="1"/>
  <c r="C289" i="1"/>
  <c r="L289" i="1"/>
  <c r="O289" i="1"/>
  <c r="P289" i="1"/>
  <c r="Q289" i="1"/>
  <c r="C290" i="1"/>
  <c r="L290" i="1"/>
  <c r="O290" i="1"/>
  <c r="P290" i="1"/>
  <c r="Q290" i="1"/>
  <c r="C291" i="1"/>
  <c r="L291" i="1"/>
  <c r="O291" i="1"/>
  <c r="P291" i="1"/>
  <c r="Q291" i="1"/>
  <c r="C292" i="1"/>
  <c r="L292" i="1"/>
  <c r="O292" i="1"/>
  <c r="P292" i="1"/>
  <c r="Q292" i="1"/>
  <c r="C293" i="1"/>
  <c r="L293" i="1"/>
  <c r="O293" i="1"/>
  <c r="P293" i="1"/>
  <c r="Q293" i="1"/>
  <c r="C294" i="1"/>
  <c r="L294" i="1"/>
  <c r="O294" i="1"/>
  <c r="P294" i="1"/>
  <c r="Q294" i="1"/>
  <c r="C295" i="1"/>
  <c r="L295" i="1"/>
  <c r="O295" i="1"/>
  <c r="P295" i="1"/>
  <c r="Q295" i="1"/>
  <c r="C296" i="1"/>
  <c r="L296" i="1"/>
  <c r="O296" i="1"/>
  <c r="P296" i="1"/>
  <c r="Q296" i="1"/>
  <c r="C297" i="1"/>
  <c r="L297" i="1"/>
  <c r="O297" i="1"/>
  <c r="P297" i="1"/>
  <c r="Q297" i="1"/>
  <c r="C298" i="1"/>
  <c r="L298" i="1"/>
  <c r="O298" i="1"/>
  <c r="P298" i="1"/>
  <c r="Q298" i="1"/>
  <c r="C299" i="1"/>
  <c r="L299" i="1"/>
  <c r="O299" i="1"/>
  <c r="P299" i="1"/>
  <c r="Q299" i="1"/>
  <c r="C300" i="1"/>
  <c r="L300" i="1"/>
  <c r="O300" i="1"/>
  <c r="P300" i="1"/>
  <c r="Q300" i="1"/>
  <c r="C301" i="1"/>
  <c r="L301" i="1"/>
  <c r="O301" i="1"/>
  <c r="P301" i="1"/>
  <c r="Q301" i="1"/>
  <c r="C302" i="1"/>
  <c r="L302" i="1"/>
  <c r="O302" i="1"/>
  <c r="P302" i="1"/>
  <c r="Q302" i="1"/>
  <c r="C303" i="1"/>
  <c r="L303" i="1"/>
  <c r="O303" i="1"/>
  <c r="P303" i="1"/>
  <c r="Q303" i="1"/>
  <c r="C304" i="1"/>
  <c r="L304" i="1"/>
  <c r="O304" i="1"/>
  <c r="P304" i="1"/>
  <c r="Q304" i="1"/>
  <c r="C305" i="1"/>
  <c r="L305" i="1"/>
  <c r="O305" i="1"/>
  <c r="P305" i="1"/>
  <c r="Q305" i="1"/>
  <c r="C306" i="1"/>
  <c r="L306" i="1"/>
  <c r="O306" i="1"/>
  <c r="P306" i="1"/>
  <c r="Q306" i="1"/>
  <c r="C307" i="1"/>
  <c r="L307" i="1"/>
  <c r="O307" i="1"/>
  <c r="P307" i="1"/>
  <c r="Q307" i="1"/>
  <c r="C308" i="1"/>
  <c r="L308" i="1"/>
  <c r="O308" i="1"/>
  <c r="P308" i="1"/>
  <c r="Q308" i="1"/>
  <c r="C309" i="1"/>
  <c r="L309" i="1"/>
  <c r="O309" i="1"/>
  <c r="P309" i="1"/>
  <c r="Q309" i="1"/>
  <c r="C310" i="1"/>
  <c r="L310" i="1"/>
  <c r="O310" i="1"/>
  <c r="P310" i="1"/>
  <c r="Q310" i="1"/>
  <c r="C311" i="1"/>
  <c r="L311" i="1"/>
  <c r="O311" i="1"/>
  <c r="P311" i="1"/>
  <c r="Q311" i="1"/>
  <c r="C312" i="1"/>
  <c r="L312" i="1"/>
  <c r="O312" i="1"/>
  <c r="P312" i="1"/>
  <c r="Q312" i="1"/>
  <c r="C313" i="1"/>
  <c r="L313" i="1"/>
  <c r="O313" i="1"/>
  <c r="P313" i="1"/>
  <c r="Q313" i="1"/>
  <c r="C314" i="1"/>
  <c r="L314" i="1"/>
  <c r="O314" i="1"/>
  <c r="P314" i="1"/>
  <c r="Q314" i="1"/>
  <c r="C315" i="1"/>
  <c r="L315" i="1"/>
  <c r="O315" i="1"/>
  <c r="P315" i="1"/>
  <c r="Q315" i="1"/>
  <c r="C316" i="1"/>
  <c r="L316" i="1"/>
  <c r="O316" i="1"/>
  <c r="P316" i="1"/>
  <c r="Q316" i="1"/>
  <c r="C317" i="1"/>
  <c r="L317" i="1"/>
  <c r="O317" i="1"/>
  <c r="P317" i="1"/>
  <c r="Q317" i="1"/>
  <c r="C318" i="1"/>
  <c r="L318" i="1"/>
  <c r="O318" i="1"/>
  <c r="P318" i="1"/>
  <c r="Q318" i="1"/>
  <c r="C319" i="1"/>
  <c r="L319" i="1"/>
  <c r="O319" i="1"/>
  <c r="P319" i="1"/>
  <c r="Q319" i="1"/>
  <c r="C320" i="1"/>
  <c r="L320" i="1"/>
  <c r="O320" i="1"/>
  <c r="P320" i="1"/>
  <c r="Q320" i="1"/>
  <c r="C321" i="1"/>
  <c r="L321" i="1"/>
  <c r="O321" i="1"/>
  <c r="P321" i="1"/>
  <c r="Q321" i="1"/>
  <c r="C322" i="1"/>
  <c r="L322" i="1"/>
  <c r="O322" i="1"/>
  <c r="P322" i="1"/>
  <c r="Q322" i="1"/>
  <c r="C323" i="1"/>
  <c r="L323" i="1"/>
  <c r="O323" i="1"/>
  <c r="P323" i="1"/>
  <c r="Q323" i="1"/>
  <c r="C324" i="1"/>
  <c r="L324" i="1"/>
  <c r="O324" i="1"/>
  <c r="P324" i="1"/>
  <c r="Q324" i="1"/>
  <c r="C325" i="1"/>
  <c r="L325" i="1"/>
  <c r="O325" i="1"/>
  <c r="P325" i="1"/>
  <c r="Q325" i="1"/>
  <c r="C326" i="1"/>
  <c r="L326" i="1"/>
  <c r="O326" i="1"/>
  <c r="P326" i="1"/>
  <c r="Q326" i="1"/>
  <c r="C327" i="1"/>
  <c r="L327" i="1"/>
  <c r="O327" i="1"/>
  <c r="P327" i="1"/>
  <c r="Q327" i="1"/>
  <c r="C328" i="1"/>
  <c r="L328" i="1"/>
  <c r="O328" i="1"/>
  <c r="P328" i="1"/>
  <c r="Q328" i="1"/>
  <c r="C329" i="1"/>
  <c r="L329" i="1"/>
  <c r="O329" i="1"/>
  <c r="P329" i="1"/>
  <c r="Q329" i="1"/>
  <c r="C330" i="1"/>
  <c r="L330" i="1"/>
  <c r="O330" i="1"/>
  <c r="P330" i="1"/>
  <c r="Q330" i="1"/>
  <c r="C331" i="1"/>
  <c r="L331" i="1"/>
  <c r="O331" i="1"/>
  <c r="P331" i="1"/>
  <c r="Q331" i="1"/>
  <c r="C332" i="1"/>
  <c r="L332" i="1"/>
  <c r="O332" i="1"/>
  <c r="P332" i="1"/>
  <c r="Q332" i="1"/>
  <c r="C333" i="1"/>
  <c r="L333" i="1"/>
  <c r="O333" i="1"/>
  <c r="P333" i="1"/>
  <c r="Q333" i="1"/>
  <c r="C334" i="1"/>
  <c r="L334" i="1"/>
  <c r="O334" i="1"/>
  <c r="P334" i="1"/>
  <c r="Q334" i="1"/>
  <c r="C335" i="1"/>
  <c r="L335" i="1"/>
  <c r="O335" i="1"/>
  <c r="P335" i="1"/>
  <c r="Q335" i="1"/>
  <c r="C336" i="1"/>
  <c r="L336" i="1"/>
  <c r="O336" i="1"/>
  <c r="P336" i="1"/>
  <c r="Q336" i="1"/>
  <c r="C337" i="1"/>
  <c r="L337" i="1"/>
  <c r="O337" i="1"/>
  <c r="P337" i="1"/>
  <c r="Q337" i="1"/>
  <c r="C338" i="1"/>
  <c r="L338" i="1"/>
  <c r="O338" i="1"/>
  <c r="P338" i="1"/>
  <c r="Q338" i="1"/>
  <c r="C339" i="1"/>
  <c r="L339" i="1"/>
  <c r="O339" i="1"/>
  <c r="P339" i="1"/>
  <c r="Q339" i="1"/>
  <c r="C340" i="1"/>
  <c r="L340" i="1"/>
  <c r="O340" i="1"/>
  <c r="P340" i="1"/>
  <c r="Q340" i="1"/>
  <c r="C341" i="1"/>
  <c r="L341" i="1"/>
  <c r="O341" i="1"/>
  <c r="P341" i="1"/>
  <c r="Q341" i="1"/>
  <c r="C342" i="1"/>
  <c r="L342" i="1"/>
  <c r="O342" i="1"/>
  <c r="P342" i="1"/>
  <c r="Q342" i="1"/>
  <c r="C343" i="1"/>
  <c r="L343" i="1"/>
  <c r="O343" i="1"/>
  <c r="P343" i="1"/>
  <c r="Q343" i="1"/>
  <c r="C344" i="1"/>
  <c r="L344" i="1"/>
  <c r="O344" i="1"/>
  <c r="P344" i="1"/>
  <c r="Q344" i="1"/>
  <c r="C345" i="1"/>
  <c r="L345" i="1"/>
  <c r="O345" i="1"/>
  <c r="P345" i="1"/>
  <c r="Q345" i="1"/>
  <c r="C346" i="1"/>
  <c r="L346" i="1"/>
  <c r="O346" i="1"/>
  <c r="P346" i="1"/>
  <c r="Q346" i="1"/>
  <c r="C347" i="1"/>
  <c r="L347" i="1"/>
  <c r="O347" i="1"/>
  <c r="P347" i="1"/>
  <c r="Q347" i="1"/>
  <c r="C348" i="1"/>
  <c r="L348" i="1"/>
  <c r="O348" i="1"/>
  <c r="P348" i="1"/>
  <c r="Q348" i="1"/>
  <c r="C349" i="1"/>
  <c r="L349" i="1"/>
  <c r="O349" i="1"/>
  <c r="P349" i="1"/>
  <c r="Q349" i="1"/>
  <c r="C350" i="1"/>
  <c r="L350" i="1"/>
  <c r="O350" i="1"/>
  <c r="P350" i="1"/>
  <c r="Q350" i="1"/>
  <c r="C351" i="1"/>
  <c r="L351" i="1"/>
  <c r="O351" i="1"/>
  <c r="P351" i="1"/>
  <c r="Q351" i="1"/>
  <c r="C352" i="1"/>
  <c r="L352" i="1"/>
  <c r="O352" i="1"/>
  <c r="P352" i="1"/>
  <c r="Q352" i="1"/>
  <c r="C353" i="1"/>
  <c r="L353" i="1"/>
  <c r="O353" i="1"/>
  <c r="P353" i="1"/>
  <c r="Q353" i="1"/>
  <c r="C354" i="1"/>
  <c r="L354" i="1"/>
  <c r="O354" i="1"/>
  <c r="P354" i="1"/>
  <c r="Q354" i="1"/>
  <c r="C355" i="1"/>
  <c r="L355" i="1"/>
  <c r="O355" i="1"/>
  <c r="P355" i="1"/>
  <c r="Q355" i="1"/>
  <c r="C356" i="1"/>
  <c r="L356" i="1"/>
  <c r="O356" i="1"/>
  <c r="P356" i="1"/>
  <c r="Q356" i="1"/>
  <c r="C357" i="1"/>
  <c r="L357" i="1"/>
  <c r="O357" i="1"/>
  <c r="P357" i="1"/>
  <c r="Q357" i="1"/>
  <c r="C358" i="1"/>
  <c r="L358" i="1"/>
  <c r="O358" i="1"/>
  <c r="P358" i="1"/>
  <c r="Q358" i="1"/>
  <c r="C359" i="1"/>
  <c r="L359" i="1"/>
  <c r="O359" i="1"/>
  <c r="P359" i="1"/>
  <c r="Q359" i="1"/>
  <c r="C360" i="1"/>
  <c r="L360" i="1"/>
  <c r="O360" i="1"/>
  <c r="P360" i="1"/>
  <c r="Q360" i="1"/>
  <c r="C361" i="1"/>
  <c r="L361" i="1"/>
  <c r="O361" i="1"/>
  <c r="P361" i="1"/>
  <c r="Q361" i="1"/>
  <c r="C362" i="1"/>
  <c r="L362" i="1"/>
  <c r="O362" i="1"/>
  <c r="P362" i="1"/>
  <c r="Q362" i="1"/>
  <c r="C363" i="1"/>
  <c r="L363" i="1"/>
  <c r="O363" i="1"/>
  <c r="P363" i="1"/>
  <c r="Q363" i="1"/>
  <c r="C364" i="1"/>
  <c r="L364" i="1"/>
  <c r="O364" i="1"/>
  <c r="P364" i="1"/>
  <c r="Q364" i="1"/>
  <c r="C365" i="1"/>
  <c r="L365" i="1"/>
  <c r="O365" i="1"/>
  <c r="P365" i="1"/>
  <c r="Q365" i="1"/>
  <c r="C366" i="1"/>
  <c r="L366" i="1"/>
  <c r="O366" i="1"/>
  <c r="P366" i="1"/>
  <c r="Q366" i="1"/>
  <c r="C367" i="1"/>
  <c r="L367" i="1"/>
  <c r="O367" i="1"/>
  <c r="P367" i="1"/>
  <c r="Q367" i="1"/>
  <c r="C368" i="1"/>
  <c r="L368" i="1"/>
  <c r="O368" i="1"/>
  <c r="P368" i="1"/>
  <c r="Q368" i="1"/>
  <c r="C369" i="1"/>
  <c r="L369" i="1"/>
  <c r="O369" i="1"/>
  <c r="P369" i="1"/>
  <c r="Q369" i="1"/>
  <c r="C370" i="1"/>
  <c r="L370" i="1"/>
  <c r="O370" i="1"/>
  <c r="P370" i="1"/>
  <c r="Q370" i="1"/>
  <c r="C371" i="1"/>
  <c r="L371" i="1"/>
  <c r="O371" i="1"/>
  <c r="P371" i="1"/>
  <c r="Q371" i="1"/>
  <c r="C372" i="1"/>
  <c r="L372" i="1"/>
  <c r="O372" i="1"/>
  <c r="P372" i="1"/>
  <c r="Q372" i="1"/>
  <c r="C373" i="1"/>
  <c r="L373" i="1"/>
  <c r="O373" i="1"/>
  <c r="P373" i="1"/>
  <c r="Q373" i="1"/>
  <c r="C374" i="1"/>
  <c r="L374" i="1"/>
  <c r="O374" i="1"/>
  <c r="P374" i="1"/>
  <c r="Q374" i="1"/>
  <c r="C375" i="1"/>
  <c r="L375" i="1"/>
  <c r="O375" i="1"/>
  <c r="P375" i="1"/>
  <c r="Q375" i="1"/>
  <c r="C376" i="1"/>
  <c r="L376" i="1"/>
  <c r="O376" i="1"/>
  <c r="P376" i="1"/>
  <c r="Q376" i="1"/>
  <c r="C377" i="1"/>
  <c r="L377" i="1"/>
  <c r="O377" i="1"/>
  <c r="P377" i="1"/>
  <c r="Q377" i="1"/>
  <c r="C378" i="1"/>
  <c r="L378" i="1"/>
  <c r="O378" i="1"/>
  <c r="P378" i="1"/>
  <c r="Q378" i="1"/>
  <c r="C379" i="1"/>
  <c r="L379" i="1"/>
  <c r="O379" i="1"/>
  <c r="P379" i="1"/>
  <c r="Q379" i="1"/>
  <c r="C380" i="1"/>
  <c r="L380" i="1"/>
  <c r="O380" i="1"/>
  <c r="P380" i="1"/>
  <c r="Q380" i="1"/>
  <c r="C381" i="1"/>
  <c r="L381" i="1"/>
  <c r="O381" i="1"/>
  <c r="P381" i="1"/>
  <c r="Q381" i="1"/>
  <c r="C382" i="1"/>
  <c r="L382" i="1"/>
  <c r="O382" i="1"/>
  <c r="P382" i="1"/>
  <c r="Q382" i="1"/>
  <c r="C383" i="1"/>
  <c r="L383" i="1"/>
  <c r="O383" i="1"/>
  <c r="P383" i="1"/>
  <c r="Q383" i="1"/>
  <c r="C384" i="1"/>
  <c r="L384" i="1"/>
  <c r="O384" i="1"/>
  <c r="P384" i="1"/>
  <c r="Q384" i="1"/>
  <c r="C385" i="1"/>
  <c r="L385" i="1"/>
  <c r="O385" i="1"/>
  <c r="P385" i="1"/>
  <c r="Q385" i="1"/>
  <c r="C386" i="1"/>
  <c r="L386" i="1"/>
  <c r="O386" i="1"/>
  <c r="P386" i="1"/>
  <c r="Q386" i="1"/>
  <c r="C387" i="1"/>
  <c r="L387" i="1"/>
  <c r="O387" i="1"/>
  <c r="P387" i="1"/>
  <c r="Q387" i="1"/>
  <c r="C388" i="1"/>
  <c r="L388" i="1"/>
  <c r="O388" i="1"/>
  <c r="P388" i="1"/>
  <c r="Q388" i="1"/>
  <c r="C389" i="1"/>
  <c r="L389" i="1"/>
  <c r="O389" i="1"/>
  <c r="P389" i="1"/>
  <c r="Q389" i="1"/>
  <c r="C390" i="1"/>
  <c r="L390" i="1"/>
  <c r="O390" i="1"/>
  <c r="P390" i="1"/>
  <c r="Q390" i="1"/>
  <c r="C391" i="1"/>
  <c r="L391" i="1"/>
  <c r="O391" i="1"/>
  <c r="P391" i="1"/>
  <c r="Q391" i="1"/>
  <c r="C392" i="1"/>
  <c r="L392" i="1"/>
  <c r="O392" i="1"/>
  <c r="P392" i="1"/>
  <c r="Q392" i="1"/>
  <c r="C393" i="1"/>
  <c r="L393" i="1"/>
  <c r="O393" i="1"/>
  <c r="P393" i="1"/>
  <c r="Q393" i="1"/>
  <c r="C394" i="1"/>
  <c r="L394" i="1"/>
  <c r="O394" i="1"/>
  <c r="P394" i="1"/>
  <c r="Q394" i="1"/>
  <c r="C395" i="1"/>
  <c r="L395" i="1"/>
  <c r="O395" i="1"/>
  <c r="P395" i="1"/>
  <c r="Q395" i="1"/>
  <c r="C396" i="1"/>
  <c r="L396" i="1"/>
  <c r="O396" i="1"/>
  <c r="P396" i="1"/>
  <c r="Q396" i="1"/>
  <c r="C397" i="1"/>
  <c r="L397" i="1"/>
  <c r="O397" i="1"/>
  <c r="P397" i="1"/>
  <c r="Q397" i="1"/>
  <c r="C398" i="1"/>
  <c r="L398" i="1"/>
  <c r="O398" i="1"/>
  <c r="P398" i="1"/>
  <c r="Q398" i="1"/>
  <c r="C399" i="1"/>
  <c r="L399" i="1"/>
  <c r="O399" i="1"/>
  <c r="P399" i="1"/>
  <c r="Q399" i="1"/>
  <c r="C400" i="1"/>
  <c r="L400" i="1"/>
  <c r="O400" i="1"/>
  <c r="P400" i="1"/>
  <c r="Q400" i="1"/>
  <c r="C401" i="1"/>
  <c r="L401" i="1"/>
  <c r="O401" i="1"/>
  <c r="P401" i="1"/>
  <c r="Q401" i="1"/>
  <c r="C402" i="1"/>
  <c r="L402" i="1"/>
  <c r="O402" i="1"/>
  <c r="P402" i="1"/>
  <c r="Q402" i="1"/>
  <c r="C403" i="1"/>
  <c r="L403" i="1"/>
  <c r="O403" i="1"/>
  <c r="P403" i="1"/>
  <c r="Q403" i="1"/>
  <c r="C404" i="1"/>
  <c r="L404" i="1"/>
  <c r="O404" i="1"/>
  <c r="P404" i="1"/>
  <c r="Q404" i="1"/>
  <c r="C405" i="1"/>
  <c r="L405" i="1"/>
  <c r="O405" i="1"/>
  <c r="P405" i="1"/>
  <c r="Q405" i="1"/>
  <c r="C406" i="1"/>
  <c r="L406" i="1"/>
  <c r="O406" i="1"/>
  <c r="P406" i="1"/>
  <c r="Q406" i="1"/>
  <c r="C407" i="1"/>
  <c r="L407" i="1"/>
  <c r="O407" i="1"/>
  <c r="P407" i="1"/>
  <c r="Q407" i="1"/>
  <c r="C408" i="1"/>
  <c r="L408" i="1"/>
  <c r="O408" i="1"/>
  <c r="P408" i="1"/>
  <c r="Q408" i="1"/>
  <c r="C409" i="1"/>
  <c r="L409" i="1"/>
  <c r="O409" i="1"/>
  <c r="P409" i="1"/>
  <c r="Q409" i="1"/>
  <c r="C410" i="1"/>
  <c r="L410" i="1"/>
  <c r="O410" i="1"/>
  <c r="P410" i="1"/>
  <c r="Q410" i="1"/>
  <c r="C411" i="1"/>
  <c r="L411" i="1"/>
  <c r="O411" i="1"/>
  <c r="P411" i="1"/>
  <c r="Q411" i="1"/>
  <c r="C412" i="1"/>
  <c r="L412" i="1"/>
  <c r="O412" i="1"/>
  <c r="P412" i="1"/>
  <c r="Q412" i="1"/>
  <c r="C413" i="1"/>
  <c r="L413" i="1"/>
  <c r="O413" i="1"/>
  <c r="P413" i="1"/>
  <c r="Q413" i="1"/>
  <c r="C414" i="1"/>
  <c r="L414" i="1"/>
  <c r="O414" i="1"/>
  <c r="P414" i="1"/>
  <c r="Q414" i="1"/>
  <c r="C415" i="1"/>
  <c r="L415" i="1"/>
  <c r="O415" i="1"/>
  <c r="P415" i="1"/>
  <c r="Q415" i="1"/>
  <c r="C416" i="1"/>
  <c r="L416" i="1"/>
  <c r="O416" i="1"/>
  <c r="P416" i="1"/>
  <c r="Q416" i="1"/>
  <c r="C417" i="1"/>
  <c r="L417" i="1"/>
  <c r="O417" i="1"/>
  <c r="P417" i="1"/>
  <c r="Q417" i="1"/>
  <c r="C418" i="1"/>
  <c r="L418" i="1"/>
  <c r="O418" i="1"/>
  <c r="P418" i="1"/>
  <c r="Q418" i="1"/>
  <c r="C419" i="1"/>
  <c r="L419" i="1"/>
  <c r="O419" i="1"/>
  <c r="P419" i="1"/>
  <c r="Q419" i="1"/>
  <c r="C420" i="1"/>
  <c r="L420" i="1"/>
  <c r="O420" i="1"/>
  <c r="P420" i="1"/>
  <c r="Q420" i="1"/>
  <c r="C421" i="1"/>
  <c r="L421" i="1"/>
  <c r="O421" i="1"/>
  <c r="P421" i="1"/>
  <c r="Q421" i="1"/>
  <c r="C422" i="1"/>
  <c r="L422" i="1"/>
  <c r="O422" i="1"/>
  <c r="P422" i="1"/>
  <c r="Q422" i="1"/>
  <c r="C423" i="1"/>
  <c r="L423" i="1"/>
  <c r="O423" i="1"/>
  <c r="P423" i="1"/>
  <c r="Q423" i="1"/>
  <c r="C424" i="1"/>
  <c r="L424" i="1"/>
  <c r="O424" i="1"/>
  <c r="P424" i="1"/>
  <c r="Q424" i="1"/>
  <c r="C425" i="1"/>
  <c r="L425" i="1"/>
  <c r="O425" i="1"/>
  <c r="P425" i="1"/>
  <c r="Q425" i="1"/>
  <c r="C426" i="1"/>
  <c r="L426" i="1"/>
  <c r="O426" i="1"/>
  <c r="P426" i="1"/>
  <c r="Q426" i="1"/>
  <c r="C427" i="1"/>
  <c r="L427" i="1"/>
  <c r="O427" i="1"/>
  <c r="P427" i="1"/>
  <c r="Q427" i="1"/>
  <c r="C428" i="1"/>
  <c r="L428" i="1"/>
  <c r="O428" i="1"/>
  <c r="P428" i="1"/>
  <c r="Q428" i="1"/>
  <c r="C429" i="1"/>
  <c r="L429" i="1"/>
  <c r="O429" i="1"/>
  <c r="P429" i="1"/>
  <c r="Q429" i="1"/>
  <c r="C430" i="1"/>
  <c r="L430" i="1"/>
  <c r="O430" i="1"/>
  <c r="P430" i="1"/>
  <c r="Q430" i="1"/>
  <c r="C431" i="1"/>
  <c r="L431" i="1"/>
  <c r="O431" i="1"/>
  <c r="P431" i="1"/>
  <c r="Q431" i="1"/>
  <c r="C432" i="1"/>
  <c r="L432" i="1"/>
  <c r="O432" i="1"/>
  <c r="P432" i="1"/>
  <c r="Q432" i="1"/>
  <c r="C433" i="1"/>
  <c r="L433" i="1"/>
  <c r="O433" i="1"/>
  <c r="P433" i="1"/>
  <c r="Q433" i="1"/>
  <c r="C434" i="1"/>
  <c r="L434" i="1"/>
  <c r="O434" i="1"/>
  <c r="P434" i="1"/>
  <c r="Q434" i="1"/>
  <c r="C435" i="1"/>
  <c r="L435" i="1"/>
  <c r="O435" i="1"/>
  <c r="P435" i="1"/>
  <c r="Q435" i="1"/>
  <c r="C436" i="1"/>
  <c r="L436" i="1"/>
  <c r="O436" i="1"/>
  <c r="P436" i="1"/>
  <c r="Q436" i="1"/>
  <c r="C437" i="1"/>
  <c r="L437" i="1"/>
  <c r="O437" i="1"/>
  <c r="P437" i="1"/>
  <c r="Q437" i="1"/>
  <c r="C438" i="1"/>
  <c r="L438" i="1"/>
  <c r="O438" i="1"/>
  <c r="P438" i="1"/>
  <c r="Q438" i="1"/>
  <c r="C439" i="1"/>
  <c r="L439" i="1"/>
  <c r="O439" i="1"/>
  <c r="P439" i="1"/>
  <c r="Q439" i="1"/>
  <c r="C440" i="1"/>
  <c r="L440" i="1"/>
  <c r="O440" i="1"/>
  <c r="P440" i="1"/>
  <c r="Q440" i="1"/>
  <c r="C441" i="1"/>
  <c r="L441" i="1"/>
  <c r="O441" i="1"/>
  <c r="P441" i="1"/>
  <c r="Q441" i="1"/>
  <c r="C442" i="1"/>
  <c r="L442" i="1"/>
  <c r="O442" i="1"/>
  <c r="P442" i="1"/>
  <c r="Q442" i="1"/>
  <c r="C443" i="1"/>
  <c r="L443" i="1"/>
  <c r="O443" i="1"/>
  <c r="P443" i="1"/>
  <c r="Q443" i="1"/>
  <c r="C444" i="1"/>
  <c r="L444" i="1"/>
  <c r="O444" i="1"/>
  <c r="P444" i="1"/>
  <c r="Q444" i="1"/>
  <c r="C445" i="1"/>
  <c r="L445" i="1"/>
  <c r="O445" i="1"/>
  <c r="P445" i="1"/>
  <c r="Q445" i="1"/>
  <c r="C446" i="1"/>
  <c r="L446" i="1"/>
  <c r="O446" i="1"/>
  <c r="P446" i="1"/>
  <c r="Q446" i="1"/>
  <c r="C447" i="1"/>
  <c r="L447" i="1"/>
  <c r="O447" i="1"/>
  <c r="P447" i="1"/>
  <c r="Q447" i="1"/>
  <c r="C448" i="1"/>
  <c r="L448" i="1"/>
  <c r="O448" i="1"/>
  <c r="P448" i="1"/>
  <c r="Q448" i="1"/>
  <c r="C449" i="1"/>
  <c r="L449" i="1"/>
  <c r="O449" i="1"/>
  <c r="P449" i="1"/>
  <c r="Q449" i="1"/>
  <c r="C450" i="1"/>
  <c r="L450" i="1"/>
  <c r="O450" i="1"/>
  <c r="P450" i="1"/>
  <c r="Q450" i="1"/>
  <c r="C451" i="1"/>
  <c r="L451" i="1"/>
  <c r="O451" i="1"/>
  <c r="P451" i="1"/>
  <c r="Q451" i="1"/>
  <c r="C452" i="1"/>
  <c r="L452" i="1"/>
  <c r="O452" i="1"/>
  <c r="P452" i="1"/>
  <c r="Q452" i="1"/>
  <c r="C453" i="1"/>
  <c r="L453" i="1"/>
  <c r="O453" i="1"/>
  <c r="P453" i="1"/>
  <c r="Q453" i="1"/>
  <c r="C454" i="1"/>
  <c r="L454" i="1"/>
  <c r="O454" i="1"/>
  <c r="P454" i="1"/>
  <c r="Q454" i="1"/>
  <c r="C455" i="1"/>
  <c r="L455" i="1"/>
  <c r="O455" i="1"/>
  <c r="P455" i="1"/>
  <c r="Q455" i="1"/>
  <c r="C456" i="1"/>
  <c r="L456" i="1"/>
  <c r="O456" i="1"/>
  <c r="P456" i="1"/>
  <c r="Q456" i="1"/>
  <c r="C457" i="1"/>
  <c r="L457" i="1"/>
  <c r="O457" i="1"/>
  <c r="P457" i="1"/>
  <c r="Q457" i="1"/>
  <c r="C458" i="1"/>
  <c r="L458" i="1"/>
  <c r="O458" i="1"/>
  <c r="P458" i="1"/>
  <c r="Q458" i="1"/>
  <c r="C459" i="1"/>
  <c r="L459" i="1"/>
  <c r="O459" i="1"/>
  <c r="P459" i="1"/>
  <c r="Q459" i="1"/>
  <c r="C460" i="1"/>
  <c r="L460" i="1"/>
  <c r="O460" i="1"/>
  <c r="P460" i="1"/>
  <c r="Q460" i="1"/>
  <c r="C461" i="1"/>
  <c r="L461" i="1"/>
  <c r="O461" i="1"/>
  <c r="P461" i="1"/>
  <c r="Q461" i="1"/>
  <c r="C462" i="1"/>
  <c r="L462" i="1"/>
  <c r="O462" i="1"/>
  <c r="P462" i="1"/>
  <c r="Q462" i="1"/>
  <c r="C463" i="1"/>
  <c r="L463" i="1"/>
  <c r="O463" i="1"/>
  <c r="P463" i="1"/>
  <c r="Q463" i="1"/>
  <c r="C464" i="1"/>
  <c r="L464" i="1"/>
  <c r="O464" i="1"/>
  <c r="P464" i="1"/>
  <c r="Q464" i="1"/>
  <c r="C465" i="1"/>
  <c r="L465" i="1"/>
  <c r="O465" i="1"/>
  <c r="P465" i="1"/>
  <c r="Q465" i="1"/>
  <c r="C466" i="1"/>
  <c r="L466" i="1"/>
  <c r="O466" i="1"/>
  <c r="P466" i="1"/>
  <c r="Q466" i="1"/>
  <c r="C467" i="1"/>
  <c r="L467" i="1"/>
  <c r="O467" i="1"/>
  <c r="P467" i="1"/>
  <c r="Q467" i="1"/>
  <c r="C468" i="1"/>
  <c r="L468" i="1"/>
  <c r="O468" i="1"/>
  <c r="P468" i="1"/>
  <c r="Q468" i="1"/>
  <c r="C469" i="1"/>
  <c r="L469" i="1"/>
  <c r="O469" i="1"/>
  <c r="P469" i="1"/>
  <c r="Q469" i="1"/>
  <c r="C470" i="1"/>
  <c r="L470" i="1"/>
  <c r="O470" i="1"/>
  <c r="P470" i="1"/>
  <c r="Q470" i="1"/>
  <c r="C471" i="1"/>
  <c r="L471" i="1"/>
  <c r="O471" i="1"/>
  <c r="P471" i="1"/>
  <c r="Q471" i="1"/>
  <c r="C472" i="1"/>
  <c r="L472" i="1"/>
  <c r="O472" i="1"/>
  <c r="P472" i="1"/>
  <c r="Q472" i="1"/>
  <c r="C473" i="1"/>
  <c r="L473" i="1"/>
  <c r="O473" i="1"/>
  <c r="P473" i="1"/>
  <c r="Q473" i="1"/>
  <c r="C474" i="1"/>
  <c r="L474" i="1"/>
  <c r="O474" i="1"/>
  <c r="P474" i="1"/>
  <c r="Q474" i="1"/>
  <c r="C475" i="1"/>
  <c r="L475" i="1"/>
  <c r="O475" i="1"/>
  <c r="P475" i="1"/>
  <c r="Q475" i="1"/>
  <c r="C476" i="1"/>
  <c r="L476" i="1"/>
  <c r="O476" i="1"/>
  <c r="P476" i="1"/>
  <c r="Q476" i="1"/>
  <c r="C477" i="1"/>
  <c r="L477" i="1"/>
  <c r="O477" i="1"/>
  <c r="P477" i="1"/>
  <c r="Q477" i="1"/>
  <c r="C478" i="1"/>
  <c r="L478" i="1"/>
  <c r="O478" i="1"/>
  <c r="P478" i="1"/>
  <c r="Q478" i="1"/>
  <c r="C479" i="1"/>
  <c r="L479" i="1"/>
  <c r="O479" i="1"/>
  <c r="P479" i="1"/>
  <c r="Q479" i="1"/>
  <c r="C480" i="1"/>
  <c r="L480" i="1"/>
  <c r="O480" i="1"/>
  <c r="P480" i="1"/>
  <c r="Q480" i="1"/>
  <c r="C481" i="1"/>
  <c r="L481" i="1"/>
  <c r="O481" i="1"/>
  <c r="P481" i="1"/>
  <c r="Q481" i="1"/>
  <c r="C482" i="1"/>
  <c r="L482" i="1"/>
  <c r="O482" i="1"/>
  <c r="P482" i="1"/>
  <c r="Q482" i="1"/>
  <c r="C483" i="1"/>
  <c r="L483" i="1"/>
  <c r="O483" i="1"/>
  <c r="P483" i="1"/>
  <c r="Q483" i="1"/>
  <c r="C484" i="1"/>
  <c r="L484" i="1"/>
  <c r="O484" i="1"/>
  <c r="P484" i="1"/>
  <c r="Q484" i="1"/>
  <c r="C485" i="1"/>
  <c r="L485" i="1"/>
  <c r="O485" i="1"/>
  <c r="P485" i="1"/>
  <c r="Q485" i="1"/>
  <c r="C486" i="1"/>
  <c r="L486" i="1"/>
  <c r="O486" i="1"/>
  <c r="P486" i="1"/>
  <c r="Q486" i="1"/>
  <c r="C487" i="1"/>
  <c r="L487" i="1"/>
  <c r="O487" i="1"/>
  <c r="P487" i="1"/>
  <c r="Q487" i="1"/>
  <c r="C488" i="1"/>
  <c r="L488" i="1"/>
  <c r="O488" i="1"/>
  <c r="P488" i="1"/>
  <c r="Q488" i="1"/>
  <c r="C489" i="1"/>
  <c r="L489" i="1"/>
  <c r="O489" i="1"/>
  <c r="P489" i="1"/>
  <c r="Q489" i="1"/>
  <c r="C490" i="1"/>
  <c r="L490" i="1"/>
  <c r="O490" i="1"/>
  <c r="P490" i="1"/>
  <c r="Q490" i="1"/>
  <c r="C491" i="1"/>
  <c r="L491" i="1"/>
  <c r="O491" i="1"/>
  <c r="P491" i="1"/>
  <c r="Q491" i="1"/>
  <c r="C492" i="1"/>
  <c r="L492" i="1"/>
  <c r="O492" i="1"/>
  <c r="P492" i="1"/>
  <c r="Q492" i="1"/>
  <c r="C493" i="1"/>
  <c r="L493" i="1"/>
  <c r="O493" i="1"/>
  <c r="P493" i="1"/>
  <c r="Q493" i="1"/>
  <c r="C494" i="1"/>
  <c r="L494" i="1"/>
  <c r="O494" i="1"/>
  <c r="P494" i="1"/>
  <c r="Q494" i="1"/>
  <c r="C495" i="1"/>
  <c r="L495" i="1"/>
  <c r="O495" i="1"/>
  <c r="P495" i="1"/>
  <c r="Q495" i="1"/>
  <c r="C496" i="1"/>
  <c r="L496" i="1"/>
  <c r="O496" i="1"/>
  <c r="P496" i="1"/>
  <c r="Q496" i="1"/>
  <c r="C497" i="1"/>
  <c r="L497" i="1"/>
  <c r="O497" i="1"/>
  <c r="P497" i="1"/>
  <c r="Q497" i="1"/>
  <c r="C498" i="1"/>
  <c r="L498" i="1"/>
  <c r="O498" i="1"/>
  <c r="P498" i="1"/>
  <c r="Q498" i="1"/>
  <c r="C499" i="1"/>
  <c r="L499" i="1"/>
  <c r="O499" i="1"/>
  <c r="P499" i="1"/>
  <c r="Q499" i="1"/>
  <c r="C500" i="1"/>
  <c r="L500" i="1"/>
  <c r="O500" i="1"/>
  <c r="P500" i="1"/>
  <c r="Q500" i="1"/>
  <c r="C501" i="1"/>
  <c r="L501" i="1"/>
  <c r="O501" i="1"/>
  <c r="P501" i="1"/>
  <c r="Q501" i="1"/>
  <c r="C502" i="1"/>
  <c r="L502" i="1"/>
  <c r="O502" i="1"/>
  <c r="P502" i="1"/>
  <c r="Q502" i="1"/>
  <c r="C503" i="1"/>
  <c r="L503" i="1"/>
  <c r="O503" i="1"/>
  <c r="P503" i="1"/>
  <c r="Q503" i="1"/>
  <c r="C504" i="1"/>
  <c r="L504" i="1"/>
  <c r="O504" i="1"/>
  <c r="P504" i="1"/>
  <c r="Q504" i="1"/>
  <c r="C505" i="1"/>
  <c r="L505" i="1"/>
  <c r="O505" i="1"/>
  <c r="P505" i="1"/>
  <c r="Q505" i="1"/>
  <c r="C506" i="1"/>
  <c r="L506" i="1"/>
  <c r="O506" i="1"/>
  <c r="P506" i="1"/>
  <c r="Q506" i="1"/>
  <c r="C507" i="1"/>
  <c r="L507" i="1"/>
  <c r="O507" i="1"/>
  <c r="P507" i="1"/>
  <c r="Q507" i="1"/>
  <c r="C508" i="1"/>
  <c r="L508" i="1"/>
  <c r="O508" i="1"/>
  <c r="P508" i="1"/>
  <c r="Q508" i="1"/>
  <c r="C509" i="1"/>
  <c r="L509" i="1"/>
  <c r="O509" i="1"/>
  <c r="P509" i="1"/>
  <c r="Q509" i="1"/>
  <c r="C510" i="1"/>
  <c r="L510" i="1"/>
  <c r="O510" i="1"/>
  <c r="P510" i="1"/>
  <c r="Q510" i="1"/>
  <c r="C511" i="1"/>
  <c r="L511" i="1"/>
  <c r="O511" i="1"/>
  <c r="P511" i="1"/>
  <c r="Q511" i="1"/>
  <c r="C512" i="1"/>
  <c r="L512" i="1"/>
  <c r="O512" i="1"/>
  <c r="P512" i="1"/>
  <c r="Q512" i="1"/>
  <c r="C513" i="1"/>
  <c r="L513" i="1"/>
  <c r="O513" i="1"/>
  <c r="P513" i="1"/>
  <c r="Q513" i="1"/>
  <c r="C514" i="1"/>
  <c r="L514" i="1"/>
  <c r="O514" i="1"/>
  <c r="P514" i="1"/>
  <c r="Q514" i="1"/>
  <c r="C515" i="1"/>
  <c r="L515" i="1"/>
  <c r="O515" i="1"/>
  <c r="P515" i="1"/>
  <c r="Q515" i="1"/>
  <c r="C516" i="1"/>
  <c r="L516" i="1"/>
  <c r="O516" i="1"/>
  <c r="P516" i="1"/>
  <c r="Q516" i="1"/>
  <c r="C517" i="1"/>
  <c r="L517" i="1"/>
  <c r="O517" i="1"/>
  <c r="P517" i="1"/>
  <c r="Q517" i="1"/>
  <c r="C518" i="1"/>
  <c r="L518" i="1"/>
  <c r="O518" i="1"/>
  <c r="P518" i="1"/>
  <c r="Q518" i="1"/>
  <c r="C519" i="1"/>
  <c r="L519" i="1"/>
  <c r="O519" i="1"/>
  <c r="P519" i="1"/>
  <c r="Q519" i="1"/>
  <c r="C520" i="1"/>
  <c r="L520" i="1"/>
  <c r="O520" i="1"/>
  <c r="P520" i="1"/>
  <c r="Q520" i="1"/>
  <c r="C521" i="1"/>
  <c r="L521" i="1"/>
  <c r="O521" i="1"/>
  <c r="P521" i="1"/>
  <c r="Q521" i="1"/>
  <c r="C522" i="1"/>
  <c r="L522" i="1"/>
  <c r="O522" i="1"/>
  <c r="P522" i="1"/>
  <c r="Q522" i="1"/>
  <c r="C523" i="1"/>
  <c r="L523" i="1"/>
  <c r="O523" i="1"/>
  <c r="P523" i="1"/>
  <c r="Q523" i="1"/>
  <c r="C524" i="1"/>
  <c r="L524" i="1"/>
  <c r="O524" i="1"/>
  <c r="P524" i="1"/>
  <c r="Q524" i="1"/>
  <c r="C525" i="1"/>
  <c r="L525" i="1"/>
  <c r="O525" i="1"/>
  <c r="P525" i="1"/>
  <c r="Q525" i="1"/>
  <c r="C526" i="1"/>
  <c r="L526" i="1"/>
  <c r="O526" i="1"/>
  <c r="P526" i="1"/>
  <c r="Q526" i="1"/>
  <c r="C527" i="1"/>
  <c r="L527" i="1"/>
  <c r="O527" i="1"/>
  <c r="P527" i="1"/>
  <c r="Q527" i="1"/>
  <c r="C528" i="1"/>
  <c r="L528" i="1"/>
  <c r="O528" i="1"/>
  <c r="P528" i="1"/>
  <c r="Q528" i="1"/>
  <c r="C529" i="1"/>
  <c r="L529" i="1"/>
  <c r="O529" i="1"/>
  <c r="P529" i="1"/>
  <c r="Q529" i="1"/>
  <c r="C530" i="1"/>
  <c r="L530" i="1"/>
  <c r="O530" i="1"/>
  <c r="P530" i="1"/>
  <c r="Q530" i="1"/>
  <c r="C531" i="1"/>
  <c r="L531" i="1"/>
  <c r="O531" i="1"/>
  <c r="P531" i="1"/>
  <c r="Q531" i="1"/>
  <c r="C532" i="1"/>
  <c r="L532" i="1"/>
  <c r="O532" i="1"/>
  <c r="P532" i="1"/>
  <c r="Q532" i="1"/>
  <c r="C533" i="1"/>
  <c r="L533" i="1"/>
  <c r="O533" i="1"/>
  <c r="P533" i="1"/>
  <c r="Q533" i="1"/>
  <c r="C534" i="1"/>
  <c r="L534" i="1"/>
  <c r="O534" i="1"/>
  <c r="P534" i="1"/>
  <c r="Q534" i="1"/>
  <c r="C535" i="1"/>
  <c r="L535" i="1"/>
  <c r="O535" i="1"/>
  <c r="P535" i="1"/>
  <c r="Q535" i="1"/>
  <c r="C536" i="1"/>
  <c r="L536" i="1"/>
  <c r="O536" i="1"/>
  <c r="P536" i="1"/>
  <c r="Q536" i="1"/>
  <c r="C537" i="1"/>
  <c r="L537" i="1"/>
  <c r="O537" i="1"/>
  <c r="P537" i="1"/>
  <c r="Q537" i="1"/>
  <c r="C538" i="1"/>
  <c r="L538" i="1"/>
  <c r="O538" i="1"/>
  <c r="P538" i="1"/>
  <c r="Q538" i="1"/>
  <c r="C539" i="1"/>
  <c r="L539" i="1"/>
  <c r="O539" i="1"/>
  <c r="P539" i="1"/>
  <c r="Q539" i="1"/>
  <c r="C540" i="1"/>
  <c r="L540" i="1"/>
  <c r="O540" i="1"/>
  <c r="P540" i="1"/>
  <c r="Q540" i="1"/>
  <c r="C541" i="1"/>
  <c r="L541" i="1"/>
  <c r="O541" i="1"/>
  <c r="P541" i="1"/>
  <c r="Q541" i="1"/>
  <c r="C542" i="1"/>
  <c r="L542" i="1"/>
  <c r="O542" i="1"/>
  <c r="P542" i="1"/>
  <c r="Q542" i="1"/>
  <c r="C543" i="1"/>
  <c r="L543" i="1"/>
  <c r="O543" i="1"/>
  <c r="P543" i="1"/>
  <c r="Q543" i="1"/>
  <c r="C544" i="1"/>
  <c r="L544" i="1"/>
  <c r="O544" i="1"/>
  <c r="P544" i="1"/>
  <c r="Q544" i="1"/>
  <c r="C545" i="1"/>
  <c r="L545" i="1"/>
  <c r="O545" i="1"/>
  <c r="P545" i="1"/>
  <c r="Q545" i="1"/>
  <c r="C546" i="1"/>
  <c r="L546" i="1"/>
  <c r="O546" i="1"/>
  <c r="P546" i="1"/>
  <c r="Q546" i="1"/>
  <c r="C547" i="1"/>
  <c r="L547" i="1"/>
  <c r="O547" i="1"/>
  <c r="P547" i="1"/>
  <c r="Q547" i="1"/>
  <c r="C548" i="1"/>
  <c r="L548" i="1"/>
  <c r="O548" i="1"/>
  <c r="P548" i="1"/>
  <c r="Q548" i="1"/>
  <c r="C549" i="1"/>
  <c r="L549" i="1"/>
  <c r="O549" i="1"/>
  <c r="P549" i="1"/>
  <c r="Q549" i="1"/>
  <c r="C550" i="1"/>
  <c r="L550" i="1"/>
  <c r="O550" i="1"/>
  <c r="P550" i="1"/>
  <c r="Q550" i="1"/>
  <c r="C551" i="1"/>
  <c r="L551" i="1"/>
  <c r="O551" i="1"/>
  <c r="P551" i="1"/>
  <c r="Q551" i="1"/>
  <c r="C552" i="1"/>
  <c r="L552" i="1"/>
  <c r="O552" i="1"/>
  <c r="P552" i="1"/>
  <c r="Q552" i="1"/>
  <c r="C553" i="1"/>
  <c r="L553" i="1"/>
  <c r="O553" i="1"/>
  <c r="P553" i="1"/>
  <c r="Q553" i="1"/>
  <c r="C554" i="1"/>
  <c r="L554" i="1"/>
  <c r="O554" i="1"/>
  <c r="P554" i="1"/>
  <c r="Q554" i="1"/>
  <c r="C555" i="1"/>
  <c r="L555" i="1"/>
  <c r="O555" i="1"/>
  <c r="P555" i="1"/>
  <c r="Q555" i="1"/>
  <c r="C556" i="1"/>
  <c r="L556" i="1"/>
  <c r="O556" i="1"/>
  <c r="P556" i="1"/>
  <c r="Q556" i="1"/>
  <c r="C557" i="1"/>
  <c r="L557" i="1"/>
  <c r="O557" i="1"/>
  <c r="P557" i="1"/>
  <c r="Q557" i="1"/>
  <c r="C558" i="1"/>
  <c r="L558" i="1"/>
  <c r="O558" i="1"/>
  <c r="P558" i="1"/>
  <c r="Q558" i="1"/>
  <c r="C559" i="1"/>
  <c r="L559" i="1"/>
  <c r="O559" i="1"/>
  <c r="P559" i="1"/>
  <c r="Q559" i="1"/>
  <c r="C560" i="1"/>
  <c r="L560" i="1"/>
  <c r="O560" i="1"/>
  <c r="P560" i="1"/>
  <c r="Q560" i="1"/>
  <c r="C561" i="1"/>
  <c r="L561" i="1"/>
  <c r="O561" i="1"/>
  <c r="P561" i="1"/>
  <c r="Q561" i="1"/>
  <c r="C562" i="1"/>
  <c r="L562" i="1"/>
  <c r="O562" i="1"/>
  <c r="P562" i="1"/>
  <c r="Q562" i="1"/>
  <c r="C563" i="1"/>
  <c r="L563" i="1"/>
  <c r="O563" i="1"/>
  <c r="P563" i="1"/>
  <c r="Q563" i="1"/>
  <c r="C564" i="1"/>
  <c r="L564" i="1"/>
  <c r="O564" i="1"/>
  <c r="P564" i="1"/>
  <c r="Q564" i="1"/>
  <c r="C565" i="1"/>
  <c r="L565" i="1"/>
  <c r="O565" i="1"/>
  <c r="P565" i="1"/>
  <c r="Q565" i="1"/>
  <c r="C566" i="1"/>
  <c r="L566" i="1"/>
  <c r="O566" i="1"/>
  <c r="P566" i="1"/>
  <c r="Q566" i="1"/>
  <c r="C567" i="1"/>
  <c r="L567" i="1"/>
  <c r="O567" i="1"/>
  <c r="P567" i="1"/>
  <c r="Q567" i="1"/>
  <c r="C568" i="1"/>
  <c r="L568" i="1"/>
  <c r="O568" i="1"/>
  <c r="P568" i="1"/>
  <c r="Q568" i="1"/>
  <c r="C569" i="1"/>
  <c r="L569" i="1"/>
  <c r="O569" i="1"/>
  <c r="P569" i="1"/>
  <c r="Q569" i="1"/>
  <c r="C570" i="1"/>
  <c r="L570" i="1"/>
  <c r="O570" i="1"/>
  <c r="P570" i="1"/>
  <c r="Q570" i="1"/>
  <c r="C571" i="1"/>
  <c r="L571" i="1"/>
  <c r="O571" i="1"/>
  <c r="P571" i="1"/>
  <c r="Q571" i="1"/>
  <c r="C572" i="1"/>
  <c r="L572" i="1"/>
  <c r="O572" i="1"/>
  <c r="P572" i="1"/>
  <c r="Q572" i="1"/>
  <c r="C573" i="1"/>
  <c r="L573" i="1"/>
  <c r="O573" i="1"/>
  <c r="P573" i="1"/>
  <c r="Q573" i="1"/>
  <c r="C574" i="1"/>
  <c r="L574" i="1"/>
  <c r="O574" i="1"/>
  <c r="P574" i="1"/>
  <c r="Q574" i="1"/>
  <c r="C575" i="1"/>
  <c r="L575" i="1"/>
  <c r="O575" i="1"/>
  <c r="P575" i="1"/>
  <c r="Q575" i="1"/>
  <c r="C576" i="1"/>
  <c r="L576" i="1"/>
  <c r="O576" i="1"/>
  <c r="P576" i="1"/>
  <c r="Q576" i="1"/>
  <c r="C577" i="1"/>
  <c r="L577" i="1"/>
  <c r="O577" i="1"/>
  <c r="P577" i="1"/>
  <c r="Q577" i="1"/>
  <c r="C578" i="1"/>
  <c r="L578" i="1"/>
  <c r="O578" i="1"/>
  <c r="P578" i="1"/>
  <c r="Q578" i="1"/>
  <c r="C579" i="1"/>
  <c r="L579" i="1"/>
  <c r="O579" i="1"/>
  <c r="P579" i="1"/>
  <c r="Q579" i="1"/>
  <c r="C580" i="1"/>
  <c r="L580" i="1"/>
  <c r="O580" i="1"/>
  <c r="P580" i="1"/>
  <c r="Q580" i="1"/>
  <c r="C581" i="1"/>
  <c r="L581" i="1"/>
  <c r="O581" i="1"/>
  <c r="P581" i="1"/>
  <c r="Q581" i="1"/>
  <c r="C582" i="1"/>
  <c r="L582" i="1"/>
  <c r="O582" i="1"/>
  <c r="P582" i="1"/>
  <c r="Q582" i="1"/>
  <c r="C583" i="1"/>
  <c r="L583" i="1"/>
  <c r="O583" i="1"/>
  <c r="P583" i="1"/>
  <c r="Q583" i="1"/>
  <c r="C584" i="1"/>
  <c r="L584" i="1"/>
  <c r="O584" i="1"/>
  <c r="P584" i="1"/>
  <c r="Q584" i="1"/>
  <c r="C585" i="1"/>
  <c r="L585" i="1"/>
  <c r="O585" i="1"/>
  <c r="P585" i="1"/>
  <c r="Q585" i="1"/>
  <c r="C586" i="1"/>
  <c r="L586" i="1"/>
  <c r="O586" i="1"/>
  <c r="P586" i="1"/>
  <c r="Q586" i="1"/>
  <c r="C587" i="1"/>
  <c r="L587" i="1"/>
  <c r="O587" i="1"/>
  <c r="P587" i="1"/>
  <c r="Q587" i="1"/>
  <c r="C588" i="1"/>
  <c r="L588" i="1"/>
  <c r="O588" i="1"/>
  <c r="P588" i="1"/>
  <c r="Q588" i="1"/>
  <c r="C589" i="1"/>
  <c r="L589" i="1"/>
  <c r="O589" i="1"/>
  <c r="P589" i="1"/>
  <c r="Q589" i="1"/>
  <c r="C590" i="1"/>
  <c r="L590" i="1"/>
  <c r="O590" i="1"/>
  <c r="P590" i="1"/>
  <c r="Q590" i="1"/>
  <c r="C591" i="1"/>
  <c r="L591" i="1"/>
  <c r="O591" i="1"/>
  <c r="P591" i="1"/>
  <c r="Q591" i="1"/>
  <c r="C592" i="1"/>
  <c r="L592" i="1"/>
  <c r="O592" i="1"/>
  <c r="P592" i="1"/>
  <c r="Q592" i="1"/>
  <c r="C593" i="1"/>
  <c r="L593" i="1"/>
  <c r="O593" i="1"/>
  <c r="P593" i="1"/>
  <c r="Q593" i="1"/>
  <c r="C594" i="1"/>
  <c r="L594" i="1"/>
  <c r="O594" i="1"/>
  <c r="P594" i="1"/>
  <c r="Q594" i="1"/>
  <c r="C595" i="1"/>
  <c r="L595" i="1"/>
  <c r="O595" i="1"/>
  <c r="P595" i="1"/>
  <c r="Q595" i="1"/>
  <c r="C596" i="1"/>
  <c r="L596" i="1"/>
  <c r="O596" i="1"/>
  <c r="P596" i="1"/>
  <c r="Q596" i="1"/>
  <c r="C597" i="1"/>
  <c r="L597" i="1"/>
  <c r="O597" i="1"/>
  <c r="P597" i="1"/>
  <c r="Q597" i="1"/>
  <c r="C598" i="1"/>
  <c r="L598" i="1"/>
  <c r="O598" i="1"/>
  <c r="P598" i="1"/>
  <c r="Q598" i="1"/>
  <c r="C599" i="1"/>
  <c r="L599" i="1"/>
  <c r="O599" i="1"/>
  <c r="P599" i="1"/>
  <c r="Q599" i="1"/>
  <c r="C600" i="1"/>
  <c r="L600" i="1"/>
  <c r="O600" i="1"/>
  <c r="P600" i="1"/>
  <c r="Q600" i="1"/>
  <c r="C601" i="1"/>
  <c r="L601" i="1"/>
  <c r="O601" i="1"/>
  <c r="P601" i="1"/>
  <c r="Q601" i="1"/>
  <c r="C602" i="1"/>
  <c r="L602" i="1"/>
  <c r="O602" i="1"/>
  <c r="P602" i="1"/>
  <c r="Q602" i="1"/>
  <c r="C603" i="1"/>
  <c r="L603" i="1"/>
  <c r="O603" i="1"/>
  <c r="P603" i="1"/>
  <c r="Q603" i="1"/>
  <c r="C604" i="1"/>
  <c r="L604" i="1"/>
  <c r="O604" i="1"/>
  <c r="P604" i="1"/>
  <c r="Q604" i="1"/>
  <c r="C605" i="1"/>
  <c r="L605" i="1"/>
  <c r="O605" i="1"/>
  <c r="P605" i="1"/>
  <c r="Q605" i="1"/>
  <c r="C606" i="1"/>
  <c r="L606" i="1"/>
  <c r="O606" i="1"/>
  <c r="P606" i="1"/>
  <c r="Q606" i="1"/>
  <c r="C607" i="1"/>
  <c r="L607" i="1"/>
  <c r="O607" i="1"/>
  <c r="P607" i="1"/>
  <c r="Q607" i="1"/>
  <c r="C608" i="1"/>
  <c r="L608" i="1"/>
  <c r="O608" i="1"/>
  <c r="P608" i="1"/>
  <c r="Q608" i="1"/>
  <c r="C609" i="1"/>
  <c r="L609" i="1"/>
  <c r="O609" i="1"/>
  <c r="P609" i="1"/>
  <c r="Q609" i="1"/>
  <c r="C610" i="1"/>
  <c r="L610" i="1"/>
  <c r="O610" i="1"/>
  <c r="P610" i="1"/>
  <c r="Q610" i="1"/>
  <c r="C611" i="1"/>
  <c r="L611" i="1"/>
  <c r="O611" i="1"/>
  <c r="P611" i="1"/>
  <c r="Q611" i="1"/>
  <c r="C612" i="1"/>
  <c r="L612" i="1"/>
  <c r="O612" i="1"/>
  <c r="P612" i="1"/>
  <c r="Q612" i="1"/>
  <c r="C613" i="1"/>
  <c r="L613" i="1"/>
  <c r="O613" i="1"/>
  <c r="P613" i="1"/>
  <c r="Q613" i="1"/>
  <c r="C614" i="1"/>
  <c r="L614" i="1"/>
  <c r="O614" i="1"/>
  <c r="P614" i="1"/>
  <c r="Q614" i="1"/>
  <c r="C615" i="1"/>
  <c r="L615" i="1"/>
  <c r="O615" i="1"/>
  <c r="P615" i="1"/>
  <c r="Q615" i="1"/>
  <c r="C616" i="1"/>
  <c r="L616" i="1"/>
  <c r="O616" i="1"/>
  <c r="P616" i="1"/>
  <c r="Q616" i="1"/>
  <c r="C617" i="1"/>
  <c r="L617" i="1"/>
  <c r="O617" i="1"/>
  <c r="P617" i="1"/>
  <c r="Q617" i="1"/>
  <c r="C618" i="1"/>
  <c r="L618" i="1"/>
  <c r="O618" i="1"/>
  <c r="P618" i="1"/>
  <c r="Q618" i="1"/>
  <c r="C619" i="1"/>
  <c r="L619" i="1"/>
  <c r="O619" i="1"/>
  <c r="P619" i="1"/>
  <c r="Q619" i="1"/>
  <c r="C620" i="1"/>
  <c r="L620" i="1"/>
  <c r="O620" i="1"/>
  <c r="P620" i="1"/>
  <c r="Q620" i="1"/>
  <c r="C621" i="1"/>
  <c r="L621" i="1"/>
  <c r="O621" i="1"/>
  <c r="P621" i="1"/>
  <c r="Q621" i="1"/>
  <c r="C622" i="1"/>
  <c r="L622" i="1"/>
  <c r="O622" i="1"/>
  <c r="P622" i="1"/>
  <c r="Q622" i="1"/>
  <c r="C623" i="1"/>
  <c r="L623" i="1"/>
  <c r="O623" i="1"/>
  <c r="P623" i="1"/>
  <c r="Q623" i="1"/>
  <c r="C624" i="1"/>
  <c r="L624" i="1"/>
  <c r="O624" i="1"/>
  <c r="P624" i="1"/>
  <c r="Q624" i="1"/>
  <c r="C625" i="1"/>
  <c r="L625" i="1"/>
  <c r="O625" i="1"/>
  <c r="P625" i="1"/>
  <c r="Q625" i="1"/>
  <c r="C626" i="1"/>
  <c r="L626" i="1"/>
  <c r="O626" i="1"/>
  <c r="P626" i="1"/>
  <c r="Q626" i="1"/>
  <c r="C627" i="1"/>
  <c r="L627" i="1"/>
  <c r="O627" i="1"/>
  <c r="P627" i="1"/>
  <c r="Q627" i="1"/>
  <c r="C628" i="1"/>
  <c r="L628" i="1"/>
  <c r="O628" i="1"/>
  <c r="P628" i="1"/>
  <c r="Q628" i="1"/>
  <c r="C629" i="1"/>
  <c r="L629" i="1"/>
  <c r="O629" i="1"/>
  <c r="P629" i="1"/>
  <c r="Q629" i="1"/>
  <c r="C630" i="1"/>
  <c r="L630" i="1"/>
  <c r="O630" i="1"/>
  <c r="P630" i="1"/>
  <c r="Q630" i="1"/>
  <c r="C631" i="1"/>
  <c r="L631" i="1"/>
  <c r="O631" i="1"/>
  <c r="P631" i="1"/>
  <c r="Q631" i="1"/>
  <c r="C632" i="1"/>
  <c r="L632" i="1"/>
  <c r="O632" i="1"/>
  <c r="P632" i="1"/>
  <c r="Q632" i="1"/>
  <c r="C633" i="1"/>
  <c r="L633" i="1"/>
  <c r="O633" i="1"/>
  <c r="P633" i="1"/>
  <c r="Q633" i="1"/>
  <c r="C634" i="1"/>
  <c r="L634" i="1"/>
  <c r="O634" i="1"/>
  <c r="P634" i="1"/>
  <c r="Q634" i="1"/>
  <c r="C635" i="1"/>
  <c r="L635" i="1"/>
  <c r="O635" i="1"/>
  <c r="P635" i="1"/>
  <c r="Q635" i="1"/>
  <c r="C636" i="1"/>
  <c r="L636" i="1"/>
  <c r="O636" i="1"/>
  <c r="P636" i="1"/>
  <c r="Q636" i="1"/>
  <c r="C637" i="1"/>
  <c r="L637" i="1"/>
  <c r="O637" i="1"/>
  <c r="P637" i="1"/>
  <c r="Q637" i="1"/>
  <c r="C638" i="1"/>
  <c r="L638" i="1"/>
  <c r="O638" i="1"/>
  <c r="P638" i="1"/>
  <c r="Q638" i="1"/>
  <c r="C639" i="1"/>
  <c r="L639" i="1"/>
  <c r="O639" i="1"/>
  <c r="P639" i="1"/>
  <c r="Q639" i="1"/>
  <c r="C640" i="1"/>
  <c r="L640" i="1"/>
  <c r="O640" i="1"/>
  <c r="P640" i="1"/>
  <c r="Q640" i="1"/>
  <c r="C641" i="1"/>
  <c r="L641" i="1"/>
  <c r="O641" i="1"/>
  <c r="P641" i="1"/>
  <c r="Q641" i="1"/>
  <c r="C642" i="1"/>
  <c r="L642" i="1"/>
  <c r="O642" i="1"/>
  <c r="P642" i="1"/>
  <c r="Q642" i="1"/>
  <c r="C643" i="1"/>
  <c r="L643" i="1"/>
  <c r="O643" i="1"/>
  <c r="P643" i="1"/>
  <c r="Q643" i="1"/>
  <c r="C644" i="1"/>
  <c r="L644" i="1"/>
  <c r="O644" i="1"/>
  <c r="P644" i="1"/>
  <c r="Q644" i="1"/>
  <c r="C645" i="1"/>
  <c r="L645" i="1"/>
  <c r="O645" i="1"/>
  <c r="P645" i="1"/>
  <c r="Q645" i="1"/>
  <c r="C646" i="1"/>
  <c r="L646" i="1"/>
  <c r="O646" i="1"/>
  <c r="P646" i="1"/>
  <c r="Q646" i="1"/>
  <c r="C647" i="1"/>
  <c r="L647" i="1"/>
  <c r="O647" i="1"/>
  <c r="P647" i="1"/>
  <c r="Q647" i="1"/>
  <c r="C648" i="1"/>
  <c r="L648" i="1"/>
  <c r="O648" i="1"/>
  <c r="P648" i="1"/>
  <c r="Q648" i="1"/>
  <c r="C649" i="1"/>
  <c r="L649" i="1"/>
  <c r="O649" i="1"/>
  <c r="P649" i="1"/>
  <c r="Q649" i="1"/>
  <c r="C650" i="1"/>
  <c r="L650" i="1"/>
  <c r="O650" i="1"/>
  <c r="P650" i="1"/>
  <c r="Q650" i="1"/>
  <c r="C651" i="1"/>
  <c r="L651" i="1"/>
  <c r="O651" i="1"/>
  <c r="P651" i="1"/>
  <c r="Q651" i="1"/>
  <c r="C652" i="1"/>
  <c r="L652" i="1"/>
  <c r="O652" i="1"/>
  <c r="P652" i="1"/>
  <c r="Q652" i="1"/>
  <c r="C653" i="1"/>
  <c r="L653" i="1"/>
  <c r="O653" i="1"/>
  <c r="P653" i="1"/>
  <c r="Q653" i="1"/>
  <c r="C654" i="1"/>
  <c r="L654" i="1"/>
  <c r="O654" i="1"/>
  <c r="P654" i="1"/>
  <c r="Q654" i="1"/>
  <c r="C655" i="1"/>
  <c r="L655" i="1"/>
  <c r="O655" i="1"/>
  <c r="P655" i="1"/>
  <c r="Q655" i="1"/>
  <c r="C656" i="1"/>
  <c r="L656" i="1"/>
  <c r="O656" i="1"/>
  <c r="P656" i="1"/>
  <c r="Q656" i="1"/>
  <c r="C657" i="1"/>
  <c r="L657" i="1"/>
  <c r="O657" i="1"/>
  <c r="P657" i="1"/>
  <c r="Q657" i="1"/>
  <c r="C658" i="1"/>
  <c r="L658" i="1"/>
  <c r="O658" i="1"/>
  <c r="P658" i="1"/>
  <c r="Q658" i="1"/>
  <c r="C659" i="1"/>
  <c r="L659" i="1"/>
  <c r="O659" i="1"/>
  <c r="P659" i="1"/>
  <c r="Q659" i="1"/>
  <c r="C660" i="1"/>
  <c r="L660" i="1"/>
  <c r="O660" i="1"/>
  <c r="P660" i="1"/>
  <c r="Q660" i="1"/>
  <c r="C661" i="1"/>
  <c r="L661" i="1"/>
  <c r="O661" i="1"/>
  <c r="P661" i="1"/>
  <c r="Q661" i="1"/>
  <c r="C662" i="1"/>
  <c r="L662" i="1"/>
  <c r="O662" i="1"/>
  <c r="P662" i="1"/>
  <c r="Q662" i="1"/>
  <c r="C663" i="1"/>
  <c r="L663" i="1"/>
  <c r="O663" i="1"/>
  <c r="P663" i="1"/>
  <c r="Q663" i="1"/>
  <c r="C664" i="1"/>
  <c r="L664" i="1"/>
  <c r="O664" i="1"/>
  <c r="P664" i="1"/>
  <c r="Q664" i="1"/>
  <c r="C665" i="1"/>
  <c r="L665" i="1"/>
  <c r="O665" i="1"/>
  <c r="P665" i="1"/>
  <c r="Q665" i="1"/>
  <c r="C666" i="1"/>
  <c r="L666" i="1"/>
  <c r="O666" i="1"/>
  <c r="P666" i="1"/>
  <c r="Q666" i="1"/>
  <c r="C667" i="1"/>
  <c r="L667" i="1"/>
  <c r="O667" i="1"/>
  <c r="P667" i="1"/>
  <c r="Q667" i="1"/>
  <c r="C668" i="1"/>
  <c r="L668" i="1"/>
  <c r="O668" i="1"/>
  <c r="P668" i="1"/>
  <c r="Q668" i="1"/>
  <c r="C669" i="1"/>
  <c r="L669" i="1"/>
  <c r="O669" i="1"/>
  <c r="P669" i="1"/>
  <c r="Q669" i="1"/>
  <c r="C670" i="1"/>
  <c r="L670" i="1"/>
  <c r="O670" i="1"/>
  <c r="P670" i="1"/>
  <c r="Q670" i="1"/>
  <c r="C671" i="1"/>
  <c r="L671" i="1"/>
  <c r="O671" i="1"/>
  <c r="P671" i="1"/>
  <c r="Q671" i="1"/>
  <c r="C672" i="1"/>
  <c r="L672" i="1"/>
  <c r="O672" i="1"/>
  <c r="P672" i="1"/>
  <c r="Q672" i="1"/>
  <c r="C673" i="1"/>
  <c r="L673" i="1"/>
  <c r="O673" i="1"/>
  <c r="P673" i="1"/>
  <c r="Q673" i="1"/>
  <c r="C674" i="1"/>
  <c r="L674" i="1"/>
  <c r="O674" i="1"/>
  <c r="P674" i="1"/>
  <c r="Q674" i="1"/>
  <c r="C675" i="1"/>
  <c r="L675" i="1"/>
  <c r="O675" i="1"/>
  <c r="P675" i="1"/>
  <c r="Q675" i="1"/>
  <c r="C676" i="1"/>
  <c r="L676" i="1"/>
  <c r="O676" i="1"/>
  <c r="P676" i="1"/>
  <c r="Q676" i="1"/>
  <c r="C677" i="1"/>
  <c r="L677" i="1"/>
  <c r="O677" i="1"/>
  <c r="P677" i="1"/>
  <c r="Q677" i="1"/>
  <c r="C678" i="1"/>
  <c r="L678" i="1"/>
  <c r="O678" i="1"/>
  <c r="P678" i="1"/>
  <c r="Q678" i="1"/>
  <c r="C679" i="1"/>
  <c r="L679" i="1"/>
  <c r="O679" i="1"/>
  <c r="P679" i="1"/>
  <c r="Q679" i="1"/>
  <c r="C680" i="1"/>
  <c r="L680" i="1"/>
  <c r="O680" i="1"/>
  <c r="P680" i="1"/>
  <c r="Q680" i="1"/>
  <c r="C681" i="1"/>
  <c r="L681" i="1"/>
  <c r="O681" i="1"/>
  <c r="P681" i="1"/>
  <c r="Q681" i="1"/>
  <c r="C682" i="1"/>
  <c r="L682" i="1"/>
  <c r="O682" i="1"/>
  <c r="P682" i="1"/>
  <c r="Q682" i="1"/>
  <c r="C683" i="1"/>
  <c r="L683" i="1"/>
  <c r="O683" i="1"/>
  <c r="P683" i="1"/>
  <c r="Q683" i="1"/>
  <c r="C684" i="1"/>
  <c r="L684" i="1"/>
  <c r="O684" i="1"/>
  <c r="P684" i="1"/>
  <c r="Q684" i="1"/>
  <c r="C685" i="1"/>
  <c r="L685" i="1"/>
  <c r="O685" i="1"/>
  <c r="P685" i="1"/>
  <c r="Q685" i="1"/>
  <c r="C686" i="1"/>
  <c r="L686" i="1"/>
  <c r="O686" i="1"/>
  <c r="P686" i="1"/>
  <c r="Q686" i="1"/>
  <c r="C687" i="1"/>
  <c r="L687" i="1"/>
  <c r="O687" i="1"/>
  <c r="P687" i="1"/>
  <c r="Q687" i="1"/>
  <c r="C688" i="1"/>
  <c r="L688" i="1"/>
  <c r="O688" i="1"/>
  <c r="P688" i="1"/>
  <c r="Q688" i="1"/>
  <c r="C689" i="1"/>
  <c r="L689" i="1"/>
  <c r="O689" i="1"/>
  <c r="P689" i="1"/>
  <c r="Q689" i="1"/>
  <c r="C690" i="1"/>
  <c r="L690" i="1"/>
  <c r="O690" i="1"/>
  <c r="P690" i="1"/>
  <c r="Q690" i="1"/>
  <c r="C691" i="1"/>
  <c r="L691" i="1"/>
  <c r="O691" i="1"/>
  <c r="P691" i="1"/>
  <c r="Q691" i="1"/>
  <c r="C692" i="1"/>
  <c r="L692" i="1"/>
  <c r="O692" i="1"/>
  <c r="P692" i="1"/>
  <c r="Q692" i="1"/>
  <c r="C693" i="1"/>
  <c r="L693" i="1"/>
  <c r="O693" i="1"/>
  <c r="P693" i="1"/>
  <c r="Q693" i="1"/>
  <c r="C694" i="1"/>
  <c r="L694" i="1"/>
  <c r="O694" i="1"/>
  <c r="P694" i="1"/>
  <c r="Q694" i="1"/>
  <c r="C695" i="1"/>
  <c r="L695" i="1"/>
  <c r="O695" i="1"/>
  <c r="P695" i="1"/>
  <c r="Q695" i="1"/>
  <c r="C696" i="1"/>
  <c r="L696" i="1"/>
  <c r="O696" i="1"/>
  <c r="P696" i="1"/>
  <c r="Q696" i="1"/>
  <c r="C697" i="1"/>
  <c r="L697" i="1"/>
  <c r="O697" i="1"/>
  <c r="P697" i="1"/>
  <c r="Q697" i="1"/>
  <c r="C698" i="1"/>
  <c r="L698" i="1"/>
  <c r="O698" i="1"/>
  <c r="P698" i="1"/>
  <c r="Q698" i="1"/>
  <c r="C699" i="1"/>
  <c r="L699" i="1"/>
  <c r="O699" i="1"/>
  <c r="P699" i="1"/>
  <c r="Q699" i="1"/>
  <c r="C700" i="1"/>
  <c r="L700" i="1"/>
  <c r="O700" i="1"/>
  <c r="P700" i="1"/>
  <c r="Q700" i="1"/>
  <c r="C701" i="1"/>
  <c r="L701" i="1"/>
  <c r="O701" i="1"/>
  <c r="P701" i="1"/>
  <c r="Q701" i="1"/>
  <c r="C702" i="1"/>
  <c r="L702" i="1"/>
  <c r="O702" i="1"/>
  <c r="P702" i="1"/>
  <c r="Q702" i="1"/>
  <c r="C703" i="1"/>
  <c r="L703" i="1"/>
  <c r="O703" i="1"/>
  <c r="P703" i="1"/>
  <c r="Q703" i="1"/>
  <c r="C704" i="1"/>
  <c r="L704" i="1"/>
  <c r="O704" i="1"/>
  <c r="P704" i="1"/>
  <c r="Q704" i="1"/>
  <c r="C705" i="1"/>
  <c r="L705" i="1"/>
  <c r="O705" i="1"/>
  <c r="P705" i="1"/>
  <c r="Q705" i="1"/>
  <c r="C706" i="1"/>
  <c r="L706" i="1"/>
  <c r="O706" i="1"/>
  <c r="P706" i="1"/>
  <c r="Q706" i="1"/>
  <c r="C707" i="1"/>
  <c r="L707" i="1"/>
  <c r="O707" i="1"/>
  <c r="P707" i="1"/>
  <c r="Q707" i="1"/>
  <c r="C708" i="1"/>
  <c r="L708" i="1"/>
  <c r="O708" i="1"/>
  <c r="P708" i="1"/>
  <c r="Q708" i="1"/>
  <c r="C709" i="1"/>
  <c r="L709" i="1"/>
  <c r="O709" i="1"/>
  <c r="P709" i="1"/>
  <c r="Q709" i="1"/>
  <c r="C710" i="1"/>
  <c r="L710" i="1"/>
  <c r="O710" i="1"/>
  <c r="P710" i="1"/>
  <c r="Q710" i="1"/>
  <c r="C711" i="1"/>
  <c r="L711" i="1"/>
  <c r="O711" i="1"/>
  <c r="P711" i="1"/>
  <c r="Q711" i="1"/>
  <c r="C712" i="1"/>
  <c r="L712" i="1"/>
  <c r="O712" i="1"/>
  <c r="P712" i="1"/>
  <c r="Q712" i="1"/>
  <c r="C713" i="1"/>
  <c r="L713" i="1"/>
  <c r="O713" i="1"/>
  <c r="P713" i="1"/>
  <c r="Q713" i="1"/>
  <c r="C714" i="1"/>
  <c r="L714" i="1"/>
  <c r="O714" i="1"/>
  <c r="P714" i="1"/>
  <c r="Q714" i="1"/>
  <c r="C715" i="1"/>
  <c r="L715" i="1"/>
  <c r="O715" i="1"/>
  <c r="P715" i="1"/>
  <c r="Q715" i="1"/>
  <c r="C716" i="1"/>
  <c r="L716" i="1"/>
  <c r="O716" i="1"/>
  <c r="P716" i="1"/>
  <c r="Q716" i="1"/>
  <c r="C717" i="1"/>
  <c r="L717" i="1"/>
  <c r="O717" i="1"/>
  <c r="P717" i="1"/>
  <c r="Q717" i="1"/>
  <c r="C718" i="1"/>
  <c r="L718" i="1"/>
  <c r="O718" i="1"/>
  <c r="P718" i="1"/>
  <c r="Q718" i="1"/>
  <c r="C719" i="1"/>
  <c r="L719" i="1"/>
  <c r="O719" i="1"/>
  <c r="P719" i="1"/>
  <c r="Q719" i="1"/>
  <c r="C720" i="1"/>
  <c r="L720" i="1"/>
  <c r="O720" i="1"/>
  <c r="P720" i="1"/>
  <c r="Q720" i="1"/>
  <c r="C721" i="1"/>
  <c r="L721" i="1"/>
  <c r="O721" i="1"/>
  <c r="P721" i="1"/>
  <c r="Q721" i="1"/>
  <c r="C722" i="1"/>
  <c r="L722" i="1"/>
  <c r="O722" i="1"/>
  <c r="P722" i="1"/>
  <c r="Q722" i="1"/>
  <c r="C723" i="1"/>
  <c r="L723" i="1"/>
  <c r="O723" i="1"/>
  <c r="P723" i="1"/>
  <c r="Q723" i="1"/>
  <c r="C724" i="1"/>
  <c r="L724" i="1"/>
  <c r="O724" i="1"/>
  <c r="P724" i="1"/>
  <c r="Q724" i="1"/>
  <c r="C725" i="1"/>
  <c r="L725" i="1"/>
  <c r="O725" i="1"/>
  <c r="P725" i="1"/>
  <c r="Q725" i="1"/>
  <c r="C726" i="1"/>
  <c r="L726" i="1"/>
  <c r="O726" i="1"/>
  <c r="P726" i="1"/>
  <c r="Q726" i="1"/>
  <c r="C727" i="1"/>
  <c r="L727" i="1"/>
  <c r="O727" i="1"/>
  <c r="P727" i="1"/>
  <c r="Q727" i="1"/>
  <c r="C728" i="1"/>
  <c r="L728" i="1"/>
  <c r="O728" i="1"/>
  <c r="P728" i="1"/>
  <c r="Q728" i="1"/>
  <c r="C729" i="1"/>
  <c r="L729" i="1"/>
  <c r="O729" i="1"/>
  <c r="P729" i="1"/>
  <c r="Q729" i="1"/>
  <c r="C730" i="1"/>
  <c r="L730" i="1"/>
  <c r="O730" i="1"/>
  <c r="P730" i="1"/>
  <c r="Q730" i="1"/>
  <c r="C731" i="1"/>
  <c r="L731" i="1"/>
  <c r="O731" i="1"/>
  <c r="P731" i="1"/>
  <c r="Q731" i="1"/>
  <c r="C732" i="1"/>
  <c r="L732" i="1"/>
  <c r="O732" i="1"/>
  <c r="P732" i="1"/>
  <c r="Q732" i="1"/>
  <c r="C733" i="1"/>
  <c r="L733" i="1"/>
  <c r="O733" i="1"/>
  <c r="P733" i="1"/>
  <c r="Q733" i="1"/>
  <c r="C734" i="1"/>
  <c r="L734" i="1"/>
  <c r="O734" i="1"/>
  <c r="P734" i="1"/>
  <c r="Q734" i="1"/>
  <c r="C735" i="1"/>
  <c r="L735" i="1"/>
  <c r="O735" i="1"/>
  <c r="P735" i="1"/>
  <c r="Q735" i="1"/>
  <c r="C736" i="1"/>
  <c r="L736" i="1"/>
  <c r="O736" i="1"/>
  <c r="P736" i="1"/>
  <c r="Q736" i="1"/>
  <c r="C737" i="1"/>
  <c r="L737" i="1"/>
  <c r="O737" i="1"/>
  <c r="P737" i="1"/>
  <c r="Q737" i="1"/>
  <c r="C738" i="1"/>
  <c r="L738" i="1"/>
  <c r="O738" i="1"/>
  <c r="P738" i="1"/>
  <c r="Q738" i="1"/>
  <c r="C739" i="1"/>
  <c r="L739" i="1"/>
  <c r="O739" i="1"/>
  <c r="P739" i="1"/>
  <c r="Q739" i="1"/>
  <c r="C740" i="1"/>
  <c r="L740" i="1"/>
  <c r="O740" i="1"/>
  <c r="P740" i="1"/>
  <c r="Q740" i="1"/>
  <c r="C741" i="1"/>
  <c r="L741" i="1"/>
  <c r="O741" i="1"/>
  <c r="P741" i="1"/>
  <c r="Q741" i="1"/>
  <c r="C742" i="1"/>
  <c r="L742" i="1"/>
  <c r="O742" i="1"/>
  <c r="P742" i="1"/>
  <c r="Q742" i="1"/>
  <c r="C743" i="1"/>
  <c r="L743" i="1"/>
  <c r="O743" i="1"/>
  <c r="P743" i="1"/>
  <c r="Q743" i="1"/>
  <c r="C744" i="1"/>
  <c r="L744" i="1"/>
  <c r="O744" i="1"/>
  <c r="P744" i="1"/>
  <c r="Q744" i="1"/>
  <c r="C745" i="1"/>
  <c r="L745" i="1"/>
  <c r="O745" i="1"/>
  <c r="P745" i="1"/>
  <c r="Q745" i="1"/>
  <c r="C746" i="1"/>
  <c r="L746" i="1"/>
  <c r="O746" i="1"/>
  <c r="P746" i="1"/>
  <c r="Q746" i="1"/>
  <c r="C747" i="1"/>
  <c r="L747" i="1"/>
  <c r="O747" i="1"/>
  <c r="P747" i="1"/>
  <c r="Q747" i="1"/>
  <c r="C748" i="1"/>
  <c r="L748" i="1"/>
  <c r="O748" i="1"/>
  <c r="P748" i="1"/>
  <c r="Q748" i="1"/>
  <c r="C749" i="1"/>
  <c r="L749" i="1"/>
  <c r="O749" i="1"/>
  <c r="P749" i="1"/>
  <c r="Q749" i="1"/>
  <c r="C750" i="1"/>
  <c r="L750" i="1"/>
  <c r="O750" i="1"/>
  <c r="P750" i="1"/>
  <c r="Q750" i="1"/>
  <c r="C751" i="1"/>
  <c r="L751" i="1"/>
  <c r="O751" i="1"/>
  <c r="P751" i="1"/>
  <c r="Q751" i="1"/>
  <c r="C752" i="1"/>
  <c r="L752" i="1"/>
  <c r="O752" i="1"/>
  <c r="P752" i="1"/>
  <c r="Q752" i="1"/>
  <c r="C753" i="1"/>
  <c r="L753" i="1"/>
  <c r="O753" i="1"/>
  <c r="P753" i="1"/>
  <c r="Q753" i="1"/>
  <c r="C754" i="1"/>
  <c r="L754" i="1"/>
  <c r="O754" i="1"/>
  <c r="P754" i="1"/>
  <c r="Q754" i="1"/>
  <c r="C755" i="1"/>
  <c r="L755" i="1"/>
  <c r="O755" i="1"/>
  <c r="P755" i="1"/>
  <c r="Q755" i="1"/>
  <c r="C756" i="1"/>
  <c r="L756" i="1"/>
  <c r="O756" i="1"/>
  <c r="P756" i="1"/>
  <c r="Q756" i="1"/>
  <c r="C757" i="1"/>
  <c r="L757" i="1"/>
  <c r="O757" i="1"/>
  <c r="P757" i="1"/>
  <c r="Q757" i="1"/>
  <c r="C758" i="1"/>
  <c r="L758" i="1"/>
  <c r="O758" i="1"/>
  <c r="P758" i="1"/>
  <c r="Q758" i="1"/>
  <c r="C759" i="1"/>
  <c r="L759" i="1"/>
  <c r="O759" i="1"/>
  <c r="P759" i="1"/>
  <c r="Q759" i="1"/>
  <c r="C760" i="1"/>
  <c r="L760" i="1"/>
  <c r="O760" i="1"/>
  <c r="P760" i="1"/>
  <c r="Q760" i="1"/>
  <c r="C761" i="1"/>
  <c r="L761" i="1"/>
  <c r="O761" i="1"/>
  <c r="P761" i="1"/>
  <c r="Q761" i="1"/>
  <c r="C762" i="1"/>
  <c r="L762" i="1"/>
  <c r="O762" i="1"/>
  <c r="P762" i="1"/>
  <c r="Q762" i="1"/>
  <c r="C763" i="1"/>
  <c r="L763" i="1"/>
  <c r="O763" i="1"/>
  <c r="P763" i="1"/>
  <c r="Q763" i="1"/>
  <c r="C764" i="1"/>
  <c r="L764" i="1"/>
  <c r="O764" i="1"/>
  <c r="P764" i="1"/>
  <c r="Q764" i="1"/>
  <c r="C765" i="1"/>
  <c r="L765" i="1"/>
  <c r="O765" i="1"/>
  <c r="P765" i="1"/>
  <c r="Q765" i="1"/>
  <c r="C766" i="1"/>
  <c r="L766" i="1"/>
  <c r="O766" i="1"/>
  <c r="P766" i="1"/>
  <c r="Q766" i="1"/>
  <c r="C767" i="1"/>
  <c r="L767" i="1"/>
  <c r="O767" i="1"/>
  <c r="P767" i="1"/>
  <c r="Q767" i="1"/>
  <c r="C768" i="1"/>
  <c r="L768" i="1"/>
  <c r="O768" i="1"/>
  <c r="P768" i="1"/>
  <c r="Q768" i="1"/>
  <c r="C769" i="1"/>
  <c r="L769" i="1"/>
  <c r="O769" i="1"/>
  <c r="P769" i="1"/>
  <c r="Q769" i="1"/>
  <c r="C770" i="1"/>
  <c r="L770" i="1"/>
  <c r="O770" i="1"/>
  <c r="P770" i="1"/>
  <c r="Q770" i="1"/>
  <c r="C771" i="1"/>
  <c r="L771" i="1"/>
  <c r="O771" i="1"/>
  <c r="P771" i="1"/>
  <c r="Q771" i="1"/>
  <c r="C772" i="1"/>
  <c r="L772" i="1"/>
  <c r="O772" i="1"/>
  <c r="P772" i="1"/>
  <c r="Q772" i="1"/>
  <c r="C773" i="1"/>
  <c r="L773" i="1"/>
  <c r="O773" i="1"/>
  <c r="P773" i="1"/>
  <c r="Q773" i="1"/>
  <c r="C774" i="1"/>
  <c r="L774" i="1"/>
  <c r="O774" i="1"/>
  <c r="P774" i="1"/>
  <c r="Q774" i="1"/>
  <c r="C775" i="1"/>
  <c r="L775" i="1"/>
  <c r="O775" i="1"/>
  <c r="P775" i="1"/>
  <c r="Q775" i="1"/>
  <c r="C776" i="1"/>
  <c r="L776" i="1"/>
  <c r="O776" i="1"/>
  <c r="P776" i="1"/>
  <c r="Q776" i="1"/>
  <c r="C777" i="1"/>
  <c r="L777" i="1"/>
  <c r="O777" i="1"/>
  <c r="P777" i="1"/>
  <c r="Q777" i="1"/>
  <c r="C778" i="1"/>
  <c r="L778" i="1"/>
  <c r="O778" i="1"/>
  <c r="P778" i="1"/>
  <c r="Q778" i="1"/>
  <c r="C779" i="1"/>
  <c r="L779" i="1"/>
  <c r="O779" i="1"/>
  <c r="P779" i="1"/>
  <c r="Q779" i="1"/>
  <c r="C780" i="1"/>
  <c r="L780" i="1"/>
  <c r="O780" i="1"/>
  <c r="P780" i="1"/>
  <c r="Q780" i="1"/>
  <c r="C781" i="1"/>
  <c r="L781" i="1"/>
  <c r="O781" i="1"/>
  <c r="P781" i="1"/>
  <c r="Q781" i="1"/>
  <c r="C782" i="1"/>
  <c r="L782" i="1"/>
  <c r="O782" i="1"/>
  <c r="P782" i="1"/>
  <c r="Q782" i="1"/>
  <c r="C783" i="1"/>
  <c r="L783" i="1"/>
  <c r="O783" i="1"/>
  <c r="P783" i="1"/>
  <c r="Q783" i="1"/>
  <c r="C784" i="1"/>
  <c r="L784" i="1"/>
  <c r="O784" i="1"/>
  <c r="P784" i="1"/>
  <c r="Q784" i="1"/>
  <c r="C785" i="1"/>
  <c r="L785" i="1"/>
  <c r="O785" i="1"/>
  <c r="P785" i="1"/>
  <c r="Q785" i="1"/>
  <c r="C786" i="1"/>
  <c r="L786" i="1"/>
  <c r="O786" i="1"/>
  <c r="P786" i="1"/>
  <c r="Q786" i="1"/>
  <c r="C787" i="1"/>
  <c r="L787" i="1"/>
  <c r="O787" i="1"/>
  <c r="P787" i="1"/>
  <c r="Q787" i="1"/>
  <c r="C788" i="1"/>
  <c r="L788" i="1"/>
  <c r="O788" i="1"/>
  <c r="P788" i="1"/>
  <c r="Q788" i="1"/>
  <c r="C789" i="1"/>
  <c r="L789" i="1"/>
  <c r="O789" i="1"/>
  <c r="P789" i="1"/>
  <c r="Q789" i="1"/>
  <c r="C790" i="1"/>
  <c r="L790" i="1"/>
  <c r="O790" i="1"/>
  <c r="P790" i="1"/>
  <c r="Q790" i="1"/>
  <c r="C791" i="1"/>
  <c r="L791" i="1"/>
  <c r="O791" i="1"/>
  <c r="P791" i="1"/>
  <c r="Q791" i="1"/>
  <c r="C792" i="1"/>
  <c r="L792" i="1"/>
  <c r="O792" i="1"/>
  <c r="P792" i="1"/>
  <c r="Q792" i="1"/>
  <c r="C793" i="1"/>
  <c r="L793" i="1"/>
  <c r="O793" i="1"/>
  <c r="P793" i="1"/>
  <c r="Q793" i="1"/>
  <c r="C794" i="1"/>
  <c r="L794" i="1"/>
  <c r="O794" i="1"/>
  <c r="P794" i="1"/>
  <c r="Q794" i="1"/>
  <c r="C795" i="1"/>
  <c r="L795" i="1"/>
  <c r="O795" i="1"/>
  <c r="P795" i="1"/>
  <c r="Q795" i="1"/>
  <c r="C796" i="1"/>
  <c r="L796" i="1"/>
  <c r="O796" i="1"/>
  <c r="P796" i="1"/>
  <c r="Q796" i="1"/>
  <c r="C797" i="1"/>
  <c r="L797" i="1"/>
  <c r="O797" i="1"/>
  <c r="P797" i="1"/>
  <c r="Q797" i="1"/>
  <c r="C798" i="1"/>
  <c r="L798" i="1"/>
  <c r="O798" i="1"/>
  <c r="P798" i="1"/>
  <c r="Q798" i="1"/>
  <c r="C799" i="1"/>
  <c r="L799" i="1"/>
  <c r="O799" i="1"/>
  <c r="P799" i="1"/>
  <c r="Q799" i="1"/>
  <c r="C800" i="1"/>
  <c r="L800" i="1"/>
  <c r="O800" i="1"/>
  <c r="P800" i="1"/>
  <c r="Q800" i="1"/>
  <c r="C801" i="1"/>
  <c r="L801" i="1"/>
  <c r="O801" i="1"/>
  <c r="P801" i="1"/>
  <c r="Q801" i="1"/>
  <c r="C802" i="1"/>
  <c r="L802" i="1"/>
  <c r="O802" i="1"/>
  <c r="P802" i="1"/>
  <c r="Q802" i="1"/>
  <c r="C803" i="1"/>
  <c r="L803" i="1"/>
  <c r="O803" i="1"/>
  <c r="P803" i="1"/>
  <c r="Q803" i="1"/>
  <c r="C804" i="1"/>
  <c r="L804" i="1"/>
  <c r="O804" i="1"/>
  <c r="P804" i="1"/>
  <c r="Q804" i="1"/>
  <c r="C805" i="1"/>
  <c r="L805" i="1"/>
  <c r="O805" i="1"/>
  <c r="P805" i="1"/>
  <c r="Q805" i="1"/>
  <c r="C806" i="1"/>
  <c r="L806" i="1"/>
  <c r="O806" i="1"/>
  <c r="P806" i="1"/>
  <c r="Q806" i="1"/>
  <c r="C807" i="1"/>
  <c r="L807" i="1"/>
  <c r="O807" i="1"/>
  <c r="P807" i="1"/>
  <c r="Q807" i="1"/>
  <c r="C808" i="1"/>
  <c r="L808" i="1"/>
  <c r="O808" i="1"/>
  <c r="P808" i="1"/>
  <c r="Q808" i="1"/>
  <c r="C809" i="1"/>
  <c r="L809" i="1"/>
  <c r="O809" i="1"/>
  <c r="P809" i="1"/>
  <c r="Q809" i="1"/>
  <c r="C810" i="1"/>
  <c r="L810" i="1"/>
  <c r="O810" i="1"/>
  <c r="P810" i="1"/>
  <c r="Q810" i="1"/>
  <c r="C811" i="1"/>
  <c r="L811" i="1"/>
  <c r="O811" i="1"/>
  <c r="P811" i="1"/>
  <c r="Q811" i="1"/>
  <c r="C812" i="1"/>
  <c r="L812" i="1"/>
  <c r="O812" i="1"/>
  <c r="P812" i="1"/>
  <c r="Q812" i="1"/>
  <c r="C813" i="1"/>
  <c r="L813" i="1"/>
  <c r="O813" i="1"/>
  <c r="P813" i="1"/>
  <c r="Q813" i="1"/>
  <c r="C814" i="1"/>
  <c r="L814" i="1"/>
  <c r="O814" i="1"/>
  <c r="P814" i="1"/>
  <c r="Q814" i="1"/>
  <c r="C815" i="1"/>
  <c r="L815" i="1"/>
  <c r="O815" i="1"/>
  <c r="P815" i="1"/>
  <c r="Q815" i="1"/>
  <c r="C816" i="1"/>
  <c r="L816" i="1"/>
  <c r="O816" i="1"/>
  <c r="P816" i="1"/>
  <c r="Q816" i="1"/>
  <c r="C817" i="1"/>
  <c r="L817" i="1"/>
  <c r="O817" i="1"/>
  <c r="P817" i="1"/>
  <c r="Q817" i="1"/>
  <c r="C818" i="1"/>
  <c r="L818" i="1"/>
  <c r="O818" i="1"/>
  <c r="P818" i="1"/>
  <c r="Q818" i="1"/>
  <c r="C819" i="1"/>
  <c r="L819" i="1"/>
  <c r="O819" i="1"/>
  <c r="P819" i="1"/>
  <c r="Q819" i="1"/>
  <c r="C820" i="1"/>
  <c r="L820" i="1"/>
  <c r="O820" i="1"/>
  <c r="P820" i="1"/>
  <c r="Q820" i="1"/>
  <c r="C821" i="1"/>
  <c r="L821" i="1"/>
  <c r="O821" i="1"/>
  <c r="P821" i="1"/>
  <c r="Q821" i="1"/>
  <c r="C822" i="1"/>
  <c r="L822" i="1"/>
  <c r="O822" i="1"/>
  <c r="P822" i="1"/>
  <c r="Q822" i="1"/>
  <c r="C823" i="1"/>
  <c r="L823" i="1"/>
  <c r="O823" i="1"/>
  <c r="P823" i="1"/>
  <c r="Q823" i="1"/>
  <c r="C824" i="1"/>
  <c r="L824" i="1"/>
  <c r="O824" i="1"/>
  <c r="P824" i="1"/>
  <c r="Q824" i="1"/>
  <c r="C825" i="1"/>
  <c r="L825" i="1"/>
  <c r="O825" i="1"/>
  <c r="P825" i="1"/>
  <c r="Q825" i="1"/>
  <c r="C826" i="1"/>
  <c r="L826" i="1"/>
  <c r="O826" i="1"/>
  <c r="P826" i="1"/>
  <c r="Q826" i="1"/>
  <c r="C827" i="1"/>
  <c r="L827" i="1"/>
  <c r="O827" i="1"/>
  <c r="P827" i="1"/>
  <c r="Q827" i="1"/>
  <c r="C828" i="1"/>
  <c r="L828" i="1"/>
  <c r="O828" i="1"/>
  <c r="P828" i="1"/>
  <c r="Q828" i="1"/>
  <c r="C829" i="1"/>
  <c r="L829" i="1"/>
  <c r="O829" i="1"/>
  <c r="P829" i="1"/>
  <c r="Q829" i="1"/>
  <c r="C830" i="1"/>
  <c r="L830" i="1"/>
  <c r="O830" i="1"/>
  <c r="P830" i="1"/>
  <c r="Q830" i="1"/>
  <c r="C831" i="1"/>
  <c r="L831" i="1"/>
  <c r="O831" i="1"/>
  <c r="P831" i="1"/>
  <c r="Q831" i="1"/>
  <c r="C832" i="1"/>
  <c r="L832" i="1"/>
  <c r="O832" i="1"/>
  <c r="P832" i="1"/>
  <c r="Q832" i="1"/>
  <c r="C833" i="1"/>
  <c r="L833" i="1"/>
  <c r="O833" i="1"/>
  <c r="P833" i="1"/>
  <c r="Q833" i="1"/>
  <c r="C834" i="1"/>
  <c r="L834" i="1"/>
  <c r="O834" i="1"/>
  <c r="P834" i="1"/>
  <c r="Q834" i="1"/>
  <c r="C835" i="1"/>
  <c r="L835" i="1"/>
  <c r="O835" i="1"/>
  <c r="P835" i="1"/>
  <c r="Q835" i="1"/>
  <c r="C836" i="1"/>
  <c r="L836" i="1"/>
  <c r="O836" i="1"/>
  <c r="P836" i="1"/>
  <c r="Q836" i="1"/>
  <c r="C837" i="1"/>
  <c r="L837" i="1"/>
  <c r="O837" i="1"/>
  <c r="P837" i="1"/>
  <c r="Q837" i="1"/>
  <c r="C838" i="1"/>
  <c r="L838" i="1"/>
  <c r="O838" i="1"/>
  <c r="P838" i="1"/>
  <c r="Q838" i="1"/>
  <c r="C839" i="1"/>
  <c r="L839" i="1"/>
  <c r="O839" i="1"/>
  <c r="P839" i="1"/>
  <c r="Q839" i="1"/>
  <c r="C840" i="1"/>
  <c r="L840" i="1"/>
  <c r="O840" i="1"/>
  <c r="P840" i="1"/>
  <c r="Q840" i="1"/>
  <c r="C841" i="1"/>
  <c r="L841" i="1"/>
  <c r="O841" i="1"/>
  <c r="P841" i="1"/>
  <c r="Q841" i="1"/>
  <c r="C842" i="1"/>
  <c r="L842" i="1"/>
  <c r="O842" i="1"/>
  <c r="P842" i="1"/>
  <c r="Q842" i="1"/>
  <c r="C843" i="1"/>
  <c r="L843" i="1"/>
  <c r="O843" i="1"/>
  <c r="P843" i="1"/>
  <c r="Q843" i="1"/>
  <c r="C844" i="1"/>
  <c r="L844" i="1"/>
  <c r="O844" i="1"/>
  <c r="P844" i="1"/>
  <c r="Q844" i="1"/>
  <c r="C845" i="1"/>
  <c r="L845" i="1"/>
  <c r="O845" i="1"/>
  <c r="P845" i="1"/>
  <c r="Q845" i="1"/>
  <c r="C846" i="1"/>
  <c r="L846" i="1"/>
  <c r="O846" i="1"/>
  <c r="P846" i="1"/>
  <c r="Q846" i="1"/>
  <c r="C847" i="1"/>
  <c r="L847" i="1"/>
  <c r="O847" i="1"/>
  <c r="P847" i="1"/>
  <c r="Q847" i="1"/>
  <c r="C848" i="1"/>
  <c r="L848" i="1"/>
  <c r="O848" i="1"/>
  <c r="P848" i="1"/>
  <c r="Q848" i="1"/>
  <c r="C849" i="1"/>
  <c r="L849" i="1"/>
  <c r="O849" i="1"/>
  <c r="P849" i="1"/>
  <c r="Q849" i="1"/>
  <c r="C850" i="1"/>
  <c r="L850" i="1"/>
  <c r="O850" i="1"/>
  <c r="P850" i="1"/>
  <c r="Q850" i="1"/>
  <c r="C851" i="1"/>
  <c r="L851" i="1"/>
  <c r="O851" i="1"/>
  <c r="P851" i="1"/>
  <c r="Q851" i="1"/>
  <c r="C852" i="1"/>
  <c r="L852" i="1"/>
  <c r="O852" i="1"/>
  <c r="P852" i="1"/>
  <c r="Q852" i="1"/>
  <c r="C853" i="1"/>
  <c r="L853" i="1"/>
  <c r="O853" i="1"/>
  <c r="P853" i="1"/>
  <c r="Q853" i="1"/>
  <c r="C854" i="1"/>
  <c r="L854" i="1"/>
  <c r="O854" i="1"/>
  <c r="P854" i="1"/>
  <c r="Q854" i="1"/>
  <c r="C855" i="1"/>
  <c r="L855" i="1"/>
  <c r="O855" i="1"/>
  <c r="P855" i="1"/>
  <c r="Q855" i="1"/>
  <c r="C856" i="1"/>
  <c r="L856" i="1"/>
  <c r="O856" i="1"/>
  <c r="P856" i="1"/>
  <c r="Q856" i="1"/>
  <c r="C857" i="1"/>
  <c r="L857" i="1"/>
  <c r="O857" i="1"/>
  <c r="P857" i="1"/>
  <c r="Q857" i="1"/>
  <c r="C858" i="1"/>
  <c r="L858" i="1"/>
  <c r="O858" i="1"/>
  <c r="P858" i="1"/>
  <c r="Q858" i="1"/>
  <c r="C859" i="1"/>
  <c r="L859" i="1"/>
  <c r="O859" i="1"/>
  <c r="P859" i="1"/>
  <c r="Q859" i="1"/>
  <c r="C860" i="1"/>
  <c r="L860" i="1"/>
  <c r="O860" i="1"/>
  <c r="P860" i="1"/>
  <c r="Q860" i="1"/>
  <c r="C861" i="1"/>
  <c r="L861" i="1"/>
  <c r="O861" i="1"/>
  <c r="P861" i="1"/>
  <c r="Q861" i="1"/>
  <c r="C862" i="1"/>
  <c r="L862" i="1"/>
  <c r="O862" i="1"/>
  <c r="P862" i="1"/>
  <c r="Q862" i="1"/>
  <c r="C863" i="1"/>
  <c r="L863" i="1"/>
  <c r="O863" i="1"/>
  <c r="P863" i="1"/>
  <c r="Q863" i="1"/>
  <c r="C864" i="1"/>
  <c r="L864" i="1"/>
  <c r="O864" i="1"/>
  <c r="P864" i="1"/>
  <c r="Q864" i="1"/>
  <c r="C865" i="1"/>
  <c r="L865" i="1"/>
  <c r="O865" i="1"/>
  <c r="P865" i="1"/>
  <c r="Q865" i="1"/>
  <c r="C866" i="1"/>
  <c r="L866" i="1"/>
  <c r="O866" i="1"/>
  <c r="P866" i="1"/>
  <c r="Q866" i="1"/>
  <c r="C867" i="1"/>
  <c r="L867" i="1"/>
  <c r="O867" i="1"/>
  <c r="P867" i="1"/>
  <c r="Q867" i="1"/>
  <c r="C868" i="1"/>
  <c r="L868" i="1"/>
  <c r="O868" i="1"/>
  <c r="P868" i="1"/>
  <c r="Q868" i="1"/>
  <c r="C869" i="1"/>
  <c r="L869" i="1"/>
  <c r="O869" i="1"/>
  <c r="P869" i="1"/>
  <c r="Q869" i="1"/>
  <c r="C870" i="1"/>
  <c r="L870" i="1"/>
  <c r="O870" i="1"/>
  <c r="P870" i="1"/>
  <c r="Q870" i="1"/>
  <c r="C871" i="1"/>
  <c r="L871" i="1"/>
  <c r="O871" i="1"/>
  <c r="P871" i="1"/>
  <c r="Q871" i="1"/>
  <c r="C872" i="1"/>
  <c r="L872" i="1"/>
  <c r="O872" i="1"/>
  <c r="P872" i="1"/>
  <c r="Q872" i="1"/>
  <c r="C873" i="1"/>
  <c r="L873" i="1"/>
  <c r="O873" i="1"/>
  <c r="P873" i="1"/>
  <c r="Q873" i="1"/>
  <c r="C874" i="1"/>
  <c r="L874" i="1"/>
  <c r="O874" i="1"/>
  <c r="P874" i="1"/>
  <c r="Q874" i="1"/>
  <c r="C875" i="1"/>
  <c r="L875" i="1"/>
  <c r="O875" i="1"/>
  <c r="P875" i="1"/>
  <c r="Q875" i="1"/>
  <c r="C876" i="1"/>
  <c r="L876" i="1"/>
  <c r="O876" i="1"/>
  <c r="P876" i="1"/>
  <c r="Q876" i="1"/>
  <c r="C877" i="1"/>
  <c r="L877" i="1"/>
  <c r="O877" i="1"/>
  <c r="P877" i="1"/>
  <c r="Q877" i="1"/>
  <c r="C878" i="1"/>
  <c r="L878" i="1"/>
  <c r="O878" i="1"/>
  <c r="P878" i="1"/>
  <c r="Q878" i="1"/>
  <c r="C879" i="1"/>
  <c r="L879" i="1"/>
  <c r="O879" i="1"/>
  <c r="P879" i="1"/>
  <c r="Q879" i="1"/>
  <c r="C880" i="1"/>
  <c r="L880" i="1"/>
  <c r="O880" i="1"/>
  <c r="P880" i="1"/>
  <c r="Q880" i="1"/>
  <c r="C881" i="1"/>
  <c r="L881" i="1"/>
  <c r="O881" i="1"/>
  <c r="P881" i="1"/>
  <c r="Q881" i="1"/>
  <c r="C882" i="1"/>
  <c r="L882" i="1"/>
  <c r="O882" i="1"/>
  <c r="P882" i="1"/>
  <c r="Q882" i="1"/>
  <c r="C883" i="1"/>
  <c r="L883" i="1"/>
  <c r="O883" i="1"/>
  <c r="P883" i="1"/>
  <c r="Q883" i="1"/>
  <c r="C884" i="1"/>
  <c r="L884" i="1"/>
  <c r="O884" i="1"/>
  <c r="P884" i="1"/>
  <c r="Q884" i="1"/>
  <c r="C885" i="1"/>
  <c r="L885" i="1"/>
  <c r="O885" i="1"/>
  <c r="P885" i="1"/>
  <c r="Q885" i="1"/>
  <c r="C886" i="1"/>
  <c r="L886" i="1"/>
  <c r="O886" i="1"/>
  <c r="P886" i="1"/>
  <c r="Q886" i="1"/>
  <c r="C887" i="1"/>
  <c r="L887" i="1"/>
  <c r="O887" i="1"/>
  <c r="P887" i="1"/>
  <c r="Q887" i="1"/>
  <c r="C888" i="1"/>
  <c r="L888" i="1"/>
  <c r="O888" i="1"/>
  <c r="P888" i="1"/>
  <c r="Q888" i="1"/>
  <c r="C889" i="1"/>
  <c r="L889" i="1"/>
  <c r="O889" i="1"/>
  <c r="P889" i="1"/>
  <c r="Q889" i="1"/>
  <c r="C890" i="1"/>
  <c r="L890" i="1"/>
  <c r="O890" i="1"/>
  <c r="P890" i="1"/>
  <c r="Q890" i="1"/>
  <c r="C891" i="1"/>
  <c r="L891" i="1"/>
  <c r="O891" i="1"/>
  <c r="P891" i="1"/>
  <c r="Q891" i="1"/>
  <c r="C892" i="1"/>
  <c r="L892" i="1"/>
  <c r="O892" i="1"/>
  <c r="P892" i="1"/>
  <c r="Q892" i="1"/>
  <c r="C893" i="1"/>
  <c r="L893" i="1"/>
  <c r="O893" i="1"/>
  <c r="P893" i="1"/>
  <c r="Q893" i="1"/>
  <c r="C894" i="1"/>
  <c r="L894" i="1"/>
  <c r="O894" i="1"/>
  <c r="P894" i="1"/>
  <c r="Q894" i="1"/>
  <c r="C895" i="1"/>
  <c r="L895" i="1"/>
  <c r="O895" i="1"/>
  <c r="P895" i="1"/>
  <c r="Q895" i="1"/>
  <c r="C896" i="1"/>
  <c r="L896" i="1"/>
  <c r="O896" i="1"/>
  <c r="P896" i="1"/>
  <c r="Q896" i="1"/>
  <c r="C897" i="1"/>
  <c r="L897" i="1"/>
  <c r="O897" i="1"/>
  <c r="P897" i="1"/>
  <c r="Q897" i="1"/>
  <c r="C898" i="1"/>
  <c r="L898" i="1"/>
  <c r="O898" i="1"/>
  <c r="P898" i="1"/>
  <c r="Q898" i="1"/>
  <c r="C899" i="1"/>
  <c r="L899" i="1"/>
  <c r="O899" i="1"/>
  <c r="P899" i="1"/>
  <c r="Q899" i="1"/>
  <c r="C900" i="1"/>
  <c r="L900" i="1"/>
  <c r="O900" i="1"/>
  <c r="P900" i="1"/>
  <c r="Q900" i="1"/>
  <c r="C901" i="1"/>
  <c r="L901" i="1"/>
  <c r="O901" i="1"/>
  <c r="P901" i="1"/>
  <c r="Q901" i="1"/>
  <c r="C902" i="1"/>
  <c r="L902" i="1"/>
  <c r="O902" i="1"/>
  <c r="P902" i="1"/>
  <c r="Q902" i="1"/>
  <c r="C903" i="1"/>
  <c r="L903" i="1"/>
  <c r="O903" i="1"/>
  <c r="P903" i="1"/>
  <c r="Q903" i="1"/>
  <c r="C904" i="1"/>
  <c r="L904" i="1"/>
  <c r="O904" i="1"/>
  <c r="P904" i="1"/>
  <c r="Q904" i="1"/>
  <c r="C905" i="1"/>
  <c r="L905" i="1"/>
  <c r="O905" i="1"/>
  <c r="P905" i="1"/>
  <c r="Q905" i="1"/>
  <c r="C906" i="1"/>
  <c r="L906" i="1"/>
  <c r="O906" i="1"/>
  <c r="P906" i="1"/>
  <c r="Q906" i="1"/>
  <c r="C907" i="1"/>
  <c r="L907" i="1"/>
  <c r="O907" i="1"/>
  <c r="P907" i="1"/>
  <c r="Q907" i="1"/>
  <c r="C908" i="1"/>
  <c r="L908" i="1"/>
  <c r="O908" i="1"/>
  <c r="P908" i="1"/>
  <c r="Q908" i="1"/>
  <c r="C909" i="1"/>
  <c r="L909" i="1"/>
  <c r="O909" i="1"/>
  <c r="P909" i="1"/>
  <c r="Q909" i="1"/>
  <c r="C910" i="1"/>
  <c r="L910" i="1"/>
  <c r="O910" i="1"/>
  <c r="P910" i="1"/>
  <c r="Q910" i="1"/>
  <c r="C911" i="1"/>
  <c r="L911" i="1"/>
  <c r="O911" i="1"/>
  <c r="P911" i="1"/>
  <c r="Q911" i="1"/>
  <c r="C912" i="1"/>
  <c r="L912" i="1"/>
  <c r="O912" i="1"/>
  <c r="P912" i="1"/>
  <c r="Q912" i="1"/>
  <c r="C913" i="1"/>
  <c r="L913" i="1"/>
  <c r="O913" i="1"/>
  <c r="P913" i="1"/>
  <c r="Q913" i="1"/>
  <c r="C914" i="1"/>
  <c r="L914" i="1"/>
  <c r="O914" i="1"/>
  <c r="P914" i="1"/>
  <c r="Q914" i="1"/>
  <c r="C915" i="1"/>
  <c r="L915" i="1"/>
  <c r="O915" i="1"/>
  <c r="P915" i="1"/>
  <c r="Q915" i="1"/>
  <c r="C916" i="1"/>
  <c r="L916" i="1"/>
  <c r="O916" i="1"/>
  <c r="P916" i="1"/>
  <c r="Q916" i="1"/>
  <c r="C917" i="1"/>
  <c r="L917" i="1"/>
  <c r="O917" i="1"/>
  <c r="P917" i="1"/>
  <c r="Q917" i="1"/>
  <c r="C918" i="1"/>
  <c r="L918" i="1"/>
  <c r="O918" i="1"/>
  <c r="P918" i="1"/>
  <c r="Q918" i="1"/>
  <c r="C919" i="1"/>
  <c r="L919" i="1"/>
  <c r="O919" i="1"/>
  <c r="P919" i="1"/>
  <c r="Q919" i="1"/>
  <c r="C920" i="1"/>
  <c r="L920" i="1"/>
  <c r="O920" i="1"/>
  <c r="P920" i="1"/>
  <c r="Q920" i="1"/>
  <c r="C921" i="1"/>
  <c r="L921" i="1"/>
  <c r="O921" i="1"/>
  <c r="P921" i="1"/>
  <c r="Q921" i="1"/>
  <c r="C922" i="1"/>
  <c r="L922" i="1"/>
  <c r="O922" i="1"/>
  <c r="P922" i="1"/>
  <c r="Q922" i="1"/>
  <c r="C923" i="1"/>
  <c r="L923" i="1"/>
  <c r="O923" i="1"/>
  <c r="P923" i="1"/>
  <c r="Q923" i="1"/>
  <c r="C924" i="1"/>
  <c r="L924" i="1"/>
  <c r="O924" i="1"/>
  <c r="P924" i="1"/>
  <c r="Q924" i="1"/>
  <c r="C925" i="1"/>
  <c r="L925" i="1"/>
  <c r="O925" i="1"/>
  <c r="P925" i="1"/>
  <c r="Q925" i="1"/>
  <c r="C926" i="1"/>
  <c r="L926" i="1"/>
  <c r="O926" i="1"/>
  <c r="P926" i="1"/>
  <c r="Q926" i="1"/>
  <c r="C927" i="1"/>
  <c r="L927" i="1"/>
  <c r="O927" i="1"/>
  <c r="P927" i="1"/>
  <c r="Q927" i="1"/>
  <c r="C928" i="1"/>
  <c r="L928" i="1"/>
  <c r="O928" i="1"/>
  <c r="P928" i="1"/>
  <c r="Q928" i="1"/>
  <c r="C929" i="1"/>
  <c r="L929" i="1"/>
  <c r="O929" i="1"/>
  <c r="P929" i="1"/>
  <c r="Q929" i="1"/>
  <c r="C930" i="1"/>
  <c r="L930" i="1"/>
  <c r="O930" i="1"/>
  <c r="P930" i="1"/>
  <c r="Q930" i="1"/>
  <c r="C931" i="1"/>
  <c r="L931" i="1"/>
  <c r="O931" i="1"/>
  <c r="P931" i="1"/>
  <c r="Q931" i="1"/>
  <c r="C932" i="1"/>
  <c r="L932" i="1"/>
  <c r="O932" i="1"/>
  <c r="P932" i="1"/>
  <c r="Q932" i="1"/>
  <c r="C933" i="1"/>
  <c r="L933" i="1"/>
  <c r="O933" i="1"/>
  <c r="P933" i="1"/>
  <c r="Q933" i="1"/>
  <c r="C934" i="1"/>
  <c r="L934" i="1"/>
  <c r="O934" i="1"/>
  <c r="P934" i="1"/>
  <c r="Q934" i="1"/>
  <c r="C935" i="1"/>
  <c r="L935" i="1"/>
  <c r="O935" i="1"/>
  <c r="P935" i="1"/>
  <c r="Q935" i="1"/>
  <c r="C936" i="1"/>
  <c r="L936" i="1"/>
  <c r="O936" i="1"/>
  <c r="P936" i="1"/>
  <c r="Q936" i="1"/>
  <c r="C937" i="1"/>
  <c r="L937" i="1"/>
  <c r="O937" i="1"/>
  <c r="P937" i="1"/>
  <c r="Q937" i="1"/>
  <c r="C938" i="1"/>
  <c r="L938" i="1"/>
  <c r="O938" i="1"/>
  <c r="P938" i="1"/>
  <c r="Q938" i="1"/>
  <c r="C939" i="1"/>
  <c r="L939" i="1"/>
  <c r="O939" i="1"/>
  <c r="P939" i="1"/>
  <c r="Q939" i="1"/>
  <c r="C940" i="1"/>
  <c r="L940" i="1"/>
  <c r="O940" i="1"/>
  <c r="P940" i="1"/>
  <c r="Q940" i="1"/>
  <c r="C941" i="1"/>
  <c r="L941" i="1"/>
  <c r="O941" i="1"/>
  <c r="P941" i="1"/>
  <c r="Q941" i="1"/>
  <c r="C942" i="1"/>
  <c r="L942" i="1"/>
  <c r="O942" i="1"/>
  <c r="P942" i="1"/>
  <c r="Q942" i="1"/>
  <c r="C943" i="1"/>
  <c r="L943" i="1"/>
  <c r="O943" i="1"/>
  <c r="P943" i="1"/>
  <c r="Q943" i="1"/>
  <c r="C944" i="1"/>
  <c r="L944" i="1"/>
  <c r="O944" i="1"/>
  <c r="P944" i="1"/>
  <c r="Q944" i="1"/>
  <c r="C945" i="1"/>
  <c r="L945" i="1"/>
  <c r="O945" i="1"/>
  <c r="P945" i="1"/>
  <c r="Q945" i="1"/>
  <c r="C946" i="1"/>
  <c r="L946" i="1"/>
  <c r="O946" i="1"/>
  <c r="P946" i="1"/>
  <c r="Q946" i="1"/>
  <c r="C947" i="1"/>
  <c r="L947" i="1"/>
  <c r="O947" i="1"/>
  <c r="P947" i="1"/>
  <c r="Q947" i="1"/>
  <c r="C948" i="1"/>
  <c r="L948" i="1"/>
  <c r="O948" i="1"/>
  <c r="P948" i="1"/>
  <c r="Q948" i="1"/>
  <c r="C949" i="1"/>
  <c r="L949" i="1"/>
  <c r="O949" i="1"/>
  <c r="P949" i="1"/>
  <c r="Q949" i="1"/>
  <c r="C950" i="1"/>
  <c r="L950" i="1"/>
  <c r="O950" i="1"/>
  <c r="P950" i="1"/>
  <c r="Q950" i="1"/>
  <c r="C951" i="1"/>
  <c r="L951" i="1"/>
  <c r="O951" i="1"/>
  <c r="P951" i="1"/>
  <c r="Q951" i="1"/>
  <c r="C952" i="1"/>
  <c r="L952" i="1"/>
  <c r="O952" i="1"/>
  <c r="P952" i="1"/>
  <c r="Q952" i="1"/>
  <c r="C953" i="1"/>
  <c r="L953" i="1"/>
  <c r="O953" i="1"/>
  <c r="P953" i="1"/>
  <c r="Q953" i="1"/>
  <c r="C954" i="1"/>
  <c r="L954" i="1"/>
  <c r="O954" i="1"/>
  <c r="P954" i="1"/>
  <c r="Q954" i="1"/>
  <c r="C955" i="1"/>
  <c r="L955" i="1"/>
  <c r="O955" i="1"/>
  <c r="P955" i="1"/>
  <c r="Q955" i="1"/>
  <c r="C956" i="1"/>
  <c r="L956" i="1"/>
  <c r="O956" i="1"/>
  <c r="P956" i="1"/>
  <c r="Q956" i="1"/>
  <c r="C957" i="1"/>
  <c r="L957" i="1"/>
  <c r="O957" i="1"/>
  <c r="P957" i="1"/>
  <c r="Q957" i="1"/>
  <c r="C958" i="1"/>
  <c r="L958" i="1"/>
  <c r="O958" i="1"/>
  <c r="P958" i="1"/>
  <c r="Q958" i="1"/>
  <c r="C959" i="1"/>
  <c r="L959" i="1"/>
  <c r="O959" i="1"/>
  <c r="P959" i="1"/>
  <c r="Q959" i="1"/>
  <c r="C960" i="1"/>
  <c r="L960" i="1"/>
  <c r="O960" i="1"/>
  <c r="P960" i="1"/>
  <c r="Q960" i="1"/>
  <c r="C961" i="1"/>
  <c r="L961" i="1"/>
  <c r="O961" i="1"/>
  <c r="P961" i="1"/>
  <c r="Q961" i="1"/>
  <c r="C962" i="1"/>
  <c r="L962" i="1"/>
  <c r="O962" i="1"/>
  <c r="P962" i="1"/>
  <c r="Q962" i="1"/>
  <c r="C963" i="1"/>
  <c r="L963" i="1"/>
  <c r="O963" i="1"/>
  <c r="P963" i="1"/>
  <c r="Q963" i="1"/>
  <c r="C964" i="1"/>
  <c r="L964" i="1"/>
  <c r="O964" i="1"/>
  <c r="P964" i="1"/>
  <c r="Q964" i="1"/>
  <c r="C965" i="1"/>
  <c r="L965" i="1"/>
  <c r="O965" i="1"/>
  <c r="P965" i="1"/>
  <c r="Q965" i="1"/>
  <c r="C966" i="1"/>
  <c r="L966" i="1"/>
  <c r="O966" i="1"/>
  <c r="P966" i="1"/>
  <c r="Q966" i="1"/>
  <c r="C967" i="1"/>
  <c r="L967" i="1"/>
  <c r="O967" i="1"/>
  <c r="P967" i="1"/>
  <c r="Q967" i="1"/>
  <c r="C968" i="1"/>
  <c r="L968" i="1"/>
  <c r="O968" i="1"/>
  <c r="P968" i="1"/>
  <c r="Q968" i="1"/>
  <c r="C969" i="1"/>
  <c r="L969" i="1"/>
  <c r="O969" i="1"/>
  <c r="P969" i="1"/>
  <c r="Q969" i="1"/>
  <c r="C970" i="1"/>
  <c r="L970" i="1"/>
  <c r="O970" i="1"/>
  <c r="P970" i="1"/>
  <c r="Q970" i="1"/>
  <c r="C971" i="1"/>
  <c r="L971" i="1"/>
  <c r="O971" i="1"/>
  <c r="P971" i="1"/>
  <c r="Q971" i="1"/>
  <c r="C972" i="1"/>
  <c r="L972" i="1"/>
  <c r="O972" i="1"/>
  <c r="P972" i="1"/>
  <c r="Q972" i="1"/>
  <c r="C973" i="1"/>
  <c r="L973" i="1"/>
  <c r="O973" i="1"/>
  <c r="P973" i="1"/>
  <c r="Q973" i="1"/>
  <c r="C974" i="1"/>
  <c r="L974" i="1"/>
  <c r="O974" i="1"/>
  <c r="P974" i="1"/>
  <c r="Q974" i="1"/>
  <c r="C975" i="1"/>
  <c r="L975" i="1"/>
  <c r="O975" i="1"/>
  <c r="P975" i="1"/>
  <c r="Q975" i="1"/>
  <c r="C976" i="1"/>
  <c r="L976" i="1"/>
  <c r="O976" i="1"/>
  <c r="P976" i="1"/>
  <c r="Q976" i="1"/>
  <c r="C977" i="1"/>
  <c r="L977" i="1"/>
  <c r="O977" i="1"/>
  <c r="P977" i="1"/>
  <c r="Q977" i="1"/>
  <c r="C978" i="1"/>
  <c r="L978" i="1"/>
  <c r="O978" i="1"/>
  <c r="P978" i="1"/>
  <c r="Q978" i="1"/>
  <c r="C979" i="1"/>
  <c r="L979" i="1"/>
  <c r="O979" i="1"/>
  <c r="P979" i="1"/>
  <c r="Q979" i="1"/>
  <c r="C980" i="1"/>
  <c r="L980" i="1"/>
  <c r="O980" i="1"/>
  <c r="P980" i="1"/>
  <c r="Q980" i="1"/>
  <c r="C981" i="1"/>
  <c r="L981" i="1"/>
  <c r="O981" i="1"/>
  <c r="P981" i="1"/>
  <c r="Q981" i="1"/>
  <c r="C982" i="1"/>
  <c r="L982" i="1"/>
  <c r="O982" i="1"/>
  <c r="P982" i="1"/>
  <c r="Q982" i="1"/>
  <c r="C983" i="1"/>
  <c r="L983" i="1"/>
  <c r="O983" i="1"/>
  <c r="P983" i="1"/>
  <c r="Q983" i="1"/>
  <c r="C984" i="1"/>
  <c r="L984" i="1"/>
  <c r="O984" i="1"/>
  <c r="P984" i="1"/>
  <c r="Q984" i="1"/>
  <c r="C985" i="1"/>
  <c r="L985" i="1"/>
  <c r="O985" i="1"/>
  <c r="P985" i="1"/>
  <c r="Q985" i="1"/>
  <c r="C986" i="1"/>
  <c r="L986" i="1"/>
  <c r="O986" i="1"/>
  <c r="P986" i="1"/>
  <c r="Q986" i="1"/>
  <c r="C987" i="1"/>
  <c r="L987" i="1"/>
  <c r="O987" i="1"/>
  <c r="P987" i="1"/>
  <c r="Q987" i="1"/>
  <c r="C988" i="1"/>
  <c r="L988" i="1"/>
  <c r="O988" i="1"/>
  <c r="P988" i="1"/>
  <c r="Q988" i="1"/>
  <c r="C989" i="1"/>
  <c r="L989" i="1"/>
  <c r="O989" i="1"/>
  <c r="P989" i="1"/>
  <c r="Q989" i="1"/>
  <c r="C990" i="1"/>
  <c r="L990" i="1"/>
  <c r="O990" i="1"/>
  <c r="P990" i="1"/>
  <c r="Q990" i="1"/>
  <c r="C991" i="1"/>
  <c r="L991" i="1"/>
  <c r="O991" i="1"/>
  <c r="P991" i="1"/>
  <c r="Q991" i="1"/>
  <c r="C992" i="1"/>
  <c r="L992" i="1"/>
  <c r="O992" i="1"/>
  <c r="P992" i="1"/>
  <c r="Q992" i="1"/>
  <c r="C993" i="1"/>
  <c r="L993" i="1"/>
  <c r="O993" i="1"/>
  <c r="P993" i="1"/>
  <c r="Q993" i="1"/>
  <c r="C994" i="1"/>
  <c r="L994" i="1"/>
  <c r="O994" i="1"/>
  <c r="P994" i="1"/>
  <c r="Q994" i="1"/>
  <c r="C995" i="1"/>
  <c r="L995" i="1"/>
  <c r="O995" i="1"/>
  <c r="P995" i="1"/>
  <c r="Q995" i="1"/>
  <c r="C996" i="1"/>
  <c r="L996" i="1"/>
  <c r="O996" i="1"/>
  <c r="P996" i="1"/>
  <c r="Q996" i="1"/>
  <c r="C997" i="1"/>
  <c r="L997" i="1"/>
  <c r="O997" i="1"/>
  <c r="P997" i="1"/>
  <c r="Q997" i="1"/>
  <c r="C998" i="1"/>
  <c r="L998" i="1"/>
  <c r="O998" i="1"/>
  <c r="P998" i="1"/>
  <c r="Q998" i="1"/>
  <c r="C999" i="1"/>
  <c r="L999" i="1"/>
  <c r="O999" i="1"/>
  <c r="P999" i="1"/>
  <c r="Q999" i="1"/>
  <c r="C1000" i="1"/>
  <c r="L1000" i="1"/>
  <c r="O1000" i="1"/>
  <c r="P1000" i="1"/>
  <c r="Q1000" i="1"/>
  <c r="C1001" i="1"/>
  <c r="L1001" i="1"/>
  <c r="O1001" i="1"/>
  <c r="P1001" i="1"/>
  <c r="Q1001" i="1"/>
  <c r="C1002" i="1"/>
  <c r="L1002" i="1"/>
  <c r="O1002" i="1"/>
  <c r="P1002" i="1"/>
  <c r="Q1002" i="1"/>
  <c r="C1003" i="1"/>
  <c r="L1003" i="1"/>
  <c r="O1003" i="1"/>
  <c r="P1003" i="1"/>
  <c r="Q1003" i="1"/>
  <c r="C1004" i="1"/>
  <c r="L1004" i="1"/>
  <c r="O1004" i="1"/>
  <c r="P1004" i="1"/>
  <c r="Q1004" i="1"/>
  <c r="C1005" i="1"/>
  <c r="L1005" i="1"/>
  <c r="O1005" i="1"/>
  <c r="P1005" i="1"/>
  <c r="Q1005" i="1"/>
  <c r="C1006" i="1"/>
  <c r="L1006" i="1"/>
  <c r="O1006" i="1"/>
  <c r="P1006" i="1"/>
  <c r="Q1006" i="1"/>
  <c r="C1007" i="1"/>
  <c r="L1007" i="1"/>
  <c r="O1007" i="1"/>
  <c r="P1007" i="1"/>
  <c r="Q1007" i="1"/>
  <c r="C1008" i="1"/>
  <c r="L1008" i="1"/>
  <c r="O1008" i="1"/>
  <c r="P1008" i="1"/>
  <c r="Q1008" i="1"/>
  <c r="C1009" i="1"/>
  <c r="L1009" i="1"/>
  <c r="O1009" i="1"/>
  <c r="P1009" i="1"/>
  <c r="Q1009" i="1"/>
  <c r="C1010" i="1"/>
  <c r="L1010" i="1"/>
  <c r="O1010" i="1"/>
  <c r="P1010" i="1"/>
  <c r="Q1010" i="1"/>
  <c r="C1011" i="1"/>
  <c r="L1011" i="1"/>
  <c r="O1011" i="1"/>
  <c r="P1011" i="1"/>
  <c r="Q1011" i="1"/>
  <c r="C1012" i="1"/>
  <c r="L1012" i="1"/>
  <c r="O1012" i="1"/>
  <c r="P1012" i="1"/>
  <c r="Q1012" i="1"/>
  <c r="C1013" i="1"/>
  <c r="L1013" i="1"/>
  <c r="O1013" i="1"/>
  <c r="P1013" i="1"/>
  <c r="Q1013" i="1"/>
  <c r="C1014" i="1"/>
  <c r="L1014" i="1"/>
  <c r="O1014" i="1"/>
  <c r="P1014" i="1"/>
  <c r="Q1014" i="1"/>
  <c r="C1015" i="1"/>
  <c r="L1015" i="1"/>
  <c r="O1015" i="1"/>
  <c r="P1015" i="1"/>
  <c r="Q1015" i="1"/>
  <c r="C1016" i="1"/>
  <c r="L1016" i="1"/>
  <c r="O1016" i="1"/>
  <c r="P1016" i="1"/>
  <c r="Q1016" i="1"/>
  <c r="C1017" i="1"/>
  <c r="L1017" i="1"/>
  <c r="O1017" i="1"/>
  <c r="P1017" i="1"/>
  <c r="Q1017" i="1"/>
  <c r="C1018" i="1"/>
  <c r="L1018" i="1"/>
  <c r="O1018" i="1"/>
  <c r="P1018" i="1"/>
  <c r="Q1018" i="1"/>
  <c r="C1019" i="1"/>
  <c r="L1019" i="1"/>
  <c r="O1019" i="1"/>
  <c r="P1019" i="1"/>
  <c r="Q1019" i="1"/>
  <c r="C1020" i="1"/>
  <c r="L1020" i="1"/>
  <c r="O1020" i="1"/>
  <c r="P1020" i="1"/>
  <c r="Q1020" i="1"/>
  <c r="C1021" i="1"/>
  <c r="L1021" i="1"/>
  <c r="O1021" i="1"/>
  <c r="P1021" i="1"/>
  <c r="Q1021" i="1"/>
  <c r="C1022" i="1"/>
  <c r="L1022" i="1"/>
  <c r="O1022" i="1"/>
  <c r="P1022" i="1"/>
  <c r="Q1022" i="1"/>
  <c r="C1023" i="1"/>
  <c r="L1023" i="1"/>
  <c r="O1023" i="1"/>
  <c r="P1023" i="1"/>
  <c r="Q1023" i="1"/>
  <c r="C1024" i="1"/>
  <c r="L1024" i="1"/>
  <c r="O1024" i="1"/>
  <c r="P1024" i="1"/>
  <c r="Q1024" i="1"/>
  <c r="C1025" i="1"/>
  <c r="L1025" i="1"/>
  <c r="O1025" i="1"/>
  <c r="P1025" i="1"/>
  <c r="Q1025" i="1"/>
  <c r="C1026" i="1"/>
  <c r="L1026" i="1"/>
  <c r="O1026" i="1"/>
  <c r="P1026" i="1"/>
  <c r="Q1026" i="1"/>
  <c r="C1027" i="1"/>
  <c r="L1027" i="1"/>
  <c r="O1027" i="1"/>
  <c r="P1027" i="1"/>
  <c r="Q1027" i="1"/>
  <c r="C1028" i="1"/>
  <c r="L1028" i="1"/>
  <c r="O1028" i="1"/>
  <c r="P1028" i="1"/>
  <c r="Q1028" i="1"/>
  <c r="C1029" i="1"/>
  <c r="L1029" i="1"/>
  <c r="O1029" i="1"/>
  <c r="P1029" i="1"/>
  <c r="Q1029" i="1"/>
  <c r="C1030" i="1"/>
  <c r="L1030" i="1"/>
  <c r="O1030" i="1"/>
  <c r="P1030" i="1"/>
  <c r="Q1030" i="1"/>
  <c r="C1031" i="1"/>
  <c r="L1031" i="1"/>
  <c r="O1031" i="1"/>
  <c r="P1031" i="1"/>
  <c r="Q1031" i="1"/>
  <c r="C1032" i="1"/>
  <c r="L1032" i="1"/>
  <c r="O1032" i="1"/>
  <c r="P1032" i="1"/>
  <c r="Q1032" i="1"/>
  <c r="C1033" i="1"/>
  <c r="L1033" i="1"/>
  <c r="O1033" i="1"/>
  <c r="P1033" i="1"/>
  <c r="Q1033" i="1"/>
  <c r="C1034" i="1"/>
  <c r="L1034" i="1"/>
  <c r="O1034" i="1"/>
  <c r="P1034" i="1"/>
  <c r="Q1034" i="1"/>
  <c r="C1035" i="1"/>
  <c r="L1035" i="1"/>
  <c r="O1035" i="1"/>
  <c r="P1035" i="1"/>
  <c r="Q1035" i="1"/>
  <c r="C1036" i="1"/>
  <c r="L1036" i="1"/>
  <c r="O1036" i="1"/>
  <c r="P1036" i="1"/>
  <c r="Q1036" i="1"/>
  <c r="C1037" i="1"/>
  <c r="L1037" i="1"/>
  <c r="O1037" i="1"/>
  <c r="P1037" i="1"/>
  <c r="Q1037" i="1"/>
  <c r="C1038" i="1"/>
  <c r="L1038" i="1"/>
  <c r="O1038" i="1"/>
  <c r="P1038" i="1"/>
  <c r="Q1038" i="1"/>
  <c r="C1039" i="1"/>
  <c r="L1039" i="1"/>
  <c r="O1039" i="1"/>
  <c r="P1039" i="1"/>
  <c r="Q1039" i="1"/>
  <c r="C1040" i="1"/>
  <c r="L1040" i="1"/>
  <c r="O1040" i="1"/>
  <c r="P1040" i="1"/>
  <c r="Q1040" i="1"/>
  <c r="C1041" i="1"/>
  <c r="L1041" i="1"/>
  <c r="O1041" i="1"/>
  <c r="P1041" i="1"/>
  <c r="Q1041" i="1"/>
  <c r="C1042" i="1"/>
  <c r="L1042" i="1"/>
  <c r="O1042" i="1"/>
  <c r="P1042" i="1"/>
  <c r="Q1042" i="1"/>
  <c r="C1043" i="1"/>
  <c r="L1043" i="1"/>
  <c r="O1043" i="1"/>
  <c r="P1043" i="1"/>
  <c r="Q1043" i="1"/>
  <c r="C1044" i="1"/>
  <c r="L1044" i="1"/>
  <c r="O1044" i="1"/>
  <c r="P1044" i="1"/>
  <c r="Q1044" i="1"/>
  <c r="C1045" i="1"/>
  <c r="L1045" i="1"/>
  <c r="O1045" i="1"/>
  <c r="P1045" i="1"/>
  <c r="Q1045" i="1"/>
  <c r="C1046" i="1"/>
  <c r="L1046" i="1"/>
  <c r="O1046" i="1"/>
  <c r="P1046" i="1"/>
  <c r="Q1046" i="1"/>
  <c r="C1047" i="1"/>
  <c r="L1047" i="1"/>
  <c r="O1047" i="1"/>
  <c r="P1047" i="1"/>
  <c r="Q1047" i="1"/>
  <c r="C1048" i="1"/>
  <c r="L1048" i="1"/>
  <c r="O1048" i="1"/>
  <c r="P1048" i="1"/>
  <c r="Q1048" i="1"/>
  <c r="C1049" i="1"/>
  <c r="L1049" i="1"/>
  <c r="O1049" i="1"/>
  <c r="P1049" i="1"/>
  <c r="Q1049" i="1"/>
  <c r="C1050" i="1"/>
  <c r="L1050" i="1"/>
  <c r="O1050" i="1"/>
  <c r="P1050" i="1"/>
  <c r="Q1050" i="1"/>
  <c r="C1051" i="1"/>
  <c r="L1051" i="1"/>
  <c r="O1051" i="1"/>
  <c r="P1051" i="1"/>
  <c r="Q1051" i="1"/>
  <c r="C1052" i="1"/>
  <c r="L1052" i="1"/>
  <c r="O1052" i="1"/>
  <c r="P1052" i="1"/>
  <c r="Q1052" i="1"/>
  <c r="C1053" i="1"/>
  <c r="L1053" i="1"/>
  <c r="O1053" i="1"/>
  <c r="P1053" i="1"/>
  <c r="Q1053" i="1"/>
  <c r="C1054" i="1"/>
  <c r="L1054" i="1"/>
  <c r="O1054" i="1"/>
  <c r="P1054" i="1"/>
  <c r="Q1054" i="1"/>
  <c r="C1055" i="1"/>
  <c r="L1055" i="1"/>
  <c r="O1055" i="1"/>
  <c r="P1055" i="1"/>
  <c r="Q1055" i="1"/>
  <c r="C1056" i="1"/>
  <c r="L1056" i="1"/>
  <c r="O1056" i="1"/>
  <c r="P1056" i="1"/>
  <c r="Q1056" i="1"/>
  <c r="C1057" i="1"/>
  <c r="L1057" i="1"/>
  <c r="O1057" i="1"/>
  <c r="P1057" i="1"/>
  <c r="Q1057" i="1"/>
  <c r="C1058" i="1"/>
  <c r="L1058" i="1"/>
  <c r="O1058" i="1"/>
  <c r="P1058" i="1"/>
  <c r="Q1058" i="1"/>
  <c r="C1059" i="1"/>
  <c r="L1059" i="1"/>
  <c r="O1059" i="1"/>
  <c r="P1059" i="1"/>
  <c r="Q1059" i="1"/>
  <c r="C1060" i="1"/>
  <c r="L1060" i="1"/>
  <c r="O1060" i="1"/>
  <c r="P1060" i="1"/>
  <c r="Q1060" i="1"/>
  <c r="C1061" i="1"/>
  <c r="L1061" i="1"/>
  <c r="O1061" i="1"/>
  <c r="P1061" i="1"/>
  <c r="Q1061" i="1"/>
  <c r="C1062" i="1"/>
  <c r="L1062" i="1"/>
  <c r="O1062" i="1"/>
  <c r="P1062" i="1"/>
  <c r="Q1062" i="1"/>
  <c r="C1063" i="1"/>
  <c r="L1063" i="1"/>
  <c r="O1063" i="1"/>
  <c r="P1063" i="1"/>
  <c r="Q1063" i="1"/>
  <c r="C1064" i="1"/>
  <c r="L1064" i="1"/>
  <c r="O1064" i="1"/>
  <c r="P1064" i="1"/>
  <c r="Q1064" i="1"/>
  <c r="C1065" i="1"/>
  <c r="L1065" i="1"/>
  <c r="O1065" i="1"/>
  <c r="P1065" i="1"/>
  <c r="Q1065" i="1"/>
  <c r="C1066" i="1"/>
  <c r="L1066" i="1"/>
  <c r="O1066" i="1"/>
  <c r="P1066" i="1"/>
  <c r="Q1066" i="1"/>
  <c r="C1067" i="1"/>
  <c r="L1067" i="1"/>
  <c r="O1067" i="1"/>
  <c r="P1067" i="1"/>
  <c r="Q1067" i="1"/>
  <c r="C1068" i="1"/>
  <c r="L1068" i="1"/>
  <c r="O1068" i="1"/>
  <c r="P1068" i="1"/>
  <c r="Q1068" i="1"/>
  <c r="C1069" i="1"/>
  <c r="L1069" i="1"/>
  <c r="O1069" i="1"/>
  <c r="P1069" i="1"/>
  <c r="Q1069" i="1"/>
  <c r="C1070" i="1"/>
  <c r="L1070" i="1"/>
  <c r="O1070" i="1"/>
  <c r="P1070" i="1"/>
  <c r="Q1070" i="1"/>
  <c r="C1071" i="1"/>
  <c r="L1071" i="1"/>
  <c r="O1071" i="1"/>
  <c r="P1071" i="1"/>
  <c r="Q1071" i="1"/>
  <c r="C1072" i="1"/>
  <c r="L1072" i="1"/>
  <c r="O1072" i="1"/>
  <c r="P1072" i="1"/>
  <c r="Q1072" i="1"/>
  <c r="C1073" i="1"/>
  <c r="L1073" i="1"/>
  <c r="O1073" i="1"/>
  <c r="P1073" i="1"/>
  <c r="Q1073" i="1"/>
  <c r="C1074" i="1"/>
  <c r="L1074" i="1"/>
  <c r="O1074" i="1"/>
  <c r="P1074" i="1"/>
  <c r="Q1074" i="1"/>
  <c r="C1075" i="1"/>
  <c r="L1075" i="1"/>
  <c r="O1075" i="1"/>
  <c r="P1075" i="1"/>
  <c r="Q1075" i="1"/>
  <c r="C1076" i="1"/>
  <c r="L1076" i="1"/>
  <c r="O1076" i="1"/>
  <c r="P1076" i="1"/>
  <c r="Q1076" i="1"/>
  <c r="C1077" i="1"/>
  <c r="L1077" i="1"/>
  <c r="O1077" i="1"/>
  <c r="P1077" i="1"/>
  <c r="Q1077" i="1"/>
  <c r="C1078" i="1"/>
  <c r="L1078" i="1"/>
  <c r="O1078" i="1"/>
  <c r="P1078" i="1"/>
  <c r="Q1078" i="1"/>
  <c r="C1079" i="1"/>
  <c r="L1079" i="1"/>
  <c r="O1079" i="1"/>
  <c r="P1079" i="1"/>
  <c r="Q1079" i="1"/>
  <c r="C1080" i="1"/>
  <c r="L1080" i="1"/>
  <c r="O1080" i="1"/>
  <c r="P1080" i="1"/>
  <c r="Q1080" i="1"/>
  <c r="C1081" i="1"/>
  <c r="L1081" i="1"/>
  <c r="O1081" i="1"/>
  <c r="P1081" i="1"/>
  <c r="Q1081" i="1"/>
  <c r="C1082" i="1"/>
  <c r="L1082" i="1"/>
  <c r="O1082" i="1"/>
  <c r="P1082" i="1"/>
  <c r="Q1082" i="1"/>
  <c r="C1083" i="1"/>
  <c r="L1083" i="1"/>
  <c r="O1083" i="1"/>
  <c r="P1083" i="1"/>
  <c r="Q1083" i="1"/>
  <c r="C1084" i="1"/>
  <c r="L1084" i="1"/>
  <c r="O1084" i="1"/>
  <c r="P1084" i="1"/>
  <c r="Q1084" i="1"/>
  <c r="C1085" i="1"/>
  <c r="L1085" i="1"/>
  <c r="O1085" i="1"/>
  <c r="P1085" i="1"/>
  <c r="Q1085" i="1"/>
  <c r="C1086" i="1"/>
  <c r="L1086" i="1"/>
  <c r="O1086" i="1"/>
  <c r="P1086" i="1"/>
  <c r="Q1086" i="1"/>
  <c r="C1087" i="1"/>
  <c r="L1087" i="1"/>
  <c r="O1087" i="1"/>
  <c r="P1087" i="1"/>
  <c r="Q1087" i="1"/>
  <c r="C1088" i="1"/>
  <c r="L1088" i="1"/>
  <c r="O1088" i="1"/>
  <c r="P1088" i="1"/>
  <c r="Q1088" i="1"/>
  <c r="C1089" i="1"/>
  <c r="L1089" i="1"/>
  <c r="O1089" i="1"/>
  <c r="P1089" i="1"/>
  <c r="Q1089" i="1"/>
  <c r="C1090" i="1"/>
  <c r="L1090" i="1"/>
  <c r="O1090" i="1"/>
  <c r="P1090" i="1"/>
  <c r="Q1090" i="1"/>
  <c r="C1091" i="1"/>
  <c r="L1091" i="1"/>
  <c r="O1091" i="1"/>
  <c r="P1091" i="1"/>
  <c r="Q1091" i="1"/>
  <c r="C1092" i="1"/>
  <c r="L1092" i="1"/>
  <c r="O1092" i="1"/>
  <c r="P1092" i="1"/>
  <c r="Q1092" i="1"/>
  <c r="C1093" i="1"/>
  <c r="L1093" i="1"/>
  <c r="O1093" i="1"/>
  <c r="P1093" i="1"/>
  <c r="Q1093" i="1"/>
  <c r="C1094" i="1"/>
  <c r="L1094" i="1"/>
  <c r="O1094" i="1"/>
  <c r="P1094" i="1"/>
  <c r="Q1094" i="1"/>
  <c r="C1095" i="1"/>
  <c r="L1095" i="1"/>
  <c r="O1095" i="1"/>
  <c r="P1095" i="1"/>
  <c r="Q1095" i="1"/>
  <c r="C1096" i="1"/>
  <c r="L1096" i="1"/>
  <c r="O1096" i="1"/>
  <c r="P1096" i="1"/>
  <c r="Q1096" i="1"/>
  <c r="C1097" i="1"/>
  <c r="L1097" i="1"/>
  <c r="O1097" i="1"/>
  <c r="P1097" i="1"/>
  <c r="Q1097" i="1"/>
  <c r="C1098" i="1"/>
  <c r="L1098" i="1"/>
  <c r="O1098" i="1"/>
  <c r="P1098" i="1"/>
  <c r="Q1098" i="1"/>
  <c r="C1099" i="1"/>
  <c r="L1099" i="1"/>
  <c r="O1099" i="1"/>
  <c r="P1099" i="1"/>
  <c r="Q1099" i="1"/>
  <c r="C1100" i="1"/>
  <c r="L1100" i="1"/>
  <c r="O1100" i="1"/>
  <c r="P1100" i="1"/>
  <c r="Q1100" i="1"/>
  <c r="C1101" i="1"/>
  <c r="L1101" i="1"/>
  <c r="O1101" i="1"/>
  <c r="P1101" i="1"/>
  <c r="Q1101" i="1"/>
  <c r="C1102" i="1"/>
  <c r="L1102" i="1"/>
  <c r="O1102" i="1"/>
  <c r="P1102" i="1"/>
  <c r="Q1102" i="1"/>
  <c r="C1103" i="1"/>
  <c r="L1103" i="1"/>
  <c r="O1103" i="1"/>
  <c r="P1103" i="1"/>
  <c r="Q1103" i="1"/>
  <c r="C1104" i="1"/>
  <c r="L1104" i="1"/>
  <c r="O1104" i="1"/>
  <c r="P1104" i="1"/>
  <c r="Q1104" i="1"/>
  <c r="C1105" i="1"/>
  <c r="L1105" i="1"/>
  <c r="O1105" i="1"/>
  <c r="P1105" i="1"/>
  <c r="Q1105" i="1"/>
  <c r="C1106" i="1"/>
  <c r="L1106" i="1"/>
  <c r="O1106" i="1"/>
  <c r="P1106" i="1"/>
  <c r="Q1106" i="1"/>
  <c r="C1107" i="1"/>
  <c r="L1107" i="1"/>
  <c r="O1107" i="1"/>
  <c r="P1107" i="1"/>
  <c r="Q1107" i="1"/>
  <c r="C1108" i="1"/>
  <c r="L1108" i="1"/>
  <c r="O1108" i="1"/>
  <c r="P1108" i="1"/>
  <c r="Q1108" i="1"/>
  <c r="C1109" i="1"/>
  <c r="L1109" i="1"/>
  <c r="O1109" i="1"/>
  <c r="P1109" i="1"/>
  <c r="Q1109" i="1"/>
  <c r="C1110" i="1"/>
  <c r="L1110" i="1"/>
  <c r="O1110" i="1"/>
  <c r="P1110" i="1"/>
  <c r="Q1110" i="1"/>
  <c r="C1111" i="1"/>
  <c r="L1111" i="1"/>
  <c r="O1111" i="1"/>
  <c r="P1111" i="1"/>
  <c r="Q1111" i="1"/>
  <c r="C1112" i="1"/>
  <c r="L1112" i="1"/>
  <c r="O1112" i="1"/>
  <c r="P1112" i="1"/>
  <c r="Q1112" i="1"/>
  <c r="C1113" i="1"/>
  <c r="L1113" i="1"/>
  <c r="O1113" i="1"/>
  <c r="P1113" i="1"/>
  <c r="Q1113" i="1"/>
  <c r="C1114" i="1"/>
  <c r="L1114" i="1"/>
  <c r="O1114" i="1"/>
  <c r="P1114" i="1"/>
  <c r="Q1114" i="1"/>
  <c r="C1115" i="1"/>
  <c r="L1115" i="1"/>
  <c r="O1115" i="1"/>
  <c r="P1115" i="1"/>
  <c r="Q1115" i="1"/>
  <c r="C1116" i="1"/>
  <c r="L1116" i="1"/>
  <c r="O1116" i="1"/>
  <c r="P1116" i="1"/>
  <c r="Q1116" i="1"/>
  <c r="C1117" i="1"/>
  <c r="L1117" i="1"/>
  <c r="O1117" i="1"/>
  <c r="P1117" i="1"/>
  <c r="Q1117" i="1"/>
  <c r="C1118" i="1"/>
  <c r="L1118" i="1"/>
  <c r="O1118" i="1"/>
  <c r="P1118" i="1"/>
  <c r="Q1118" i="1"/>
  <c r="C1119" i="1"/>
  <c r="L1119" i="1"/>
  <c r="O1119" i="1"/>
  <c r="P1119" i="1"/>
  <c r="Q1119" i="1"/>
  <c r="C1120" i="1"/>
  <c r="L1120" i="1"/>
  <c r="O1120" i="1"/>
  <c r="P1120" i="1"/>
  <c r="Q1120" i="1"/>
  <c r="C1121" i="1"/>
  <c r="L1121" i="1"/>
  <c r="O1121" i="1"/>
  <c r="P1121" i="1"/>
  <c r="Q1121" i="1"/>
  <c r="C1122" i="1"/>
  <c r="L1122" i="1"/>
  <c r="O1122" i="1"/>
  <c r="P1122" i="1"/>
  <c r="Q1122" i="1"/>
  <c r="C1123" i="1"/>
  <c r="L1123" i="1"/>
  <c r="O1123" i="1"/>
  <c r="P1123" i="1"/>
  <c r="Q1123" i="1"/>
  <c r="C1124" i="1"/>
  <c r="L1124" i="1"/>
  <c r="O1124" i="1"/>
  <c r="P1124" i="1"/>
  <c r="Q1124" i="1"/>
  <c r="C1125" i="1"/>
  <c r="L1125" i="1"/>
  <c r="O1125" i="1"/>
  <c r="P1125" i="1"/>
  <c r="Q1125" i="1"/>
  <c r="C1126" i="1"/>
  <c r="L1126" i="1"/>
  <c r="O1126" i="1"/>
  <c r="P1126" i="1"/>
  <c r="Q1126" i="1"/>
  <c r="C1127" i="1"/>
  <c r="L1127" i="1"/>
  <c r="O1127" i="1"/>
  <c r="P1127" i="1"/>
  <c r="Q1127" i="1"/>
  <c r="C1128" i="1"/>
  <c r="L1128" i="1"/>
  <c r="O1128" i="1"/>
  <c r="P1128" i="1"/>
  <c r="Q1128" i="1"/>
  <c r="C1129" i="1"/>
  <c r="L1129" i="1"/>
  <c r="O1129" i="1"/>
  <c r="P1129" i="1"/>
  <c r="Q1129" i="1"/>
  <c r="C1130" i="1"/>
  <c r="L1130" i="1"/>
  <c r="O1130" i="1"/>
  <c r="P1130" i="1"/>
  <c r="Q1130" i="1"/>
  <c r="C1131" i="1"/>
  <c r="L1131" i="1"/>
  <c r="O1131" i="1"/>
  <c r="P1131" i="1"/>
  <c r="Q1131" i="1"/>
  <c r="C1132" i="1"/>
  <c r="L1132" i="1"/>
  <c r="O1132" i="1"/>
  <c r="P1132" i="1"/>
  <c r="Q1132" i="1"/>
  <c r="C1133" i="1"/>
  <c r="L1133" i="1"/>
  <c r="O1133" i="1"/>
  <c r="P1133" i="1"/>
  <c r="Q1133" i="1"/>
  <c r="C1134" i="1"/>
  <c r="L1134" i="1"/>
  <c r="O1134" i="1"/>
  <c r="P1134" i="1"/>
  <c r="Q1134" i="1"/>
  <c r="C1135" i="1"/>
  <c r="L1135" i="1"/>
  <c r="O1135" i="1"/>
  <c r="P1135" i="1"/>
  <c r="Q1135" i="1"/>
  <c r="C1136" i="1"/>
  <c r="L1136" i="1"/>
  <c r="O1136" i="1"/>
  <c r="P1136" i="1"/>
  <c r="Q1136" i="1"/>
  <c r="C1137" i="1"/>
  <c r="L1137" i="1"/>
  <c r="O1137" i="1"/>
  <c r="P1137" i="1"/>
  <c r="Q1137" i="1"/>
  <c r="C1138" i="1"/>
  <c r="L1138" i="1"/>
  <c r="O1138" i="1"/>
  <c r="P1138" i="1"/>
  <c r="Q1138" i="1"/>
  <c r="C1139" i="1"/>
  <c r="L1139" i="1"/>
  <c r="O1139" i="1"/>
  <c r="P1139" i="1"/>
  <c r="Q1139" i="1"/>
  <c r="C1140" i="1"/>
  <c r="L1140" i="1"/>
  <c r="O1140" i="1"/>
  <c r="P1140" i="1"/>
  <c r="Q1140" i="1"/>
  <c r="C1141" i="1"/>
  <c r="L1141" i="1"/>
  <c r="O1141" i="1"/>
  <c r="P1141" i="1"/>
  <c r="Q1141" i="1"/>
  <c r="C1142" i="1"/>
  <c r="L1142" i="1"/>
  <c r="O1142" i="1"/>
  <c r="P1142" i="1"/>
  <c r="Q1142" i="1"/>
  <c r="C1143" i="1"/>
  <c r="L1143" i="1"/>
  <c r="O1143" i="1"/>
  <c r="P1143" i="1"/>
  <c r="Q1143" i="1"/>
  <c r="C1144" i="1"/>
  <c r="L1144" i="1"/>
  <c r="O1144" i="1"/>
  <c r="P1144" i="1"/>
  <c r="Q1144" i="1"/>
  <c r="C1145" i="1"/>
  <c r="L1145" i="1"/>
  <c r="O1145" i="1"/>
  <c r="P1145" i="1"/>
  <c r="Q1145" i="1"/>
  <c r="C1146" i="1"/>
  <c r="L1146" i="1"/>
  <c r="O1146" i="1"/>
  <c r="P1146" i="1"/>
  <c r="Q1146" i="1"/>
  <c r="C1147" i="1"/>
  <c r="L1147" i="1"/>
  <c r="O1147" i="1"/>
  <c r="P1147" i="1"/>
  <c r="Q1147" i="1"/>
  <c r="C1148" i="1"/>
  <c r="L1148" i="1"/>
  <c r="O1148" i="1"/>
  <c r="P1148" i="1"/>
  <c r="Q1148" i="1"/>
  <c r="C1149" i="1"/>
  <c r="L1149" i="1"/>
  <c r="O1149" i="1"/>
  <c r="P1149" i="1"/>
  <c r="Q1149" i="1"/>
  <c r="C1150" i="1"/>
  <c r="L1150" i="1"/>
  <c r="O1150" i="1"/>
  <c r="P1150" i="1"/>
  <c r="Q1150" i="1"/>
  <c r="C1151" i="1"/>
  <c r="L1151" i="1"/>
  <c r="O1151" i="1"/>
  <c r="P1151" i="1"/>
  <c r="Q1151" i="1"/>
  <c r="C1152" i="1"/>
  <c r="L1152" i="1"/>
  <c r="O1152" i="1"/>
  <c r="P1152" i="1"/>
  <c r="Q1152" i="1"/>
  <c r="C1153" i="1"/>
  <c r="L1153" i="1"/>
  <c r="O1153" i="1"/>
  <c r="P1153" i="1"/>
  <c r="Q1153" i="1"/>
  <c r="C1154" i="1"/>
  <c r="L1154" i="1"/>
  <c r="O1154" i="1"/>
  <c r="P1154" i="1"/>
  <c r="Q1154" i="1"/>
  <c r="C1155" i="1"/>
  <c r="L1155" i="1"/>
  <c r="O1155" i="1"/>
  <c r="P1155" i="1"/>
  <c r="Q1155" i="1"/>
  <c r="C1156" i="1"/>
  <c r="L1156" i="1"/>
  <c r="O1156" i="1"/>
  <c r="P1156" i="1"/>
  <c r="Q1156" i="1"/>
  <c r="C1157" i="1"/>
  <c r="L1157" i="1"/>
  <c r="O1157" i="1"/>
  <c r="P1157" i="1"/>
  <c r="Q1157" i="1"/>
  <c r="C1158" i="1"/>
  <c r="L1158" i="1"/>
  <c r="O1158" i="1"/>
  <c r="P1158" i="1"/>
  <c r="Q1158" i="1"/>
  <c r="C1159" i="1"/>
  <c r="L1159" i="1"/>
  <c r="O1159" i="1"/>
  <c r="P1159" i="1"/>
  <c r="Q1159" i="1"/>
  <c r="C1160" i="1"/>
  <c r="L1160" i="1"/>
  <c r="O1160" i="1"/>
  <c r="P1160" i="1"/>
  <c r="Q1160" i="1"/>
  <c r="C1161" i="1"/>
  <c r="L1161" i="1"/>
  <c r="O1161" i="1"/>
  <c r="P1161" i="1"/>
  <c r="Q1161" i="1"/>
  <c r="C1162" i="1"/>
  <c r="L1162" i="1"/>
  <c r="O1162" i="1"/>
  <c r="P1162" i="1"/>
  <c r="Q1162" i="1"/>
  <c r="C1163" i="1"/>
  <c r="L1163" i="1"/>
  <c r="O1163" i="1"/>
  <c r="P1163" i="1"/>
  <c r="Q1163" i="1"/>
  <c r="C1164" i="1"/>
  <c r="L1164" i="1"/>
  <c r="O1164" i="1"/>
  <c r="P1164" i="1"/>
  <c r="Q1164" i="1"/>
  <c r="C1165" i="1"/>
  <c r="L1165" i="1"/>
  <c r="O1165" i="1"/>
  <c r="P1165" i="1"/>
  <c r="Q1165" i="1"/>
  <c r="C1166" i="1"/>
  <c r="L1166" i="1"/>
  <c r="O1166" i="1"/>
  <c r="P1166" i="1"/>
  <c r="Q1166" i="1"/>
  <c r="C1167" i="1"/>
  <c r="L1167" i="1"/>
  <c r="O1167" i="1"/>
  <c r="P1167" i="1"/>
  <c r="Q1167" i="1"/>
  <c r="C1168" i="1"/>
  <c r="L1168" i="1"/>
  <c r="O1168" i="1"/>
  <c r="P1168" i="1"/>
  <c r="Q1168" i="1"/>
  <c r="C1169" i="1"/>
  <c r="L1169" i="1"/>
  <c r="O1169" i="1"/>
  <c r="P1169" i="1"/>
  <c r="Q1169" i="1"/>
  <c r="C1170" i="1"/>
  <c r="L1170" i="1"/>
  <c r="O1170" i="1"/>
  <c r="P1170" i="1"/>
  <c r="Q1170" i="1"/>
  <c r="C1171" i="1"/>
  <c r="L1171" i="1"/>
  <c r="O1171" i="1"/>
  <c r="P1171" i="1"/>
  <c r="Q1171" i="1"/>
  <c r="C1172" i="1"/>
  <c r="L1172" i="1"/>
  <c r="O1172" i="1"/>
  <c r="P1172" i="1"/>
  <c r="Q1172" i="1"/>
  <c r="C1173" i="1"/>
  <c r="L1173" i="1"/>
  <c r="O1173" i="1"/>
  <c r="P1173" i="1"/>
  <c r="Q1173" i="1"/>
  <c r="C1174" i="1"/>
  <c r="L1174" i="1"/>
  <c r="O1174" i="1"/>
  <c r="P1174" i="1"/>
  <c r="Q1174" i="1"/>
  <c r="C1175" i="1"/>
  <c r="L1175" i="1"/>
  <c r="O1175" i="1"/>
  <c r="P1175" i="1"/>
  <c r="Q1175" i="1"/>
  <c r="C1176" i="1"/>
  <c r="L1176" i="1"/>
  <c r="O1176" i="1"/>
  <c r="P1176" i="1"/>
  <c r="Q1176" i="1"/>
  <c r="C1177" i="1"/>
  <c r="L1177" i="1"/>
  <c r="O1177" i="1"/>
  <c r="P1177" i="1"/>
  <c r="Q1177" i="1"/>
  <c r="C1178" i="1"/>
  <c r="L1178" i="1"/>
  <c r="O1178" i="1"/>
  <c r="P1178" i="1"/>
  <c r="Q1178" i="1"/>
  <c r="C1179" i="1"/>
  <c r="L1179" i="1"/>
  <c r="O1179" i="1"/>
  <c r="P1179" i="1"/>
  <c r="Q1179" i="1"/>
  <c r="C1180" i="1"/>
  <c r="L1180" i="1"/>
  <c r="O1180" i="1"/>
  <c r="P1180" i="1"/>
  <c r="Q1180" i="1"/>
  <c r="C1181" i="1"/>
  <c r="L1181" i="1"/>
  <c r="O1181" i="1"/>
  <c r="P1181" i="1"/>
  <c r="Q1181" i="1"/>
  <c r="C1182" i="1"/>
  <c r="L1182" i="1"/>
  <c r="O1182" i="1"/>
  <c r="P1182" i="1"/>
  <c r="Q1182" i="1"/>
  <c r="C1183" i="1"/>
  <c r="L1183" i="1"/>
  <c r="O1183" i="1"/>
  <c r="P1183" i="1"/>
  <c r="Q1183" i="1"/>
  <c r="C1184" i="1"/>
  <c r="L1184" i="1"/>
  <c r="O1184" i="1"/>
  <c r="P1184" i="1"/>
  <c r="Q1184" i="1"/>
  <c r="C1185" i="1"/>
  <c r="L1185" i="1"/>
  <c r="O1185" i="1"/>
  <c r="P1185" i="1"/>
  <c r="Q1185" i="1"/>
  <c r="C1186" i="1"/>
  <c r="L1186" i="1"/>
  <c r="O1186" i="1"/>
  <c r="P1186" i="1"/>
  <c r="Q1186" i="1"/>
  <c r="C1187" i="1"/>
  <c r="L1187" i="1"/>
  <c r="O1187" i="1"/>
  <c r="P1187" i="1"/>
  <c r="Q1187" i="1"/>
  <c r="C1188" i="1"/>
  <c r="L1188" i="1"/>
  <c r="O1188" i="1"/>
  <c r="P1188" i="1"/>
  <c r="Q1188" i="1"/>
  <c r="C1189" i="1"/>
  <c r="L1189" i="1"/>
  <c r="O1189" i="1"/>
  <c r="P1189" i="1"/>
  <c r="Q1189" i="1"/>
  <c r="C1190" i="1"/>
  <c r="L1190" i="1"/>
  <c r="O1190" i="1"/>
  <c r="P1190" i="1"/>
  <c r="Q1190" i="1"/>
  <c r="C1191" i="1"/>
  <c r="L1191" i="1"/>
  <c r="O1191" i="1"/>
  <c r="P1191" i="1"/>
  <c r="Q1191" i="1"/>
  <c r="C1192" i="1"/>
  <c r="L1192" i="1"/>
  <c r="O1192" i="1"/>
  <c r="P1192" i="1"/>
  <c r="Q1192" i="1"/>
  <c r="C1193" i="1"/>
  <c r="L1193" i="1"/>
  <c r="O1193" i="1"/>
  <c r="P1193" i="1"/>
  <c r="Q1193" i="1"/>
  <c r="C1194" i="1"/>
  <c r="L1194" i="1"/>
  <c r="O1194" i="1"/>
  <c r="P1194" i="1"/>
  <c r="Q1194" i="1"/>
  <c r="C1195" i="1"/>
  <c r="L1195" i="1"/>
  <c r="O1195" i="1"/>
  <c r="P1195" i="1"/>
  <c r="Q1195" i="1"/>
  <c r="C1196" i="1"/>
  <c r="L1196" i="1"/>
  <c r="O1196" i="1"/>
  <c r="P1196" i="1"/>
  <c r="Q1196" i="1"/>
  <c r="C1197" i="1"/>
  <c r="L1197" i="1"/>
  <c r="O1197" i="1"/>
  <c r="P1197" i="1"/>
  <c r="Q1197" i="1"/>
  <c r="C1198" i="1"/>
  <c r="L1198" i="1"/>
  <c r="O1198" i="1"/>
  <c r="P1198" i="1"/>
  <c r="Q1198" i="1"/>
  <c r="C1199" i="1"/>
  <c r="L1199" i="1"/>
  <c r="O1199" i="1"/>
  <c r="P1199" i="1"/>
  <c r="Q1199" i="1"/>
  <c r="C1200" i="1"/>
  <c r="L1200" i="1"/>
  <c r="O1200" i="1"/>
  <c r="P1200" i="1"/>
  <c r="Q1200" i="1"/>
  <c r="C1201" i="1"/>
  <c r="L1201" i="1"/>
  <c r="O1201" i="1"/>
  <c r="P1201" i="1"/>
  <c r="Q1201" i="1"/>
  <c r="C1202" i="1"/>
  <c r="L1202" i="1"/>
  <c r="O1202" i="1"/>
  <c r="P1202" i="1"/>
  <c r="Q1202" i="1"/>
  <c r="C1203" i="1"/>
  <c r="L1203" i="1"/>
  <c r="O1203" i="1"/>
  <c r="P1203" i="1"/>
  <c r="Q1203" i="1"/>
  <c r="C1204" i="1"/>
  <c r="L1204" i="1"/>
  <c r="O1204" i="1"/>
  <c r="P1204" i="1"/>
  <c r="Q1204" i="1"/>
  <c r="C1205" i="1"/>
  <c r="L1205" i="1"/>
  <c r="O1205" i="1"/>
  <c r="P1205" i="1"/>
  <c r="Q1205" i="1"/>
  <c r="C1206" i="1"/>
  <c r="L1206" i="1"/>
  <c r="O1206" i="1"/>
  <c r="P1206" i="1"/>
  <c r="Q1206" i="1"/>
  <c r="C1207" i="1"/>
  <c r="L1207" i="1"/>
  <c r="O1207" i="1"/>
  <c r="P1207" i="1"/>
  <c r="Q1207" i="1"/>
  <c r="C1208" i="1"/>
  <c r="L1208" i="1"/>
  <c r="O1208" i="1"/>
  <c r="P1208" i="1"/>
  <c r="Q1208" i="1"/>
  <c r="C1209" i="1"/>
  <c r="L1209" i="1"/>
  <c r="O1209" i="1"/>
  <c r="P1209" i="1"/>
  <c r="Q1209" i="1"/>
  <c r="C1210" i="1"/>
  <c r="L1210" i="1"/>
  <c r="O1210" i="1"/>
  <c r="P1210" i="1"/>
  <c r="Q1210" i="1"/>
  <c r="C1211" i="1"/>
  <c r="L1211" i="1"/>
  <c r="O1211" i="1"/>
  <c r="P1211" i="1"/>
  <c r="Q1211" i="1"/>
  <c r="C1212" i="1"/>
  <c r="L1212" i="1"/>
  <c r="O1212" i="1"/>
  <c r="P1212" i="1"/>
  <c r="Q1212" i="1"/>
  <c r="C1213" i="1"/>
  <c r="L1213" i="1"/>
  <c r="O1213" i="1"/>
  <c r="P1213" i="1"/>
  <c r="Q1213" i="1"/>
  <c r="C1214" i="1"/>
  <c r="L1214" i="1"/>
  <c r="O1214" i="1"/>
  <c r="P1214" i="1"/>
  <c r="Q1214" i="1"/>
  <c r="C1215" i="1"/>
  <c r="L1215" i="1"/>
  <c r="O1215" i="1"/>
  <c r="P1215" i="1"/>
  <c r="Q1215" i="1"/>
  <c r="C1216" i="1"/>
  <c r="L1216" i="1"/>
  <c r="O1216" i="1"/>
  <c r="P1216" i="1"/>
  <c r="Q1216" i="1"/>
  <c r="C1217" i="1"/>
  <c r="L1217" i="1"/>
  <c r="O1217" i="1"/>
  <c r="P1217" i="1"/>
  <c r="Q1217" i="1"/>
  <c r="C1218" i="1"/>
  <c r="L1218" i="1"/>
  <c r="O1218" i="1"/>
  <c r="P1218" i="1"/>
  <c r="Q1218" i="1"/>
  <c r="C1219" i="1"/>
  <c r="L1219" i="1"/>
  <c r="O1219" i="1"/>
  <c r="P1219" i="1"/>
  <c r="Q1219" i="1"/>
  <c r="C1220" i="1"/>
  <c r="L1220" i="1"/>
  <c r="O1220" i="1"/>
  <c r="P1220" i="1"/>
  <c r="Q1220" i="1"/>
  <c r="C1221" i="1"/>
  <c r="L1221" i="1"/>
  <c r="O1221" i="1"/>
  <c r="P1221" i="1"/>
  <c r="Q1221" i="1"/>
  <c r="C1222" i="1"/>
  <c r="L1222" i="1"/>
  <c r="O1222" i="1"/>
  <c r="P1222" i="1"/>
  <c r="Q1222" i="1"/>
  <c r="C1223" i="1"/>
  <c r="L1223" i="1"/>
  <c r="O1223" i="1"/>
  <c r="P1223" i="1"/>
  <c r="Q1223" i="1"/>
  <c r="C1224" i="1"/>
  <c r="L1224" i="1"/>
  <c r="O1224" i="1"/>
  <c r="P1224" i="1"/>
  <c r="Q1224" i="1"/>
  <c r="C1225" i="1"/>
  <c r="L1225" i="1"/>
  <c r="O1225" i="1"/>
  <c r="P1225" i="1"/>
  <c r="Q1225" i="1"/>
  <c r="C1226" i="1"/>
  <c r="L1226" i="1"/>
  <c r="O1226" i="1"/>
  <c r="P1226" i="1"/>
  <c r="Q1226" i="1"/>
  <c r="C1227" i="1"/>
  <c r="L1227" i="1"/>
  <c r="O1227" i="1"/>
  <c r="P1227" i="1"/>
  <c r="Q1227" i="1"/>
  <c r="C1228" i="1"/>
  <c r="L1228" i="1"/>
  <c r="O1228" i="1"/>
  <c r="P1228" i="1"/>
  <c r="Q1228" i="1"/>
  <c r="C1229" i="1"/>
  <c r="L1229" i="1"/>
  <c r="O1229" i="1"/>
  <c r="P1229" i="1"/>
  <c r="Q1229" i="1"/>
  <c r="C1230" i="1"/>
  <c r="L1230" i="1"/>
  <c r="O1230" i="1"/>
  <c r="P1230" i="1"/>
  <c r="Q1230" i="1"/>
  <c r="C1231" i="1"/>
  <c r="L1231" i="1"/>
  <c r="O1231" i="1"/>
  <c r="P1231" i="1"/>
  <c r="Q1231" i="1"/>
  <c r="C1232" i="1"/>
  <c r="L1232" i="1"/>
  <c r="O1232" i="1"/>
  <c r="P1232" i="1"/>
  <c r="Q1232" i="1"/>
  <c r="C1233" i="1"/>
  <c r="L1233" i="1"/>
  <c r="O1233" i="1"/>
  <c r="P1233" i="1"/>
  <c r="Q1233" i="1"/>
  <c r="C1234" i="1"/>
  <c r="L1234" i="1"/>
  <c r="O1234" i="1"/>
  <c r="P1234" i="1"/>
  <c r="Q1234" i="1"/>
  <c r="C1235" i="1"/>
  <c r="L1235" i="1"/>
  <c r="O1235" i="1"/>
  <c r="P1235" i="1"/>
  <c r="Q1235" i="1"/>
  <c r="C1236" i="1"/>
  <c r="L1236" i="1"/>
  <c r="O1236" i="1"/>
  <c r="P1236" i="1"/>
  <c r="Q1236" i="1"/>
  <c r="C1237" i="1"/>
  <c r="L1237" i="1"/>
  <c r="O1237" i="1"/>
  <c r="P1237" i="1"/>
  <c r="Q1237" i="1"/>
  <c r="C1238" i="1"/>
  <c r="L1238" i="1"/>
  <c r="O1238" i="1"/>
  <c r="P1238" i="1"/>
  <c r="Q1238" i="1"/>
  <c r="C1239" i="1"/>
  <c r="L1239" i="1"/>
  <c r="O1239" i="1"/>
  <c r="P1239" i="1"/>
  <c r="Q1239" i="1"/>
  <c r="C1240" i="1"/>
  <c r="L1240" i="1"/>
  <c r="O1240" i="1"/>
  <c r="P1240" i="1"/>
  <c r="Q1240" i="1"/>
  <c r="C1241" i="1"/>
  <c r="L1241" i="1"/>
  <c r="O1241" i="1"/>
  <c r="P1241" i="1"/>
  <c r="Q1241" i="1"/>
  <c r="C1242" i="1"/>
  <c r="L1242" i="1"/>
  <c r="O1242" i="1"/>
  <c r="P1242" i="1"/>
  <c r="Q1242" i="1"/>
  <c r="C1243" i="1"/>
  <c r="L1243" i="1"/>
  <c r="O1243" i="1"/>
  <c r="P1243" i="1"/>
  <c r="Q1243" i="1"/>
  <c r="C1244" i="1"/>
  <c r="L1244" i="1"/>
  <c r="O1244" i="1"/>
  <c r="P1244" i="1"/>
  <c r="Q1244" i="1"/>
  <c r="C1245" i="1"/>
  <c r="L1245" i="1"/>
  <c r="O1245" i="1"/>
  <c r="P1245" i="1"/>
  <c r="Q1245" i="1"/>
  <c r="C1246" i="1"/>
  <c r="L1246" i="1"/>
  <c r="O1246" i="1"/>
  <c r="P1246" i="1"/>
  <c r="Q1246" i="1"/>
  <c r="C1247" i="1"/>
  <c r="L1247" i="1"/>
  <c r="O1247" i="1"/>
  <c r="P1247" i="1"/>
  <c r="Q1247" i="1"/>
  <c r="C1248" i="1"/>
  <c r="L1248" i="1"/>
  <c r="O1248" i="1"/>
  <c r="P1248" i="1"/>
  <c r="Q1248" i="1"/>
  <c r="C1249" i="1"/>
  <c r="L1249" i="1"/>
  <c r="O1249" i="1"/>
  <c r="P1249" i="1"/>
  <c r="Q1249" i="1"/>
  <c r="C1250" i="1"/>
  <c r="L1250" i="1"/>
  <c r="O1250" i="1"/>
  <c r="P1250" i="1"/>
  <c r="Q1250" i="1"/>
  <c r="C1251" i="1"/>
  <c r="L1251" i="1"/>
  <c r="O1251" i="1"/>
  <c r="P1251" i="1"/>
  <c r="Q1251" i="1"/>
  <c r="C1252" i="1"/>
  <c r="L1252" i="1"/>
  <c r="O1252" i="1"/>
  <c r="P1252" i="1"/>
  <c r="Q1252" i="1"/>
  <c r="C1253" i="1"/>
  <c r="L1253" i="1"/>
  <c r="O1253" i="1"/>
  <c r="P1253" i="1"/>
  <c r="Q1253" i="1"/>
  <c r="C1254" i="1"/>
  <c r="L1254" i="1"/>
  <c r="O1254" i="1"/>
  <c r="P1254" i="1"/>
  <c r="Q1254" i="1"/>
  <c r="C1255" i="1"/>
  <c r="L1255" i="1"/>
  <c r="O1255" i="1"/>
  <c r="P1255" i="1"/>
  <c r="Q1255" i="1"/>
  <c r="C1256" i="1"/>
  <c r="L1256" i="1"/>
  <c r="O1256" i="1"/>
  <c r="P1256" i="1"/>
  <c r="Q1256" i="1"/>
  <c r="C1257" i="1"/>
  <c r="L1257" i="1"/>
  <c r="O1257" i="1"/>
  <c r="P1257" i="1"/>
  <c r="Q1257" i="1"/>
  <c r="C1258" i="1"/>
  <c r="L1258" i="1"/>
  <c r="O1258" i="1"/>
  <c r="P1258" i="1"/>
  <c r="Q1258" i="1"/>
  <c r="C1259" i="1"/>
  <c r="L1259" i="1"/>
  <c r="O1259" i="1"/>
  <c r="P1259" i="1"/>
  <c r="Q1259" i="1"/>
  <c r="C1260" i="1"/>
  <c r="L1260" i="1"/>
  <c r="O1260" i="1"/>
  <c r="P1260" i="1"/>
  <c r="Q1260" i="1"/>
  <c r="C1261" i="1"/>
  <c r="L1261" i="1"/>
  <c r="O1261" i="1"/>
  <c r="P1261" i="1"/>
  <c r="Q1261" i="1"/>
  <c r="C1262" i="1"/>
  <c r="L1262" i="1"/>
  <c r="O1262" i="1"/>
  <c r="P1262" i="1"/>
  <c r="Q1262" i="1"/>
  <c r="C1263" i="1"/>
  <c r="L1263" i="1"/>
  <c r="O1263" i="1"/>
  <c r="P1263" i="1"/>
  <c r="Q1263" i="1"/>
  <c r="C1264" i="1"/>
  <c r="L1264" i="1"/>
  <c r="O1264" i="1"/>
  <c r="P1264" i="1"/>
  <c r="Q1264" i="1"/>
  <c r="C1265" i="1"/>
  <c r="L1265" i="1"/>
  <c r="O1265" i="1"/>
  <c r="P1265" i="1"/>
  <c r="Q1265" i="1"/>
  <c r="C1266" i="1"/>
  <c r="L1266" i="1"/>
  <c r="O1266" i="1"/>
  <c r="P1266" i="1"/>
  <c r="Q1266" i="1"/>
  <c r="C1267" i="1"/>
  <c r="L1267" i="1"/>
  <c r="O1267" i="1"/>
  <c r="P1267" i="1"/>
  <c r="Q1267" i="1"/>
  <c r="C1268" i="1"/>
  <c r="L1268" i="1"/>
  <c r="O1268" i="1"/>
  <c r="P1268" i="1"/>
  <c r="Q1268" i="1"/>
  <c r="C1269" i="1"/>
  <c r="L1269" i="1"/>
  <c r="O1269" i="1"/>
  <c r="P1269" i="1"/>
  <c r="Q1269" i="1"/>
  <c r="C1270" i="1"/>
  <c r="L1270" i="1"/>
  <c r="O1270" i="1"/>
  <c r="P1270" i="1"/>
  <c r="Q1270" i="1"/>
  <c r="C1271" i="1"/>
  <c r="L1271" i="1"/>
  <c r="O1271" i="1"/>
  <c r="P1271" i="1"/>
  <c r="Q1271" i="1"/>
  <c r="C1272" i="1"/>
  <c r="L1272" i="1"/>
  <c r="O1272" i="1"/>
  <c r="P1272" i="1"/>
  <c r="Q1272" i="1"/>
  <c r="C1273" i="1"/>
  <c r="L1273" i="1"/>
  <c r="O1273" i="1"/>
  <c r="P1273" i="1"/>
  <c r="Q1273" i="1"/>
  <c r="C1274" i="1"/>
  <c r="L1274" i="1"/>
  <c r="O1274" i="1"/>
  <c r="P1274" i="1"/>
  <c r="Q1274" i="1"/>
  <c r="C1275" i="1"/>
  <c r="L1275" i="1"/>
  <c r="O1275" i="1"/>
  <c r="P1275" i="1"/>
  <c r="Q1275" i="1"/>
  <c r="C1276" i="1"/>
  <c r="L1276" i="1"/>
  <c r="O1276" i="1"/>
  <c r="P1276" i="1"/>
  <c r="Q1276" i="1"/>
  <c r="C1277" i="1"/>
  <c r="L1277" i="1"/>
  <c r="O1277" i="1"/>
  <c r="P1277" i="1"/>
  <c r="Q1277" i="1"/>
  <c r="C1278" i="1"/>
  <c r="L1278" i="1"/>
  <c r="O1278" i="1"/>
  <c r="P1278" i="1"/>
  <c r="Q1278" i="1"/>
  <c r="C1279" i="1"/>
  <c r="L1279" i="1"/>
  <c r="O1279" i="1"/>
  <c r="P1279" i="1"/>
  <c r="Q1279" i="1"/>
  <c r="C1280" i="1"/>
  <c r="L1280" i="1"/>
  <c r="O1280" i="1"/>
  <c r="P1280" i="1"/>
  <c r="Q1280" i="1"/>
  <c r="C1281" i="1"/>
  <c r="L1281" i="1"/>
  <c r="O1281" i="1"/>
  <c r="P1281" i="1"/>
  <c r="Q1281" i="1"/>
  <c r="C1282" i="1"/>
  <c r="L1282" i="1"/>
  <c r="O1282" i="1"/>
  <c r="P1282" i="1"/>
  <c r="Q1282" i="1"/>
  <c r="C1283" i="1"/>
  <c r="L1283" i="1"/>
  <c r="O1283" i="1"/>
  <c r="P1283" i="1"/>
  <c r="Q1283" i="1"/>
  <c r="C1284" i="1"/>
  <c r="L1284" i="1"/>
  <c r="O1284" i="1"/>
  <c r="P1284" i="1"/>
  <c r="Q1284" i="1"/>
  <c r="C1285" i="1"/>
  <c r="L1285" i="1"/>
  <c r="O1285" i="1"/>
  <c r="P1285" i="1"/>
  <c r="Q1285" i="1"/>
  <c r="C1286" i="1"/>
  <c r="L1286" i="1"/>
  <c r="O1286" i="1"/>
  <c r="P1286" i="1"/>
  <c r="Q1286" i="1"/>
  <c r="C1287" i="1"/>
  <c r="L1287" i="1"/>
  <c r="O1287" i="1"/>
  <c r="P1287" i="1"/>
  <c r="Q1287" i="1"/>
  <c r="C1288" i="1"/>
  <c r="L1288" i="1"/>
  <c r="O1288" i="1"/>
  <c r="P1288" i="1"/>
  <c r="Q1288" i="1"/>
  <c r="C1289" i="1"/>
  <c r="L1289" i="1"/>
  <c r="O1289" i="1"/>
  <c r="P1289" i="1"/>
  <c r="Q1289" i="1"/>
  <c r="C1290" i="1"/>
  <c r="L1290" i="1"/>
  <c r="O1290" i="1"/>
  <c r="P1290" i="1"/>
  <c r="Q1290" i="1"/>
  <c r="C1291" i="1"/>
  <c r="L1291" i="1"/>
  <c r="O1291" i="1"/>
  <c r="P1291" i="1"/>
  <c r="Q1291" i="1"/>
  <c r="C1292" i="1"/>
  <c r="L1292" i="1"/>
  <c r="O1292" i="1"/>
  <c r="P1292" i="1"/>
  <c r="Q1292" i="1"/>
  <c r="C1293" i="1"/>
  <c r="L1293" i="1"/>
  <c r="O1293" i="1"/>
  <c r="P1293" i="1"/>
  <c r="Q1293" i="1"/>
  <c r="C1294" i="1"/>
  <c r="L1294" i="1"/>
  <c r="O1294" i="1"/>
  <c r="P1294" i="1"/>
  <c r="Q1294" i="1"/>
  <c r="C1295" i="1"/>
  <c r="L1295" i="1"/>
  <c r="O1295" i="1"/>
  <c r="P1295" i="1"/>
  <c r="Q1295" i="1"/>
  <c r="C1296" i="1"/>
  <c r="L1296" i="1"/>
  <c r="O1296" i="1"/>
  <c r="P1296" i="1"/>
  <c r="Q1296" i="1"/>
  <c r="C1297" i="1"/>
  <c r="L1297" i="1"/>
  <c r="O1297" i="1"/>
  <c r="P1297" i="1"/>
  <c r="Q1297" i="1"/>
  <c r="C1298" i="1"/>
  <c r="L1298" i="1"/>
  <c r="O1298" i="1"/>
  <c r="P1298" i="1"/>
  <c r="Q1298" i="1"/>
  <c r="C1299" i="1"/>
  <c r="L1299" i="1"/>
  <c r="O1299" i="1"/>
  <c r="P1299" i="1"/>
  <c r="Q1299" i="1"/>
  <c r="C1300" i="1"/>
  <c r="L1300" i="1"/>
  <c r="O1300" i="1"/>
  <c r="P1300" i="1"/>
  <c r="Q1300" i="1"/>
  <c r="C1301" i="1"/>
  <c r="L1301" i="1"/>
  <c r="O1301" i="1"/>
  <c r="P1301" i="1"/>
  <c r="Q1301" i="1"/>
  <c r="C1302" i="1"/>
  <c r="L1302" i="1"/>
  <c r="O1302" i="1"/>
  <c r="P1302" i="1"/>
  <c r="Q1302" i="1"/>
  <c r="C1303" i="1"/>
  <c r="L1303" i="1"/>
  <c r="O1303" i="1"/>
  <c r="P1303" i="1"/>
  <c r="Q1303" i="1"/>
  <c r="C1304" i="1"/>
  <c r="L1304" i="1"/>
  <c r="O1304" i="1"/>
  <c r="P1304" i="1"/>
  <c r="Q1304" i="1"/>
  <c r="C1305" i="1"/>
  <c r="L1305" i="1"/>
  <c r="O1305" i="1"/>
  <c r="P1305" i="1"/>
  <c r="Q1305" i="1"/>
  <c r="C1306" i="1"/>
  <c r="L1306" i="1"/>
  <c r="O1306" i="1"/>
  <c r="P1306" i="1"/>
  <c r="Q1306" i="1"/>
  <c r="C1307" i="1"/>
  <c r="L1307" i="1"/>
  <c r="O1307" i="1"/>
  <c r="P1307" i="1"/>
  <c r="Q1307" i="1"/>
  <c r="C1308" i="1"/>
  <c r="L1308" i="1"/>
  <c r="O1308" i="1"/>
  <c r="P1308" i="1"/>
  <c r="Q1308" i="1"/>
  <c r="C1309" i="1"/>
  <c r="L1309" i="1"/>
  <c r="O1309" i="1"/>
  <c r="P1309" i="1"/>
  <c r="Q1309" i="1"/>
  <c r="C1310" i="1"/>
  <c r="L1310" i="1"/>
  <c r="O1310" i="1"/>
  <c r="P1310" i="1"/>
  <c r="Q1310" i="1"/>
  <c r="C1311" i="1"/>
  <c r="L1311" i="1"/>
  <c r="O1311" i="1"/>
  <c r="P1311" i="1"/>
  <c r="Q1311" i="1"/>
  <c r="C1312" i="1"/>
  <c r="L1312" i="1"/>
  <c r="O1312" i="1"/>
  <c r="P1312" i="1"/>
  <c r="Q1312" i="1"/>
  <c r="C1313" i="1"/>
  <c r="L1313" i="1"/>
  <c r="O1313" i="1"/>
  <c r="P1313" i="1"/>
  <c r="Q1313" i="1"/>
  <c r="C1314" i="1"/>
  <c r="L1314" i="1"/>
  <c r="O1314" i="1"/>
  <c r="P1314" i="1"/>
  <c r="Q1314" i="1"/>
  <c r="C1315" i="1"/>
  <c r="L1315" i="1"/>
  <c r="O1315" i="1"/>
  <c r="P1315" i="1"/>
  <c r="Q1315" i="1"/>
  <c r="C1316" i="1"/>
  <c r="L1316" i="1"/>
  <c r="O1316" i="1"/>
  <c r="P1316" i="1"/>
  <c r="Q1316" i="1"/>
  <c r="C1317" i="1"/>
  <c r="L1317" i="1"/>
  <c r="O1317" i="1"/>
  <c r="P1317" i="1"/>
  <c r="Q1317" i="1"/>
  <c r="C1318" i="1"/>
  <c r="L1318" i="1"/>
  <c r="O1318" i="1"/>
  <c r="P1318" i="1"/>
  <c r="Q1318" i="1"/>
  <c r="C1319" i="1"/>
  <c r="L1319" i="1"/>
  <c r="O1319" i="1"/>
  <c r="P1319" i="1"/>
  <c r="Q1319" i="1"/>
  <c r="C1320" i="1"/>
  <c r="L1320" i="1"/>
  <c r="O1320" i="1"/>
  <c r="P1320" i="1"/>
  <c r="Q1320" i="1"/>
  <c r="C1321" i="1"/>
  <c r="L1321" i="1"/>
  <c r="O1321" i="1"/>
  <c r="P1321" i="1"/>
  <c r="Q1321" i="1"/>
  <c r="C1322" i="1"/>
  <c r="L1322" i="1"/>
  <c r="O1322" i="1"/>
  <c r="P1322" i="1"/>
  <c r="Q1322" i="1"/>
  <c r="C1323" i="1"/>
  <c r="L1323" i="1"/>
  <c r="O1323" i="1"/>
  <c r="P1323" i="1"/>
  <c r="Q1323" i="1"/>
  <c r="C1324" i="1"/>
  <c r="L1324" i="1"/>
  <c r="O1324" i="1"/>
  <c r="P1324" i="1"/>
  <c r="Q1324" i="1"/>
  <c r="C1325" i="1"/>
  <c r="L1325" i="1"/>
  <c r="O1325" i="1"/>
  <c r="P1325" i="1"/>
  <c r="Q1325" i="1"/>
  <c r="C1326" i="1"/>
  <c r="L1326" i="1"/>
  <c r="O1326" i="1"/>
  <c r="P1326" i="1"/>
  <c r="Q1326" i="1"/>
  <c r="C1327" i="1"/>
  <c r="L1327" i="1"/>
  <c r="O1327" i="1"/>
  <c r="P1327" i="1"/>
  <c r="Q1327" i="1"/>
  <c r="C1328" i="1"/>
  <c r="L1328" i="1"/>
  <c r="O1328" i="1"/>
  <c r="P1328" i="1"/>
  <c r="Q1328" i="1"/>
  <c r="C1329" i="1"/>
  <c r="L1329" i="1"/>
  <c r="O1329" i="1"/>
  <c r="P1329" i="1"/>
  <c r="Q1329" i="1"/>
  <c r="C1330" i="1"/>
  <c r="L1330" i="1"/>
  <c r="O1330" i="1"/>
  <c r="P1330" i="1"/>
  <c r="Q1330" i="1"/>
  <c r="C1331" i="1"/>
  <c r="L1331" i="1"/>
  <c r="O1331" i="1"/>
  <c r="P1331" i="1"/>
  <c r="Q1331" i="1"/>
  <c r="C1332" i="1"/>
  <c r="L1332" i="1"/>
  <c r="O1332" i="1"/>
  <c r="P1332" i="1"/>
  <c r="Q1332" i="1"/>
  <c r="C1333" i="1"/>
  <c r="L1333" i="1"/>
  <c r="O1333" i="1"/>
  <c r="P1333" i="1"/>
  <c r="Q1333" i="1"/>
  <c r="C1334" i="1"/>
  <c r="L1334" i="1"/>
  <c r="O1334" i="1"/>
  <c r="P1334" i="1"/>
  <c r="Q1334" i="1"/>
  <c r="C1335" i="1"/>
  <c r="L1335" i="1"/>
  <c r="O1335" i="1"/>
  <c r="P1335" i="1"/>
  <c r="Q1335" i="1"/>
  <c r="C1336" i="1"/>
  <c r="L1336" i="1"/>
  <c r="O1336" i="1"/>
  <c r="P1336" i="1"/>
  <c r="Q1336" i="1"/>
  <c r="C1337" i="1"/>
  <c r="L1337" i="1"/>
  <c r="O1337" i="1"/>
  <c r="P1337" i="1"/>
  <c r="Q1337" i="1"/>
  <c r="C1338" i="1"/>
  <c r="L1338" i="1"/>
  <c r="O1338" i="1"/>
  <c r="P1338" i="1"/>
  <c r="Q1338" i="1"/>
  <c r="C1339" i="1"/>
  <c r="L1339" i="1"/>
  <c r="O1339" i="1"/>
  <c r="P1339" i="1"/>
  <c r="Q1339" i="1"/>
  <c r="C1340" i="1"/>
  <c r="L1340" i="1"/>
  <c r="O1340" i="1"/>
  <c r="P1340" i="1"/>
  <c r="Q1340" i="1"/>
  <c r="C1341" i="1"/>
  <c r="L1341" i="1"/>
  <c r="O1341" i="1"/>
  <c r="P1341" i="1"/>
  <c r="Q1341" i="1"/>
  <c r="C1342" i="1"/>
  <c r="L1342" i="1"/>
  <c r="O1342" i="1"/>
  <c r="P1342" i="1"/>
  <c r="Q1342" i="1"/>
  <c r="C1343" i="1"/>
  <c r="L1343" i="1"/>
  <c r="O1343" i="1"/>
  <c r="P1343" i="1"/>
  <c r="Q1343" i="1"/>
  <c r="C1344" i="1"/>
  <c r="L1344" i="1"/>
  <c r="O1344" i="1"/>
  <c r="P1344" i="1"/>
  <c r="Q1344" i="1"/>
  <c r="C1345" i="1"/>
  <c r="L1345" i="1"/>
  <c r="O1345" i="1"/>
  <c r="P1345" i="1"/>
  <c r="Q1345" i="1"/>
  <c r="C1346" i="1"/>
  <c r="L1346" i="1"/>
  <c r="O1346" i="1"/>
  <c r="P1346" i="1"/>
  <c r="Q1346" i="1"/>
  <c r="C1347" i="1"/>
  <c r="L1347" i="1"/>
  <c r="O1347" i="1"/>
  <c r="P1347" i="1"/>
  <c r="Q1347" i="1"/>
  <c r="C1348" i="1"/>
  <c r="L1348" i="1"/>
  <c r="O1348" i="1"/>
  <c r="P1348" i="1"/>
  <c r="Q1348" i="1"/>
  <c r="C1349" i="1"/>
  <c r="L1349" i="1"/>
  <c r="O1349" i="1"/>
  <c r="P1349" i="1"/>
  <c r="Q1349" i="1"/>
  <c r="C1350" i="1"/>
  <c r="L1350" i="1"/>
  <c r="O1350" i="1"/>
  <c r="P1350" i="1"/>
  <c r="Q1350" i="1"/>
  <c r="C1351" i="1"/>
  <c r="L1351" i="1"/>
  <c r="O1351" i="1"/>
  <c r="P1351" i="1"/>
  <c r="Q1351" i="1"/>
  <c r="C1352" i="1"/>
  <c r="L1352" i="1"/>
  <c r="O1352" i="1"/>
  <c r="P1352" i="1"/>
  <c r="Q1352" i="1"/>
  <c r="Q3" i="1"/>
  <c r="Q4" i="1"/>
  <c r="P3" i="1"/>
  <c r="P4" i="1"/>
  <c r="L2" i="1"/>
  <c r="L3" i="1"/>
  <c r="L4" i="1"/>
  <c r="O3" i="1"/>
  <c r="O4" i="1"/>
  <c r="C3" i="1"/>
  <c r="C4" i="1"/>
  <c r="C2" i="1"/>
</calcChain>
</file>

<file path=xl/sharedStrings.xml><?xml version="1.0" encoding="utf-8"?>
<sst xmlns="http://schemas.openxmlformats.org/spreadsheetml/2006/main" count="9437" uniqueCount="3199">
  <si>
    <t>product_id</t>
  </si>
  <si>
    <t>product_name</t>
  </si>
  <si>
    <t>category</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</si>
  <si>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</si>
  <si>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</si>
  <si>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</si>
  <si>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</si>
  <si>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</si>
  <si>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</si>
  <si>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</si>
  <si>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Computers&amp;Accessories|Accessories&amp;Peripherals|Cables&amp;Accessories|Cables|USBCables</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</si>
  <si>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</si>
  <si>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</si>
  <si>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</si>
  <si>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</si>
  <si>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</si>
  <si>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</si>
  <si>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</si>
  <si>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</si>
  <si>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</si>
  <si>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</si>
  <si>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</si>
  <si>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</si>
  <si>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</si>
  <si>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</si>
  <si>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</si>
  <si>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</si>
  <si>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</si>
  <si>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</si>
  <si>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</si>
  <si>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</si>
  <si>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</si>
  <si>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</si>
  <si>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</si>
  <si>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</si>
  <si>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</si>
  <si>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Electronics|HomeTheater,TV&amp;Video|Accessories|Cables|HDMICables</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</si>
  <si>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</si>
  <si>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</si>
  <si>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</si>
  <si>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</si>
  <si>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</si>
  <si>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</si>
  <si>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</si>
  <si>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</si>
  <si>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Electronics|HomeTheater,TV&amp;Video|Televisions|SmartTelevisions</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</si>
  <si>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</si>
  <si>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</si>
  <si>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</si>
  <si>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</si>
  <si>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</si>
  <si>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</si>
  <si>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</si>
  <si>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</si>
  <si>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</si>
  <si>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</si>
  <si>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</si>
  <si>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</si>
  <si>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</si>
  <si>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</si>
  <si>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</si>
  <si>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</si>
  <si>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</si>
  <si>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</si>
  <si>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</si>
  <si>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</si>
  <si>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</si>
  <si>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</si>
  <si>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</si>
  <si>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</si>
  <si>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</si>
  <si>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</si>
  <si>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</si>
  <si>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</si>
  <si>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</si>
  <si>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</si>
  <si>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</si>
  <si>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</si>
  <si>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</si>
  <si>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</si>
  <si>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</si>
  <si>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</si>
  <si>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</si>
  <si>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</si>
  <si>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</si>
  <si>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</si>
  <si>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</si>
  <si>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</si>
  <si>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</si>
  <si>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</si>
  <si>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</si>
  <si>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</si>
  <si>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</si>
  <si>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</si>
  <si>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</si>
  <si>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</si>
  <si>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</si>
  <si>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</si>
  <si>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</si>
  <si>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</si>
  <si>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</si>
  <si>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</si>
  <si>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</si>
  <si>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</si>
  <si>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</si>
  <si>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</si>
  <si>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</si>
  <si>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</si>
  <si>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</si>
  <si>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</si>
  <si>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</si>
  <si>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</si>
  <si>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</si>
  <si>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</si>
  <si>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</si>
  <si>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</si>
  <si>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</si>
  <si>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</si>
  <si>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</si>
  <si>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</si>
  <si>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</si>
  <si>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Electronics|HomeTheater,TV&amp;Video|Televisions|StandardTelevisions</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</si>
  <si>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</si>
  <si>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</si>
  <si>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</si>
  <si>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</si>
  <si>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</si>
  <si>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</si>
  <si>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</si>
  <si>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</si>
  <si>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</si>
  <si>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</si>
  <si>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</si>
  <si>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</si>
  <si>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</si>
  <si>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</si>
  <si>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</si>
  <si>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</si>
  <si>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</si>
  <si>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</si>
  <si>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</si>
  <si>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</si>
  <si>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</si>
  <si>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</si>
  <si>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</si>
  <si>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</si>
  <si>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</si>
  <si>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</si>
  <si>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</si>
  <si>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</si>
  <si>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</si>
  <si>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</si>
  <si>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Electronics|HomeTheater,TV&amp;Video|Accessories|TVMounts,Stands&amp;Turntables|TVWall&amp;CeilingMounts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</si>
  <si>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</si>
  <si>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</si>
  <si>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</si>
  <si>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</si>
  <si>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</si>
  <si>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</si>
  <si>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</si>
  <si>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</si>
  <si>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</si>
  <si>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</si>
  <si>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</si>
  <si>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</si>
  <si>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</si>
  <si>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</si>
  <si>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</si>
  <si>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</si>
  <si>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</si>
  <si>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</si>
  <si>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</si>
  <si>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</si>
  <si>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</si>
  <si>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</si>
  <si>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</si>
  <si>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</si>
  <si>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</si>
  <si>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</si>
  <si>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</si>
  <si>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</si>
  <si>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</si>
  <si>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</si>
  <si>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</si>
  <si>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</si>
  <si>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</si>
  <si>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</si>
  <si>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</si>
  <si>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</si>
  <si>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</si>
  <si>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</si>
  <si>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</si>
  <si>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</si>
  <si>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</si>
  <si>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</si>
  <si>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</si>
  <si>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</si>
  <si>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</si>
  <si>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</si>
  <si>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</si>
  <si>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</si>
  <si>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</si>
  <si>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</si>
  <si>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</si>
  <si>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</si>
  <si>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</si>
  <si>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</si>
  <si>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</si>
  <si>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</si>
  <si>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</si>
  <si>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</si>
  <si>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</si>
  <si>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</si>
  <si>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</si>
  <si>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</si>
  <si>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</si>
  <si>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</si>
  <si>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</si>
  <si>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</si>
  <si>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</si>
  <si>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</si>
  <si>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</si>
  <si>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</si>
  <si>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</si>
  <si>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</si>
  <si>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</si>
  <si>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</si>
  <si>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</si>
  <si>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</si>
  <si>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</si>
  <si>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</si>
  <si>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</si>
  <si>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</si>
  <si>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</si>
  <si>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</si>
  <si>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</si>
  <si>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</si>
  <si>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</si>
  <si>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</si>
  <si>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</si>
  <si>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</si>
  <si>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</si>
  <si>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</si>
  <si>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</si>
  <si>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</si>
  <si>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</si>
  <si>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</si>
  <si>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</si>
  <si>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</si>
  <si>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</si>
  <si>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</si>
  <si>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</si>
  <si>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</si>
  <si>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</si>
  <si>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</si>
  <si>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</si>
  <si>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</si>
  <si>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</si>
  <si>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</si>
  <si>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</si>
  <si>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</si>
  <si>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</si>
  <si>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</si>
  <si>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</si>
  <si>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</si>
  <si>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</si>
  <si>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</si>
  <si>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</si>
  <si>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</si>
  <si>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</si>
  <si>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</si>
  <si>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</si>
  <si>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</si>
  <si>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</si>
  <si>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</si>
  <si>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Electronics|HomeTheater,TV&amp;Video|Accessories|Cables|RCACables</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</si>
  <si>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</si>
  <si>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</si>
  <si>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</si>
  <si>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</si>
  <si>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</si>
  <si>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</si>
  <si>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Electronics|HomeAudio|Accessories|SpeakerAccessories|Mounts</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</si>
  <si>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</si>
  <si>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</si>
  <si>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</si>
  <si>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</si>
  <si>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</si>
  <si>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</si>
  <si>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</si>
  <si>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</si>
  <si>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</si>
  <si>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</si>
  <si>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</si>
  <si>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</si>
  <si>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</si>
  <si>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</si>
  <si>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</si>
  <si>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</si>
  <si>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</si>
  <si>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</si>
  <si>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</si>
  <si>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</si>
  <si>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</si>
  <si>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</si>
  <si>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</si>
  <si>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</si>
  <si>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</si>
  <si>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</si>
  <si>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</si>
  <si>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</si>
  <si>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</si>
  <si>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</si>
  <si>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</si>
  <si>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</si>
  <si>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Electronics|HomeTheater,TV&amp;Video|Accessories|Cables|OpticalCables</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</si>
  <si>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</si>
  <si>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</si>
  <si>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</si>
  <si>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</si>
  <si>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</si>
  <si>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</si>
  <si>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</si>
  <si>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</si>
  <si>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</si>
  <si>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</si>
  <si>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</si>
  <si>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</si>
  <si>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</si>
  <si>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</si>
  <si>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</si>
  <si>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</si>
  <si>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</si>
  <si>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</si>
  <si>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Electronics|HomeTheater,TV&amp;Video|Projectors</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</si>
  <si>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</si>
  <si>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</si>
  <si>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</si>
  <si>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</si>
  <si>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</si>
  <si>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</si>
  <si>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</si>
  <si>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</si>
  <si>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</si>
  <si>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</si>
  <si>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</si>
  <si>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</si>
  <si>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</si>
  <si>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</si>
  <si>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</si>
  <si>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</si>
  <si>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</si>
  <si>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</si>
  <si>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</si>
  <si>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</si>
  <si>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</si>
  <si>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</si>
  <si>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</si>
  <si>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</si>
  <si>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</si>
  <si>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</si>
  <si>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</si>
  <si>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</si>
  <si>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</si>
  <si>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</si>
  <si>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</si>
  <si>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</si>
  <si>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</si>
  <si>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</si>
  <si>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</si>
  <si>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</si>
  <si>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</si>
  <si>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</si>
  <si>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</si>
  <si>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</si>
  <si>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</si>
  <si>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</si>
  <si>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</si>
  <si>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</si>
  <si>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</si>
  <si>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</si>
  <si>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</si>
  <si>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</si>
  <si>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</si>
  <si>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</si>
  <si>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</si>
  <si>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</si>
  <si>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</si>
  <si>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</si>
  <si>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</si>
  <si>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</si>
  <si>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</si>
  <si>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</si>
  <si>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</si>
  <si>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</si>
  <si>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</si>
  <si>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</si>
  <si>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</si>
  <si>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</si>
  <si>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</si>
  <si>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</si>
  <si>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</si>
  <si>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</si>
  <si>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</si>
  <si>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</si>
  <si>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</si>
  <si>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</si>
  <si>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</si>
  <si>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</si>
  <si>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</si>
  <si>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</si>
  <si>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</si>
  <si>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</si>
  <si>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</si>
  <si>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</si>
  <si>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</si>
  <si>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</si>
  <si>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</si>
  <si>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</si>
  <si>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</si>
  <si>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</si>
  <si>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</si>
  <si>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</si>
  <si>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</si>
  <si>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</si>
  <si>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</si>
  <si>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</si>
  <si>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</si>
  <si>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</si>
  <si>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</si>
  <si>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</si>
  <si>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</si>
  <si>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</si>
  <si>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</si>
  <si>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</si>
  <si>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</si>
  <si>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</si>
  <si>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</si>
  <si>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</si>
  <si>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</si>
  <si>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</si>
  <si>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</si>
  <si>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</si>
  <si>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</si>
  <si>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</si>
  <si>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</si>
  <si>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</si>
  <si>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</si>
  <si>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</si>
  <si>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</si>
  <si>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</si>
  <si>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</si>
  <si>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</si>
  <si>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</si>
  <si>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</si>
  <si>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</si>
  <si>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</si>
  <si>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Electronics|HomeAudio|Accessories|Adapters</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</si>
  <si>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</si>
  <si>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</si>
  <si>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</si>
  <si>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</si>
  <si>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</si>
  <si>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</si>
  <si>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</si>
  <si>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</si>
  <si>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</si>
  <si>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</si>
  <si>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</si>
  <si>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</si>
  <si>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Electronics|HomeTheater,TV&amp;Video|SatelliteEquipment|SatelliteReceivers</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</si>
  <si>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</si>
  <si>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</si>
  <si>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</si>
  <si>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</si>
  <si>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</si>
  <si>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</si>
  <si>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</si>
  <si>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</si>
  <si>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</si>
  <si>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</si>
  <si>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</si>
  <si>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</si>
  <si>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Computers&amp;Accessories|Accessories&amp;Peripherals|Cables&amp;Accessories|Cables|DVICables</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</si>
  <si>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</si>
  <si>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</si>
  <si>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</si>
  <si>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</si>
  <si>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</si>
  <si>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</si>
  <si>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</si>
  <si>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</si>
  <si>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</si>
  <si>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</si>
  <si>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</si>
  <si>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</si>
  <si>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</si>
  <si>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</si>
  <si>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</si>
  <si>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</si>
  <si>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</si>
  <si>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</si>
  <si>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Electronics|HomeTheater,TV&amp;Video|Accessories|Cables|SpeakerCables</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</si>
  <si>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</si>
  <si>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</si>
  <si>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</si>
  <si>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</si>
  <si>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</si>
  <si>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</si>
  <si>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</si>
  <si>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</si>
  <si>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</si>
  <si>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</si>
  <si>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</si>
  <si>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</si>
  <si>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</si>
  <si>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</si>
  <si>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</si>
  <si>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</si>
  <si>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</si>
  <si>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</si>
  <si>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</si>
  <si>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</si>
  <si>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</si>
  <si>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</si>
  <si>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</si>
  <si>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</si>
  <si>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</si>
  <si>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</si>
  <si>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</si>
  <si>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</si>
  <si>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</si>
  <si>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</si>
  <si>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</si>
  <si>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</si>
  <si>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</si>
  <si>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</si>
  <si>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</si>
  <si>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</si>
  <si>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</si>
  <si>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</si>
  <si>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</si>
  <si>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</si>
  <si>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</si>
  <si>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</si>
  <si>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</si>
  <si>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</si>
  <si>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</si>
  <si>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</si>
  <si>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</si>
  <si>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</si>
  <si>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</si>
  <si>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</si>
  <si>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Electronics|HomeAudio|MediaStreamingDevices|StreamingClients</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</si>
  <si>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</si>
  <si>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</si>
  <si>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</si>
  <si>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</si>
  <si>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</si>
  <si>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</si>
  <si>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</si>
  <si>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</si>
  <si>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Electronics|HomeTheater,TV&amp;Video|AVReceivers&amp;Amplifiers</t>
  </si>
  <si>
    <t>B09LRZYBH1</t>
  </si>
  <si>
    <t>KRISONS Thunder Speaker, Multimedia Home Theatre, Floor Standing Speaker, LED Display with Bluetooth, FM, USB, Micro SD Card, AUX Connectivity</t>
  </si>
  <si>
    <t>Electronics|HomeAudio|Speakers|TowerSpeakers</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</si>
  <si>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</si>
  <si>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</si>
  <si>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</si>
  <si>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</si>
  <si>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</si>
  <si>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</si>
  <si>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</si>
  <si>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</si>
  <si>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</si>
  <si>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</si>
  <si>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</si>
  <si>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</si>
  <si>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</si>
  <si>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</si>
  <si>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</si>
  <si>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</si>
  <si>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</si>
  <si>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</si>
  <si>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</si>
  <si>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</si>
  <si>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</si>
  <si>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</si>
  <si>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</si>
  <si>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</si>
  <si>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</si>
  <si>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</si>
  <si>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</si>
  <si>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</si>
  <si>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</si>
  <si>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</si>
  <si>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</si>
  <si>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</si>
  <si>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</si>
  <si>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</si>
  <si>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</si>
  <si>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</si>
  <si>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</si>
  <si>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</si>
  <si>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</si>
  <si>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</si>
  <si>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</si>
  <si>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</si>
  <si>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</si>
  <si>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</si>
  <si>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</si>
  <si>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</si>
  <si>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</si>
  <si>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</si>
  <si>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</si>
  <si>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</si>
  <si>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</si>
  <si>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</si>
  <si>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</si>
  <si>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</si>
  <si>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</si>
  <si>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</si>
  <si>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</si>
  <si>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</si>
  <si>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</si>
  <si>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</si>
  <si>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</si>
  <si>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</si>
  <si>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</si>
  <si>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</si>
  <si>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</si>
  <si>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</si>
  <si>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</si>
  <si>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</si>
  <si>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</si>
  <si>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</si>
  <si>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</si>
  <si>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</si>
  <si>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</si>
  <si>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</si>
  <si>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</si>
  <si>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</si>
  <si>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</si>
  <si>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</si>
  <si>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</si>
  <si>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</si>
  <si>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</si>
  <si>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</si>
  <si>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</si>
  <si>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</si>
  <si>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Electronics|HomeTheater,TV&amp;Video|Accessories|3DGlasses</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</si>
  <si>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</si>
  <si>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</si>
  <si>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</si>
  <si>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</si>
  <si>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</si>
  <si>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</si>
  <si>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</si>
  <si>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</si>
  <si>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</si>
  <si>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</si>
  <si>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</si>
  <si>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</si>
  <si>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</si>
  <si>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</si>
  <si>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</si>
  <si>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</si>
  <si>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</si>
  <si>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</si>
  <si>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</si>
  <si>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</si>
  <si>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</si>
  <si>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</si>
  <si>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</si>
  <si>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</si>
  <si>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</si>
  <si>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</si>
  <si>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</si>
  <si>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</si>
  <si>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</si>
  <si>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</si>
  <si>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</si>
  <si>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</si>
  <si>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</si>
  <si>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</si>
  <si>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</si>
  <si>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</si>
  <si>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</si>
  <si>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</si>
  <si>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</si>
  <si>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</si>
  <si>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</si>
  <si>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</si>
  <si>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</si>
  <si>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</si>
  <si>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Electronics|WearableTechnology|SmartWatches</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</si>
  <si>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</si>
  <si>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</si>
  <si>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</si>
  <si>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</si>
  <si>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</si>
  <si>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</si>
  <si>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Electronics|Mobiles&amp;Accessories|MobileAccessories|Chargers|PowerBanks</t>
  </si>
  <si>
    <t>B0BBN4DZBD</t>
  </si>
  <si>
    <t>Redmi A1 (Light Blue, 2GB RAM, 32GB Storage) | Segment Best AI Dual Cam | 5000mAh Battery | Leather Texture Design | Android 12</t>
  </si>
  <si>
    <t>Electronics|Mobiles&amp;Accessories|Smartphones&amp;BasicMobiles|Smartphones</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</si>
  <si>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</si>
  <si>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</si>
  <si>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</si>
  <si>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</si>
  <si>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</si>
  <si>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</si>
  <si>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</si>
  <si>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</si>
  <si>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</si>
  <si>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</si>
  <si>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Electronics|Accessories|MemoryCards|MicroSD</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</si>
  <si>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</si>
  <si>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</si>
  <si>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</si>
  <si>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</si>
  <si>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Electronics|Mobiles&amp;Accessories|Smartphones&amp;BasicMobiles|BasicMobiles</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</si>
  <si>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</si>
  <si>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</si>
  <si>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</si>
  <si>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</si>
  <si>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Electronics|Headphones,Earbuds&amp;Accessories|Headphones|In-Ear</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</si>
  <si>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</si>
  <si>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</si>
  <si>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</si>
  <si>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</si>
  <si>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</si>
  <si>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</si>
  <si>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</si>
  <si>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</si>
  <si>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Electronics|Mobiles&amp;Accessories|MobileAccessories|Chargers|AutomobileChargers</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</si>
  <si>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</si>
  <si>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</si>
  <si>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</si>
  <si>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</si>
  <si>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</si>
  <si>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</si>
  <si>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</si>
  <si>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</si>
  <si>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</si>
  <si>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</si>
  <si>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</si>
  <si>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</si>
  <si>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Electronics|Mobiles&amp;Accessories|MobileAccessories|AutomobileAccessories|Cradles</t>
  </si>
  <si>
    <t>B08VFF6JQ8</t>
  </si>
  <si>
    <t>Samsung 25W USB Travel Adapter for Cellular Phones - White</t>
  </si>
  <si>
    <t>Electronics|Mobiles&amp;Accessories|MobileAccessories|Chargers|WallChargers</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</si>
  <si>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</si>
  <si>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</si>
  <si>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</si>
  <si>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</si>
  <si>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</si>
  <si>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</si>
  <si>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</si>
  <si>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</si>
  <si>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</si>
  <si>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</si>
  <si>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</si>
  <si>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</si>
  <si>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</si>
  <si>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</si>
  <si>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</si>
  <si>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</si>
  <si>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</si>
  <si>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</si>
  <si>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</si>
  <si>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</si>
  <si>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</si>
  <si>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</si>
  <si>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</si>
  <si>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</si>
  <si>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</si>
  <si>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</si>
  <si>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</si>
  <si>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Electronics|Mobiles&amp;Accessories|MobileAccessories|Cables&amp;Adapters|OTGAdapters</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</si>
  <si>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</si>
  <si>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</si>
  <si>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</si>
  <si>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</si>
  <si>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</si>
  <si>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</si>
  <si>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</si>
  <si>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</si>
  <si>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</si>
  <si>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</si>
  <si>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</si>
  <si>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</si>
  <si>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</si>
  <si>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</si>
  <si>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</si>
  <si>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</si>
  <si>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</si>
  <si>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</si>
  <si>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</si>
  <si>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</si>
  <si>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</si>
  <si>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</si>
  <si>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</si>
  <si>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</si>
  <si>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</si>
  <si>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</si>
  <si>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</si>
  <si>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</si>
  <si>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</si>
  <si>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</si>
  <si>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</si>
  <si>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</si>
  <si>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</si>
  <si>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</si>
  <si>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</si>
  <si>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</si>
  <si>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</si>
  <si>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</si>
  <si>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</si>
  <si>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</si>
  <si>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</si>
  <si>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</si>
  <si>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</si>
  <si>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</si>
  <si>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</si>
  <si>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</si>
  <si>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</si>
  <si>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</si>
  <si>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</si>
  <si>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</si>
  <si>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</si>
  <si>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</si>
  <si>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</si>
  <si>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</si>
  <si>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</si>
  <si>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</si>
  <si>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</si>
  <si>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</si>
  <si>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</si>
  <si>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</si>
  <si>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</si>
  <si>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</si>
  <si>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</si>
  <si>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</si>
  <si>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</si>
  <si>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</si>
  <si>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</si>
  <si>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</si>
  <si>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</si>
  <si>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</si>
  <si>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</si>
  <si>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</si>
  <si>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</si>
  <si>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</si>
  <si>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</si>
  <si>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</si>
  <si>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</si>
  <si>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</si>
  <si>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</si>
  <si>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</si>
  <si>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</si>
  <si>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</si>
  <si>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</si>
  <si>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</si>
  <si>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</si>
  <si>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</si>
  <si>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</si>
  <si>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</si>
  <si>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</si>
  <si>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</si>
  <si>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</si>
  <si>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</si>
  <si>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</si>
  <si>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</si>
  <si>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</si>
  <si>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</si>
  <si>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</si>
  <si>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</si>
  <si>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</si>
  <si>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</si>
  <si>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</si>
  <si>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</si>
  <si>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</si>
  <si>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</si>
  <si>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</si>
  <si>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</si>
  <si>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</si>
  <si>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</si>
  <si>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</si>
  <si>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</si>
  <si>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</si>
  <si>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</si>
  <si>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</si>
  <si>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</si>
  <si>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</si>
  <si>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</si>
  <si>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</si>
  <si>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</si>
  <si>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</si>
  <si>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</si>
  <si>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</si>
  <si>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</si>
  <si>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</si>
  <si>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</si>
  <si>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</si>
  <si>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</si>
  <si>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</si>
  <si>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Electronics|Mobiles&amp;Accessories|MobileAccessories|Maintenance,Upkeep&amp;Repairs|ScreenProtectors</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</si>
  <si>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</si>
  <si>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</si>
  <si>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</si>
  <si>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</si>
  <si>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</si>
  <si>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</si>
  <si>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</si>
  <si>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</si>
  <si>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</si>
  <si>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</si>
  <si>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</si>
  <si>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</si>
  <si>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</si>
  <si>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</si>
  <si>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</si>
  <si>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</si>
  <si>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</si>
  <si>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</si>
  <si>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</si>
  <si>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</si>
  <si>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</si>
  <si>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</si>
  <si>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</si>
  <si>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</si>
  <si>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</si>
  <si>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</si>
  <si>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</si>
  <si>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</si>
  <si>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</si>
  <si>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</si>
  <si>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</si>
  <si>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</si>
  <si>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</si>
  <si>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</si>
  <si>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</si>
  <si>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</si>
  <si>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</si>
  <si>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</si>
  <si>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</si>
  <si>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Electronics|Mobiles&amp;Accessories|MobileAccessories|Mounts|Bedstand&amp;DeskMounts</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</si>
  <si>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</si>
  <si>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</si>
  <si>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</si>
  <si>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</si>
  <si>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</si>
  <si>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</si>
  <si>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Electronics|Mobiles&amp;Accessories|MobileAccessories|Cases&amp;Covers|BasicCases</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</si>
  <si>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</si>
  <si>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</si>
  <si>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</si>
  <si>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</si>
  <si>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</si>
  <si>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</si>
  <si>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</si>
  <si>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</si>
  <si>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</si>
  <si>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</si>
  <si>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</si>
  <si>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</si>
  <si>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</si>
  <si>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</si>
  <si>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</si>
  <si>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</si>
  <si>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</si>
  <si>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</si>
  <si>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</si>
  <si>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</si>
  <si>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</si>
  <si>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</si>
  <si>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</si>
  <si>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</si>
  <si>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</si>
  <si>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</si>
  <si>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</si>
  <si>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</si>
  <si>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</si>
  <si>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</si>
  <si>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</si>
  <si>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</si>
  <si>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</si>
  <si>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</si>
  <si>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</si>
  <si>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</si>
  <si>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</si>
  <si>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</si>
  <si>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</si>
  <si>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</si>
  <si>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</si>
  <si>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</si>
  <si>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</si>
  <si>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</si>
  <si>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</si>
  <si>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</si>
  <si>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</si>
  <si>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</si>
  <si>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</si>
  <si>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</si>
  <si>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</si>
  <si>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</si>
  <si>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</si>
  <si>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</si>
  <si>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</si>
  <si>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</si>
  <si>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</si>
  <si>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</si>
  <si>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</si>
  <si>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</si>
  <si>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</si>
  <si>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</si>
  <si>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</si>
  <si>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</si>
  <si>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</si>
  <si>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</si>
  <si>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</si>
  <si>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</si>
  <si>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</si>
  <si>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</si>
  <si>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</si>
  <si>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</si>
  <si>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</si>
  <si>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</si>
  <si>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</si>
  <si>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</si>
  <si>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</si>
  <si>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</si>
  <si>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</si>
  <si>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</si>
  <si>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</si>
  <si>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</si>
  <si>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</si>
  <si>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</si>
  <si>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</si>
  <si>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</si>
  <si>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</si>
  <si>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</si>
  <si>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</si>
  <si>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</si>
  <si>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</si>
  <si>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</si>
  <si>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</si>
  <si>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</si>
  <si>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</si>
  <si>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</si>
  <si>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</si>
  <si>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</si>
  <si>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</si>
  <si>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</si>
  <si>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</si>
  <si>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</si>
  <si>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</si>
  <si>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</si>
  <si>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</si>
  <si>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</si>
  <si>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</si>
  <si>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</si>
  <si>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</si>
  <si>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</si>
  <si>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Electronics|Headphones,Earbuds&amp;Accessories|Headphones|On-Ear</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</si>
  <si>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</si>
  <si>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</si>
  <si>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</si>
  <si>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</si>
  <si>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</si>
  <si>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</si>
  <si>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Computers&amp;Accessories|Accessories&amp;Peripherals|LaptopAccessories|CameraPrivacyCovers</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</si>
  <si>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</si>
  <si>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</si>
  <si>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</si>
  <si>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</si>
  <si>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</si>
  <si>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</si>
  <si>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</si>
  <si>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</si>
  <si>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</si>
  <si>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</si>
  <si>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</si>
  <si>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</si>
  <si>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</si>
  <si>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</si>
  <si>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</si>
  <si>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</si>
  <si>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</si>
  <si>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</si>
  <si>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</si>
  <si>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</si>
  <si>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</si>
  <si>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</si>
  <si>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</si>
  <si>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</si>
  <si>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Electronics|Headphones,Earbuds&amp;Accessories|Adapters</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</si>
  <si>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</si>
  <si>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</si>
  <si>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</si>
  <si>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</si>
  <si>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</si>
  <si>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</si>
  <si>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</si>
  <si>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</si>
  <si>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</si>
  <si>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Electronics|Mobiles&amp;Accessories|MobileAccessories|D√©cor|PhoneCharms</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</si>
  <si>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</si>
  <si>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</si>
  <si>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</si>
  <si>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</si>
  <si>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</si>
  <si>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</si>
  <si>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</si>
  <si>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</si>
  <si>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</si>
  <si>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</si>
  <si>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</si>
  <si>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</si>
  <si>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</si>
  <si>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</si>
  <si>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</si>
  <si>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</si>
  <si>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</si>
  <si>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</si>
  <si>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</si>
  <si>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</si>
  <si>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</si>
  <si>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</si>
  <si>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</si>
  <si>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</si>
  <si>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</si>
  <si>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</si>
  <si>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</si>
  <si>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</si>
  <si>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</si>
  <si>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</si>
  <si>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</si>
  <si>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</si>
  <si>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</si>
  <si>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Electronics|Mobiles&amp;Accessories|MobileAccessories|Mounts|Shower&amp;WallMounts</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</si>
  <si>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</si>
  <si>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</si>
  <si>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</si>
  <si>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</si>
  <si>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</si>
  <si>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</si>
  <si>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</si>
  <si>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</si>
  <si>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</si>
  <si>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</si>
  <si>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</si>
  <si>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</si>
  <si>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</si>
  <si>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</si>
  <si>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</si>
  <si>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</si>
  <si>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Computers&amp;Accessories|ExternalDevices&amp;DataStorage|PenDrives</t>
  </si>
  <si>
    <t>B01J0XWYKQ</t>
  </si>
  <si>
    <t>Logitech B170 Wireless Mouse, 2.4 GHz with USB Nano Receiver, Optical Tracking, 12-Months Battery Life, Ambidextrous, PC/Mac/Laptop - Black</t>
  </si>
  <si>
    <t>Computers&amp;Accessories|Accessories&amp;Peripherals|Keyboards,Mice&amp;InputDevices|Mice</t>
  </si>
  <si>
    <t>B09CTRPSJR</t>
  </si>
  <si>
    <t>Storio Kids Toys LCD Writing Tablet 8.5Inch E-Note Pad Best Birthday Gift for Girls Boys, Multicolor (SC1667)</t>
  </si>
  <si>
    <t>Computers&amp;Accessories|Accessories&amp;Peripherals|Keyboards,Mice&amp;InputDevices|GraphicTablets</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</si>
  <si>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</si>
  <si>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</si>
  <si>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</si>
  <si>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</si>
  <si>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Computers&amp;Accessories|Accessories&amp;Peripherals|LaptopAccessories|Lapdesks</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</si>
  <si>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</si>
  <si>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</si>
  <si>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</si>
  <si>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</si>
  <si>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</si>
  <si>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</si>
  <si>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</si>
  <si>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</si>
  <si>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</si>
  <si>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</si>
  <si>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</si>
  <si>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</si>
  <si>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</si>
  <si>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</si>
  <si>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</si>
  <si>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</si>
  <si>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</si>
  <si>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</si>
  <si>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</si>
  <si>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</si>
  <si>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</si>
  <si>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</si>
  <si>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</si>
  <si>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Computers&amp;Accessories|Accessories&amp;Peripherals|Keyboards,Mice&amp;InputDevices|Keyboards</t>
  </si>
  <si>
    <t>B01HJI0FS2</t>
  </si>
  <si>
    <t>Dell MS116 1000Dpi USB Wired Optical Mouse, Led Tracking, Scrolling Wheel, Plug and Play.</t>
  </si>
  <si>
    <t>B076B8G5D8</t>
  </si>
  <si>
    <t>Boya ByM1 Auxiliary Omnidirectional Lavalier Condenser Microphone with 20ft Audio Cable (Black)</t>
  </si>
  <si>
    <t>MusicalInstruments|Microphones|Condenser</t>
  </si>
  <si>
    <t>B014SZO90Y</t>
  </si>
  <si>
    <t>Duracell Ultra Alkaline AA Battery, 8 Pcs</t>
  </si>
  <si>
    <t>Electronics|GeneralPurposeBatteries&amp;BatteryChargers|DisposableBatteries</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</si>
  <si>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</si>
  <si>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</si>
  <si>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</si>
  <si>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B00N1U9AJS</t>
  </si>
  <si>
    <t>3M Scotch Double Sided Heavy Duty Tape(1m holds 4.5Kgs) for indoor hanging applications (Photo frames, Mirrors, Key Holders, Car Interiors, Extension Boards, Wall decoration, etc)(L: 3m, W: 24mm)</t>
  </si>
  <si>
    <t>Home&amp;Kitchen|CraftMaterials|Scrapbooking|Tape</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</si>
  <si>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</si>
  <si>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</si>
  <si>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</si>
  <si>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</si>
  <si>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</si>
  <si>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</si>
  <si>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</si>
  <si>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B08ZJDWTJ1</t>
  </si>
  <si>
    <t>Seagate Expansion 1TB External HDD - USB 3.0 for Windows and Mac with 3 yr Data Recovery Services, Portable Hard Drive (STKM1000400)</t>
  </si>
  <si>
    <t>Computers&amp;Accessories|ExternalDevices&amp;DataStorage|ExternalHardDisks</t>
  </si>
  <si>
    <t>B08FTFXNNB</t>
  </si>
  <si>
    <t>HP w100 480P 30 FPS Digital Webcam with Built-in Mic, Plug and Play Setup, Wide-Angle View for Video Calling on Skype, Zoom, Microsoft Teams and Other Apps (Black)</t>
  </si>
  <si>
    <t>Electronics|Cameras&amp;Photography|VideoCameras</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</si>
  <si>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</si>
  <si>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</si>
  <si>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</si>
  <si>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</si>
  <si>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</si>
  <si>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</si>
  <si>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</si>
  <si>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</si>
  <si>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</si>
  <si>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</si>
  <si>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</si>
  <si>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</si>
  <si>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</si>
  <si>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</si>
  <si>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</si>
  <si>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OfficeProducts|OfficeElectronics|Calculators|Scientific</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</si>
  <si>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</si>
  <si>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</si>
  <si>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</si>
  <si>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B08H9Z3XQW</t>
  </si>
  <si>
    <t>boAt Bassheads 242 in Ear Wired Earphones with Mic(Blue)</t>
  </si>
  <si>
    <t>B08LPJZSSW</t>
  </si>
  <si>
    <t>DIGITEK¬Æ (DTR 260 GT) Gorilla Tripod/Mini 33 cm (13 Inch) Tripod for Mobile Phone with Phone Mount &amp; Remote, Flexible Gorilla Stand for DSLR &amp; Action Cameras</t>
  </si>
  <si>
    <t>Electronics|Cameras&amp;Photography|Accessories|Tripods&amp;Monopods|TripodLegs</t>
  </si>
  <si>
    <t>B08CYPB15D</t>
  </si>
  <si>
    <t>HP 805 Black Original Ink Cartridge</t>
  </si>
  <si>
    <t>Computers&amp;Accessories|Printers,Inks&amp;Accessories|Inks,Toners&amp;Cartridges|InkjetInkCartridges</t>
  </si>
  <si>
    <t>B00MFPCY5C</t>
  </si>
  <si>
    <t>GIZGA essentials Universal Silicone Keyboard Protector Skin for 15.6-inches Laptop (5 x 6 x 3 inches)</t>
  </si>
  <si>
    <t>Computers&amp;Accessories|Accessories&amp;Peripherals|Keyboards,Mice&amp;InputDevices|Keyboard&amp;MiceAccessories|DustCovers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</si>
  <si>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</si>
  <si>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</si>
  <si>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</si>
  <si>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</si>
  <si>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</si>
  <si>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</si>
  <si>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</si>
  <si>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</si>
  <si>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</si>
  <si>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</si>
  <si>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</si>
  <si>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</si>
  <si>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Computers&amp;Accessories|Accessories&amp;Peripherals|PCGamingPeripherals|GamingMice</t>
  </si>
  <si>
    <t>B00LXTFMRS</t>
  </si>
  <si>
    <t>PIDILITE Fevicryl Acrylic Colours Sunflower Kit (10 Colors x 15 ml) DIY Paint, Rich Pigment, Non-Craking Paint for Canvas, Wood, Leather, Earthenware, Metal, Diwali Gifts for Diwali</t>
  </si>
  <si>
    <t>Home&amp;Kitchen|CraftMaterials|PaintingMaterials|Paints</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</si>
  <si>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</si>
  <si>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</si>
  <si>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</si>
  <si>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</si>
  <si>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</si>
  <si>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</si>
  <si>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</si>
  <si>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</si>
  <si>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</si>
  <si>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</si>
  <si>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</si>
  <si>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</si>
  <si>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</si>
  <si>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</si>
  <si>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Electronics|Cameras&amp;Photography|Flashes|Macro&amp;RinglightFlashes</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</si>
  <si>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</si>
  <si>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</si>
  <si>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</si>
  <si>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</si>
  <si>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</si>
  <si>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B07GVR9TG7</t>
  </si>
  <si>
    <t>TP-Link Archer AC1200 Archer C6 Wi-Fi Speed Up to 867 Mbps/5 GHz + 400 Mbps/2.4 GHz, 5 Gigabit Ports, 4 External Antennas, MU-MIMO, Dual Band, WiFi Coverage with Access Point Mode, Black</t>
  </si>
  <si>
    <t>Computers&amp;Accessories|NetworkingDevices|Routers</t>
  </si>
  <si>
    <t>B0856HY85J</t>
  </si>
  <si>
    <t>boAt Rockerz 550 Over Ear Bluetooth Headphones with Upto 20 Hours Playback, 50MM Drivers, Soft Padded Ear Cushions and Physical Noise Isolation, Without Mic (Black)</t>
  </si>
  <si>
    <t>Electronics|Headphones,Earbuds&amp;Accessories|Headphones|Over-Ear</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</si>
  <si>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</si>
  <si>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</si>
  <si>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</si>
  <si>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</si>
  <si>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</si>
  <si>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</si>
  <si>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</si>
  <si>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</si>
  <si>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</si>
  <si>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</si>
  <si>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</si>
  <si>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</si>
  <si>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</si>
  <si>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B00LVMTA2A</t>
  </si>
  <si>
    <t>Panasonic CR-2032/5BE Lithium Coin Battery - Pack of 5</t>
  </si>
  <si>
    <t>Electronics|GeneralPurposeBatteries&amp;BatteryChargers</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</si>
  <si>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</si>
  <si>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</si>
  <si>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</si>
  <si>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</si>
  <si>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</si>
  <si>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</si>
  <si>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</si>
  <si>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</si>
  <si>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</si>
  <si>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</si>
  <si>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</si>
  <si>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Quantum QHM-7406 Full-Sized Keyboard with () Rupee Symbol, Hotkeys and 3-pieces LED function for Desktop/Laptop/Smart TV Spill-Resistant Wired USB Keyboard with 10 million keystrokes lifespan (Black)</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</si>
  <si>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</si>
  <si>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</si>
  <si>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</si>
  <si>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</si>
  <si>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</si>
  <si>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</si>
  <si>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OfficeProducts|OfficePaperProducts|Paper|Stationery|Notebooks,WritingPads&amp;Diaries|WireboundNotebooks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</si>
  <si>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</si>
  <si>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</si>
  <si>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</si>
  <si>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</si>
  <si>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Electronics|GeneralPurposeBatteries&amp;BatteryChargers|RechargeableBatteries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</si>
  <si>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</si>
  <si>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</si>
  <si>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</si>
  <si>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</si>
  <si>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</si>
  <si>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</si>
  <si>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</si>
  <si>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</si>
  <si>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</si>
  <si>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</si>
  <si>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</si>
  <si>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</si>
  <si>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</si>
  <si>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</si>
  <si>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</si>
  <si>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</si>
  <si>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</si>
  <si>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</si>
  <si>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</si>
  <si>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</si>
  <si>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</si>
  <si>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OfficeProducts|OfficePaperProducts|Paper|Stationery|Notebooks,WritingPads&amp;Diaries|Notepads&amp;MemoBooks</t>
  </si>
  <si>
    <t>B00R1P3B4O</t>
  </si>
  <si>
    <t>Fujifilm Instax Mini Single Pack 10 Sheets Instant Film for Fuji Instant Cameras</t>
  </si>
  <si>
    <t>Electronics|Cameras&amp;Photography|Accessories|Film</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</si>
  <si>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</si>
  <si>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</si>
  <si>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</si>
  <si>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</si>
  <si>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</si>
  <si>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</si>
  <si>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</si>
  <si>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</si>
  <si>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</si>
  <si>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</si>
  <si>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Computers&amp;Accessories|Monitors</t>
  </si>
  <si>
    <t>B08TDJNM3G</t>
  </si>
  <si>
    <t>E-COSMOS 5V 1.2W Portable Flexible USB LED Light (Colors May Vary, Small) - Set of 2 Pieces</t>
  </si>
  <si>
    <t>Computers&amp;Accessories|Accessories&amp;Peripherals|USBGadgets|Lamps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</si>
  <si>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</si>
  <si>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</si>
  <si>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</si>
  <si>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</si>
  <si>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</si>
  <si>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</si>
  <si>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</si>
  <si>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</si>
  <si>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</si>
  <si>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</si>
  <si>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</si>
  <si>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</si>
  <si>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</si>
  <si>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</si>
  <si>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</si>
  <si>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</si>
  <si>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</si>
  <si>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</si>
  <si>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</si>
  <si>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</si>
  <si>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</si>
  <si>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</si>
  <si>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</si>
  <si>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</si>
  <si>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</si>
  <si>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</si>
  <si>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</si>
  <si>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</si>
  <si>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</si>
  <si>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</si>
  <si>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</si>
  <si>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</si>
  <si>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</si>
  <si>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</si>
  <si>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Computers&amp;Accessories|Accessories&amp;Peripherals|TabletAccessories|ScreenProtectors</t>
  </si>
  <si>
    <t>B0756CLQWL</t>
  </si>
  <si>
    <t>Redgear Pro Wireless Gamepad with 2.4GHz Wireless Technology, Integrated Dual Intensity Motor, Illuminated Keys for PC(Compatible with Windows 7/8/8.1/10 only)</t>
  </si>
  <si>
    <t>Computers&amp;Accessories|Accessories&amp;Peripherals|PCGamingPeripherals|Gamepads</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</si>
  <si>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</si>
  <si>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</si>
  <si>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</si>
  <si>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</si>
  <si>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</si>
  <si>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</si>
  <si>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</si>
  <si>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</si>
  <si>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</si>
  <si>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</si>
  <si>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OfficeProducts|OfficeElectronics|Calculators|Basic</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</si>
  <si>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</si>
  <si>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</si>
  <si>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</si>
  <si>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</si>
  <si>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</si>
  <si>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</si>
  <si>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</si>
  <si>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</si>
  <si>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Computers&amp;Accessories|Accessories&amp;Peripherals|USBHubs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</si>
  <si>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</si>
  <si>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</si>
  <si>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</si>
  <si>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</si>
  <si>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</si>
  <si>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</si>
  <si>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</si>
  <si>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</si>
  <si>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Computers&amp;Accessories|Accessories&amp;Peripherals|Audio&amp;VideoAccessories|PCMicrophones</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</si>
  <si>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</si>
  <si>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</si>
  <si>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</si>
  <si>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</si>
  <si>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</si>
  <si>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</si>
  <si>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</si>
  <si>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</si>
  <si>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</si>
  <si>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</si>
  <si>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Electronics|HomeAudio|Speakers|OutdoorSpeakers</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</si>
  <si>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</si>
  <si>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</si>
  <si>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</si>
  <si>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</si>
  <si>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</si>
  <si>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</si>
  <si>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B0759QMF85</t>
  </si>
  <si>
    <t>TP-Link AC750 Dual Band Wireless Cable Router, 4 10/100 LAN + 10/100 WAN Ports, Support Guest Network and Parental Control, 750Mbps Speed Wi-Fi, 3 Antennas (Archer C20) Blue, 2.4 GHz</t>
  </si>
  <si>
    <t>B00LM4X0KU</t>
  </si>
  <si>
    <t>Parker Quink Ink Bottle, Blue</t>
  </si>
  <si>
    <t>OfficeProducts|OfficePaperProducts|Paper|Stationery|Pens,Pencils&amp;WritingSupplies|Pens&amp;Refills|BottledInk</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</si>
  <si>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</si>
  <si>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</si>
  <si>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</si>
  <si>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</si>
  <si>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</si>
  <si>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</si>
  <si>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</si>
  <si>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</si>
  <si>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OfficeProducts|OfficePaperProducts|Paper|Stationery|Notebooks,WritingPads&amp;Diaries|CompositionNotebooks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</si>
  <si>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</si>
  <si>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</si>
  <si>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</si>
  <si>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</si>
  <si>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</si>
  <si>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</si>
  <si>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</si>
  <si>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</si>
  <si>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OfficeProducts|OfficePaperProducts|Paper|Stationery|Pens,Pencils&amp;WritingSupplies|Pens&amp;Refills|RetractableBallpointPens</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</si>
  <si>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</si>
  <si>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</si>
  <si>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</si>
  <si>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</si>
  <si>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</si>
  <si>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</si>
  <si>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</si>
  <si>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</si>
  <si>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</si>
  <si>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</si>
  <si>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</si>
  <si>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</si>
  <si>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</si>
  <si>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</si>
  <si>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</si>
  <si>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</si>
  <si>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</si>
  <si>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Computers&amp;Accessories|Components|Memory</t>
  </si>
  <si>
    <t>B016XVRKZM</t>
  </si>
  <si>
    <t>APC Back-UPS BX600C-IN 600VA / 360W, 230V, UPS System, an Ideal Power Backup &amp; Protection for Home Office, Desktop PC &amp; Home Electronics</t>
  </si>
  <si>
    <t>Computers&amp;Accessories|Accessories&amp;Peripherals|UninterruptedPowerSupplies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</si>
  <si>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</si>
  <si>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</si>
  <si>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</si>
  <si>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</si>
  <si>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</si>
  <si>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</si>
  <si>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</si>
  <si>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</si>
  <si>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</si>
  <si>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</si>
  <si>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</si>
  <si>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</si>
  <si>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</si>
  <si>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</si>
  <si>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</si>
  <si>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</si>
  <si>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</si>
  <si>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</si>
  <si>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Electronics|Headphones,Earbuds&amp;Accessories|Cases</t>
  </si>
  <si>
    <t>B08GYG6T12</t>
  </si>
  <si>
    <t>SanDisk Ultra SDHC UHS-I Card 32GB 120MB/s R for DSLR Cameras, for Full HD Recording, 10Y Warranty</t>
  </si>
  <si>
    <t>Electronics|Accessories|MemoryCards|SecureDigitalCards</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</si>
  <si>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</si>
  <si>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</si>
  <si>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</si>
  <si>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</si>
  <si>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</si>
  <si>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</si>
  <si>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</si>
  <si>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</si>
  <si>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</si>
  <si>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</si>
  <si>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</si>
  <si>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</si>
  <si>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</si>
  <si>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</si>
  <si>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</si>
  <si>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</si>
  <si>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</si>
  <si>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</si>
  <si>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</si>
  <si>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</si>
  <si>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Computers&amp;Accessories|Accessories&amp;Peripherals|LaptopAccessories|CoolingPads</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</si>
  <si>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</si>
  <si>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</si>
  <si>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</si>
  <si>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</si>
  <si>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</si>
  <si>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</si>
  <si>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</si>
  <si>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</si>
  <si>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Computers&amp;Accessories|Accessories&amp;Peripherals|LaptopAccessories</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</si>
  <si>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</si>
  <si>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</si>
  <si>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</si>
  <si>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</si>
  <si>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</si>
  <si>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</si>
  <si>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</si>
  <si>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HomeImprovement|Electrical|Adapters&amp;Multi-Outlets</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</si>
  <si>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</si>
  <si>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</si>
  <si>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</si>
  <si>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</si>
  <si>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</si>
  <si>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</si>
  <si>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OfficeProducts|OfficePaperProducts|Paper|Copy&amp;PrintingPaper|ColouredPaper</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</si>
  <si>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</si>
  <si>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</si>
  <si>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</si>
  <si>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</si>
  <si>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Computers&amp;Accessories|Components|InternalSolidStateDrives</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</si>
  <si>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</si>
  <si>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</si>
  <si>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</si>
  <si>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</si>
  <si>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</si>
  <si>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</si>
  <si>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</si>
  <si>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</si>
  <si>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</si>
  <si>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</si>
  <si>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</si>
  <si>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</si>
  <si>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Electronics|HomeAudio|Speakers|MultimediaSpeakerSystems</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</si>
  <si>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</si>
  <si>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</si>
  <si>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</si>
  <si>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</si>
  <si>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</si>
  <si>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</si>
  <si>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</si>
  <si>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</si>
  <si>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</si>
  <si>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</si>
  <si>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</si>
  <si>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</si>
  <si>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</si>
  <si>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</si>
  <si>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</si>
  <si>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</si>
  <si>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</si>
  <si>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</si>
  <si>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</si>
  <si>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</si>
  <si>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Computers&amp;Accessories|NetworkingDevices|DataCards&amp;Dongles</t>
  </si>
  <si>
    <t>B01IOZUHRS</t>
  </si>
  <si>
    <t>Gizga Essentials Laptop Power Cable Cord- 3 Pin Adapter Isi Certified(1 Meter/3.3 Feet)</t>
  </si>
  <si>
    <t>Computers&amp;Accessories|Accessories&amp;Peripherals|LaptopAccessories|LaptopChargers&amp;PowerSupplies</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</si>
  <si>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</si>
  <si>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</si>
  <si>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</si>
  <si>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</si>
  <si>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</si>
  <si>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</si>
  <si>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</si>
  <si>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</si>
  <si>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</si>
  <si>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</si>
  <si>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</si>
  <si>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</si>
  <si>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</si>
  <si>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</si>
  <si>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</si>
  <si>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</si>
  <si>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</si>
  <si>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</si>
  <si>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</si>
  <si>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</si>
  <si>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</si>
  <si>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</si>
  <si>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Computers&amp;Accessories|Accessories&amp;Peripherals|Audio&amp;VideoAccessories|PCSpeakers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</si>
  <si>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</si>
  <si>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</si>
  <si>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</si>
  <si>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</si>
  <si>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</si>
  <si>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</si>
  <si>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Electronics|Cameras&amp;Photography|Accessories|Batteries&amp;Chargers|BatteryChargers</t>
  </si>
  <si>
    <t>B07Z53L5QL</t>
  </si>
  <si>
    <t>ProElite Faux Leather Smart Flip Case Cover for Apple iPad 10.2" 9th Gen (2021) / 8th Gen / 7th Gen with Stylus Pen, Black</t>
  </si>
  <si>
    <t>Computers&amp;Accessories|Accessories&amp;Peripherals|TabletAccessories|Bags,Cases&amp;Sleeves|Cases</t>
  </si>
  <si>
    <t>B00P93X0VO</t>
  </si>
  <si>
    <t>Classmate Pulse 6 Subject Notebook - Unruled, 300 Pages, Spiral Binding, 240mm*180mm</t>
  </si>
  <si>
    <t>B07SBGFDX9</t>
  </si>
  <si>
    <t>Pentonic Multicolor Ball Point Pen, Pack of 10</t>
  </si>
  <si>
    <t>OfficeProducts|OfficePaperProducts|Paper|Stationery|Pens,Pencils&amp;WritingSupplies|Pens&amp;Refills|StickBallpointPens</t>
  </si>
  <si>
    <t>B07X2L5Z8C</t>
  </si>
  <si>
    <t>Logitech Pebble M350 Wireless Mouse with Bluetooth or USB - Silent, Slim Computer Mouse with Quiet Click for Laptop, Notebook, PC and Mac - Graphite</t>
  </si>
  <si>
    <t>B00VA7YYUO</t>
  </si>
  <si>
    <t>Apsara Platinum Pencils Value Pack - Pack of 20</t>
  </si>
  <si>
    <t>Home&amp;Kitchen|CraftMaterials|DrawingMaterials|DrawingMedia|Pencils|WoodenPencils</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</si>
  <si>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</si>
  <si>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</si>
  <si>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</si>
  <si>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</si>
  <si>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</si>
  <si>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</si>
  <si>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</si>
  <si>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</si>
  <si>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</si>
  <si>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</si>
  <si>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</si>
  <si>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</si>
  <si>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</si>
  <si>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</si>
  <si>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</si>
  <si>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</si>
  <si>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Computers&amp;Accessories|Components|InternalHardDrives</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</si>
  <si>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</si>
  <si>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</si>
  <si>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</si>
  <si>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</si>
  <si>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</si>
  <si>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</si>
  <si>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</si>
  <si>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</si>
  <si>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</si>
  <si>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</si>
  <si>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</si>
  <si>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</si>
  <si>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</si>
  <si>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</si>
  <si>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</si>
  <si>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</si>
  <si>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</si>
  <si>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</si>
  <si>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Computers&amp;Accessories|Printers,Inks&amp;Accessories|Printers</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</si>
  <si>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</si>
  <si>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</si>
  <si>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</si>
  <si>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</si>
  <si>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</si>
  <si>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</si>
  <si>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</si>
  <si>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</si>
  <si>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</si>
  <si>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</si>
  <si>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</si>
  <si>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</si>
  <si>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</si>
  <si>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</si>
  <si>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</si>
  <si>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</si>
  <si>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</si>
  <si>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</si>
  <si>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</si>
  <si>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</si>
  <si>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</si>
  <si>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</si>
  <si>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</si>
  <si>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</si>
  <si>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</si>
  <si>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</si>
  <si>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</si>
  <si>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</si>
  <si>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</si>
  <si>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</si>
  <si>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</si>
  <si>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</si>
  <si>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</si>
  <si>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</si>
  <si>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</si>
  <si>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</si>
  <si>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Home&amp;Kitchen|CraftMaterials|DrawingMaterials|DrawingMedia|Pens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</si>
  <si>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</si>
  <si>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</si>
  <si>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</si>
  <si>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</si>
  <si>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</si>
  <si>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</si>
  <si>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</si>
  <si>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</si>
  <si>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Computers&amp;Accessories|Accessories&amp;Peripherals|Cables&amp;Accessories|Cables|SATACables</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</si>
  <si>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</si>
  <si>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</si>
  <si>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</si>
  <si>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</si>
  <si>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</si>
  <si>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</si>
  <si>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</si>
  <si>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</si>
  <si>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</si>
  <si>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</si>
  <si>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</si>
  <si>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</si>
  <si>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Computers&amp;Accessories|Accessories&amp;Peripherals|Audio&amp;VideoAccessories|PCHeadsets</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</si>
  <si>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</si>
  <si>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</si>
  <si>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</si>
  <si>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</si>
  <si>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</si>
  <si>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</si>
  <si>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</si>
  <si>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</si>
  <si>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</si>
  <si>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Electronics|HomeAudio|Speakers|SoundbarSpeakers</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</si>
  <si>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</si>
  <si>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</si>
  <si>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</si>
  <si>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</si>
  <si>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</si>
  <si>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</si>
  <si>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</si>
  <si>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</si>
  <si>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</si>
  <si>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</si>
  <si>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</si>
  <si>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</si>
  <si>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</si>
  <si>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</si>
  <si>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</si>
  <si>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</si>
  <si>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Electronics|Headphones,Earbuds&amp;Accessories|Earpads</t>
  </si>
  <si>
    <t>B01EJ5MM5M</t>
  </si>
  <si>
    <t>Canon PIXMA MG2577s All-in-One Inkjet Colour Printer with 1 Additional Colour Cartridge</t>
  </si>
  <si>
    <t>Computers&amp;Accessories|Printers,Inks&amp;Accessories|Printers|InkjetPrinters</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</si>
  <si>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</si>
  <si>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</si>
  <si>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</si>
  <si>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</si>
  <si>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</si>
  <si>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</si>
  <si>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Toys&amp;Games|Arts&amp;Crafts|Drawing&amp;PaintingSupplies|ColouringPens&amp;Markers</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</si>
  <si>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</si>
  <si>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</si>
  <si>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</si>
  <si>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</si>
  <si>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</si>
  <si>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</si>
  <si>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</si>
  <si>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</si>
  <si>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</si>
  <si>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</si>
  <si>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</si>
  <si>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</si>
  <si>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</si>
  <si>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</si>
  <si>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</si>
  <si>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</si>
  <si>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</si>
  <si>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</si>
  <si>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</si>
  <si>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</si>
  <si>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</si>
  <si>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</si>
  <si>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</si>
  <si>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</si>
  <si>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</si>
  <si>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</si>
  <si>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</si>
  <si>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</si>
  <si>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</si>
  <si>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</si>
  <si>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</si>
  <si>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Computers&amp;Accessories|Printers,Inks&amp;Accessories|Inks,Toners&amp;Cartridges|InkjetInkRefills&amp;Kits</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</si>
  <si>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</si>
  <si>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</si>
  <si>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</si>
  <si>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</si>
  <si>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</si>
  <si>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</si>
  <si>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</si>
  <si>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</si>
  <si>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</si>
  <si>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</si>
  <si>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</si>
  <si>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</si>
  <si>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OfficeProducts|OfficePaperProducts|Paper|Stationery|Notebooks,WritingPads&amp;Diaries</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</si>
  <si>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</si>
  <si>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</si>
  <si>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</si>
  <si>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</si>
  <si>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</si>
  <si>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</si>
  <si>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</si>
  <si>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</si>
  <si>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</si>
  <si>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OfficeProducts|OfficeElectronics|Calculators|Financial&amp;Business</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</si>
  <si>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</si>
  <si>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</si>
  <si>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</si>
  <si>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</si>
  <si>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</si>
  <si>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</si>
  <si>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</si>
  <si>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</si>
  <si>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</si>
  <si>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</si>
  <si>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</si>
  <si>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</si>
  <si>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</si>
  <si>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</si>
  <si>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</si>
  <si>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</si>
  <si>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</si>
  <si>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</si>
  <si>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</si>
  <si>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</si>
  <si>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</si>
  <si>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</si>
  <si>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</si>
  <si>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</si>
  <si>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</si>
  <si>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</si>
  <si>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Electronics|PowerAccessories|SurgeProtectors</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</si>
  <si>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</si>
  <si>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</si>
  <si>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</si>
  <si>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</si>
  <si>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</si>
  <si>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</si>
  <si>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</si>
  <si>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</si>
  <si>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</si>
  <si>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</si>
  <si>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Computers&amp;Accessories|Tablets</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</si>
  <si>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</si>
  <si>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</si>
  <si>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</si>
  <si>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</si>
  <si>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</si>
  <si>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</si>
  <si>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</si>
  <si>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</si>
  <si>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</si>
  <si>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</si>
  <si>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HomeImprovement|Electrical|CordManagement</t>
  </si>
  <si>
    <t>B00LY12TH6</t>
  </si>
  <si>
    <t>Camel Oil Pastel with Reusable Plastic Box - 50 Shades</t>
  </si>
  <si>
    <t>Home&amp;Kitchen|CraftMaterials|PaintingMaterials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</si>
  <si>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</si>
  <si>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</si>
  <si>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</si>
  <si>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</si>
  <si>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</si>
  <si>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</si>
  <si>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</si>
  <si>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</si>
  <si>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</si>
  <si>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</si>
  <si>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</si>
  <si>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</si>
  <si>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</si>
  <si>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OfficeProducts|OfficePaperProducts|Paper|Stationery|Pens,Pencils&amp;WritingSupplies|Pens&amp;Refills|LiquidInkRollerballPens</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</si>
  <si>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</si>
  <si>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</si>
  <si>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</si>
  <si>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</si>
  <si>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</si>
  <si>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</si>
  <si>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</si>
  <si>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</si>
  <si>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</si>
  <si>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</si>
  <si>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</si>
  <si>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</si>
  <si>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</si>
  <si>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</si>
  <si>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</si>
  <si>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</si>
  <si>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</si>
  <si>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</si>
  <si>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</si>
  <si>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</si>
  <si>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</si>
  <si>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</si>
  <si>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OfficeProducts|OfficePaperProducts|Paper|Stationery|Pens,Pencils&amp;WritingSupplies|Pens&amp;Refills|FountainPens</t>
  </si>
  <si>
    <t>B07W14CHV8</t>
  </si>
  <si>
    <t>CARECASE¬Æ Optical Bay 2nd Hard Drive Caddy, 9.5 mm CD/DVD Drive Slot for SSD and HDD</t>
  </si>
  <si>
    <t>Computers&amp;Accessories|Accessories&amp;Peripherals|HardDriveAccessories|Caddies</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</si>
  <si>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</si>
  <si>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</si>
  <si>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</si>
  <si>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</si>
  <si>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</si>
  <si>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</si>
  <si>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</si>
  <si>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</si>
  <si>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</si>
  <si>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</si>
  <si>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</si>
  <si>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</si>
  <si>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Computers&amp;Accessories|Laptops|TraditionalLaptops</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</si>
  <si>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</si>
  <si>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</si>
  <si>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</si>
  <si>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</si>
  <si>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</si>
  <si>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</si>
  <si>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</si>
  <si>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</si>
  <si>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</si>
  <si>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</si>
  <si>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</si>
  <si>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B00H47GVGY</t>
  </si>
  <si>
    <t>USHA Quartz Room Heater with Overheating Protection (3002, Ivory, 800 Watts)</t>
  </si>
  <si>
    <t>Home&amp;Kitchen|Heating,Cooling&amp;AirQuality|RoomHeaters|ElectricHeaters</t>
  </si>
  <si>
    <t>B07VX71FZP</t>
  </si>
  <si>
    <t>Amazon Brand - Solimo 2000/1000 Watts Room Heater with Adjustable Thermostat (ISI certified, White colour, Ideal for small to medium room/area)</t>
  </si>
  <si>
    <t>Home&amp;Kitchen|Heating,Cooling&amp;AirQuality|RoomHeaters|FanHeaters</t>
  </si>
  <si>
    <t>B07NCKMXVZ</t>
  </si>
  <si>
    <t>StyleHouse Lint Remover for Woolen Clothes, Electric Lint Remover, Best Lint Shaver for Clothes</t>
  </si>
  <si>
    <t>Home&amp;Kitchen|Kitchen&amp;HomeAppliances|Vacuum,Cleaning&amp;Ironing|Irons,Steamers&amp;Accessories|LintShavers</t>
  </si>
  <si>
    <t>B0B61DSF17</t>
  </si>
  <si>
    <t>beatXP Kitchen Scale Multipurpose Portable Electronic Digital Weighing Scale | Weight Machine With Back light LCD Display | White |10 kg | 2 Year Warranty |</t>
  </si>
  <si>
    <t>Home&amp;Kitchen|Kitchen&amp;HomeAppliances|SmallKitchenAppliances|DigitalKitchenScales</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</si>
  <si>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</si>
  <si>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</si>
  <si>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</si>
  <si>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</si>
  <si>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Home&amp;Kitchen|Kitchen&amp;Dining|KitchenTools|ManualChoppers&amp;Chippers|Choppers</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</si>
  <si>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</si>
  <si>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</si>
  <si>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</si>
  <si>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</si>
  <si>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</si>
  <si>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</si>
  <si>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</si>
  <si>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</si>
  <si>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Home&amp;Kitchen|Kitchen&amp;HomeAppliances|SmallKitchenAppliances|InductionCooktop</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</si>
  <si>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</si>
  <si>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</si>
  <si>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</si>
  <si>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</si>
  <si>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</si>
  <si>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</si>
  <si>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</si>
  <si>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</si>
  <si>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Home&amp;Kitchen|Kitchen&amp;HomeAppliances|SmallKitchenAppliances|HandBlenders</t>
  </si>
  <si>
    <t>B01C8P29N0</t>
  </si>
  <si>
    <t>Bajaj DX-6 1000W Dry Iron with Advance Soleplate and Anti-bacterial German Coating Technology, White</t>
  </si>
  <si>
    <t>Home&amp;Kitchen|Kitchen&amp;HomeAppliances|Vacuum,Cleaning&amp;Ironing|Irons,Steamers&amp;Accessories|Irons|DryIrons</t>
  </si>
  <si>
    <t>B08KDBLMQP</t>
  </si>
  <si>
    <t>Croma 500W Mixer Grinder with 3 Stainless Steel Leak-proof Jars, 3 speed &amp; Pulse function, 2 years warranty (CRAK4184, White &amp; Purple)</t>
  </si>
  <si>
    <t>Home&amp;Kitchen|Kitchen&amp;HomeAppliances|SmallKitchenAppliances|MixerGrinders</t>
  </si>
  <si>
    <t>B078JDNZJ8</t>
  </si>
  <si>
    <t>Havells Instanio 3-Litre Instant Geyser (White/Blue)</t>
  </si>
  <si>
    <t>Home&amp;Kitchen|Heating,Cooling&amp;AirQuality|WaterHeaters&amp;Geysers|InstantWaterHeaters</t>
  </si>
  <si>
    <t>B01M5F614J</t>
  </si>
  <si>
    <t>Morphy Richards OFR Room Heater, 09 Fin 2000 Watts Oil Filled Room Heater , ISI Approved (OFR 9 Grey)</t>
  </si>
  <si>
    <t>Home&amp;Kitchen|Heating,Cooling&amp;AirQuality|RoomHeaters</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</si>
  <si>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</si>
  <si>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</si>
  <si>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</si>
  <si>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</si>
  <si>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</si>
  <si>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</si>
  <si>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</si>
  <si>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</si>
  <si>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</si>
  <si>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</si>
  <si>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</si>
  <si>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</si>
  <si>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</si>
  <si>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</si>
  <si>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</si>
  <si>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</si>
  <si>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</si>
  <si>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</si>
  <si>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</si>
  <si>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</si>
  <si>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</si>
  <si>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</si>
  <si>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</si>
  <si>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</si>
  <si>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Home&amp;Kitchen|Heating,Cooling&amp;AirQuality|WaterHeaters&amp;Geysers|ImmersionRods</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</si>
  <si>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</si>
  <si>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</si>
  <si>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</si>
  <si>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</si>
  <si>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</si>
  <si>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</si>
  <si>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Home&amp;Kitchen|Kitchen&amp;HomeAppliances|SmallKitchenAppliances|DeepFatFryers|AirFryers</t>
  </si>
  <si>
    <t>B0814P4L98</t>
  </si>
  <si>
    <t>PrettyKrafts Laundry Basket for clothes with Lid &amp; Handles, Toys Organiser, 75 Ltr Black &amp; Grey</t>
  </si>
  <si>
    <t>Home&amp;Kitchen|HomeStorage&amp;Organization|LaundryOrganization|LaundryBaskets</t>
  </si>
  <si>
    <t>B008QTK47Q</t>
  </si>
  <si>
    <t>Philips GC1905 1440-Watt Steam Iron with Spray (Blue)</t>
  </si>
  <si>
    <t>Home&amp;Kitchen|Kitchen&amp;HomeAppliances|Vacuum,Cleaning&amp;Ironing|Irons,Steamers&amp;Accessories|Irons|SteamIrons</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</si>
  <si>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</si>
  <si>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</si>
  <si>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</si>
  <si>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</si>
  <si>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</si>
  <si>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</si>
  <si>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</si>
  <si>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</si>
  <si>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Home&amp;Kitchen|Kitchen&amp;HomeAppliances|SmallKitchenAppliances|JuicerMixerGrinders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</si>
  <si>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</si>
  <si>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</si>
  <si>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</si>
  <si>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</si>
  <si>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</si>
  <si>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</si>
  <si>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Home&amp;Kitchen|Kitchen&amp;HomeAppliances|Vacuum,Cleaning&amp;Ironing|Vacuums&amp;FloorCare|Vacuums|HandheldVacuums</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</si>
  <si>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</si>
  <si>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</si>
  <si>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</si>
  <si>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</si>
  <si>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</si>
  <si>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</si>
  <si>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</si>
  <si>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</si>
  <si>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</si>
  <si>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</si>
  <si>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</si>
  <si>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</si>
  <si>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Home&amp;Kitchen|Kitchen&amp;HomeAppliances|SmallKitchenAppliances|EggBoilers</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</si>
  <si>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</si>
  <si>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</si>
  <si>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</si>
  <si>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</si>
  <si>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</si>
  <si>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</si>
  <si>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Home&amp;Kitchen|Kitchen&amp;HomeAppliances|SmallKitchenAppliances|SandwichMakers</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</si>
  <si>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</si>
  <si>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</si>
  <si>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</si>
  <si>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</si>
  <si>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</si>
  <si>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</si>
  <si>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</si>
  <si>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</si>
  <si>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</si>
  <si>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</si>
  <si>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</si>
  <si>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</si>
  <si>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</si>
  <si>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</si>
  <si>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</si>
  <si>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</si>
  <si>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</si>
  <si>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</si>
  <si>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</si>
  <si>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</si>
  <si>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</si>
  <si>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</si>
  <si>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</si>
  <si>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</si>
  <si>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</si>
  <si>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</si>
  <si>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Home&amp;Kitchen|Kitchen&amp;HomeAppliances|SmallKitchenAppliances|MiniFoodProcessors&amp;Choppers</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</si>
  <si>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</si>
  <si>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</si>
  <si>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</si>
  <si>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</si>
  <si>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</si>
  <si>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</si>
  <si>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</si>
  <si>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</si>
  <si>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</si>
  <si>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</si>
  <si>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</si>
  <si>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</si>
  <si>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</si>
  <si>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</si>
  <si>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</si>
  <si>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</si>
  <si>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</si>
  <si>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</si>
  <si>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</si>
  <si>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</si>
  <si>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B01M0505SJ</t>
  </si>
  <si>
    <t>Orient Electric Apex-FX 1200mm Ultra High Speed 400 RPM Ceiling Fan (Brown)</t>
  </si>
  <si>
    <t>Home&amp;Kitchen|Heating,Cooling&amp;AirQuality|Fans|CeilingFans</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</si>
  <si>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</si>
  <si>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</si>
  <si>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</si>
  <si>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</si>
  <si>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</si>
  <si>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</si>
  <si>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</si>
  <si>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</si>
  <si>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</si>
  <si>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</si>
  <si>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</si>
  <si>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</si>
  <si>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</si>
  <si>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</si>
  <si>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</si>
  <si>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</si>
  <si>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</si>
  <si>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</si>
  <si>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</si>
  <si>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</si>
  <si>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B009P2LK80</t>
  </si>
  <si>
    <t>Bajaj Deluxe 2000 Watts Halogen Room Heater (Steel, ISI Approved), Multicolor</t>
  </si>
  <si>
    <t>Home&amp;Kitchen|Heating,Cooling&amp;AirQuality|RoomHeaters|HalogenHeaters</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</si>
  <si>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</si>
  <si>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</si>
  <si>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</si>
  <si>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</si>
  <si>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</si>
  <si>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</si>
  <si>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</si>
  <si>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</si>
  <si>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</si>
  <si>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</si>
  <si>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</si>
  <si>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</si>
  <si>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Home&amp;Kitchen|Kitchen&amp;HomeAppliances|SmallKitchenAppliances|Pop-upToasters</t>
  </si>
  <si>
    <t>B08MVSGXMY</t>
  </si>
  <si>
    <t>Crompton Insta Comfy 800 Watt Room Heater with 2 Heat Settings(Grey Blue)</t>
  </si>
  <si>
    <t>B00H0B29DI</t>
  </si>
  <si>
    <t>USHA Heat Convector 812 T 2000-Watt with Instant Heating Feature (Black)</t>
  </si>
  <si>
    <t>Home&amp;Kitchen|Heating,Cooling&amp;AirQuality|RoomHeaters|HeatConvectors</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</si>
  <si>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</si>
  <si>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</si>
  <si>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</si>
  <si>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</si>
  <si>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</si>
  <si>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</si>
  <si>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</si>
  <si>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</si>
  <si>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Home&amp;Kitchen|Kitchen&amp;HomeAppliances|Coffee,Tea&amp;Espresso|CoffeeGrinders|ElectricGrinders</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</si>
  <si>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</si>
  <si>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</si>
  <si>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</si>
  <si>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</si>
  <si>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</si>
  <si>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</si>
  <si>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</si>
  <si>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</si>
  <si>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</si>
  <si>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</si>
  <si>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</si>
  <si>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</si>
  <si>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</si>
  <si>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</si>
  <si>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Home&amp;Kitchen|Heating,Cooling&amp;AirQuality|Fans|ExhaustFans</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</si>
  <si>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</si>
  <si>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</si>
  <si>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</si>
  <si>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</si>
  <si>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Home&amp;Kitchen|Kitchen&amp;HomeAppliances|Coffee,Tea&amp;Espresso|DripCoffeeMachines</t>
  </si>
  <si>
    <t>B00SH18114</t>
  </si>
  <si>
    <t>Ikea 903.391.72 Polypropylene Plastic Solid Bevara Sealing Clip (Multicolour) - 30 Pack, Adjustable</t>
  </si>
  <si>
    <t>B00E9G8KOY</t>
  </si>
  <si>
    <t>HUL Pureit Germkill kit for Classic 23 L water purifier - 1500 L Capacity</t>
  </si>
  <si>
    <t>Home&amp;Kitchen|Kitchen&amp;HomeAppliances|WaterPurifiers&amp;Accessories|WaterPurifierAccessories</t>
  </si>
  <si>
    <t>B00H3H03Q4</t>
  </si>
  <si>
    <t>HUL Pureit Germkill kit for Classic 23 L water purifier - 3000 L Capacity</t>
  </si>
  <si>
    <t>Home&amp;Kitchen|Kitchen&amp;HomeAppliances|WaterPurifiers&amp;Accessories|WaterCartridges</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</si>
  <si>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</si>
  <si>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</si>
  <si>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</si>
  <si>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</si>
  <si>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</si>
  <si>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</si>
  <si>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</si>
  <si>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</si>
  <si>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</si>
  <si>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</si>
  <si>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</si>
  <si>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</si>
  <si>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</si>
  <si>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</si>
  <si>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</si>
  <si>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</si>
  <si>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</si>
  <si>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</si>
  <si>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</si>
  <si>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</si>
  <si>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</si>
  <si>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</si>
  <si>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</si>
  <si>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</si>
  <si>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</si>
  <si>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</si>
  <si>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</si>
  <si>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</si>
  <si>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</si>
  <si>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</si>
  <si>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</si>
  <si>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</si>
  <si>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</si>
  <si>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</si>
  <si>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</si>
  <si>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</si>
  <si>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</si>
  <si>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</si>
  <si>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</si>
  <si>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</si>
  <si>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</si>
  <si>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</si>
  <si>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</si>
  <si>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</si>
  <si>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</si>
  <si>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</si>
  <si>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</si>
  <si>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</si>
  <si>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</si>
  <si>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</si>
  <si>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</si>
  <si>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</si>
  <si>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</si>
  <si>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</si>
  <si>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</si>
  <si>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</si>
  <si>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</si>
  <si>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</si>
  <si>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</si>
  <si>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</si>
  <si>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</si>
  <si>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</si>
  <si>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</si>
  <si>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</si>
  <si>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</si>
  <si>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</si>
  <si>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</si>
  <si>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</si>
  <si>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</si>
  <si>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</si>
  <si>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</si>
  <si>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</si>
  <si>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</si>
  <si>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</si>
  <si>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</si>
  <si>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</si>
  <si>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</si>
  <si>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</si>
  <si>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</si>
  <si>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</si>
  <si>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</si>
  <si>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</si>
  <si>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</si>
  <si>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</si>
  <si>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</si>
  <si>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</si>
  <si>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</si>
  <si>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</si>
  <si>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</si>
  <si>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</si>
  <si>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</si>
  <si>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</si>
  <si>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B07FXLC2G2</t>
  </si>
  <si>
    <t>Tata Swach Bulb 6000-Litre Cartridge, 1 Piece, White, Hollow Fiber Membrane</t>
  </si>
  <si>
    <t>Home&amp;Kitchen|Kitchen&amp;HomeAppliances|WaterPurifiers&amp;Accessories|WaterFilters&amp;Purifiers</t>
  </si>
  <si>
    <t>B01LYU3BZF</t>
  </si>
  <si>
    <t>Havells Ambrose 1200mm Ceiling Fan (Gold Mist Wood)</t>
  </si>
  <si>
    <t>B083RC4WFJ</t>
  </si>
  <si>
    <t>PrettyKrafts Laundry Bag / Basket for Dirty Clothes, Folding Round Laundry Bag,Set of 2, Black Wave</t>
  </si>
  <si>
    <t>Home&amp;Kitchen|HomeStorage&amp;Organization|LaundryOrganization|LaundryBags</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</si>
  <si>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</si>
  <si>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</si>
  <si>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</si>
  <si>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</si>
  <si>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</si>
  <si>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</si>
  <si>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</si>
  <si>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</si>
  <si>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</si>
  <si>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</si>
  <si>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</si>
  <si>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</si>
  <si>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</si>
  <si>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</si>
  <si>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</si>
  <si>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</si>
  <si>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</si>
  <si>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</si>
  <si>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</si>
  <si>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</si>
  <si>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</si>
  <si>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</si>
  <si>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</si>
  <si>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</si>
  <si>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</si>
  <si>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</si>
  <si>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</si>
  <si>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</si>
  <si>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</si>
  <si>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</si>
  <si>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Home&amp;Kitchen|Kitchen&amp;HomeAppliances|SewingMachines&amp;Accessories|Sewing&amp;EmbroideryMachines</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</si>
  <si>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</si>
  <si>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</si>
  <si>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</si>
  <si>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</si>
  <si>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</si>
  <si>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</si>
  <si>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</si>
  <si>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</si>
  <si>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</si>
  <si>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</si>
  <si>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</si>
  <si>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</si>
  <si>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Home&amp;Kitchen|HomeStorage&amp;Organization|LaundryOrganization|IroningAccessories|SprayBottles</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</si>
  <si>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</si>
  <si>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</si>
  <si>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</si>
  <si>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</si>
  <si>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</si>
  <si>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</si>
  <si>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</si>
  <si>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</si>
  <si>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</si>
  <si>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</si>
  <si>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</si>
  <si>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</si>
  <si>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</si>
  <si>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</si>
  <si>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</si>
  <si>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</si>
  <si>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</si>
  <si>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Home&amp;Kitchen|Kitchen&amp;HomeAppliances|SmallKitchenAppliances|Mills&amp;Grinders|WetGrinders</t>
  </si>
  <si>
    <t>B07N2MGB3G</t>
  </si>
  <si>
    <t>AGARO Marvel 9 Liters Oven Toaster Griller, Cake Baking OTG (Black)</t>
  </si>
  <si>
    <t>Home&amp;Kitchen|Kitchen&amp;HomeAppliances|SmallKitchenAppliances|OvenToasterGrills</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</si>
  <si>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</si>
  <si>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</si>
  <si>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</si>
  <si>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</si>
  <si>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</si>
  <si>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</si>
  <si>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</si>
  <si>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</si>
  <si>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</si>
  <si>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</si>
  <si>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</si>
  <si>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</si>
  <si>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</si>
  <si>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</si>
  <si>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</si>
  <si>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</si>
  <si>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</si>
  <si>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</si>
  <si>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</si>
  <si>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</si>
  <si>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</si>
  <si>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</si>
  <si>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</si>
  <si>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</si>
  <si>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</si>
  <si>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</si>
  <si>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</si>
  <si>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</si>
  <si>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</si>
  <si>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</si>
  <si>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Home&amp;Kitchen|Kitchen&amp;HomeAppliances|SmallKitchenAppliances|Juicers</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</si>
  <si>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</si>
  <si>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</si>
  <si>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</si>
  <si>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</si>
  <si>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</si>
  <si>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</si>
  <si>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Home&amp;Kitchen|Kitchen&amp;HomeAppliances|SmallKitchenAppliances</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</si>
  <si>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</si>
  <si>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</si>
  <si>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</si>
  <si>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</si>
  <si>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</si>
  <si>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</si>
  <si>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</si>
  <si>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</si>
  <si>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</si>
  <si>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</si>
  <si>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</si>
  <si>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</si>
  <si>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</si>
  <si>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</si>
  <si>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</si>
  <si>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</si>
  <si>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</si>
  <si>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</si>
  <si>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</si>
  <si>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</si>
  <si>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</si>
  <si>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</si>
  <si>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</si>
  <si>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</si>
  <si>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</si>
  <si>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</si>
  <si>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</si>
  <si>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</si>
  <si>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</si>
  <si>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</si>
  <si>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</si>
  <si>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</si>
  <si>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</si>
  <si>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</si>
  <si>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</si>
  <si>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</si>
  <si>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</si>
  <si>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</si>
  <si>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</si>
  <si>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</si>
  <si>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</si>
  <si>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</si>
  <si>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</si>
  <si>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</si>
  <si>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</si>
  <si>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</si>
  <si>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Health&amp;PersonalCare|HomeMedicalSupplies&amp;Equipment|HealthMonitors|WeighingScales|DigitalBathroomScales</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</si>
  <si>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</si>
  <si>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</si>
  <si>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</si>
  <si>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</si>
  <si>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</si>
  <si>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</si>
  <si>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</si>
  <si>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</si>
  <si>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</si>
  <si>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</si>
  <si>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</si>
  <si>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</si>
  <si>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</si>
  <si>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</si>
  <si>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</si>
  <si>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</si>
  <si>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</si>
  <si>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</si>
  <si>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</si>
  <si>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</si>
  <si>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</si>
  <si>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</si>
  <si>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</si>
  <si>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</si>
  <si>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</si>
  <si>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</si>
  <si>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Home&amp;Kitchen|Kitchen&amp;HomeAppliances|Coffee,Tea&amp;Espresso|EspressoMachines</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</si>
  <si>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</si>
  <si>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</si>
  <si>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</si>
  <si>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</si>
  <si>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</si>
  <si>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</si>
  <si>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Home&amp;Kitchen|Heating,Cooling&amp;AirQuality|Fans|TableFans</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</si>
  <si>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</si>
  <si>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</si>
  <si>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</si>
  <si>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</si>
  <si>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</si>
  <si>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</si>
  <si>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</si>
  <si>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</si>
  <si>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</si>
  <si>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</si>
  <si>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</si>
  <si>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</si>
  <si>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</si>
  <si>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</si>
  <si>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Home&amp;Kitchen|Kitchen&amp;HomeAppliances|Coffee,Tea&amp;Espresso|MilkFrothers</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</si>
  <si>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</si>
  <si>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</si>
  <si>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</si>
  <si>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</si>
  <si>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</si>
  <si>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</si>
  <si>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</si>
  <si>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</si>
  <si>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Home&amp;Kitchen|Heating,Cooling&amp;AirQuality|Humidifiers</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</si>
  <si>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</si>
  <si>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</si>
  <si>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</si>
  <si>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</si>
  <si>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</si>
  <si>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</si>
  <si>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</si>
  <si>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</si>
  <si>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</si>
  <si>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</si>
  <si>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</si>
  <si>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</si>
  <si>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</si>
  <si>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</si>
  <si>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</si>
  <si>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</si>
  <si>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</si>
  <si>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</si>
  <si>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</si>
  <si>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</si>
  <si>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</si>
  <si>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</si>
  <si>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</si>
  <si>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</si>
  <si>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</si>
  <si>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</si>
  <si>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</si>
  <si>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</si>
  <si>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</si>
  <si>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</si>
  <si>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</si>
  <si>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</si>
  <si>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</si>
  <si>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</si>
  <si>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</si>
  <si>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</si>
  <si>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</si>
  <si>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</si>
  <si>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</si>
  <si>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</si>
  <si>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</si>
  <si>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</si>
  <si>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</si>
  <si>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</si>
  <si>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</si>
  <si>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</si>
  <si>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</si>
  <si>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</si>
  <si>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</si>
  <si>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</si>
  <si>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</si>
  <si>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</si>
  <si>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</si>
  <si>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</si>
  <si>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</si>
  <si>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</si>
  <si>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</si>
  <si>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</si>
  <si>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</si>
  <si>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</si>
  <si>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Home&amp;Kitchen|Kitchen&amp;HomeAppliances|SmallKitchenAppliances|SmallApplianceParts&amp;Accessories|StandMixerAccessories</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</si>
  <si>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</si>
  <si>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</si>
  <si>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</si>
  <si>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</si>
  <si>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</si>
  <si>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</si>
  <si>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</si>
  <si>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</si>
  <si>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</si>
  <si>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</si>
  <si>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</si>
  <si>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</si>
  <si>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</si>
  <si>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</si>
  <si>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</si>
  <si>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</si>
  <si>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</si>
  <si>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</si>
  <si>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</si>
  <si>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</si>
  <si>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</si>
  <si>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</si>
  <si>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</si>
  <si>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</si>
  <si>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</si>
  <si>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</si>
  <si>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</si>
  <si>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</si>
  <si>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</si>
  <si>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</si>
  <si>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</si>
  <si>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</si>
  <si>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</si>
  <si>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</si>
  <si>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</si>
  <si>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</si>
  <si>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</si>
  <si>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</si>
  <si>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</si>
  <si>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</si>
  <si>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</si>
  <si>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</si>
  <si>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</si>
  <si>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</si>
  <si>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</si>
  <si>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</si>
  <si>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</si>
  <si>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</si>
  <si>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</si>
  <si>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</si>
  <si>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</si>
  <si>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</si>
  <si>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</si>
  <si>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</si>
  <si>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</si>
  <si>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</si>
  <si>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</si>
  <si>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</si>
  <si>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</si>
  <si>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</si>
  <si>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</si>
  <si>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</si>
  <si>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</si>
  <si>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Home&amp;Kitchen|Kitchen&amp;HomeAppliances|SmallKitchenAppliances|YogurtMakers</t>
  </si>
  <si>
    <t>B07R679HTT</t>
  </si>
  <si>
    <t>AGARO Imperial 240-Watt Slow Juicer with Cold Press Technology</t>
  </si>
  <si>
    <t>Home&amp;Kitchen|Kitchen&amp;HomeAppliances|SmallKitchenAppliances|Juicers|ColdPressJuicers</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</si>
  <si>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</si>
  <si>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</si>
  <si>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</si>
  <si>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</si>
  <si>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</si>
  <si>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</si>
  <si>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</si>
  <si>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</si>
  <si>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</si>
  <si>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</si>
  <si>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</si>
  <si>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</si>
  <si>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</si>
  <si>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</si>
  <si>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</si>
  <si>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</si>
  <si>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</si>
  <si>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</si>
  <si>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</si>
  <si>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</si>
  <si>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</si>
  <si>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</si>
  <si>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</si>
  <si>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</si>
  <si>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</si>
  <si>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</si>
  <si>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</si>
  <si>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</si>
  <si>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</si>
  <si>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</si>
  <si>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</si>
  <si>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</si>
  <si>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</si>
  <si>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</si>
  <si>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</si>
  <si>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</si>
  <si>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Home&amp;Kitchen|Heating,Cooling&amp;AirQuality|AirConditioners|Split-SystemAirConditioners</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</si>
  <si>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</si>
  <si>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</si>
  <si>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</si>
  <si>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</si>
  <si>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</si>
  <si>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</si>
  <si>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</si>
  <si>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</si>
  <si>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Home&amp;Kitchen|Kitchen&amp;HomeAppliances|SmallKitchenAppliances|SmallApplianceParts&amp;Accessories</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</si>
  <si>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</si>
  <si>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</si>
  <si>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</si>
  <si>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</si>
  <si>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</si>
  <si>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</si>
  <si>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</si>
  <si>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</si>
  <si>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</si>
  <si>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</si>
  <si>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</si>
  <si>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</si>
  <si>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</si>
  <si>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</si>
  <si>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</si>
  <si>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</si>
  <si>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</si>
  <si>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</si>
  <si>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</si>
  <si>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</si>
  <si>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</si>
  <si>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</si>
  <si>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</si>
  <si>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Home&amp;Kitchen|Kitchen&amp;HomeAppliances|Coffee,Tea&amp;Espresso|StovetopEspressoPots</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</si>
  <si>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</si>
  <si>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</si>
  <si>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</si>
  <si>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</si>
  <si>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</si>
  <si>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</si>
  <si>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</si>
  <si>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</si>
  <si>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</si>
  <si>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</si>
  <si>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</si>
  <si>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</si>
  <si>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</si>
  <si>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</si>
  <si>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</si>
  <si>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</si>
  <si>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</si>
  <si>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</si>
  <si>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</si>
  <si>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</si>
  <si>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</si>
  <si>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</si>
  <si>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</si>
  <si>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</si>
  <si>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</si>
  <si>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</si>
  <si>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</si>
  <si>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</si>
  <si>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</si>
  <si>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</si>
  <si>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</si>
  <si>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</si>
  <si>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</si>
  <si>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</si>
  <si>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</si>
  <si>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</si>
  <si>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</si>
  <si>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</si>
  <si>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</si>
  <si>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</si>
  <si>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</si>
  <si>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</si>
  <si>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</si>
  <si>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</si>
  <si>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</si>
  <si>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</si>
  <si>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</si>
  <si>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</si>
  <si>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</si>
  <si>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</si>
  <si>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</si>
  <si>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</si>
  <si>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</si>
  <si>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</si>
  <si>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</si>
  <si>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</si>
  <si>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</si>
  <si>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</si>
  <si>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</si>
  <si>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</si>
  <si>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</si>
  <si>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Home&amp;Kitchen|Kitchen&amp;HomeAppliances|Coffee,Tea&amp;Espresso|CoffeePresses</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</si>
  <si>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</si>
  <si>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</si>
  <si>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</si>
  <si>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</si>
  <si>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</si>
  <si>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</si>
  <si>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</si>
  <si>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</si>
  <si>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</si>
  <si>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</si>
  <si>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</si>
  <si>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</si>
  <si>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</si>
  <si>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</si>
  <si>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</si>
  <si>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</si>
  <si>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</si>
  <si>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</si>
  <si>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</si>
  <si>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</si>
  <si>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</si>
  <si>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</si>
  <si>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</si>
  <si>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</si>
  <si>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</si>
  <si>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</si>
  <si>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</si>
  <si>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</si>
  <si>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</si>
  <si>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</si>
  <si>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</si>
  <si>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</si>
  <si>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</si>
  <si>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</si>
  <si>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</si>
  <si>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</si>
  <si>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</si>
  <si>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</si>
  <si>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Home&amp;Kitchen|Kitchen&amp;HomeAppliances|SmallKitchenAppliances|RotiMakers</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</si>
  <si>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</si>
  <si>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</si>
  <si>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</si>
  <si>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</si>
  <si>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</si>
  <si>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</si>
  <si>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</si>
  <si>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</si>
  <si>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Home&amp;Kitchen|Heating,Cooling&amp;AirQuality|Parts&amp;Accessories|FanParts&amp;Accessories</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</si>
  <si>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</si>
  <si>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</si>
  <si>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</si>
  <si>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</si>
  <si>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</si>
  <si>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</si>
  <si>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</si>
  <si>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</si>
  <si>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</si>
  <si>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</si>
  <si>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</si>
  <si>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</si>
  <si>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</si>
  <si>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</si>
  <si>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</si>
  <si>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</si>
  <si>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</si>
  <si>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</si>
  <si>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</si>
  <si>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</si>
  <si>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</si>
  <si>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</si>
  <si>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</si>
  <si>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</si>
  <si>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</si>
  <si>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</si>
  <si>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</si>
  <si>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</si>
  <si>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</si>
  <si>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</si>
  <si>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</si>
  <si>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</si>
  <si>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</si>
  <si>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</si>
  <si>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</si>
  <si>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Home&amp;Kitchen|Heating,Cooling&amp;AirQuality|Fans|PedestalFans</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</si>
  <si>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</si>
  <si>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</si>
  <si>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</si>
  <si>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</si>
  <si>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</si>
  <si>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</si>
  <si>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</si>
  <si>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</si>
  <si>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</si>
  <si>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</si>
  <si>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Home&amp;Kitchen|Kitchen&amp;HomeAppliances|Vacuum,Cleaning&amp;Ironing|Vacuums&amp;FloorCare|VacuumAccessories|VacuumBags|HandheldBags</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</si>
  <si>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</si>
  <si>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</si>
  <si>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</si>
  <si>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</si>
  <si>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</si>
  <si>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</si>
  <si>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</si>
  <si>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</si>
  <si>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</si>
  <si>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</si>
  <si>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</si>
  <si>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</si>
  <si>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</si>
  <si>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</si>
  <si>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</si>
  <si>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</si>
  <si>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</si>
  <si>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</si>
  <si>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</si>
  <si>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</si>
  <si>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</si>
  <si>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</si>
  <si>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</si>
  <si>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</si>
  <si>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</si>
  <si>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</si>
  <si>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</si>
  <si>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</si>
  <si>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</si>
  <si>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</si>
  <si>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</si>
  <si>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</si>
  <si>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</si>
  <si>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</si>
  <si>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</si>
  <si>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</si>
  <si>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</si>
  <si>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</si>
  <si>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</si>
  <si>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</si>
  <si>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Computers&amp;Accessories</t>
  </si>
  <si>
    <t>Accessories&amp;Peripherals</t>
  </si>
  <si>
    <t>Cables&amp;Accessories</t>
  </si>
  <si>
    <t>Cables</t>
  </si>
  <si>
    <t>NetworkingDevices</t>
  </si>
  <si>
    <t>NetworkAdapters</t>
  </si>
  <si>
    <t>WirelessUSBAdapters</t>
  </si>
  <si>
    <t>Electronics</t>
  </si>
  <si>
    <t>HomeTheater,TV&amp;Video</t>
  </si>
  <si>
    <t>Accessories</t>
  </si>
  <si>
    <t>Televisions</t>
  </si>
  <si>
    <t>SmartTelevisions</t>
  </si>
  <si>
    <t>RemoteControls</t>
  </si>
  <si>
    <t>StandardTelevisions</t>
  </si>
  <si>
    <t>TVMounts,Stands&amp;Turntables</t>
  </si>
  <si>
    <t>HomeAudio</t>
  </si>
  <si>
    <t>SpeakerAccessories</t>
  </si>
  <si>
    <t>Mounts</t>
  </si>
  <si>
    <t>Projectors</t>
  </si>
  <si>
    <t>Adapters</t>
  </si>
  <si>
    <t>SatelliteEquipment</t>
  </si>
  <si>
    <t>SatelliteReceivers</t>
  </si>
  <si>
    <t>MediaStreamingDevices</t>
  </si>
  <si>
    <t>StreamingClients</t>
  </si>
  <si>
    <t>AVReceivers&amp;Amplifiers</t>
  </si>
  <si>
    <t>Speakers</t>
  </si>
  <si>
    <t>TowerSpeakers</t>
  </si>
  <si>
    <t>3DGlasses</t>
  </si>
  <si>
    <t>WearableTechnology</t>
  </si>
  <si>
    <t>SmartWatches</t>
  </si>
  <si>
    <t>Mobiles&amp;Accessories</t>
  </si>
  <si>
    <t>MobileAccessories</t>
  </si>
  <si>
    <t>Chargers</t>
  </si>
  <si>
    <t>Smartphones&amp;BasicMobiles</t>
  </si>
  <si>
    <t>Smartphones</t>
  </si>
  <si>
    <t>MemoryCards</t>
  </si>
  <si>
    <t>MicroSD</t>
  </si>
  <si>
    <t>BasicMobiles</t>
  </si>
  <si>
    <t>Headphones,Earbuds&amp;Accessories</t>
  </si>
  <si>
    <t>Headphones</t>
  </si>
  <si>
    <t>In-Ear</t>
  </si>
  <si>
    <t>AutomobileAccessories</t>
  </si>
  <si>
    <t>Cables&amp;Adapters</t>
  </si>
  <si>
    <t>Photo&amp;VideoAccessories</t>
  </si>
  <si>
    <t>Stands</t>
  </si>
  <si>
    <t>CableConnectionProtectors</t>
  </si>
  <si>
    <t>D√©cor</t>
  </si>
  <si>
    <t>Maintenance,Upkeep&amp;Repairs</t>
  </si>
  <si>
    <t>ScreenProtectors</t>
  </si>
  <si>
    <t>StylusPens</t>
  </si>
  <si>
    <t>Cases&amp;Covers</t>
  </si>
  <si>
    <t>On-Ear</t>
  </si>
  <si>
    <t>LaptopAccessories</t>
  </si>
  <si>
    <t>CameraPrivacyCovers</t>
  </si>
  <si>
    <t>ExternalDevices&amp;DataStorage</t>
  </si>
  <si>
    <t>PenDrives</t>
  </si>
  <si>
    <t>Keyboards,Mice&amp;InputDevices</t>
  </si>
  <si>
    <t>Mice</t>
  </si>
  <si>
    <t>GraphicTablets</t>
  </si>
  <si>
    <t>Lapdesks</t>
  </si>
  <si>
    <t>NotebookComputerStands</t>
  </si>
  <si>
    <t>Keyboards</t>
  </si>
  <si>
    <t>MusicalInstruments</t>
  </si>
  <si>
    <t>Microphones</t>
  </si>
  <si>
    <t>Condenser</t>
  </si>
  <si>
    <t>GeneralPurposeBatteries&amp;BatteryChargers</t>
  </si>
  <si>
    <t>DisposableBatteries</t>
  </si>
  <si>
    <t>OfficeProducts</t>
  </si>
  <si>
    <t>OfficePaperProducts</t>
  </si>
  <si>
    <t>Paper</t>
  </si>
  <si>
    <t>Stationery</t>
  </si>
  <si>
    <t>Home&amp;Kitchen</t>
  </si>
  <si>
    <t>CraftMaterials</t>
  </si>
  <si>
    <t>Scrapbooking</t>
  </si>
  <si>
    <t>Tape</t>
  </si>
  <si>
    <t>Keyboard&amp;MouseSets</t>
  </si>
  <si>
    <t>ExternalHardDisks</t>
  </si>
  <si>
    <t>Cameras&amp;Photography</t>
  </si>
  <si>
    <t>VideoCameras</t>
  </si>
  <si>
    <t>Tripods&amp;Monopods</t>
  </si>
  <si>
    <t>OfficeElectronics</t>
  </si>
  <si>
    <t>Calculators</t>
  </si>
  <si>
    <t>Scientific</t>
  </si>
  <si>
    <t>Repeaters&amp;Extenders</t>
  </si>
  <si>
    <t>Printers,Inks&amp;Accessories</t>
  </si>
  <si>
    <t>Inks,Toners&amp;Cartridges</t>
  </si>
  <si>
    <t>InkjetInkCartridges</t>
  </si>
  <si>
    <t>Keyboard&amp;MiceAccessories</t>
  </si>
  <si>
    <t>PCGamingPeripherals</t>
  </si>
  <si>
    <t>GamingMice</t>
  </si>
  <si>
    <t>PaintingMaterials</t>
  </si>
  <si>
    <t>Paints</t>
  </si>
  <si>
    <t>HardDiskBags</t>
  </si>
  <si>
    <t>Flashes</t>
  </si>
  <si>
    <t>Macro&amp;RinglightFlashes</t>
  </si>
  <si>
    <t>Routers</t>
  </si>
  <si>
    <t>Over-Ear</t>
  </si>
  <si>
    <t>BluetoothSpeakers</t>
  </si>
  <si>
    <t>RechargeableBatteries</t>
  </si>
  <si>
    <t>BluetoothAdapters</t>
  </si>
  <si>
    <t>USBtoUSBAdapters</t>
  </si>
  <si>
    <t>Film</t>
  </si>
  <si>
    <t>Monitors</t>
  </si>
  <si>
    <t>USBGadgets</t>
  </si>
  <si>
    <t>Lamps</t>
  </si>
  <si>
    <t>Cleaners</t>
  </si>
  <si>
    <t>SecurityCameras</t>
  </si>
  <si>
    <t>DomeCameras</t>
  </si>
  <si>
    <t>TabletAccessories</t>
  </si>
  <si>
    <t>Gamepads</t>
  </si>
  <si>
    <t>Basic</t>
  </si>
  <si>
    <t>USBHubs</t>
  </si>
  <si>
    <t>Audio&amp;VideoAccessories</t>
  </si>
  <si>
    <t>PCMicrophones</t>
  </si>
  <si>
    <t>OutdoorSpeakers</t>
  </si>
  <si>
    <t>Bags&amp;Sleeves</t>
  </si>
  <si>
    <t>ExternalMemoryCardReaders</t>
  </si>
  <si>
    <t>Components</t>
  </si>
  <si>
    <t>Memory</t>
  </si>
  <si>
    <t>UninterruptedPowerSupplies</t>
  </si>
  <si>
    <t>Cases</t>
  </si>
  <si>
    <t>SecureDigitalCards</t>
  </si>
  <si>
    <t>Webcams&amp;VoIPEquipment</t>
  </si>
  <si>
    <t>CoolingPads</t>
  </si>
  <si>
    <t>HomeImprovement</t>
  </si>
  <si>
    <t>Electrical</t>
  </si>
  <si>
    <t>Adapters&amp;Multi-Outlets</t>
  </si>
  <si>
    <t>Copy&amp;PrintingPaper</t>
  </si>
  <si>
    <t>InternalSolidStateDrives</t>
  </si>
  <si>
    <t>MultimediaSpeakerSystems</t>
  </si>
  <si>
    <t>DataCards&amp;Dongles</t>
  </si>
  <si>
    <t>LaptopChargers&amp;PowerSupplies</t>
  </si>
  <si>
    <t>PCSpeakers</t>
  </si>
  <si>
    <t>Batteries&amp;Chargers</t>
  </si>
  <si>
    <t>Bags,Cases&amp;Sleeves</t>
  </si>
  <si>
    <t>DrawingMaterials</t>
  </si>
  <si>
    <t>DrawingMedia</t>
  </si>
  <si>
    <t>InternalHardDrives</t>
  </si>
  <si>
    <t>Printers</t>
  </si>
  <si>
    <t>PCHeadsets</t>
  </si>
  <si>
    <t>GamingKeyboards</t>
  </si>
  <si>
    <t>SoundbarSpeakers</t>
  </si>
  <si>
    <t>Earpads</t>
  </si>
  <si>
    <t>InkjetPrinters</t>
  </si>
  <si>
    <t>Toys&amp;Games</t>
  </si>
  <si>
    <t>Arts&amp;Crafts</t>
  </si>
  <si>
    <t>Drawing&amp;PaintingSupplies</t>
  </si>
  <si>
    <t>ColouringPens&amp;Markers</t>
  </si>
  <si>
    <t>Headsets</t>
  </si>
  <si>
    <t>ExternalSolidStateDrives</t>
  </si>
  <si>
    <t>PowerLANAdapters</t>
  </si>
  <si>
    <t>InkjetInkRefills&amp;Kits</t>
  </si>
  <si>
    <t>PhotoStudio&amp;Lighting</t>
  </si>
  <si>
    <t>Financial&amp;Business</t>
  </si>
  <si>
    <t>PowerAccessories</t>
  </si>
  <si>
    <t>SurgeProtectors</t>
  </si>
  <si>
    <t>Tablets</t>
  </si>
  <si>
    <t>CordManagement</t>
  </si>
  <si>
    <t>TonerCartridges</t>
  </si>
  <si>
    <t>HardDriveAccessories</t>
  </si>
  <si>
    <t>Caddies</t>
  </si>
  <si>
    <t>Laptops</t>
  </si>
  <si>
    <t>TraditionalLaptops</t>
  </si>
  <si>
    <t>Kitchen&amp;HomeAppliances</t>
  </si>
  <si>
    <t>SmallKitchenAppliances</t>
  </si>
  <si>
    <t>Kettles&amp;HotWaterDispensers</t>
  </si>
  <si>
    <t>Heating,Cooling&amp;AirQuality</t>
  </si>
  <si>
    <t>RoomHeaters</t>
  </si>
  <si>
    <t>ElectricHeaters</t>
  </si>
  <si>
    <t>FanHeaters</t>
  </si>
  <si>
    <t>Vacuum,Cleaning&amp;Ironing</t>
  </si>
  <si>
    <t>Irons,Steamers&amp;Accessories</t>
  </si>
  <si>
    <t>DigitalKitchenScales</t>
  </si>
  <si>
    <t>Kitchen&amp;Dining</t>
  </si>
  <si>
    <t>KitchenTools</t>
  </si>
  <si>
    <t>ManualChoppers&amp;Chippers</t>
  </si>
  <si>
    <t>InductionCooktop</t>
  </si>
  <si>
    <t>HandBlenders</t>
  </si>
  <si>
    <t>MixerGrinders</t>
  </si>
  <si>
    <t>WaterHeaters&amp;Geysers</t>
  </si>
  <si>
    <t>InstantWaterHeaters</t>
  </si>
  <si>
    <t>StorageWaterHeaters</t>
  </si>
  <si>
    <t>ImmersionRods</t>
  </si>
  <si>
    <t>DeepFatFryers</t>
  </si>
  <si>
    <t>HomeStorage&amp;Organization</t>
  </si>
  <si>
    <t>LaundryOrganization</t>
  </si>
  <si>
    <t>LaundryBaskets</t>
  </si>
  <si>
    <t>JuicerMixerGrinders</t>
  </si>
  <si>
    <t>Vacuums&amp;FloorCare</t>
  </si>
  <si>
    <t>EggBoilers</t>
  </si>
  <si>
    <t>SandwichMakers</t>
  </si>
  <si>
    <t>MiniFoodProcessors&amp;Choppers</t>
  </si>
  <si>
    <t>VacuumSealers</t>
  </si>
  <si>
    <t>Fans</t>
  </si>
  <si>
    <t>CeilingFans</t>
  </si>
  <si>
    <t>PressureWashers,Steam&amp;WindowCleaners</t>
  </si>
  <si>
    <t>HalogenHeaters</t>
  </si>
  <si>
    <t>Pop-upToasters</t>
  </si>
  <si>
    <t>HeatConvectors</t>
  </si>
  <si>
    <t>Coffee,Tea&amp;Espresso</t>
  </si>
  <si>
    <t>CoffeeGrinders</t>
  </si>
  <si>
    <t>ExhaustFans</t>
  </si>
  <si>
    <t>DripCoffeeMachines</t>
  </si>
  <si>
    <t>WaterPurifiers&amp;Accessories</t>
  </si>
  <si>
    <t>WaterPurifierAccessories</t>
  </si>
  <si>
    <t>WaterCartridges</t>
  </si>
  <si>
    <t>Rice&amp;PastaCookers</t>
  </si>
  <si>
    <t>Car&amp;Motorbike</t>
  </si>
  <si>
    <t>CarAccessories</t>
  </si>
  <si>
    <t>InteriorAccessories</t>
  </si>
  <si>
    <t>AirPurifiers&amp;Ionizers</t>
  </si>
  <si>
    <t>AirPurifiers</t>
  </si>
  <si>
    <t>HEPAAirPurifiers</t>
  </si>
  <si>
    <t>WaterFilters&amp;Purifiers</t>
  </si>
  <si>
    <t>LaundryBags</t>
  </si>
  <si>
    <t>SewingMachines&amp;Accessories</t>
  </si>
  <si>
    <t>Sewing&amp;EmbroideryMachines</t>
  </si>
  <si>
    <t>IroningAccessories</t>
  </si>
  <si>
    <t>HandMixers</t>
  </si>
  <si>
    <t>Mills&amp;Grinders</t>
  </si>
  <si>
    <t>OvenToasterGrills</t>
  </si>
  <si>
    <t>Juicers</t>
  </si>
  <si>
    <t>Health&amp;PersonalCare</t>
  </si>
  <si>
    <t>HomeMedicalSupplies&amp;Equipment</t>
  </si>
  <si>
    <t>HealthMonitors</t>
  </si>
  <si>
    <t>WeighingScales</t>
  </si>
  <si>
    <t>EspressoMachines</t>
  </si>
  <si>
    <t>TableFans</t>
  </si>
  <si>
    <t>MilkFrothers</t>
  </si>
  <si>
    <t>Humidifiers</t>
  </si>
  <si>
    <t>SmallApplianceParts&amp;Accessories</t>
  </si>
  <si>
    <t>YogurtMakers</t>
  </si>
  <si>
    <t>AirConditioners</t>
  </si>
  <si>
    <t>Split-SystemAirConditioners</t>
  </si>
  <si>
    <t>WaffleMakers&amp;Irons</t>
  </si>
  <si>
    <t>StovetopEspressoPots</t>
  </si>
  <si>
    <t>CoffeeMakerAccessories</t>
  </si>
  <si>
    <t>CoffeePresses</t>
  </si>
  <si>
    <t>RotiMakers</t>
  </si>
  <si>
    <t>Parts&amp;Accessories</t>
  </si>
  <si>
    <t>FanParts&amp;Accessories</t>
  </si>
  <si>
    <t>StandMixers</t>
  </si>
  <si>
    <t>PedestalFans</t>
  </si>
  <si>
    <t>category 4</t>
  </si>
  <si>
    <t>category 3</t>
  </si>
  <si>
    <t>category 2</t>
  </si>
  <si>
    <t>Main category</t>
  </si>
  <si>
    <t>Product name Extracted</t>
  </si>
  <si>
    <t>Potential Revenue</t>
  </si>
  <si>
    <t>50% or More discount</t>
  </si>
  <si>
    <t>Price Range Bucket</t>
  </si>
  <si>
    <t>Fewer than 1000 Reviews</t>
  </si>
  <si>
    <t>Row Labels</t>
  </si>
  <si>
    <t>Average of discount_percentage</t>
  </si>
  <si>
    <t>Grand Total</t>
  </si>
  <si>
    <t>Amazon Basics Wireless M</t>
  </si>
  <si>
    <t>Belkin Apple Certified L</t>
  </si>
  <si>
    <t>REDTECH USB-C to Lightni</t>
  </si>
  <si>
    <t>Syncwire LTG to USB Cabl</t>
  </si>
  <si>
    <t>Wayona Nylon Braided USB</t>
  </si>
  <si>
    <t xml:space="preserve">7SEVEN¬Æ Compatible for </t>
  </si>
  <si>
    <t>boAt Wave Call Smart Wat</t>
  </si>
  <si>
    <t>Fire-Boltt Ninja Call Pr</t>
  </si>
  <si>
    <t>SanDisk Ultra¬Æ microSDX</t>
  </si>
  <si>
    <t>Count of Product name Extracted</t>
  </si>
  <si>
    <t>Sum of rating_count</t>
  </si>
  <si>
    <t>Average of rating</t>
  </si>
  <si>
    <t>Average of actual_price</t>
  </si>
  <si>
    <t>Count of rating_count</t>
  </si>
  <si>
    <t>50% or more</t>
  </si>
  <si>
    <t>Sum of Potential Revenue</t>
  </si>
  <si>
    <t>&gt;₹500</t>
  </si>
  <si>
    <t>&lt;₹200</t>
  </si>
  <si>
    <t>₹200 - ₹500</t>
  </si>
  <si>
    <t>Sum of Fewer than 1000 Reviews</t>
  </si>
  <si>
    <t>Max of discount_percentage</t>
  </si>
  <si>
    <t>Average discount percentage by product category</t>
  </si>
  <si>
    <t>Products listed under each category</t>
  </si>
  <si>
    <t>Total number of reviews per category</t>
  </si>
  <si>
    <t>Products with Highest Average Ratings</t>
  </si>
  <si>
    <t>Average Actual price vs the Discounted price by Category</t>
  </si>
  <si>
    <t>Products with Highest Number of Reviews</t>
  </si>
  <si>
    <t>Distribution of Product Ratings</t>
  </si>
  <si>
    <t>Total Potential Revenue by Category</t>
  </si>
  <si>
    <t>Number of Unique Products per Price Range Bucket</t>
  </si>
  <si>
    <t>Number of Products with reviews fewer than 1,000</t>
  </si>
  <si>
    <t>Categories that have products with the Highest Discounts</t>
  </si>
  <si>
    <t>Top 5 Products in terms of Rating and Number of Reviews Combined</t>
  </si>
  <si>
    <t>Average of discounted_price</t>
  </si>
  <si>
    <t>No of products that have a discount of 50% or more</t>
  </si>
  <si>
    <t>Combine Rating Score</t>
  </si>
  <si>
    <t>Sum of Combine Rating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</si>
</sst>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4009]\ #,##0.00"/>
  </numFmts>
  <fonts count="4" x14ac:knownFonts="1">
    <font>
      <sz val="11"/>
      <color theme="1"/>
      <name val="Calibri"/>
      <family val="2"/>
      <scheme val="minor"/>
    </font>
    <font>
      <sz val="11"/>
      <color theme="1"/>
      <name val="Calibri"/>
      <family val="2"/>
      <scheme val="minor"/>
    </font>
    <font>
      <b/>
      <sz val="12"/>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3" fontId="0" fillId="0" borderId="0" xfId="0" applyNumberFormat="1"/>
    <xf numFmtId="9" fontId="0" fillId="0" borderId="0" xfId="0" applyNumberFormat="1"/>
    <xf numFmtId="49" fontId="0" fillId="0" borderId="0" xfId="0" applyNumberFormat="1"/>
    <xf numFmtId="164" fontId="0" fillId="0" borderId="0" xfId="0" applyNumberFormat="1"/>
    <xf numFmtId="3" fontId="0" fillId="0" borderId="0" xfId="1" applyNumberFormat="1" applyFont="1"/>
    <xf numFmtId="164" fontId="2" fillId="0" borderId="0" xfId="0" applyNumberFormat="1" applyFont="1"/>
    <xf numFmtId="2" fontId="2" fillId="0" borderId="0" xfId="0" applyNumberFormat="1" applyFont="1"/>
    <xf numFmtId="2" fontId="0" fillId="0" borderId="0" xfId="0" applyNumberFormat="1"/>
    <xf numFmtId="0" fontId="0" fillId="0" borderId="0" xfId="0" applyAlignment="1">
      <alignment horizontal="left"/>
    </xf>
    <xf numFmtId="0" fontId="0" fillId="0" borderId="0" xfId="0" pivotButton="1"/>
    <xf numFmtId="0" fontId="2" fillId="0" borderId="0" xfId="0" applyFont="1"/>
    <xf numFmtId="0" fontId="3" fillId="0" borderId="0" xfId="0" applyFont="1"/>
  </cellXfs>
  <cellStyles count="2">
    <cellStyle name="Comma" xfId="1" builtinId="3"/>
    <cellStyle name="Normal" xfId="0" builtinId="0"/>
  </cellStyles>
  <dxfs count="24">
    <dxf>
      <numFmt numFmtId="3" formatCode="#,##0"/>
    </dxf>
    <dxf>
      <numFmt numFmtId="2" formatCode="0.00"/>
    </dxf>
    <dxf>
      <numFmt numFmtId="0" formatCode="General"/>
    </dxf>
    <dxf>
      <numFmt numFmtId="164" formatCode="[$₹-4009]\ #,##0.00"/>
    </dxf>
    <dxf>
      <font>
        <b val="0"/>
        <i val="0"/>
        <strike val="0"/>
        <condense val="0"/>
        <extend val="0"/>
        <outline val="0"/>
        <shadow val="0"/>
        <u val="none"/>
        <vertAlign val="baseline"/>
        <sz val="11"/>
        <color theme="1"/>
        <name val="Calibri"/>
        <family val="2"/>
        <scheme val="minor"/>
      </font>
      <numFmt numFmtId="3" formatCode="#,##0"/>
    </dxf>
    <dxf>
      <numFmt numFmtId="13" formatCode="0%"/>
    </dxf>
    <dxf>
      <numFmt numFmtId="13" formatCode="0%"/>
    </dxf>
    <dxf>
      <numFmt numFmtId="164" formatCode="[$₹-4009]\ #,##0.00"/>
    </dxf>
    <dxf>
      <numFmt numFmtId="164" formatCode="[$₹-4009]\ #,##0.00"/>
    </dxf>
    <dxf>
      <numFmt numFmtId="30" formatCode="@"/>
    </dxf>
    <dxf>
      <numFmt numFmtId="30" formatCode="@"/>
    </dxf>
    <dxf>
      <numFmt numFmtId="30" formatCode="@"/>
    </dxf>
    <dxf>
      <numFmt numFmtId="30" formatCode="@"/>
    </dxf>
    <dxf>
      <numFmt numFmtId="30" formatCode="@"/>
    </dxf>
    <dxf>
      <numFmt numFmtId="2" formatCode="0.00"/>
    </dxf>
    <dxf>
      <numFmt numFmtId="3" formatCode="#,##0"/>
    </dxf>
    <dxf>
      <numFmt numFmtId="166" formatCode="#,###.00,,,&quot;Bn&quot;"/>
    </dxf>
    <dxf>
      <numFmt numFmtId="167" formatCode="#,###.00,,&quot;M&quot;"/>
    </dxf>
    <dxf>
      <numFmt numFmtId="167" formatCode="#,###.00,,&quot;M&quot;"/>
    </dxf>
    <dxf>
      <numFmt numFmtId="166" formatCode="#,###.00,,,&quot;Bn&quot;"/>
    </dxf>
    <dxf>
      <numFmt numFmtId="167" formatCode="#,###.00,,&quot;M&quot;"/>
    </dxf>
    <dxf>
      <numFmt numFmtId="166" formatCode="#,###.00,,,&quot;Bn&quot;"/>
    </dxf>
    <dxf>
      <numFmt numFmtId="167" formatCode="#,###.00,,&quot;M&quot;"/>
    </dxf>
    <dxf>
      <numFmt numFmtId="165" formatCode="[$₹-4009]\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i="0" u="none" strike="noStrike" kern="1200" baseline="0">
                <a:solidFill>
                  <a:sysClr val="windowText" lastClr="000000">
                    <a:lumMod val="75000"/>
                    <a:lumOff val="25000"/>
                  </a:sysClr>
                </a:solidFill>
                <a:effectLst>
                  <a:glow rad="228600">
                    <a:schemeClr val="accent1">
                      <a:satMod val="175000"/>
                      <a:alpha val="40000"/>
                    </a:schemeClr>
                  </a:glow>
                </a:effectLst>
                <a:latin typeface="Arial" panose="020B0604020202020204" pitchFamily="34" charset="0"/>
                <a:cs typeface="Arial" panose="020B0604020202020204" pitchFamily="34" charset="0"/>
              </a:rPr>
              <a:t>AVERAGE DISCOUNT PERCENTAGE BY PRODUCT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002060"/>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206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c:f>
              <c:strCache>
                <c:ptCount val="1"/>
                <c:pt idx="0">
                  <c:v>Total</c:v>
                </c:pt>
              </c:strCache>
            </c:strRef>
          </c:tx>
          <c:spPr>
            <a:solidFill>
              <a:srgbClr val="00206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TABLES'!$A$4:$A$13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TABLES'!$B$4:$B$13</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FAE3-4FFD-AFC2-12971C95D027}"/>
            </c:ext>
          </c:extLst>
        </c:ser>
        <c:dLbls>
          <c:dLblPos val="inEnd"/>
          <c:showLegendKey val="0"/>
          <c:showVal val="1"/>
          <c:showCatName val="0"/>
          <c:showSerName val="0"/>
          <c:showPercent val="0"/>
          <c:showBubbleSize val="0"/>
        </c:dLbls>
        <c:gapWidth val="65"/>
        <c:axId val="1102134095"/>
        <c:axId val="1102099055"/>
      </c:barChart>
      <c:catAx>
        <c:axId val="110213409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02099055"/>
        <c:crosses val="autoZero"/>
        <c:auto val="1"/>
        <c:lblAlgn val="ctr"/>
        <c:lblOffset val="100"/>
        <c:noMultiLvlLbl val="0"/>
      </c:catAx>
      <c:valAx>
        <c:axId val="1102099055"/>
        <c:scaling>
          <c:orientation val="minMax"/>
        </c:scaling>
        <c:delete val="1"/>
        <c:axPos val="l"/>
        <c:numFmt formatCode="0%" sourceLinked="1"/>
        <c:majorTickMark val="none"/>
        <c:minorTickMark val="none"/>
        <c:tickLblPos val="nextTo"/>
        <c:crossAx val="11021340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a:glow rad="635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TABLES!PivotTable7</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u="none" strike="noStrike" kern="1200" cap="none" spc="0" baseline="0">
                <a:ln w="0"/>
                <a:solidFill>
                  <a:schemeClr val="bg1"/>
                </a:solidFill>
                <a:effectLst>
                  <a:outerShdw blurRad="38100" dist="25400" dir="5400000" algn="ctr" rotWithShape="0">
                    <a:srgbClr val="6E747A">
                      <a:alpha val="43000"/>
                    </a:srgbClr>
                  </a:outerShdw>
                </a:effectLst>
                <a:latin typeface="Arial" panose="020B0604020202020204" pitchFamily="34" charset="0"/>
                <a:cs typeface="Arial" panose="020B0604020202020204" pitchFamily="34" charset="0"/>
              </a:rPr>
              <a:t>TOTAL NUMBER OF REVIEWS PER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TABLES'!$H$4:$H$13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TABLES'!$I$4:$I$13</c:f>
              <c:numCache>
                <c:formatCode>#,##0</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D72C-4EA6-8623-7A1095850350}"/>
            </c:ext>
          </c:extLst>
        </c:ser>
        <c:dLbls>
          <c:dLblPos val="outEnd"/>
          <c:showLegendKey val="0"/>
          <c:showVal val="1"/>
          <c:showCatName val="0"/>
          <c:showSerName val="0"/>
          <c:showPercent val="0"/>
          <c:showBubbleSize val="0"/>
        </c:dLbls>
        <c:gapWidth val="115"/>
        <c:overlap val="-20"/>
        <c:axId val="1367233791"/>
        <c:axId val="1367230911"/>
      </c:barChart>
      <c:catAx>
        <c:axId val="136723379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67230911"/>
        <c:crosses val="autoZero"/>
        <c:auto val="1"/>
        <c:lblAlgn val="ctr"/>
        <c:lblOffset val="100"/>
        <c:noMultiLvlLbl val="0"/>
      </c:catAx>
      <c:valAx>
        <c:axId val="1367230911"/>
        <c:scaling>
          <c:orientation val="minMax"/>
        </c:scaling>
        <c:delete val="1"/>
        <c:axPos val="b"/>
        <c:numFmt formatCode="#,##0" sourceLinked="1"/>
        <c:majorTickMark val="none"/>
        <c:minorTickMark val="none"/>
        <c:tickLblPos val="nextTo"/>
        <c:crossAx val="1367233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r>
              <a:rPr lang="en-US" sz="1600" b="1" i="0" u="none" strike="noStrike" baseline="0">
                <a:solidFill>
                  <a:schemeClr val="lt1"/>
                </a:solidFill>
                <a:effectLst>
                  <a:outerShdw blurRad="50800" dist="38100" dir="5400000" algn="t" rotWithShape="0">
                    <a:prstClr val="black">
                      <a:alpha val="40000"/>
                    </a:prstClr>
                  </a:outerShdw>
                </a:effectLst>
                <a:latin typeface="+mn-lt"/>
                <a:ea typeface="+mn-ea"/>
                <a:cs typeface="+mn-cs"/>
              </a:rPr>
              <a:t>AVERAGE ACTUAL PRICE VS THE DISCOUNTED PRICE BY CATEGORY</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actual_price</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4000</c:v>
              </c:pt>
              <c:pt idx="1">
                <c:v>1857.7456533333336</c:v>
              </c:pt>
              <c:pt idx="2">
                <c:v>10418.083673469388</c:v>
              </c:pt>
              <c:pt idx="3">
                <c:v>1900</c:v>
              </c:pt>
              <c:pt idx="4">
                <c:v>4162.0736607142853</c:v>
              </c:pt>
              <c:pt idx="5">
                <c:v>799</c:v>
              </c:pt>
              <c:pt idx="6">
                <c:v>1347</c:v>
              </c:pt>
              <c:pt idx="7">
                <c:v>397.19354838709677</c:v>
              </c:pt>
              <c:pt idx="8">
                <c:v>150</c:v>
              </c:pt>
            </c:numLit>
          </c:val>
          <c:extLst>
            <c:ext xmlns:c16="http://schemas.microsoft.com/office/drawing/2014/chart" uri="{C3380CC4-5D6E-409C-BE32-E72D297353CC}">
              <c16:uniqueId val="{00000000-B8D7-401C-A006-E0068294E1E2}"/>
            </c:ext>
          </c:extLst>
        </c:ser>
        <c:ser>
          <c:idx val="1"/>
          <c:order val="1"/>
          <c:tx>
            <c:v>Average of discounted_price</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2339</c:v>
              </c:pt>
              <c:pt idx="1">
                <c:v>947.48895999999991</c:v>
              </c:pt>
              <c:pt idx="2">
                <c:v>6225.8693877551023</c:v>
              </c:pt>
              <c:pt idx="3">
                <c:v>899</c:v>
              </c:pt>
              <c:pt idx="4">
                <c:v>2330.6156473214287</c:v>
              </c:pt>
              <c:pt idx="5">
                <c:v>337</c:v>
              </c:pt>
              <c:pt idx="6">
                <c:v>638</c:v>
              </c:pt>
              <c:pt idx="7">
                <c:v>301.58064516129031</c:v>
              </c:pt>
              <c:pt idx="8">
                <c:v>150</c:v>
              </c:pt>
            </c:numLit>
          </c:val>
          <c:extLst>
            <c:ext xmlns:c16="http://schemas.microsoft.com/office/drawing/2014/chart" uri="{C3380CC4-5D6E-409C-BE32-E72D297353CC}">
              <c16:uniqueId val="{00000001-B8D7-401C-A006-E0068294E1E2}"/>
            </c:ext>
          </c:extLst>
        </c:ser>
        <c:dLbls>
          <c:showLegendKey val="0"/>
          <c:showVal val="0"/>
          <c:showCatName val="0"/>
          <c:showSerName val="0"/>
          <c:showPercent val="0"/>
          <c:showBubbleSize val="0"/>
        </c:dLbls>
        <c:gapWidth val="100"/>
        <c:overlap val="-24"/>
        <c:axId val="1937667583"/>
        <c:axId val="1937671903"/>
      </c:barChart>
      <c:catAx>
        <c:axId val="193766758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671903"/>
        <c:crosses val="autoZero"/>
        <c:auto val="1"/>
        <c:lblAlgn val="ctr"/>
        <c:lblOffset val="100"/>
        <c:noMultiLvlLbl val="0"/>
      </c:catAx>
      <c:valAx>
        <c:axId val="19376719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667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TABLES!PivotTable20</c:name>
    <c:fmtId val="2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b="1" i="0" u="none" strike="noStrike" kern="1200" cap="all" spc="120" normalizeH="0" baseline="0">
                <a:solidFill>
                  <a:srgbClr val="002060"/>
                </a:solidFill>
              </a:rPr>
              <a:t>categories products with the highest discounts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TABLES'!$E$47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TABLES'!$D$48:$D$57</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TABLES'!$E$48:$E$57</c:f>
              <c:numCache>
                <c:formatCode>0%</c:formatCode>
                <c:ptCount val="9"/>
                <c:pt idx="0">
                  <c:v>0.42</c:v>
                </c:pt>
                <c:pt idx="1">
                  <c:v>0.94</c:v>
                </c:pt>
                <c:pt idx="2">
                  <c:v>0.91</c:v>
                </c:pt>
                <c:pt idx="3">
                  <c:v>0.53</c:v>
                </c:pt>
                <c:pt idx="4">
                  <c:v>0.9</c:v>
                </c:pt>
                <c:pt idx="5">
                  <c:v>0.57999999999999996</c:v>
                </c:pt>
                <c:pt idx="6">
                  <c:v>0.6</c:v>
                </c:pt>
                <c:pt idx="7">
                  <c:v>0.75</c:v>
                </c:pt>
                <c:pt idx="8">
                  <c:v>0</c:v>
                </c:pt>
              </c:numCache>
            </c:numRef>
          </c:val>
          <c:extLst>
            <c:ext xmlns:c16="http://schemas.microsoft.com/office/drawing/2014/chart" uri="{C3380CC4-5D6E-409C-BE32-E72D297353CC}">
              <c16:uniqueId val="{00000000-4E98-42DA-9075-510DF7549403}"/>
            </c:ext>
          </c:extLst>
        </c:ser>
        <c:dLbls>
          <c:dLblPos val="inEnd"/>
          <c:showLegendKey val="0"/>
          <c:showVal val="1"/>
          <c:showCatName val="0"/>
          <c:showSerName val="0"/>
          <c:showPercent val="0"/>
          <c:showBubbleSize val="0"/>
        </c:dLbls>
        <c:gapWidth val="65"/>
        <c:axId val="1678935424"/>
        <c:axId val="1678923904"/>
      </c:barChart>
      <c:catAx>
        <c:axId val="16789354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678923904"/>
        <c:crosses val="autoZero"/>
        <c:auto val="1"/>
        <c:lblAlgn val="ctr"/>
        <c:lblOffset val="100"/>
        <c:noMultiLvlLbl val="0"/>
      </c:catAx>
      <c:valAx>
        <c:axId val="1678923904"/>
        <c:scaling>
          <c:orientation val="minMax"/>
        </c:scaling>
        <c:delete val="1"/>
        <c:axPos val="b"/>
        <c:numFmt formatCode="0%" sourceLinked="1"/>
        <c:majorTickMark val="none"/>
        <c:minorTickMark val="none"/>
        <c:tickLblPos val="nextTo"/>
        <c:crossAx val="167893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TABLES!PivotTable17</c:name>
    <c:fmtId val="5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b="1" i="0" baseline="0">
                <a:effectLst>
                  <a:outerShdw blurRad="50800" dist="38100" dir="5400000" algn="t" rotWithShape="0">
                    <a:srgbClr val="000000">
                      <a:alpha val="40000"/>
                    </a:srgbClr>
                  </a:outerShdw>
                </a:effectLst>
              </a:rPr>
              <a:t>TOTAL POTENTIAL REVENUE BY CATEG</a:t>
            </a:r>
            <a:r>
              <a:rPr lang="en-US" sz="14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ORY</a:t>
            </a:r>
            <a:endParaRPr lang="en-US" sz="14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TABLES'!$F$31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TABLES'!$E$32:$E$41</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TABLES'!$F$32:$F$41</c:f>
              <c:numCache>
                <c:formatCode>#,##0</c:formatCode>
                <c:ptCount val="9"/>
                <c:pt idx="0">
                  <c:v>4472000</c:v>
                </c:pt>
                <c:pt idx="1">
                  <c:v>11628224482.380001</c:v>
                </c:pt>
                <c:pt idx="2">
                  <c:v>91323918321</c:v>
                </c:pt>
                <c:pt idx="3">
                  <c:v>6959700</c:v>
                </c:pt>
                <c:pt idx="4">
                  <c:v>10459722337</c:v>
                </c:pt>
                <c:pt idx="5">
                  <c:v>6163434</c:v>
                </c:pt>
                <c:pt idx="6">
                  <c:v>151117062</c:v>
                </c:pt>
                <c:pt idx="7">
                  <c:v>60778817</c:v>
                </c:pt>
                <c:pt idx="8">
                  <c:v>2380050</c:v>
                </c:pt>
              </c:numCache>
            </c:numRef>
          </c:val>
          <c:extLst>
            <c:ext xmlns:c16="http://schemas.microsoft.com/office/drawing/2014/chart" uri="{C3380CC4-5D6E-409C-BE32-E72D297353CC}">
              <c16:uniqueId val="{00000000-34E3-497A-BFCB-F6CD555742F7}"/>
            </c:ext>
          </c:extLst>
        </c:ser>
        <c:dLbls>
          <c:dLblPos val="inEnd"/>
          <c:showLegendKey val="0"/>
          <c:showVal val="1"/>
          <c:showCatName val="0"/>
          <c:showSerName val="0"/>
          <c:showPercent val="0"/>
          <c:showBubbleSize val="0"/>
        </c:dLbls>
        <c:gapWidth val="115"/>
        <c:overlap val="-20"/>
        <c:axId val="1639942127"/>
        <c:axId val="1639943567"/>
      </c:barChart>
      <c:catAx>
        <c:axId val="163994212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39943567"/>
        <c:crosses val="autoZero"/>
        <c:auto val="1"/>
        <c:lblAlgn val="ctr"/>
        <c:lblOffset val="100"/>
        <c:noMultiLvlLbl val="0"/>
      </c:catAx>
      <c:valAx>
        <c:axId val="1639943567"/>
        <c:scaling>
          <c:orientation val="minMax"/>
        </c:scaling>
        <c:delete val="1"/>
        <c:axPos val="b"/>
        <c:numFmt formatCode="#,##0" sourceLinked="1"/>
        <c:majorTickMark val="none"/>
        <c:minorTickMark val="none"/>
        <c:tickLblPos val="nextTo"/>
        <c:crossAx val="1639942127"/>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TABLES!PivotTable2</c:name>
    <c:fmtId val="36"/>
  </c:pivotSource>
  <c:chart>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sz="1400" b="1" i="0" u="none" strike="noStrike" baseline="0">
                <a:effectLst/>
              </a:rPr>
              <a:t>NUMBER OF UNIQUE PRODUCTS PER PRICE RANGE BUCKET</a:t>
            </a:r>
            <a:r>
              <a:rPr lang="en-US" sz="1400" b="1" i="0" u="none" strike="noStrike" baseline="0"/>
              <a:t> </a:t>
            </a:r>
            <a:endParaRPr lang="en-US" sz="1400"/>
          </a:p>
        </c:rich>
      </c:tx>
      <c:layout>
        <c:manualLayout>
          <c:xMode val="edge"/>
          <c:yMode val="edge"/>
          <c:x val="0.15594444444444444"/>
          <c:y val="3.703703703703703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TABLES'!$I$37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TABLES'!$H$38:$H$41</c:f>
              <c:strCache>
                <c:ptCount val="3"/>
                <c:pt idx="0">
                  <c:v>₹200 - ₹500</c:v>
                </c:pt>
                <c:pt idx="1">
                  <c:v>&lt;₹200</c:v>
                </c:pt>
                <c:pt idx="2">
                  <c:v>&gt;₹500</c:v>
                </c:pt>
              </c:strCache>
            </c:strRef>
          </c:cat>
          <c:val>
            <c:numRef>
              <c:f>'PIVOT TABLES'!$I$38:$I$41</c:f>
              <c:numCache>
                <c:formatCode>#,##0</c:formatCode>
                <c:ptCount val="3"/>
                <c:pt idx="0">
                  <c:v>151</c:v>
                </c:pt>
                <c:pt idx="1">
                  <c:v>34</c:v>
                </c:pt>
                <c:pt idx="2">
                  <c:v>1166</c:v>
                </c:pt>
              </c:numCache>
            </c:numRef>
          </c:val>
          <c:extLst>
            <c:ext xmlns:c16="http://schemas.microsoft.com/office/drawing/2014/chart" uri="{C3380CC4-5D6E-409C-BE32-E72D297353CC}">
              <c16:uniqueId val="{00000000-4F49-48A1-9613-647C268DD198}"/>
            </c:ext>
          </c:extLst>
        </c:ser>
        <c:dLbls>
          <c:dLblPos val="outEnd"/>
          <c:showLegendKey val="0"/>
          <c:showVal val="1"/>
          <c:showCatName val="0"/>
          <c:showSerName val="0"/>
          <c:showPercent val="0"/>
          <c:showBubbleSize val="0"/>
        </c:dLbls>
        <c:gapWidth val="100"/>
        <c:axId val="1102068015"/>
        <c:axId val="1102055535"/>
      </c:barChart>
      <c:catAx>
        <c:axId val="1102068015"/>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02055535"/>
        <c:crosses val="autoZero"/>
        <c:auto val="1"/>
        <c:lblAlgn val="ctr"/>
        <c:lblOffset val="100"/>
        <c:noMultiLvlLbl val="0"/>
      </c:catAx>
      <c:valAx>
        <c:axId val="1102055535"/>
        <c:scaling>
          <c:orientation val="minMax"/>
        </c:scaling>
        <c:delete val="1"/>
        <c:axPos val="b"/>
        <c:numFmt formatCode="#,##0" sourceLinked="1"/>
        <c:majorTickMark val="none"/>
        <c:minorTickMark val="none"/>
        <c:tickLblPos val="nextTo"/>
        <c:crossAx val="11020680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TABLES!PivotTable8</c:name>
    <c:fmtId val="1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PRODUCTS WITH THE HIGHEST AVERAGE RATINGS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TABLES'!$B$17</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TABLES'!$A$18:$A$20</c:f>
              <c:strCache>
                <c:ptCount val="3"/>
                <c:pt idx="0">
                  <c:v>Amazon Basics Wireless M</c:v>
                </c:pt>
                <c:pt idx="1">
                  <c:v>Syncwire LTG to USB Cabl</c:v>
                </c:pt>
                <c:pt idx="2">
                  <c:v>REDTECH USB-C to Lightni</c:v>
                </c:pt>
              </c:strCache>
            </c:strRef>
          </c:cat>
          <c:val>
            <c:numRef>
              <c:f>'PIVOT TABLES'!$B$18:$B$20</c:f>
              <c:numCache>
                <c:formatCode>General</c:formatCode>
                <c:ptCount val="3"/>
                <c:pt idx="0">
                  <c:v>5</c:v>
                </c:pt>
                <c:pt idx="1">
                  <c:v>5</c:v>
                </c:pt>
                <c:pt idx="2">
                  <c:v>5</c:v>
                </c:pt>
              </c:numCache>
            </c:numRef>
          </c:val>
          <c:extLst>
            <c:ext xmlns:c16="http://schemas.microsoft.com/office/drawing/2014/chart" uri="{C3380CC4-5D6E-409C-BE32-E72D297353CC}">
              <c16:uniqueId val="{00000000-C03F-424D-AD62-66FBAE0D6154}"/>
            </c:ext>
          </c:extLst>
        </c:ser>
        <c:dLbls>
          <c:dLblPos val="inEnd"/>
          <c:showLegendKey val="0"/>
          <c:showVal val="1"/>
          <c:showCatName val="0"/>
          <c:showSerName val="0"/>
          <c:showPercent val="0"/>
          <c:showBubbleSize val="0"/>
        </c:dLbls>
        <c:gapWidth val="65"/>
        <c:axId val="581203839"/>
        <c:axId val="581205759"/>
      </c:barChart>
      <c:catAx>
        <c:axId val="581203839"/>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81205759"/>
        <c:crosses val="autoZero"/>
        <c:auto val="1"/>
        <c:lblAlgn val="ctr"/>
        <c:lblOffset val="100"/>
        <c:noMultiLvlLbl val="0"/>
      </c:catAx>
      <c:valAx>
        <c:axId val="581205759"/>
        <c:scaling>
          <c:orientation val="minMax"/>
        </c:scaling>
        <c:delete val="1"/>
        <c:axPos val="b"/>
        <c:numFmt formatCode="General" sourceLinked="1"/>
        <c:majorTickMark val="out"/>
        <c:minorTickMark val="none"/>
        <c:tickLblPos val="nextTo"/>
        <c:crossAx val="58120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TABLES!PivotTable11</c:name>
    <c:fmtId val="1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200" b="1" i="0" u="none" strike="noStrike" kern="1200" cap="none" spc="0" baseline="0">
                <a:ln/>
                <a:solidFill>
                  <a:schemeClr val="accent4"/>
                </a:solidFill>
                <a:effectLst/>
              </a:rPr>
              <a:t>PRODUCTS THAT HAVE HIGHEST NUMBER OF REVIEWS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9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TABLES'!$H$18:$H$23</c:f>
              <c:strCache>
                <c:ptCount val="5"/>
                <c:pt idx="0">
                  <c:v>Fire-Boltt Ninja Call Pr</c:v>
                </c:pt>
                <c:pt idx="1">
                  <c:v>7SEVEN¬Æ Compatible for </c:v>
                </c:pt>
                <c:pt idx="2">
                  <c:v>Wayona Nylon Braided USB</c:v>
                </c:pt>
                <c:pt idx="3">
                  <c:v>Belkin Apple Certified L</c:v>
                </c:pt>
                <c:pt idx="4">
                  <c:v>boAt Wave Call Smart Wat</c:v>
                </c:pt>
              </c:strCache>
            </c:strRef>
          </c:cat>
          <c:val>
            <c:numRef>
              <c:f>'PIVOT TABLES'!$I$18:$I$23</c:f>
              <c:numCache>
                <c:formatCode>General</c:formatCode>
                <c:ptCount val="5"/>
                <c:pt idx="0">
                  <c:v>5</c:v>
                </c:pt>
                <c:pt idx="1">
                  <c:v>4</c:v>
                </c:pt>
                <c:pt idx="2">
                  <c:v>4</c:v>
                </c:pt>
                <c:pt idx="3">
                  <c:v>4</c:v>
                </c:pt>
                <c:pt idx="4">
                  <c:v>4</c:v>
                </c:pt>
              </c:numCache>
            </c:numRef>
          </c:val>
          <c:extLst>
            <c:ext xmlns:c16="http://schemas.microsoft.com/office/drawing/2014/chart" uri="{C3380CC4-5D6E-409C-BE32-E72D297353CC}">
              <c16:uniqueId val="{00000000-8942-4FE1-B811-126F594F37D9}"/>
            </c:ext>
          </c:extLst>
        </c:ser>
        <c:dLbls>
          <c:showLegendKey val="0"/>
          <c:showVal val="0"/>
          <c:showCatName val="0"/>
          <c:showSerName val="0"/>
          <c:showPercent val="0"/>
          <c:showBubbleSize val="0"/>
        </c:dLbls>
        <c:gapWidth val="100"/>
        <c:overlap val="-24"/>
        <c:axId val="548227199"/>
        <c:axId val="548240639"/>
      </c:barChart>
      <c:catAx>
        <c:axId val="54822719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240639"/>
        <c:crosses val="autoZero"/>
        <c:auto val="1"/>
        <c:lblAlgn val="ctr"/>
        <c:lblOffset val="100"/>
        <c:noMultiLvlLbl val="0"/>
      </c:catAx>
      <c:valAx>
        <c:axId val="548240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4822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01600">
        <a:schemeClr val="accent4">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TABLES!PivotTable13</c:name>
    <c:fmtId val="16"/>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0" i="0" u="none" strike="noStrike" kern="1200" cap="none" spc="0" baseline="0">
                <a:ln w="0"/>
                <a:solidFill>
                  <a:schemeClr val="accent1"/>
                </a:solidFill>
                <a:effectLst>
                  <a:outerShdw blurRad="38100" dist="25400" dir="5400000" algn="ctr" rotWithShape="0">
                    <a:srgbClr val="6E747A">
                      <a:alpha val="43000"/>
                    </a:srgbClr>
                  </a:outerShdw>
                </a:effectLst>
                <a:latin typeface="Arial Black" panose="020B0A04020102020204" pitchFamily="34" charset="0"/>
              </a:rPr>
              <a:t>PRODUCTS DISCOUNT OF 50% OR MORE</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TABLES'!$A$32</c:f>
              <c:strCache>
                <c:ptCount val="1"/>
                <c:pt idx="0">
                  <c:v>50% or more</c:v>
                </c:pt>
              </c:strCache>
            </c:strRef>
          </c:cat>
          <c:val>
            <c:numRef>
              <c:f>'PIVOT TABLES'!$B$32</c:f>
              <c:numCache>
                <c:formatCode>General</c:formatCode>
                <c:ptCount val="1"/>
                <c:pt idx="0">
                  <c:v>662</c:v>
                </c:pt>
              </c:numCache>
            </c:numRef>
          </c:val>
          <c:extLst>
            <c:ext xmlns:c16="http://schemas.microsoft.com/office/drawing/2014/chart" uri="{C3380CC4-5D6E-409C-BE32-E72D297353CC}">
              <c16:uniqueId val="{00000000-8A05-4A72-A126-152D49B29FAF}"/>
            </c:ext>
          </c:extLst>
        </c:ser>
        <c:dLbls>
          <c:dLblPos val="inEnd"/>
          <c:showLegendKey val="0"/>
          <c:showVal val="1"/>
          <c:showCatName val="0"/>
          <c:showSerName val="0"/>
          <c:showPercent val="0"/>
          <c:showBubbleSize val="0"/>
        </c:dLbls>
        <c:gapWidth val="41"/>
        <c:axId val="581198079"/>
        <c:axId val="581187999"/>
      </c:barChart>
      <c:catAx>
        <c:axId val="5811980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581187999"/>
        <c:crosses val="autoZero"/>
        <c:auto val="1"/>
        <c:lblAlgn val="ctr"/>
        <c:lblOffset val="100"/>
        <c:noMultiLvlLbl val="0"/>
      </c:catAx>
      <c:valAx>
        <c:axId val="581187999"/>
        <c:scaling>
          <c:orientation val="minMax"/>
        </c:scaling>
        <c:delete val="1"/>
        <c:axPos val="l"/>
        <c:numFmt formatCode="General" sourceLinked="1"/>
        <c:majorTickMark val="none"/>
        <c:minorTickMark val="none"/>
        <c:tickLblPos val="nextTo"/>
        <c:crossAx val="581198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TABLES!PivotTable10</c:name>
    <c:fmtId val="2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200" b="1" i="0" u="none" strike="noStrike" kern="1200" baseline="0">
                <a:solidFill>
                  <a:schemeClr val="accent2">
                    <a:lumMod val="75000"/>
                  </a:schemeClr>
                </a:solidFill>
                <a:latin typeface="Arial" panose="020B0604020202020204" pitchFamily="34" charset="0"/>
                <a:cs typeface="Arial" panose="020B0604020202020204" pitchFamily="34" charset="0"/>
              </a:rPr>
              <a:t>THE DISTRIBUTION OF PRODUCT RATINGS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TABLES'!$A$48:$A$68</c:f>
              <c:strCache>
                <c:ptCount val="20"/>
                <c:pt idx="0">
                  <c:v>3</c:v>
                </c:pt>
                <c:pt idx="1">
                  <c:v>3.1</c:v>
                </c:pt>
                <c:pt idx="2">
                  <c:v>3.2</c:v>
                </c:pt>
                <c:pt idx="3">
                  <c:v>3.3</c:v>
                </c:pt>
                <c:pt idx="4">
                  <c:v>3.4</c:v>
                </c:pt>
                <c:pt idx="5">
                  <c:v>3.5</c:v>
                </c:pt>
                <c:pt idx="6">
                  <c:v>3.6</c:v>
                </c:pt>
                <c:pt idx="7">
                  <c:v>3.7</c:v>
                </c:pt>
                <c:pt idx="8">
                  <c:v>3.8</c:v>
                </c:pt>
                <c:pt idx="9">
                  <c:v>3.9</c:v>
                </c:pt>
                <c:pt idx="10">
                  <c:v>4</c:v>
                </c:pt>
                <c:pt idx="11">
                  <c:v>4.1</c:v>
                </c:pt>
                <c:pt idx="12">
                  <c:v>4.2</c:v>
                </c:pt>
                <c:pt idx="13">
                  <c:v>4.3</c:v>
                </c:pt>
                <c:pt idx="14">
                  <c:v>4.4</c:v>
                </c:pt>
                <c:pt idx="15">
                  <c:v>4.5</c:v>
                </c:pt>
                <c:pt idx="16">
                  <c:v>4.6</c:v>
                </c:pt>
                <c:pt idx="17">
                  <c:v>4.7</c:v>
                </c:pt>
                <c:pt idx="18">
                  <c:v>4.8</c:v>
                </c:pt>
                <c:pt idx="19">
                  <c:v>5</c:v>
                </c:pt>
              </c:strCache>
            </c:strRef>
          </c:cat>
          <c:val>
            <c:numRef>
              <c:f>'PIVOT TABLES'!$B$48:$B$68</c:f>
              <c:numCache>
                <c:formatCode>General</c:formatCode>
                <c:ptCount val="20"/>
                <c:pt idx="0">
                  <c:v>4</c:v>
                </c:pt>
                <c:pt idx="1">
                  <c:v>4</c:v>
                </c:pt>
                <c:pt idx="2">
                  <c:v>2</c:v>
                </c:pt>
                <c:pt idx="3">
                  <c:v>15</c:v>
                </c:pt>
                <c:pt idx="4">
                  <c:v>10</c:v>
                </c:pt>
                <c:pt idx="5">
                  <c:v>26</c:v>
                </c:pt>
                <c:pt idx="6">
                  <c:v>34</c:v>
                </c:pt>
                <c:pt idx="7">
                  <c:v>41</c:v>
                </c:pt>
                <c:pt idx="8">
                  <c:v>84</c:v>
                </c:pt>
                <c:pt idx="9">
                  <c:v>114</c:v>
                </c:pt>
                <c:pt idx="10">
                  <c:v>159</c:v>
                </c:pt>
                <c:pt idx="11">
                  <c:v>225</c:v>
                </c:pt>
                <c:pt idx="12">
                  <c:v>207</c:v>
                </c:pt>
                <c:pt idx="13">
                  <c:v>209</c:v>
                </c:pt>
                <c:pt idx="14">
                  <c:v>114</c:v>
                </c:pt>
                <c:pt idx="15">
                  <c:v>68</c:v>
                </c:pt>
                <c:pt idx="16">
                  <c:v>16</c:v>
                </c:pt>
                <c:pt idx="17">
                  <c:v>6</c:v>
                </c:pt>
                <c:pt idx="18">
                  <c:v>3</c:v>
                </c:pt>
                <c:pt idx="19">
                  <c:v>3</c:v>
                </c:pt>
              </c:numCache>
            </c:numRef>
          </c:val>
          <c:extLst>
            <c:ext xmlns:c16="http://schemas.microsoft.com/office/drawing/2014/chart" uri="{C3380CC4-5D6E-409C-BE32-E72D297353CC}">
              <c16:uniqueId val="{00000000-5602-432E-AEC9-8F9CDB20F737}"/>
            </c:ext>
          </c:extLst>
        </c:ser>
        <c:dLbls>
          <c:dLblPos val="outEnd"/>
          <c:showLegendKey val="0"/>
          <c:showVal val="1"/>
          <c:showCatName val="0"/>
          <c:showSerName val="0"/>
          <c:showPercent val="0"/>
          <c:showBubbleSize val="0"/>
        </c:dLbls>
        <c:gapWidth val="100"/>
        <c:overlap val="-24"/>
        <c:axId val="1326443887"/>
        <c:axId val="1326444847"/>
      </c:barChart>
      <c:catAx>
        <c:axId val="13264438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26444847"/>
        <c:crosses val="autoZero"/>
        <c:auto val="1"/>
        <c:lblAlgn val="ctr"/>
        <c:lblOffset val="100"/>
        <c:noMultiLvlLbl val="0"/>
      </c:catAx>
      <c:valAx>
        <c:axId val="1326444847"/>
        <c:scaling>
          <c:orientation val="minMax"/>
        </c:scaling>
        <c:delete val="1"/>
        <c:axPos val="l"/>
        <c:numFmt formatCode="General" sourceLinked="1"/>
        <c:majorTickMark val="none"/>
        <c:minorTickMark val="none"/>
        <c:tickLblPos val="nextTo"/>
        <c:crossAx val="1326443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a:glow rad="101600">
        <a:schemeClr val="accent1">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1" i="0" u="none" strike="noStrike" baseline="0">
                <a:solidFill>
                  <a:schemeClr val="accent4">
                    <a:lumMod val="75000"/>
                  </a:schemeClr>
                </a:solidFill>
                <a:latin typeface="Arial Black" panose="020B0A04020102020204" pitchFamily="34" charset="0"/>
              </a:rPr>
              <a:t>PRODUCTS THAT HAVE FEWER THAN 1,000 REVIEWS</a:t>
            </a:r>
            <a:endParaRPr lang="en-US" sz="1200">
              <a:solidFill>
                <a:schemeClr val="accent4">
                  <a:lumMod val="75000"/>
                </a:schemeClr>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0.26028142315543895"/>
            </c:manualLayout>
          </c:layout>
          <c:tx>
            <c:rich>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r>
                  <a:rPr lang="en-US" sz="2800" baseline="0">
                    <a:solidFill>
                      <a:schemeClr val="bg1"/>
                    </a:solidFill>
                    <a:latin typeface="Arial Black" panose="020B0A04020102020204" pitchFamily="34" charset="0"/>
                  </a:rPr>
                  <a:t> </a:t>
                </a:r>
                <a:fld id="{AAFE9EBB-67F2-4B9A-9C1E-071ACCAE0782}" type="VALUE">
                  <a:rPr lang="en-US" sz="2800" baseline="0">
                    <a:solidFill>
                      <a:schemeClr val="bg1"/>
                    </a:solidFill>
                    <a:latin typeface="Arial Black" panose="020B0A04020102020204" pitchFamily="34" charset="0"/>
                  </a:rPr>
                  <a:pPr>
                    <a:defRPr sz="2800" b="0" i="0" u="none" strike="noStrike" kern="1200" baseline="0">
                      <a:solidFill>
                        <a:schemeClr val="bg1"/>
                      </a:solidFill>
                      <a:latin typeface="Arial Black" panose="020B0A04020102020204" pitchFamily="34" charset="0"/>
                      <a:ea typeface="+mn-ea"/>
                      <a:cs typeface="+mn-cs"/>
                    </a:defRPr>
                  </a:pPr>
                  <a:t>[VALUE]</a:t>
                </a:fld>
                <a:endParaRPr lang="en-US" sz="2800" baseline="0">
                  <a:solidFill>
                    <a:schemeClr val="bg1"/>
                  </a:solidFill>
                  <a:latin typeface="Arial Black" panose="020B0A04020102020204"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587510936132986"/>
                  <c:h val="0.39344925634295713"/>
                </c:manualLayout>
              </c15:layout>
              <c15:dlblFieldTable/>
              <c15:showDataLabelsRange val="0"/>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0.26028142315543895"/>
            </c:manualLayout>
          </c:layout>
          <c:tx>
            <c:rich>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r>
                  <a:rPr lang="en-US" sz="2800" baseline="0">
                    <a:solidFill>
                      <a:schemeClr val="bg1"/>
                    </a:solidFill>
                    <a:latin typeface="Arial Black" panose="020B0A04020102020204" pitchFamily="34" charset="0"/>
                  </a:rPr>
                  <a:t> </a:t>
                </a:r>
                <a:fld id="{AAFE9EBB-67F2-4B9A-9C1E-071ACCAE0782}" type="VALUE">
                  <a:rPr lang="en-US" sz="2800" baseline="0">
                    <a:solidFill>
                      <a:schemeClr val="bg1"/>
                    </a:solidFill>
                    <a:latin typeface="Arial Black" panose="020B0A04020102020204" pitchFamily="34" charset="0"/>
                  </a:rPr>
                  <a:pPr>
                    <a:defRPr sz="2800" b="0" i="0" u="none" strike="noStrike" kern="1200" baseline="0">
                      <a:solidFill>
                        <a:schemeClr val="bg1"/>
                      </a:solidFill>
                      <a:latin typeface="Arial Black" panose="020B0A04020102020204" pitchFamily="34" charset="0"/>
                      <a:ea typeface="+mn-ea"/>
                      <a:cs typeface="+mn-cs"/>
                    </a:defRPr>
                  </a:pPr>
                  <a:t>[VALUE]</a:t>
                </a:fld>
                <a:endParaRPr lang="en-US" sz="2800" baseline="0">
                  <a:solidFill>
                    <a:schemeClr val="bg1"/>
                  </a:solidFill>
                  <a:latin typeface="Arial Black" panose="020B0A04020102020204"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587510936132986"/>
                  <c:h val="0.39344925634295713"/>
                </c:manualLayout>
              </c15:layout>
              <c15:dlblFieldTable/>
              <c15:showDataLabelsRange val="0"/>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1"/>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3333333333333835E-3"/>
              <c:y val="-0.26028142315543895"/>
            </c:manualLayout>
          </c:layout>
          <c:tx>
            <c:rich>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r>
                  <a:rPr lang="en-US" sz="2800" baseline="0">
                    <a:solidFill>
                      <a:schemeClr val="bg1"/>
                    </a:solidFill>
                    <a:latin typeface="Arial Black" panose="020B0A04020102020204" pitchFamily="34" charset="0"/>
                  </a:rPr>
                  <a:t> </a:t>
                </a:r>
                <a:fld id="{AAFE9EBB-67F2-4B9A-9C1E-071ACCAE0782}" type="VALUE">
                  <a:rPr lang="en-US" sz="2800" baseline="0">
                    <a:solidFill>
                      <a:schemeClr val="bg1"/>
                    </a:solidFill>
                    <a:latin typeface="Arial Black" panose="020B0A04020102020204" pitchFamily="34" charset="0"/>
                  </a:rPr>
                  <a:pPr>
                    <a:defRPr sz="2800" b="0" i="0" u="none" strike="noStrike" kern="1200" baseline="0">
                      <a:solidFill>
                        <a:schemeClr val="bg1"/>
                      </a:solidFill>
                      <a:latin typeface="Arial Black" panose="020B0A04020102020204" pitchFamily="34" charset="0"/>
                      <a:ea typeface="+mn-ea"/>
                      <a:cs typeface="+mn-cs"/>
                    </a:defRPr>
                  </a:pPr>
                  <a:t>[VALUE]</a:t>
                </a:fld>
                <a:endParaRPr lang="en-US" sz="2800" baseline="0">
                  <a:solidFill>
                    <a:schemeClr val="bg1"/>
                  </a:solidFill>
                  <a:latin typeface="Arial Black" panose="020B0A04020102020204"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587510936132986"/>
                  <c:h val="0.39344925634295713"/>
                </c:manualLayout>
              </c15:layout>
              <c15:dlblFieldTable/>
              <c15:showDataLabelsRange val="0"/>
            </c:ext>
          </c:extLst>
        </c:dLbl>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E7A-46DB-80F3-B4E4B8EC2A76}"/>
              </c:ext>
            </c:extLst>
          </c:dPt>
          <c:dLbls>
            <c:dLbl>
              <c:idx val="0"/>
              <c:layout>
                <c:manualLayout>
                  <c:x val="-8.3333333333333835E-3"/>
                  <c:y val="-0.26028142315543895"/>
                </c:manualLayout>
              </c:layout>
              <c:tx>
                <c:rich>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r>
                      <a:rPr lang="en-US" sz="2800" baseline="0">
                        <a:solidFill>
                          <a:schemeClr val="bg1"/>
                        </a:solidFill>
                        <a:latin typeface="Arial Black" panose="020B0A04020102020204" pitchFamily="34" charset="0"/>
                      </a:rPr>
                      <a:t> </a:t>
                    </a:r>
                    <a:fld id="{AAFE9EBB-67F2-4B9A-9C1E-071ACCAE0782}" type="VALUE">
                      <a:rPr lang="en-US" sz="2800" baseline="0">
                        <a:solidFill>
                          <a:schemeClr val="bg1"/>
                        </a:solidFill>
                        <a:latin typeface="Arial Black" panose="020B0A04020102020204" pitchFamily="34" charset="0"/>
                      </a:rPr>
                      <a:pPr>
                        <a:defRPr sz="2800">
                          <a:solidFill>
                            <a:schemeClr val="bg1"/>
                          </a:solidFill>
                          <a:latin typeface="Arial Black" panose="020B0A04020102020204" pitchFamily="34" charset="0"/>
                        </a:defRPr>
                      </a:pPr>
                      <a:t>[VALUE]</a:t>
                    </a:fld>
                    <a:endParaRPr lang="en-US" sz="2800" baseline="0">
                      <a:solidFill>
                        <a:schemeClr val="bg1"/>
                      </a:solidFill>
                      <a:latin typeface="Arial Black" panose="020B0A04020102020204" pitchFamily="34" charset="0"/>
                    </a:endParaRPr>
                  </a:p>
                </c:rich>
              </c:tx>
              <c:spPr>
                <a:noFill/>
                <a:ln>
                  <a:noFill/>
                </a:ln>
                <a:effectLst/>
              </c:spPr>
              <c:txPr>
                <a:bodyPr rot="0" spcFirstLastPara="1" vertOverflow="ellipsis" vert="horz" wrap="square" lIns="38100" tIns="19050" rIns="38100" bIns="19050" anchor="ctr" anchorCtr="1">
                  <a:noAutofit/>
                </a:bodyPr>
                <a:lstStyle/>
                <a:p>
                  <a:pPr>
                    <a:defRPr sz="2800" b="0" i="0" u="none" strike="noStrike" kern="1200" baseline="0">
                      <a:solidFill>
                        <a:schemeClr val="bg1"/>
                      </a:solidFill>
                      <a:latin typeface="Arial Black" panose="020B0A04020102020204" pitchFamily="34" charset="0"/>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layout>
                    <c:manualLayout>
                      <c:w val="0.21587510936132986"/>
                      <c:h val="0.39344925634295713"/>
                    </c:manualLayout>
                  </c15:layout>
                  <c15:dlblFieldTable/>
                  <c15:showDataLabelsRange val="0"/>
                </c:ext>
                <c:ext xmlns:c16="http://schemas.microsoft.com/office/drawing/2014/chart" uri="{C3380CC4-5D6E-409C-BE32-E72D297353CC}">
                  <c16:uniqueId val="{00000001-4E7A-46DB-80F3-B4E4B8EC2A76}"/>
                </c:ext>
              </c:extLst>
            </c:dLbl>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1"/>
              <c:pt idx="0">
                <c:v>Total</c:v>
              </c:pt>
            </c:strLit>
          </c:cat>
          <c:val>
            <c:numLit>
              <c:formatCode>General</c:formatCode>
              <c:ptCount val="1"/>
              <c:pt idx="0">
                <c:v>310</c:v>
              </c:pt>
            </c:numLit>
          </c:val>
          <c:extLst>
            <c:ext xmlns:c16="http://schemas.microsoft.com/office/drawing/2014/chart" uri="{C3380CC4-5D6E-409C-BE32-E72D297353CC}">
              <c16:uniqueId val="{00000002-4E7A-46DB-80F3-B4E4B8EC2A76}"/>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US" sz="1400" b="1" i="0" u="none" strike="noStrike" kern="1200" spc="0" baseline="0">
                <a:solidFill>
                  <a:schemeClr val="accent1"/>
                </a:solidFill>
              </a:rPr>
              <a:t>RELATIONSHIP ON RATING AND DISCOUNT</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 lastClr="FFFFFF">
                    <a:lumMod val="8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lotArea>
      <c:layout/>
      <c:scatterChart>
        <c:scatterStyle val="lineMarker"/>
        <c:varyColors val="0"/>
        <c:ser>
          <c:idx val="0"/>
          <c:order val="0"/>
          <c:tx>
            <c:strRef>
              <c:f>'Amazon Data'!$M$1</c:f>
              <c:strCache>
                <c:ptCount val="1"/>
                <c:pt idx="0">
                  <c:v>rating</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layout>
                <c:manualLayout>
                  <c:x val="8.1109580052493441E-2"/>
                  <c:y val="0.311627661125692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'Amazon Data'!$K$2:$K$1352</c:f>
              <c:numCache>
                <c:formatCode>0%</c:formatCode>
                <c:ptCount val="1351"/>
                <c:pt idx="0">
                  <c:v>0.64</c:v>
                </c:pt>
                <c:pt idx="1">
                  <c:v>0.43</c:v>
                </c:pt>
                <c:pt idx="2">
                  <c:v>0.9</c:v>
                </c:pt>
                <c:pt idx="3">
                  <c:v>0.53</c:v>
                </c:pt>
                <c:pt idx="4">
                  <c:v>0.61</c:v>
                </c:pt>
                <c:pt idx="5">
                  <c:v>0.85</c:v>
                </c:pt>
                <c:pt idx="6">
                  <c:v>0.65</c:v>
                </c:pt>
                <c:pt idx="7">
                  <c:v>0.23</c:v>
                </c:pt>
                <c:pt idx="8">
                  <c:v>0.5</c:v>
                </c:pt>
                <c:pt idx="9">
                  <c:v>0.33</c:v>
                </c:pt>
                <c:pt idx="10">
                  <c:v>0.55000000000000004</c:v>
                </c:pt>
                <c:pt idx="11">
                  <c:v>0.63</c:v>
                </c:pt>
                <c:pt idx="12">
                  <c:v>0.69</c:v>
                </c:pt>
                <c:pt idx="13">
                  <c:v>0.61</c:v>
                </c:pt>
                <c:pt idx="14">
                  <c:v>0.6</c:v>
                </c:pt>
                <c:pt idx="15">
                  <c:v>0.13</c:v>
                </c:pt>
                <c:pt idx="16">
                  <c:v>0.44</c:v>
                </c:pt>
                <c:pt idx="17">
                  <c:v>0.38</c:v>
                </c:pt>
                <c:pt idx="18">
                  <c:v>0.6</c:v>
                </c:pt>
                <c:pt idx="19">
                  <c:v>0.39</c:v>
                </c:pt>
                <c:pt idx="20">
                  <c:v>0.46</c:v>
                </c:pt>
                <c:pt idx="21">
                  <c:v>0.44</c:v>
                </c:pt>
                <c:pt idx="22">
                  <c:v>0.41</c:v>
                </c:pt>
                <c:pt idx="23">
                  <c:v>0.7</c:v>
                </c:pt>
                <c:pt idx="24">
                  <c:v>0.42</c:v>
                </c:pt>
                <c:pt idx="25">
                  <c:v>0.72</c:v>
                </c:pt>
                <c:pt idx="26">
                  <c:v>0.25</c:v>
                </c:pt>
                <c:pt idx="27">
                  <c:v>0.25</c:v>
                </c:pt>
                <c:pt idx="28">
                  <c:v>0.51</c:v>
                </c:pt>
                <c:pt idx="29">
                  <c:v>0.7</c:v>
                </c:pt>
                <c:pt idx="30">
                  <c:v>0.73</c:v>
                </c:pt>
                <c:pt idx="31">
                  <c:v>0.64</c:v>
                </c:pt>
                <c:pt idx="32">
                  <c:v>0.65</c:v>
                </c:pt>
                <c:pt idx="33">
                  <c:v>0</c:v>
                </c:pt>
                <c:pt idx="34">
                  <c:v>0.8</c:v>
                </c:pt>
                <c:pt idx="35">
                  <c:v>0.85</c:v>
                </c:pt>
                <c:pt idx="36">
                  <c:v>0.53</c:v>
                </c:pt>
                <c:pt idx="37">
                  <c:v>0.8</c:v>
                </c:pt>
                <c:pt idx="38">
                  <c:v>0.28000000000000003</c:v>
                </c:pt>
                <c:pt idx="39">
                  <c:v>0.51</c:v>
                </c:pt>
                <c:pt idx="40">
                  <c:v>0.7</c:v>
                </c:pt>
                <c:pt idx="41">
                  <c:v>0.43</c:v>
                </c:pt>
                <c:pt idx="42">
                  <c:v>0.64</c:v>
                </c:pt>
                <c:pt idx="43">
                  <c:v>0.38</c:v>
                </c:pt>
                <c:pt idx="44">
                  <c:v>0.7</c:v>
                </c:pt>
                <c:pt idx="45">
                  <c:v>0.67</c:v>
                </c:pt>
                <c:pt idx="46">
                  <c:v>0.57999999999999996</c:v>
                </c:pt>
                <c:pt idx="47">
                  <c:v>0.35</c:v>
                </c:pt>
                <c:pt idx="48">
                  <c:v>0.6</c:v>
                </c:pt>
                <c:pt idx="49">
                  <c:v>0.5</c:v>
                </c:pt>
                <c:pt idx="50">
                  <c:v>0.45</c:v>
                </c:pt>
                <c:pt idx="51">
                  <c:v>0.64</c:v>
                </c:pt>
                <c:pt idx="52">
                  <c:v>0.62</c:v>
                </c:pt>
                <c:pt idx="53">
                  <c:v>0.46</c:v>
                </c:pt>
                <c:pt idx="54">
                  <c:v>0.43</c:v>
                </c:pt>
                <c:pt idx="55">
                  <c:v>0.54</c:v>
                </c:pt>
                <c:pt idx="56">
                  <c:v>0.54</c:v>
                </c:pt>
                <c:pt idx="57">
                  <c:v>0.27</c:v>
                </c:pt>
                <c:pt idx="58">
                  <c:v>0.77</c:v>
                </c:pt>
                <c:pt idx="59">
                  <c:v>0.56000000000000005</c:v>
                </c:pt>
                <c:pt idx="60">
                  <c:v>0.78</c:v>
                </c:pt>
                <c:pt idx="61">
                  <c:v>0.31</c:v>
                </c:pt>
                <c:pt idx="62">
                  <c:v>0.86</c:v>
                </c:pt>
                <c:pt idx="63">
                  <c:v>0.61</c:v>
                </c:pt>
                <c:pt idx="64">
                  <c:v>0.44</c:v>
                </c:pt>
                <c:pt idx="65">
                  <c:v>0.78</c:v>
                </c:pt>
                <c:pt idx="66">
                  <c:v>0.62</c:v>
                </c:pt>
                <c:pt idx="67">
                  <c:v>0.47</c:v>
                </c:pt>
                <c:pt idx="68">
                  <c:v>0.47</c:v>
                </c:pt>
                <c:pt idx="69">
                  <c:v>0.69</c:v>
                </c:pt>
                <c:pt idx="70">
                  <c:v>0.61</c:v>
                </c:pt>
                <c:pt idx="71">
                  <c:v>0.42</c:v>
                </c:pt>
                <c:pt idx="72">
                  <c:v>0.37</c:v>
                </c:pt>
                <c:pt idx="73">
                  <c:v>0.77</c:v>
                </c:pt>
                <c:pt idx="74">
                  <c:v>0.6</c:v>
                </c:pt>
                <c:pt idx="75">
                  <c:v>0.6</c:v>
                </c:pt>
                <c:pt idx="76">
                  <c:v>0.55000000000000004</c:v>
                </c:pt>
                <c:pt idx="77">
                  <c:v>0.65</c:v>
                </c:pt>
                <c:pt idx="78">
                  <c:v>0.57999999999999996</c:v>
                </c:pt>
                <c:pt idx="79">
                  <c:v>0.64</c:v>
                </c:pt>
                <c:pt idx="80">
                  <c:v>0.64</c:v>
                </c:pt>
                <c:pt idx="81">
                  <c:v>0.44</c:v>
                </c:pt>
                <c:pt idx="82">
                  <c:v>0.62</c:v>
                </c:pt>
                <c:pt idx="83">
                  <c:v>0.63</c:v>
                </c:pt>
                <c:pt idx="84">
                  <c:v>0.75</c:v>
                </c:pt>
                <c:pt idx="85">
                  <c:v>0.25</c:v>
                </c:pt>
                <c:pt idx="86">
                  <c:v>0.32</c:v>
                </c:pt>
                <c:pt idx="87">
                  <c:v>0.41</c:v>
                </c:pt>
                <c:pt idx="88">
                  <c:v>0.8</c:v>
                </c:pt>
                <c:pt idx="89">
                  <c:v>0.68</c:v>
                </c:pt>
                <c:pt idx="90">
                  <c:v>0.66</c:v>
                </c:pt>
                <c:pt idx="91">
                  <c:v>0.22</c:v>
                </c:pt>
                <c:pt idx="92">
                  <c:v>0.56999999999999995</c:v>
                </c:pt>
                <c:pt idx="93">
                  <c:v>0.8</c:v>
                </c:pt>
                <c:pt idx="94">
                  <c:v>0.54</c:v>
                </c:pt>
                <c:pt idx="95">
                  <c:v>0.17</c:v>
                </c:pt>
                <c:pt idx="96">
                  <c:v>0.69</c:v>
                </c:pt>
                <c:pt idx="97">
                  <c:v>0.65</c:v>
                </c:pt>
                <c:pt idx="98">
                  <c:v>0.42</c:v>
                </c:pt>
                <c:pt idx="99">
                  <c:v>0.52</c:v>
                </c:pt>
                <c:pt idx="100">
                  <c:v>0.77</c:v>
                </c:pt>
                <c:pt idx="101">
                  <c:v>0.53</c:v>
                </c:pt>
                <c:pt idx="102">
                  <c:v>0.67</c:v>
                </c:pt>
                <c:pt idx="103">
                  <c:v>0.27</c:v>
                </c:pt>
                <c:pt idx="104">
                  <c:v>0.65</c:v>
                </c:pt>
                <c:pt idx="105">
                  <c:v>0.6</c:v>
                </c:pt>
                <c:pt idx="106">
                  <c:v>0.65</c:v>
                </c:pt>
                <c:pt idx="107">
                  <c:v>0.7</c:v>
                </c:pt>
                <c:pt idx="108">
                  <c:v>0.42</c:v>
                </c:pt>
                <c:pt idx="109">
                  <c:v>0.88</c:v>
                </c:pt>
                <c:pt idx="110">
                  <c:v>0.63</c:v>
                </c:pt>
                <c:pt idx="111">
                  <c:v>0.73</c:v>
                </c:pt>
                <c:pt idx="112">
                  <c:v>0.33</c:v>
                </c:pt>
                <c:pt idx="113">
                  <c:v>0.6</c:v>
                </c:pt>
                <c:pt idx="114">
                  <c:v>0.8</c:v>
                </c:pt>
                <c:pt idx="115">
                  <c:v>0.47</c:v>
                </c:pt>
                <c:pt idx="116">
                  <c:v>0.35</c:v>
                </c:pt>
                <c:pt idx="117">
                  <c:v>0.65</c:v>
                </c:pt>
                <c:pt idx="118">
                  <c:v>0.85</c:v>
                </c:pt>
                <c:pt idx="119">
                  <c:v>0.75</c:v>
                </c:pt>
                <c:pt idx="120">
                  <c:v>0.2</c:v>
                </c:pt>
                <c:pt idx="121">
                  <c:v>0.63</c:v>
                </c:pt>
                <c:pt idx="122">
                  <c:v>0.47</c:v>
                </c:pt>
                <c:pt idx="123">
                  <c:v>0.53</c:v>
                </c:pt>
                <c:pt idx="124">
                  <c:v>0.27</c:v>
                </c:pt>
                <c:pt idx="125">
                  <c:v>0.53</c:v>
                </c:pt>
                <c:pt idx="126">
                  <c:v>0.62</c:v>
                </c:pt>
                <c:pt idx="127">
                  <c:v>0.64</c:v>
                </c:pt>
                <c:pt idx="128">
                  <c:v>0.42</c:v>
                </c:pt>
                <c:pt idx="129">
                  <c:v>0.59</c:v>
                </c:pt>
                <c:pt idx="130">
                  <c:v>0.31</c:v>
                </c:pt>
                <c:pt idx="131">
                  <c:v>0.6</c:v>
                </c:pt>
                <c:pt idx="132">
                  <c:v>0.73</c:v>
                </c:pt>
                <c:pt idx="133">
                  <c:v>0.4</c:v>
                </c:pt>
                <c:pt idx="134">
                  <c:v>0.54</c:v>
                </c:pt>
                <c:pt idx="135">
                  <c:v>0.38</c:v>
                </c:pt>
                <c:pt idx="136">
                  <c:v>0.73</c:v>
                </c:pt>
                <c:pt idx="137">
                  <c:v>0.57999999999999996</c:v>
                </c:pt>
                <c:pt idx="138">
                  <c:v>0</c:v>
                </c:pt>
                <c:pt idx="139">
                  <c:v>0.5</c:v>
                </c:pt>
                <c:pt idx="140">
                  <c:v>0.64</c:v>
                </c:pt>
                <c:pt idx="141">
                  <c:v>0.43</c:v>
                </c:pt>
                <c:pt idx="142">
                  <c:v>0.4</c:v>
                </c:pt>
                <c:pt idx="143">
                  <c:v>0.44</c:v>
                </c:pt>
                <c:pt idx="144">
                  <c:v>0.23</c:v>
                </c:pt>
                <c:pt idx="145">
                  <c:v>0.61</c:v>
                </c:pt>
                <c:pt idx="146">
                  <c:v>0.52</c:v>
                </c:pt>
                <c:pt idx="147">
                  <c:v>0.44</c:v>
                </c:pt>
                <c:pt idx="148">
                  <c:v>0.31</c:v>
                </c:pt>
                <c:pt idx="149">
                  <c:v>0.47</c:v>
                </c:pt>
                <c:pt idx="150">
                  <c:v>0.54</c:v>
                </c:pt>
                <c:pt idx="151">
                  <c:v>0.69</c:v>
                </c:pt>
                <c:pt idx="152">
                  <c:v>0.26</c:v>
                </c:pt>
                <c:pt idx="153">
                  <c:v>0.62</c:v>
                </c:pt>
                <c:pt idx="154">
                  <c:v>0.38</c:v>
                </c:pt>
                <c:pt idx="155">
                  <c:v>0.5</c:v>
                </c:pt>
                <c:pt idx="156">
                  <c:v>0.25</c:v>
                </c:pt>
                <c:pt idx="157">
                  <c:v>0.41</c:v>
                </c:pt>
                <c:pt idx="158">
                  <c:v>0.57999999999999996</c:v>
                </c:pt>
                <c:pt idx="159">
                  <c:v>0.56000000000000005</c:v>
                </c:pt>
                <c:pt idx="160">
                  <c:v>0.32</c:v>
                </c:pt>
                <c:pt idx="161">
                  <c:v>0.66</c:v>
                </c:pt>
                <c:pt idx="162">
                  <c:v>0.7</c:v>
                </c:pt>
                <c:pt idx="163">
                  <c:v>0.63</c:v>
                </c:pt>
                <c:pt idx="164">
                  <c:v>0.28999999999999998</c:v>
                </c:pt>
                <c:pt idx="165">
                  <c:v>0.75</c:v>
                </c:pt>
                <c:pt idx="166">
                  <c:v>0.69</c:v>
                </c:pt>
                <c:pt idx="167">
                  <c:v>0.83</c:v>
                </c:pt>
                <c:pt idx="168">
                  <c:v>0.46</c:v>
                </c:pt>
                <c:pt idx="169">
                  <c:v>0.38</c:v>
                </c:pt>
                <c:pt idx="170">
                  <c:v>0.44</c:v>
                </c:pt>
                <c:pt idx="171">
                  <c:v>0.31</c:v>
                </c:pt>
                <c:pt idx="172">
                  <c:v>0.63</c:v>
                </c:pt>
                <c:pt idx="173">
                  <c:v>0.67</c:v>
                </c:pt>
                <c:pt idx="174">
                  <c:v>0.8</c:v>
                </c:pt>
                <c:pt idx="175">
                  <c:v>0.6</c:v>
                </c:pt>
                <c:pt idx="176">
                  <c:v>0.71</c:v>
                </c:pt>
                <c:pt idx="177">
                  <c:v>0.64</c:v>
                </c:pt>
                <c:pt idx="178">
                  <c:v>0.71</c:v>
                </c:pt>
                <c:pt idx="179">
                  <c:v>0.6</c:v>
                </c:pt>
                <c:pt idx="180">
                  <c:v>0.59</c:v>
                </c:pt>
                <c:pt idx="181">
                  <c:v>0.56999999999999995</c:v>
                </c:pt>
                <c:pt idx="182">
                  <c:v>0.15</c:v>
                </c:pt>
                <c:pt idx="183">
                  <c:v>0.53</c:v>
                </c:pt>
                <c:pt idx="184">
                  <c:v>0.57999999999999996</c:v>
                </c:pt>
                <c:pt idx="185">
                  <c:v>0.38</c:v>
                </c:pt>
                <c:pt idx="186">
                  <c:v>0.53</c:v>
                </c:pt>
                <c:pt idx="187">
                  <c:v>0.66</c:v>
                </c:pt>
                <c:pt idx="188">
                  <c:v>0.53</c:v>
                </c:pt>
                <c:pt idx="189">
                  <c:v>0.76</c:v>
                </c:pt>
                <c:pt idx="190">
                  <c:v>0.48</c:v>
                </c:pt>
                <c:pt idx="191">
                  <c:v>0.65</c:v>
                </c:pt>
                <c:pt idx="192">
                  <c:v>0.32</c:v>
                </c:pt>
                <c:pt idx="193">
                  <c:v>0.75</c:v>
                </c:pt>
                <c:pt idx="194">
                  <c:v>0.47</c:v>
                </c:pt>
                <c:pt idx="195">
                  <c:v>0.75</c:v>
                </c:pt>
                <c:pt idx="196">
                  <c:v>0.48</c:v>
                </c:pt>
                <c:pt idx="197">
                  <c:v>0.31</c:v>
                </c:pt>
                <c:pt idx="198">
                  <c:v>0.41</c:v>
                </c:pt>
                <c:pt idx="199">
                  <c:v>0.55000000000000004</c:v>
                </c:pt>
                <c:pt idx="200">
                  <c:v>0.82</c:v>
                </c:pt>
                <c:pt idx="201">
                  <c:v>0.63</c:v>
                </c:pt>
                <c:pt idx="202">
                  <c:v>0.66</c:v>
                </c:pt>
                <c:pt idx="203">
                  <c:v>0.65</c:v>
                </c:pt>
                <c:pt idx="204">
                  <c:v>0.22</c:v>
                </c:pt>
                <c:pt idx="205">
                  <c:v>0.25</c:v>
                </c:pt>
                <c:pt idx="206">
                  <c:v>0.63</c:v>
                </c:pt>
                <c:pt idx="207">
                  <c:v>0.42</c:v>
                </c:pt>
                <c:pt idx="208">
                  <c:v>0.75</c:v>
                </c:pt>
                <c:pt idx="209">
                  <c:v>0.66</c:v>
                </c:pt>
                <c:pt idx="210">
                  <c:v>0.35</c:v>
                </c:pt>
                <c:pt idx="211">
                  <c:v>0.61</c:v>
                </c:pt>
                <c:pt idx="212">
                  <c:v>0.63</c:v>
                </c:pt>
                <c:pt idx="213">
                  <c:v>0.6</c:v>
                </c:pt>
                <c:pt idx="214">
                  <c:v>0.7</c:v>
                </c:pt>
                <c:pt idx="215">
                  <c:v>0.59</c:v>
                </c:pt>
                <c:pt idx="216">
                  <c:v>0.28000000000000003</c:v>
                </c:pt>
                <c:pt idx="217">
                  <c:v>0.83</c:v>
                </c:pt>
                <c:pt idx="218">
                  <c:v>0.65</c:v>
                </c:pt>
                <c:pt idx="219">
                  <c:v>0.43</c:v>
                </c:pt>
                <c:pt idx="220">
                  <c:v>0.68</c:v>
                </c:pt>
                <c:pt idx="221">
                  <c:v>0.67</c:v>
                </c:pt>
                <c:pt idx="222">
                  <c:v>0.5</c:v>
                </c:pt>
                <c:pt idx="223">
                  <c:v>0.5</c:v>
                </c:pt>
                <c:pt idx="224">
                  <c:v>0.46</c:v>
                </c:pt>
                <c:pt idx="225">
                  <c:v>0.56999999999999995</c:v>
                </c:pt>
                <c:pt idx="226">
                  <c:v>0.57999999999999996</c:v>
                </c:pt>
                <c:pt idx="227">
                  <c:v>0.88</c:v>
                </c:pt>
                <c:pt idx="228">
                  <c:v>0.54</c:v>
                </c:pt>
                <c:pt idx="229">
                  <c:v>0.73</c:v>
                </c:pt>
                <c:pt idx="230">
                  <c:v>0.55000000000000004</c:v>
                </c:pt>
                <c:pt idx="231">
                  <c:v>0.36</c:v>
                </c:pt>
                <c:pt idx="232">
                  <c:v>0.42</c:v>
                </c:pt>
                <c:pt idx="233">
                  <c:v>0.75</c:v>
                </c:pt>
                <c:pt idx="234">
                  <c:v>0.77</c:v>
                </c:pt>
                <c:pt idx="235">
                  <c:v>0.28999999999999998</c:v>
                </c:pt>
                <c:pt idx="236">
                  <c:v>0.56000000000000005</c:v>
                </c:pt>
                <c:pt idx="237">
                  <c:v>0.59</c:v>
                </c:pt>
                <c:pt idx="238">
                  <c:v>0.68</c:v>
                </c:pt>
                <c:pt idx="239">
                  <c:v>0.5</c:v>
                </c:pt>
                <c:pt idx="240">
                  <c:v>0.55000000000000004</c:v>
                </c:pt>
                <c:pt idx="241">
                  <c:v>0.66</c:v>
                </c:pt>
                <c:pt idx="242">
                  <c:v>0.6</c:v>
                </c:pt>
                <c:pt idx="243">
                  <c:v>0.5</c:v>
                </c:pt>
                <c:pt idx="244">
                  <c:v>0.83</c:v>
                </c:pt>
                <c:pt idx="245">
                  <c:v>0.63</c:v>
                </c:pt>
                <c:pt idx="246">
                  <c:v>0.89</c:v>
                </c:pt>
                <c:pt idx="247">
                  <c:v>0.45</c:v>
                </c:pt>
                <c:pt idx="248">
                  <c:v>0.87</c:v>
                </c:pt>
                <c:pt idx="249">
                  <c:v>0.44</c:v>
                </c:pt>
                <c:pt idx="250">
                  <c:v>0.56000000000000005</c:v>
                </c:pt>
                <c:pt idx="251">
                  <c:v>0.44</c:v>
                </c:pt>
                <c:pt idx="252">
                  <c:v>0.63</c:v>
                </c:pt>
                <c:pt idx="253">
                  <c:v>0.7</c:v>
                </c:pt>
                <c:pt idx="254">
                  <c:v>0.76</c:v>
                </c:pt>
                <c:pt idx="255">
                  <c:v>0.35</c:v>
                </c:pt>
                <c:pt idx="256">
                  <c:v>0.42</c:v>
                </c:pt>
                <c:pt idx="257">
                  <c:v>0.7</c:v>
                </c:pt>
                <c:pt idx="258">
                  <c:v>0.63</c:v>
                </c:pt>
                <c:pt idx="259">
                  <c:v>0.61</c:v>
                </c:pt>
                <c:pt idx="260">
                  <c:v>0.56999999999999995</c:v>
                </c:pt>
                <c:pt idx="261">
                  <c:v>0.7</c:v>
                </c:pt>
                <c:pt idx="262">
                  <c:v>0.35</c:v>
                </c:pt>
                <c:pt idx="263">
                  <c:v>0.6</c:v>
                </c:pt>
                <c:pt idx="264">
                  <c:v>0</c:v>
                </c:pt>
                <c:pt idx="265">
                  <c:v>0.24</c:v>
                </c:pt>
                <c:pt idx="266">
                  <c:v>0.8</c:v>
                </c:pt>
                <c:pt idx="267">
                  <c:v>0.59</c:v>
                </c:pt>
                <c:pt idx="268">
                  <c:v>0.36</c:v>
                </c:pt>
                <c:pt idx="269">
                  <c:v>0.43</c:v>
                </c:pt>
                <c:pt idx="270">
                  <c:v>0.28000000000000003</c:v>
                </c:pt>
                <c:pt idx="271">
                  <c:v>0.65</c:v>
                </c:pt>
                <c:pt idx="272">
                  <c:v>0.52</c:v>
                </c:pt>
                <c:pt idx="273">
                  <c:v>0.53</c:v>
                </c:pt>
                <c:pt idx="274">
                  <c:v>0.6</c:v>
                </c:pt>
                <c:pt idx="275">
                  <c:v>0.6</c:v>
                </c:pt>
                <c:pt idx="276">
                  <c:v>0.34</c:v>
                </c:pt>
                <c:pt idx="277">
                  <c:v>0.6</c:v>
                </c:pt>
                <c:pt idx="278">
                  <c:v>0.27</c:v>
                </c:pt>
                <c:pt idx="279">
                  <c:v>0.5</c:v>
                </c:pt>
                <c:pt idx="280">
                  <c:v>0.37</c:v>
                </c:pt>
                <c:pt idx="281">
                  <c:v>0.38</c:v>
                </c:pt>
                <c:pt idx="282">
                  <c:v>0.8</c:v>
                </c:pt>
                <c:pt idx="283">
                  <c:v>0.4</c:v>
                </c:pt>
                <c:pt idx="284">
                  <c:v>0.56999999999999995</c:v>
                </c:pt>
                <c:pt idx="285">
                  <c:v>0.88</c:v>
                </c:pt>
                <c:pt idx="286">
                  <c:v>0.46</c:v>
                </c:pt>
                <c:pt idx="287">
                  <c:v>0.75</c:v>
                </c:pt>
                <c:pt idx="288">
                  <c:v>0.5</c:v>
                </c:pt>
                <c:pt idx="289">
                  <c:v>0.59</c:v>
                </c:pt>
                <c:pt idx="290">
                  <c:v>0.48</c:v>
                </c:pt>
                <c:pt idx="291">
                  <c:v>0.59</c:v>
                </c:pt>
                <c:pt idx="292">
                  <c:v>0.4</c:v>
                </c:pt>
                <c:pt idx="293">
                  <c:v>0.7</c:v>
                </c:pt>
                <c:pt idx="294">
                  <c:v>0.61</c:v>
                </c:pt>
                <c:pt idx="295">
                  <c:v>0.41</c:v>
                </c:pt>
                <c:pt idx="296">
                  <c:v>0.5</c:v>
                </c:pt>
                <c:pt idx="297">
                  <c:v>0.5</c:v>
                </c:pt>
                <c:pt idx="298">
                  <c:v>0.59</c:v>
                </c:pt>
                <c:pt idx="299">
                  <c:v>0.52</c:v>
                </c:pt>
                <c:pt idx="300">
                  <c:v>0.71</c:v>
                </c:pt>
                <c:pt idx="301">
                  <c:v>0.62</c:v>
                </c:pt>
                <c:pt idx="302">
                  <c:v>0.63</c:v>
                </c:pt>
                <c:pt idx="303">
                  <c:v>0.78</c:v>
                </c:pt>
                <c:pt idx="304">
                  <c:v>0.8</c:v>
                </c:pt>
                <c:pt idx="305">
                  <c:v>0.45</c:v>
                </c:pt>
                <c:pt idx="306">
                  <c:v>0.37</c:v>
                </c:pt>
                <c:pt idx="307">
                  <c:v>0.15</c:v>
                </c:pt>
                <c:pt idx="308">
                  <c:v>0.45</c:v>
                </c:pt>
                <c:pt idx="309">
                  <c:v>0.66</c:v>
                </c:pt>
                <c:pt idx="310">
                  <c:v>0.35</c:v>
                </c:pt>
                <c:pt idx="311">
                  <c:v>0.63</c:v>
                </c:pt>
                <c:pt idx="312">
                  <c:v>0.23</c:v>
                </c:pt>
                <c:pt idx="313">
                  <c:v>0.78</c:v>
                </c:pt>
                <c:pt idx="314">
                  <c:v>0.61</c:v>
                </c:pt>
                <c:pt idx="315">
                  <c:v>0.59</c:v>
                </c:pt>
                <c:pt idx="316">
                  <c:v>0.63</c:v>
                </c:pt>
                <c:pt idx="317">
                  <c:v>0.38</c:v>
                </c:pt>
                <c:pt idx="318">
                  <c:v>0.54</c:v>
                </c:pt>
                <c:pt idx="319">
                  <c:v>0.6</c:v>
                </c:pt>
                <c:pt idx="320">
                  <c:v>0.5</c:v>
                </c:pt>
                <c:pt idx="321">
                  <c:v>0</c:v>
                </c:pt>
                <c:pt idx="322">
                  <c:v>0.56999999999999995</c:v>
                </c:pt>
                <c:pt idx="323">
                  <c:v>0.52</c:v>
                </c:pt>
                <c:pt idx="324">
                  <c:v>0.75</c:v>
                </c:pt>
                <c:pt idx="325">
                  <c:v>0.11</c:v>
                </c:pt>
                <c:pt idx="326">
                  <c:v>0.51</c:v>
                </c:pt>
                <c:pt idx="327">
                  <c:v>0.46</c:v>
                </c:pt>
                <c:pt idx="328">
                  <c:v>0.65</c:v>
                </c:pt>
                <c:pt idx="329">
                  <c:v>0.61</c:v>
                </c:pt>
                <c:pt idx="330">
                  <c:v>0.48</c:v>
                </c:pt>
                <c:pt idx="331">
                  <c:v>0.2</c:v>
                </c:pt>
                <c:pt idx="332">
                  <c:v>0.33</c:v>
                </c:pt>
                <c:pt idx="333">
                  <c:v>0.63</c:v>
                </c:pt>
                <c:pt idx="334">
                  <c:v>0.91</c:v>
                </c:pt>
                <c:pt idx="335">
                  <c:v>0.8</c:v>
                </c:pt>
                <c:pt idx="336">
                  <c:v>0.75</c:v>
                </c:pt>
                <c:pt idx="337">
                  <c:v>7.0000000000000007E-2</c:v>
                </c:pt>
                <c:pt idx="338">
                  <c:v>0.28000000000000003</c:v>
                </c:pt>
                <c:pt idx="339">
                  <c:v>0</c:v>
                </c:pt>
                <c:pt idx="340">
                  <c:v>0</c:v>
                </c:pt>
                <c:pt idx="341">
                  <c:v>0.28000000000000003</c:v>
                </c:pt>
                <c:pt idx="342">
                  <c:v>0.28000000000000003</c:v>
                </c:pt>
                <c:pt idx="343">
                  <c:v>0.43</c:v>
                </c:pt>
                <c:pt idx="344">
                  <c:v>0.62</c:v>
                </c:pt>
                <c:pt idx="345">
                  <c:v>0.19</c:v>
                </c:pt>
                <c:pt idx="346">
                  <c:v>0.79</c:v>
                </c:pt>
                <c:pt idx="347">
                  <c:v>0.4</c:v>
                </c:pt>
                <c:pt idx="348">
                  <c:v>0.21</c:v>
                </c:pt>
                <c:pt idx="349">
                  <c:v>0.76</c:v>
                </c:pt>
                <c:pt idx="350">
                  <c:v>0.25</c:v>
                </c:pt>
                <c:pt idx="351">
                  <c:v>0.73</c:v>
                </c:pt>
                <c:pt idx="352">
                  <c:v>0.65</c:v>
                </c:pt>
                <c:pt idx="353">
                  <c:v>0.47</c:v>
                </c:pt>
                <c:pt idx="354">
                  <c:v>0.21</c:v>
                </c:pt>
                <c:pt idx="355">
                  <c:v>0.4</c:v>
                </c:pt>
                <c:pt idx="356">
                  <c:v>0.48</c:v>
                </c:pt>
                <c:pt idx="357">
                  <c:v>0.65</c:v>
                </c:pt>
                <c:pt idx="358">
                  <c:v>0.28000000000000003</c:v>
                </c:pt>
                <c:pt idx="359">
                  <c:v>0.6</c:v>
                </c:pt>
                <c:pt idx="360">
                  <c:v>0.81</c:v>
                </c:pt>
                <c:pt idx="361">
                  <c:v>0.28999999999999998</c:v>
                </c:pt>
                <c:pt idx="362">
                  <c:v>0.47</c:v>
                </c:pt>
                <c:pt idx="363">
                  <c:v>0.28000000000000003</c:v>
                </c:pt>
                <c:pt idx="364">
                  <c:v>0.91</c:v>
                </c:pt>
                <c:pt idx="365">
                  <c:v>0.78</c:v>
                </c:pt>
                <c:pt idx="366">
                  <c:v>0.32</c:v>
                </c:pt>
                <c:pt idx="367">
                  <c:v>0.21</c:v>
                </c:pt>
                <c:pt idx="368">
                  <c:v>0.91</c:v>
                </c:pt>
                <c:pt idx="369">
                  <c:v>0.23</c:v>
                </c:pt>
                <c:pt idx="370">
                  <c:v>0.24</c:v>
                </c:pt>
                <c:pt idx="371">
                  <c:v>0.91</c:v>
                </c:pt>
                <c:pt idx="372">
                  <c:v>0.25</c:v>
                </c:pt>
                <c:pt idx="373">
                  <c:v>0.72</c:v>
                </c:pt>
                <c:pt idx="374">
                  <c:v>0.76</c:v>
                </c:pt>
                <c:pt idx="375">
                  <c:v>0.5</c:v>
                </c:pt>
                <c:pt idx="376">
                  <c:v>0.18</c:v>
                </c:pt>
                <c:pt idx="377">
                  <c:v>0.91</c:v>
                </c:pt>
                <c:pt idx="378">
                  <c:v>0.25</c:v>
                </c:pt>
                <c:pt idx="379">
                  <c:v>0.49</c:v>
                </c:pt>
                <c:pt idx="380">
                  <c:v>0.19</c:v>
                </c:pt>
                <c:pt idx="381">
                  <c:v>0.66</c:v>
                </c:pt>
                <c:pt idx="382">
                  <c:v>0.8</c:v>
                </c:pt>
                <c:pt idx="383">
                  <c:v>0.26</c:v>
                </c:pt>
                <c:pt idx="384">
                  <c:v>0.2</c:v>
                </c:pt>
                <c:pt idx="385">
                  <c:v>0.37</c:v>
                </c:pt>
                <c:pt idx="386">
                  <c:v>0.43</c:v>
                </c:pt>
                <c:pt idx="387">
                  <c:v>0.5</c:v>
                </c:pt>
                <c:pt idx="388">
                  <c:v>0.75</c:v>
                </c:pt>
                <c:pt idx="389">
                  <c:v>0.17</c:v>
                </c:pt>
                <c:pt idx="390">
                  <c:v>0.71</c:v>
                </c:pt>
                <c:pt idx="391">
                  <c:v>0.8</c:v>
                </c:pt>
                <c:pt idx="392">
                  <c:v>0.71</c:v>
                </c:pt>
                <c:pt idx="393">
                  <c:v>0.65</c:v>
                </c:pt>
                <c:pt idx="394">
                  <c:v>0.28000000000000003</c:v>
                </c:pt>
                <c:pt idx="395">
                  <c:v>0.62</c:v>
                </c:pt>
                <c:pt idx="396">
                  <c:v>0.3</c:v>
                </c:pt>
                <c:pt idx="397">
                  <c:v>0.6</c:v>
                </c:pt>
                <c:pt idx="398">
                  <c:v>0.8</c:v>
                </c:pt>
                <c:pt idx="399">
                  <c:v>0.7</c:v>
                </c:pt>
                <c:pt idx="400">
                  <c:v>0</c:v>
                </c:pt>
                <c:pt idx="401">
                  <c:v>0.9</c:v>
                </c:pt>
                <c:pt idx="402">
                  <c:v>0.84</c:v>
                </c:pt>
                <c:pt idx="403">
                  <c:v>0.27</c:v>
                </c:pt>
                <c:pt idx="404">
                  <c:v>0.1</c:v>
                </c:pt>
                <c:pt idx="405">
                  <c:v>0.32</c:v>
                </c:pt>
                <c:pt idx="406">
                  <c:v>0.6</c:v>
                </c:pt>
                <c:pt idx="407">
                  <c:v>0.38</c:v>
                </c:pt>
                <c:pt idx="408">
                  <c:v>0.19</c:v>
                </c:pt>
                <c:pt idx="409">
                  <c:v>0.67</c:v>
                </c:pt>
                <c:pt idx="410">
                  <c:v>0.68</c:v>
                </c:pt>
                <c:pt idx="411">
                  <c:v>0.28000000000000003</c:v>
                </c:pt>
                <c:pt idx="412">
                  <c:v>0.27</c:v>
                </c:pt>
                <c:pt idx="413">
                  <c:v>0.62</c:v>
                </c:pt>
                <c:pt idx="414">
                  <c:v>0.75</c:v>
                </c:pt>
                <c:pt idx="415">
                  <c:v>0.35</c:v>
                </c:pt>
                <c:pt idx="416">
                  <c:v>0.28000000000000003</c:v>
                </c:pt>
                <c:pt idx="417">
                  <c:v>0.6</c:v>
                </c:pt>
                <c:pt idx="418">
                  <c:v>0.28000000000000003</c:v>
                </c:pt>
                <c:pt idx="419">
                  <c:v>0.22</c:v>
                </c:pt>
                <c:pt idx="420">
                  <c:v>0.62</c:v>
                </c:pt>
                <c:pt idx="421">
                  <c:v>0.42</c:v>
                </c:pt>
                <c:pt idx="422">
                  <c:v>0.76</c:v>
                </c:pt>
                <c:pt idx="423">
                  <c:v>0.77</c:v>
                </c:pt>
                <c:pt idx="424">
                  <c:v>0.26</c:v>
                </c:pt>
                <c:pt idx="425">
                  <c:v>0.18</c:v>
                </c:pt>
                <c:pt idx="426">
                  <c:v>0.21</c:v>
                </c:pt>
                <c:pt idx="427">
                  <c:v>0.6</c:v>
                </c:pt>
                <c:pt idx="428">
                  <c:v>0.81</c:v>
                </c:pt>
                <c:pt idx="429">
                  <c:v>0.06</c:v>
                </c:pt>
                <c:pt idx="430">
                  <c:v>0.48</c:v>
                </c:pt>
                <c:pt idx="431">
                  <c:v>0.22</c:v>
                </c:pt>
                <c:pt idx="432">
                  <c:v>0.3</c:v>
                </c:pt>
                <c:pt idx="433">
                  <c:v>0.38</c:v>
                </c:pt>
                <c:pt idx="434">
                  <c:v>0.28000000000000003</c:v>
                </c:pt>
                <c:pt idx="435">
                  <c:v>0.26</c:v>
                </c:pt>
                <c:pt idx="436">
                  <c:v>0.66</c:v>
                </c:pt>
                <c:pt idx="437">
                  <c:v>0.68</c:v>
                </c:pt>
                <c:pt idx="438">
                  <c:v>0.22</c:v>
                </c:pt>
                <c:pt idx="439">
                  <c:v>0.3</c:v>
                </c:pt>
                <c:pt idx="440">
                  <c:v>0.5</c:v>
                </c:pt>
                <c:pt idx="441">
                  <c:v>0.22</c:v>
                </c:pt>
                <c:pt idx="442">
                  <c:v>0.18</c:v>
                </c:pt>
                <c:pt idx="443">
                  <c:v>0.14000000000000001</c:v>
                </c:pt>
                <c:pt idx="444">
                  <c:v>0.79</c:v>
                </c:pt>
                <c:pt idx="445">
                  <c:v>0.75</c:v>
                </c:pt>
                <c:pt idx="446">
                  <c:v>0.66</c:v>
                </c:pt>
                <c:pt idx="447">
                  <c:v>0.65</c:v>
                </c:pt>
                <c:pt idx="448">
                  <c:v>0.52</c:v>
                </c:pt>
                <c:pt idx="449">
                  <c:v>0.62</c:v>
                </c:pt>
                <c:pt idx="450">
                  <c:v>0.78</c:v>
                </c:pt>
                <c:pt idx="451">
                  <c:v>0.21</c:v>
                </c:pt>
                <c:pt idx="452">
                  <c:v>0</c:v>
                </c:pt>
                <c:pt idx="453">
                  <c:v>0.66</c:v>
                </c:pt>
                <c:pt idx="454">
                  <c:v>0.22</c:v>
                </c:pt>
                <c:pt idx="455">
                  <c:v>0.75</c:v>
                </c:pt>
                <c:pt idx="456">
                  <c:v>0.19</c:v>
                </c:pt>
                <c:pt idx="457">
                  <c:v>0.7</c:v>
                </c:pt>
                <c:pt idx="458">
                  <c:v>0.81</c:v>
                </c:pt>
                <c:pt idx="459">
                  <c:v>0.82</c:v>
                </c:pt>
                <c:pt idx="460">
                  <c:v>0.33</c:v>
                </c:pt>
                <c:pt idx="461">
                  <c:v>0.54</c:v>
                </c:pt>
                <c:pt idx="462">
                  <c:v>0.65</c:v>
                </c:pt>
                <c:pt idx="463">
                  <c:v>0.28000000000000003</c:v>
                </c:pt>
                <c:pt idx="464">
                  <c:v>0.65</c:v>
                </c:pt>
                <c:pt idx="465">
                  <c:v>0.17</c:v>
                </c:pt>
                <c:pt idx="466">
                  <c:v>0.78</c:v>
                </c:pt>
                <c:pt idx="467">
                  <c:v>0.81</c:v>
                </c:pt>
                <c:pt idx="468">
                  <c:v>0.44</c:v>
                </c:pt>
                <c:pt idx="469">
                  <c:v>0.44</c:v>
                </c:pt>
                <c:pt idx="470">
                  <c:v>0.85</c:v>
                </c:pt>
                <c:pt idx="471">
                  <c:v>0.26</c:v>
                </c:pt>
                <c:pt idx="472">
                  <c:v>0.13</c:v>
                </c:pt>
                <c:pt idx="473">
                  <c:v>0.6</c:v>
                </c:pt>
                <c:pt idx="474">
                  <c:v>0.77</c:v>
                </c:pt>
                <c:pt idx="475">
                  <c:v>0.4</c:v>
                </c:pt>
                <c:pt idx="476">
                  <c:v>0.82</c:v>
                </c:pt>
                <c:pt idx="477">
                  <c:v>0.74</c:v>
                </c:pt>
                <c:pt idx="478">
                  <c:v>0.79</c:v>
                </c:pt>
                <c:pt idx="479">
                  <c:v>0.3</c:v>
                </c:pt>
                <c:pt idx="480">
                  <c:v>0.04</c:v>
                </c:pt>
                <c:pt idx="481">
                  <c:v>0.19</c:v>
                </c:pt>
                <c:pt idx="482">
                  <c:v>0.28999999999999998</c:v>
                </c:pt>
                <c:pt idx="483">
                  <c:v>0.32</c:v>
                </c:pt>
                <c:pt idx="484">
                  <c:v>0.5</c:v>
                </c:pt>
                <c:pt idx="485">
                  <c:v>0.67</c:v>
                </c:pt>
                <c:pt idx="486">
                  <c:v>0.78</c:v>
                </c:pt>
                <c:pt idx="487">
                  <c:v>0.43</c:v>
                </c:pt>
                <c:pt idx="488">
                  <c:v>0.8</c:v>
                </c:pt>
                <c:pt idx="489">
                  <c:v>0.32</c:v>
                </c:pt>
                <c:pt idx="490">
                  <c:v>0.7</c:v>
                </c:pt>
                <c:pt idx="491">
                  <c:v>0.19</c:v>
                </c:pt>
                <c:pt idx="492">
                  <c:v>0.76</c:v>
                </c:pt>
                <c:pt idx="493">
                  <c:v>0.28999999999999998</c:v>
                </c:pt>
                <c:pt idx="494">
                  <c:v>0.57999999999999996</c:v>
                </c:pt>
                <c:pt idx="495">
                  <c:v>0.14000000000000001</c:v>
                </c:pt>
                <c:pt idx="496">
                  <c:v>0.85</c:v>
                </c:pt>
                <c:pt idx="497">
                  <c:v>0.57999999999999996</c:v>
                </c:pt>
                <c:pt idx="498">
                  <c:v>0.75</c:v>
                </c:pt>
                <c:pt idx="499">
                  <c:v>0.84</c:v>
                </c:pt>
                <c:pt idx="500">
                  <c:v>0.13</c:v>
                </c:pt>
                <c:pt idx="501">
                  <c:v>0.05</c:v>
                </c:pt>
                <c:pt idx="502">
                  <c:v>0.8</c:v>
                </c:pt>
                <c:pt idx="503">
                  <c:v>0.69</c:v>
                </c:pt>
                <c:pt idx="504">
                  <c:v>0.66</c:v>
                </c:pt>
                <c:pt idx="505">
                  <c:v>0.74</c:v>
                </c:pt>
                <c:pt idx="506">
                  <c:v>0.7</c:v>
                </c:pt>
                <c:pt idx="507">
                  <c:v>0.57999999999999996</c:v>
                </c:pt>
                <c:pt idx="508">
                  <c:v>0.35</c:v>
                </c:pt>
                <c:pt idx="509">
                  <c:v>0.46</c:v>
                </c:pt>
                <c:pt idx="510">
                  <c:v>0.19</c:v>
                </c:pt>
                <c:pt idx="511">
                  <c:v>0.1</c:v>
                </c:pt>
                <c:pt idx="512">
                  <c:v>0.13</c:v>
                </c:pt>
                <c:pt idx="513">
                  <c:v>0.56999999999999995</c:v>
                </c:pt>
                <c:pt idx="514">
                  <c:v>0.53</c:v>
                </c:pt>
                <c:pt idx="515">
                  <c:v>0.73</c:v>
                </c:pt>
                <c:pt idx="516">
                  <c:v>0.8</c:v>
                </c:pt>
                <c:pt idx="517">
                  <c:v>0</c:v>
                </c:pt>
                <c:pt idx="518">
                  <c:v>0.28000000000000003</c:v>
                </c:pt>
                <c:pt idx="519">
                  <c:v>0.9</c:v>
                </c:pt>
                <c:pt idx="520">
                  <c:v>0.27</c:v>
                </c:pt>
                <c:pt idx="521">
                  <c:v>0.25</c:v>
                </c:pt>
                <c:pt idx="522">
                  <c:v>0.86</c:v>
                </c:pt>
                <c:pt idx="523">
                  <c:v>0.33</c:v>
                </c:pt>
                <c:pt idx="524">
                  <c:v>0.75</c:v>
                </c:pt>
                <c:pt idx="525">
                  <c:v>0.5</c:v>
                </c:pt>
                <c:pt idx="526">
                  <c:v>0.74</c:v>
                </c:pt>
                <c:pt idx="527">
                  <c:v>0.74</c:v>
                </c:pt>
                <c:pt idx="528">
                  <c:v>0.54</c:v>
                </c:pt>
                <c:pt idx="529">
                  <c:v>0.88</c:v>
                </c:pt>
                <c:pt idx="530">
                  <c:v>0.43</c:v>
                </c:pt>
                <c:pt idx="531">
                  <c:v>0.32</c:v>
                </c:pt>
                <c:pt idx="532">
                  <c:v>0.38</c:v>
                </c:pt>
                <c:pt idx="533">
                  <c:v>0.42</c:v>
                </c:pt>
                <c:pt idx="534">
                  <c:v>0.9</c:v>
                </c:pt>
                <c:pt idx="535">
                  <c:v>0.21</c:v>
                </c:pt>
                <c:pt idx="536">
                  <c:v>0.81</c:v>
                </c:pt>
                <c:pt idx="537">
                  <c:v>0.16</c:v>
                </c:pt>
                <c:pt idx="538">
                  <c:v>0.75</c:v>
                </c:pt>
                <c:pt idx="539">
                  <c:v>0.74</c:v>
                </c:pt>
                <c:pt idx="540">
                  <c:v>0.6</c:v>
                </c:pt>
                <c:pt idx="541">
                  <c:v>0.21</c:v>
                </c:pt>
                <c:pt idx="542">
                  <c:v>0.73</c:v>
                </c:pt>
                <c:pt idx="543">
                  <c:v>0.49</c:v>
                </c:pt>
                <c:pt idx="544">
                  <c:v>0.55000000000000004</c:v>
                </c:pt>
                <c:pt idx="545">
                  <c:v>0.28999999999999998</c:v>
                </c:pt>
                <c:pt idx="546">
                  <c:v>0.5</c:v>
                </c:pt>
                <c:pt idx="547">
                  <c:v>0.78</c:v>
                </c:pt>
                <c:pt idx="548">
                  <c:v>0.56000000000000005</c:v>
                </c:pt>
                <c:pt idx="549">
                  <c:v>0.56999999999999995</c:v>
                </c:pt>
                <c:pt idx="550">
                  <c:v>0.17</c:v>
                </c:pt>
                <c:pt idx="551">
                  <c:v>0.82</c:v>
                </c:pt>
                <c:pt idx="552">
                  <c:v>0.75</c:v>
                </c:pt>
                <c:pt idx="553">
                  <c:v>0.79</c:v>
                </c:pt>
                <c:pt idx="554">
                  <c:v>0.28000000000000003</c:v>
                </c:pt>
                <c:pt idx="555">
                  <c:v>0.72</c:v>
                </c:pt>
                <c:pt idx="556">
                  <c:v>0.63</c:v>
                </c:pt>
                <c:pt idx="557">
                  <c:v>0.63</c:v>
                </c:pt>
                <c:pt idx="558">
                  <c:v>0.67</c:v>
                </c:pt>
                <c:pt idx="559">
                  <c:v>0.56000000000000005</c:v>
                </c:pt>
                <c:pt idx="560">
                  <c:v>0.33</c:v>
                </c:pt>
                <c:pt idx="561">
                  <c:v>0.08</c:v>
                </c:pt>
                <c:pt idx="562">
                  <c:v>0.56999999999999995</c:v>
                </c:pt>
                <c:pt idx="563">
                  <c:v>0.62</c:v>
                </c:pt>
                <c:pt idx="564">
                  <c:v>0.65</c:v>
                </c:pt>
                <c:pt idx="565">
                  <c:v>0.77</c:v>
                </c:pt>
                <c:pt idx="566">
                  <c:v>0.63</c:v>
                </c:pt>
                <c:pt idx="567">
                  <c:v>0.69</c:v>
                </c:pt>
                <c:pt idx="568">
                  <c:v>0.5</c:v>
                </c:pt>
                <c:pt idx="569">
                  <c:v>0.9</c:v>
                </c:pt>
                <c:pt idx="570">
                  <c:v>0.68</c:v>
                </c:pt>
                <c:pt idx="571">
                  <c:v>0.59</c:v>
                </c:pt>
                <c:pt idx="572">
                  <c:v>0.5</c:v>
                </c:pt>
                <c:pt idx="573">
                  <c:v>0.67</c:v>
                </c:pt>
                <c:pt idx="574">
                  <c:v>0.69</c:v>
                </c:pt>
                <c:pt idx="575">
                  <c:v>0.54</c:v>
                </c:pt>
                <c:pt idx="576">
                  <c:v>0.6</c:v>
                </c:pt>
                <c:pt idx="577">
                  <c:v>0.16</c:v>
                </c:pt>
                <c:pt idx="578">
                  <c:v>0</c:v>
                </c:pt>
                <c:pt idx="579">
                  <c:v>0.21</c:v>
                </c:pt>
                <c:pt idx="580">
                  <c:v>0.65</c:v>
                </c:pt>
                <c:pt idx="581">
                  <c:v>0.69</c:v>
                </c:pt>
                <c:pt idx="582">
                  <c:v>0.44</c:v>
                </c:pt>
                <c:pt idx="583">
                  <c:v>0.18</c:v>
                </c:pt>
                <c:pt idx="584">
                  <c:v>0.75</c:v>
                </c:pt>
                <c:pt idx="585">
                  <c:v>0.33</c:v>
                </c:pt>
                <c:pt idx="586">
                  <c:v>0.3</c:v>
                </c:pt>
                <c:pt idx="587">
                  <c:v>0.8</c:v>
                </c:pt>
                <c:pt idx="588">
                  <c:v>0.75</c:v>
                </c:pt>
                <c:pt idx="589">
                  <c:v>0.62</c:v>
                </c:pt>
                <c:pt idx="590">
                  <c:v>0.62</c:v>
                </c:pt>
                <c:pt idx="591">
                  <c:v>0</c:v>
                </c:pt>
                <c:pt idx="592">
                  <c:v>0.66</c:v>
                </c:pt>
                <c:pt idx="593">
                  <c:v>0.69</c:v>
                </c:pt>
                <c:pt idx="594">
                  <c:v>0.6</c:v>
                </c:pt>
                <c:pt idx="595">
                  <c:v>0.06</c:v>
                </c:pt>
                <c:pt idx="596">
                  <c:v>0.87</c:v>
                </c:pt>
                <c:pt idx="597">
                  <c:v>0.64</c:v>
                </c:pt>
                <c:pt idx="598">
                  <c:v>0.76</c:v>
                </c:pt>
                <c:pt idx="599">
                  <c:v>0.56000000000000005</c:v>
                </c:pt>
                <c:pt idx="600">
                  <c:v>0.83</c:v>
                </c:pt>
                <c:pt idx="601">
                  <c:v>0.17</c:v>
                </c:pt>
                <c:pt idx="602">
                  <c:v>0.27</c:v>
                </c:pt>
                <c:pt idx="603">
                  <c:v>0.15</c:v>
                </c:pt>
                <c:pt idx="604">
                  <c:v>0.87</c:v>
                </c:pt>
                <c:pt idx="605">
                  <c:v>0.67</c:v>
                </c:pt>
                <c:pt idx="606">
                  <c:v>0.78</c:v>
                </c:pt>
                <c:pt idx="607">
                  <c:v>0.8</c:v>
                </c:pt>
                <c:pt idx="608">
                  <c:v>0.05</c:v>
                </c:pt>
                <c:pt idx="609">
                  <c:v>0.6</c:v>
                </c:pt>
                <c:pt idx="610">
                  <c:v>0.43</c:v>
                </c:pt>
                <c:pt idx="611">
                  <c:v>0.66</c:v>
                </c:pt>
                <c:pt idx="612">
                  <c:v>0.5</c:v>
                </c:pt>
                <c:pt idx="613">
                  <c:v>0.64</c:v>
                </c:pt>
                <c:pt idx="614">
                  <c:v>0.28000000000000003</c:v>
                </c:pt>
                <c:pt idx="615">
                  <c:v>0.8</c:v>
                </c:pt>
                <c:pt idx="616">
                  <c:v>0.18</c:v>
                </c:pt>
                <c:pt idx="617">
                  <c:v>0.54</c:v>
                </c:pt>
                <c:pt idx="618">
                  <c:v>0.52</c:v>
                </c:pt>
                <c:pt idx="619">
                  <c:v>0.54</c:v>
                </c:pt>
                <c:pt idx="620">
                  <c:v>0.1</c:v>
                </c:pt>
                <c:pt idx="621">
                  <c:v>0.56000000000000005</c:v>
                </c:pt>
                <c:pt idx="622">
                  <c:v>0.6</c:v>
                </c:pt>
                <c:pt idx="623">
                  <c:v>0.43</c:v>
                </c:pt>
                <c:pt idx="624">
                  <c:v>0.24</c:v>
                </c:pt>
                <c:pt idx="625">
                  <c:v>0.56999999999999995</c:v>
                </c:pt>
                <c:pt idx="626">
                  <c:v>0.5</c:v>
                </c:pt>
                <c:pt idx="627">
                  <c:v>0.55000000000000004</c:v>
                </c:pt>
                <c:pt idx="628">
                  <c:v>0.38</c:v>
                </c:pt>
                <c:pt idx="629">
                  <c:v>0.02</c:v>
                </c:pt>
                <c:pt idx="630">
                  <c:v>0.33</c:v>
                </c:pt>
                <c:pt idx="631">
                  <c:v>0.2</c:v>
                </c:pt>
                <c:pt idx="632">
                  <c:v>0.47</c:v>
                </c:pt>
                <c:pt idx="633">
                  <c:v>0.33</c:v>
                </c:pt>
                <c:pt idx="634">
                  <c:v>0.56999999999999995</c:v>
                </c:pt>
                <c:pt idx="635">
                  <c:v>0.94</c:v>
                </c:pt>
                <c:pt idx="636">
                  <c:v>0.04</c:v>
                </c:pt>
                <c:pt idx="637">
                  <c:v>0.06</c:v>
                </c:pt>
                <c:pt idx="638">
                  <c:v>0.38</c:v>
                </c:pt>
                <c:pt idx="639">
                  <c:v>0.41</c:v>
                </c:pt>
                <c:pt idx="640">
                  <c:v>0.75</c:v>
                </c:pt>
                <c:pt idx="641">
                  <c:v>0</c:v>
                </c:pt>
                <c:pt idx="642">
                  <c:v>0.6</c:v>
                </c:pt>
                <c:pt idx="643">
                  <c:v>0.63</c:v>
                </c:pt>
                <c:pt idx="644">
                  <c:v>0.15</c:v>
                </c:pt>
                <c:pt idx="645">
                  <c:v>0.47</c:v>
                </c:pt>
                <c:pt idx="646">
                  <c:v>0.54</c:v>
                </c:pt>
                <c:pt idx="647">
                  <c:v>0</c:v>
                </c:pt>
                <c:pt idx="648">
                  <c:v>0.43</c:v>
                </c:pt>
                <c:pt idx="649">
                  <c:v>0.45</c:v>
                </c:pt>
                <c:pt idx="650">
                  <c:v>0.36</c:v>
                </c:pt>
                <c:pt idx="651">
                  <c:v>0.5</c:v>
                </c:pt>
                <c:pt idx="652">
                  <c:v>0.4</c:v>
                </c:pt>
                <c:pt idx="653">
                  <c:v>0.59</c:v>
                </c:pt>
                <c:pt idx="654">
                  <c:v>0.24</c:v>
                </c:pt>
                <c:pt idx="655">
                  <c:v>0.8</c:v>
                </c:pt>
                <c:pt idx="656">
                  <c:v>0.2</c:v>
                </c:pt>
                <c:pt idx="657">
                  <c:v>0.26</c:v>
                </c:pt>
                <c:pt idx="658">
                  <c:v>0.5</c:v>
                </c:pt>
                <c:pt idx="659">
                  <c:v>0.14000000000000001</c:v>
                </c:pt>
                <c:pt idx="660">
                  <c:v>0.4</c:v>
                </c:pt>
                <c:pt idx="661">
                  <c:v>0.55000000000000004</c:v>
                </c:pt>
                <c:pt idx="662">
                  <c:v>0.33</c:v>
                </c:pt>
                <c:pt idx="663">
                  <c:v>0.73</c:v>
                </c:pt>
                <c:pt idx="664">
                  <c:v>0.57999999999999996</c:v>
                </c:pt>
                <c:pt idx="665">
                  <c:v>0.3</c:v>
                </c:pt>
                <c:pt idx="666">
                  <c:v>0.32</c:v>
                </c:pt>
                <c:pt idx="667">
                  <c:v>0.25</c:v>
                </c:pt>
                <c:pt idx="668">
                  <c:v>0.83</c:v>
                </c:pt>
                <c:pt idx="669">
                  <c:v>0</c:v>
                </c:pt>
                <c:pt idx="670">
                  <c:v>0.85</c:v>
                </c:pt>
                <c:pt idx="671">
                  <c:v>0.63</c:v>
                </c:pt>
                <c:pt idx="672">
                  <c:v>0.71</c:v>
                </c:pt>
                <c:pt idx="673">
                  <c:v>0.64</c:v>
                </c:pt>
                <c:pt idx="674">
                  <c:v>0.7</c:v>
                </c:pt>
                <c:pt idx="675">
                  <c:v>0.43</c:v>
                </c:pt>
                <c:pt idx="676">
                  <c:v>0.25</c:v>
                </c:pt>
                <c:pt idx="677">
                  <c:v>0.53</c:v>
                </c:pt>
                <c:pt idx="678">
                  <c:v>0.75</c:v>
                </c:pt>
                <c:pt idx="679">
                  <c:v>0.12</c:v>
                </c:pt>
                <c:pt idx="680">
                  <c:v>0.54</c:v>
                </c:pt>
                <c:pt idx="681">
                  <c:v>0.43</c:v>
                </c:pt>
                <c:pt idx="682">
                  <c:v>0.55000000000000004</c:v>
                </c:pt>
                <c:pt idx="683">
                  <c:v>0.55000000000000004</c:v>
                </c:pt>
                <c:pt idx="684">
                  <c:v>0.45</c:v>
                </c:pt>
                <c:pt idx="685">
                  <c:v>0.36</c:v>
                </c:pt>
                <c:pt idx="686">
                  <c:v>0</c:v>
                </c:pt>
                <c:pt idx="687">
                  <c:v>0.8</c:v>
                </c:pt>
                <c:pt idx="688">
                  <c:v>0.28000000000000003</c:v>
                </c:pt>
                <c:pt idx="689">
                  <c:v>0.3</c:v>
                </c:pt>
                <c:pt idx="690">
                  <c:v>0.2</c:v>
                </c:pt>
                <c:pt idx="691">
                  <c:v>0.14000000000000001</c:v>
                </c:pt>
                <c:pt idx="692">
                  <c:v>0.19</c:v>
                </c:pt>
                <c:pt idx="693">
                  <c:v>0.56000000000000005</c:v>
                </c:pt>
                <c:pt idx="694">
                  <c:v>0.2</c:v>
                </c:pt>
                <c:pt idx="695">
                  <c:v>0.6</c:v>
                </c:pt>
                <c:pt idx="696">
                  <c:v>0.66</c:v>
                </c:pt>
                <c:pt idx="697">
                  <c:v>0.39</c:v>
                </c:pt>
                <c:pt idx="698">
                  <c:v>0.6</c:v>
                </c:pt>
                <c:pt idx="699">
                  <c:v>0.8</c:v>
                </c:pt>
                <c:pt idx="700">
                  <c:v>0.8</c:v>
                </c:pt>
                <c:pt idx="701">
                  <c:v>0.5</c:v>
                </c:pt>
                <c:pt idx="702">
                  <c:v>0.49</c:v>
                </c:pt>
                <c:pt idx="703">
                  <c:v>0.2</c:v>
                </c:pt>
                <c:pt idx="704">
                  <c:v>0.31</c:v>
                </c:pt>
                <c:pt idx="705">
                  <c:v>0.66</c:v>
                </c:pt>
                <c:pt idx="706">
                  <c:v>0.85</c:v>
                </c:pt>
                <c:pt idx="707">
                  <c:v>0.85</c:v>
                </c:pt>
                <c:pt idx="708">
                  <c:v>0.73</c:v>
                </c:pt>
                <c:pt idx="709">
                  <c:v>0.1</c:v>
                </c:pt>
                <c:pt idx="710">
                  <c:v>0.56999999999999995</c:v>
                </c:pt>
                <c:pt idx="711">
                  <c:v>0.77</c:v>
                </c:pt>
                <c:pt idx="712">
                  <c:v>0.76</c:v>
                </c:pt>
                <c:pt idx="713">
                  <c:v>0.44</c:v>
                </c:pt>
                <c:pt idx="714">
                  <c:v>0.51</c:v>
                </c:pt>
                <c:pt idx="715">
                  <c:v>0.22</c:v>
                </c:pt>
                <c:pt idx="716">
                  <c:v>0.51</c:v>
                </c:pt>
                <c:pt idx="717">
                  <c:v>0.7</c:v>
                </c:pt>
                <c:pt idx="718">
                  <c:v>0.24</c:v>
                </c:pt>
                <c:pt idx="719">
                  <c:v>0.23</c:v>
                </c:pt>
                <c:pt idx="720">
                  <c:v>0.38</c:v>
                </c:pt>
                <c:pt idx="721">
                  <c:v>0.55000000000000004</c:v>
                </c:pt>
                <c:pt idx="722">
                  <c:v>0.5</c:v>
                </c:pt>
                <c:pt idx="723">
                  <c:v>0.77</c:v>
                </c:pt>
                <c:pt idx="724">
                  <c:v>0.4</c:v>
                </c:pt>
                <c:pt idx="725">
                  <c:v>0.32</c:v>
                </c:pt>
                <c:pt idx="726">
                  <c:v>0.44</c:v>
                </c:pt>
                <c:pt idx="727">
                  <c:v>0.7</c:v>
                </c:pt>
                <c:pt idx="728">
                  <c:v>0.64</c:v>
                </c:pt>
                <c:pt idx="729">
                  <c:v>0.56999999999999995</c:v>
                </c:pt>
                <c:pt idx="730">
                  <c:v>0.6</c:v>
                </c:pt>
                <c:pt idx="731">
                  <c:v>0.62</c:v>
                </c:pt>
                <c:pt idx="732">
                  <c:v>0</c:v>
                </c:pt>
                <c:pt idx="733">
                  <c:v>0.5</c:v>
                </c:pt>
                <c:pt idx="734">
                  <c:v>0.41</c:v>
                </c:pt>
                <c:pt idx="735">
                  <c:v>0.11</c:v>
                </c:pt>
                <c:pt idx="736">
                  <c:v>0.3</c:v>
                </c:pt>
                <c:pt idx="737">
                  <c:v>0.67</c:v>
                </c:pt>
                <c:pt idx="738">
                  <c:v>0.5</c:v>
                </c:pt>
                <c:pt idx="739">
                  <c:v>0.28000000000000003</c:v>
                </c:pt>
                <c:pt idx="740">
                  <c:v>0.38</c:v>
                </c:pt>
                <c:pt idx="741">
                  <c:v>0.59</c:v>
                </c:pt>
                <c:pt idx="742">
                  <c:v>0.22</c:v>
                </c:pt>
                <c:pt idx="743">
                  <c:v>0.46</c:v>
                </c:pt>
                <c:pt idx="744">
                  <c:v>0.55000000000000004</c:v>
                </c:pt>
                <c:pt idx="745">
                  <c:v>0.21</c:v>
                </c:pt>
                <c:pt idx="746">
                  <c:v>0.38</c:v>
                </c:pt>
                <c:pt idx="747">
                  <c:v>0.49</c:v>
                </c:pt>
                <c:pt idx="748">
                  <c:v>0</c:v>
                </c:pt>
                <c:pt idx="749">
                  <c:v>0.75</c:v>
                </c:pt>
                <c:pt idx="750">
                  <c:v>0.35</c:v>
                </c:pt>
                <c:pt idx="751">
                  <c:v>0.64</c:v>
                </c:pt>
                <c:pt idx="752">
                  <c:v>0.41</c:v>
                </c:pt>
                <c:pt idx="753">
                  <c:v>0.65</c:v>
                </c:pt>
                <c:pt idx="754">
                  <c:v>0.42</c:v>
                </c:pt>
                <c:pt idx="755">
                  <c:v>0.22</c:v>
                </c:pt>
                <c:pt idx="756">
                  <c:v>0.21</c:v>
                </c:pt>
                <c:pt idx="757">
                  <c:v>0</c:v>
                </c:pt>
                <c:pt idx="758">
                  <c:v>0.6</c:v>
                </c:pt>
                <c:pt idx="759">
                  <c:v>0.85</c:v>
                </c:pt>
                <c:pt idx="760">
                  <c:v>0.69</c:v>
                </c:pt>
                <c:pt idx="761">
                  <c:v>0.38</c:v>
                </c:pt>
                <c:pt idx="762">
                  <c:v>0.43</c:v>
                </c:pt>
                <c:pt idx="763">
                  <c:v>0.18</c:v>
                </c:pt>
                <c:pt idx="764">
                  <c:v>0.62</c:v>
                </c:pt>
                <c:pt idx="765">
                  <c:v>0.25</c:v>
                </c:pt>
                <c:pt idx="766">
                  <c:v>0.63</c:v>
                </c:pt>
                <c:pt idx="767">
                  <c:v>0.05</c:v>
                </c:pt>
                <c:pt idx="768">
                  <c:v>0</c:v>
                </c:pt>
                <c:pt idx="769">
                  <c:v>0.35</c:v>
                </c:pt>
                <c:pt idx="770">
                  <c:v>0</c:v>
                </c:pt>
                <c:pt idx="771">
                  <c:v>0.4</c:v>
                </c:pt>
                <c:pt idx="772">
                  <c:v>0.79</c:v>
                </c:pt>
                <c:pt idx="773">
                  <c:v>0.15</c:v>
                </c:pt>
                <c:pt idx="774">
                  <c:v>0.54</c:v>
                </c:pt>
                <c:pt idx="775">
                  <c:v>0.62</c:v>
                </c:pt>
                <c:pt idx="776">
                  <c:v>0.6</c:v>
                </c:pt>
                <c:pt idx="777">
                  <c:v>0.57999999999999996</c:v>
                </c:pt>
                <c:pt idx="778">
                  <c:v>0.8</c:v>
                </c:pt>
                <c:pt idx="779">
                  <c:v>0.48</c:v>
                </c:pt>
                <c:pt idx="780">
                  <c:v>0.75</c:v>
                </c:pt>
                <c:pt idx="781">
                  <c:v>0.5</c:v>
                </c:pt>
                <c:pt idx="782">
                  <c:v>0.82</c:v>
                </c:pt>
                <c:pt idx="783">
                  <c:v>0.02</c:v>
                </c:pt>
                <c:pt idx="784">
                  <c:v>0.88</c:v>
                </c:pt>
                <c:pt idx="785">
                  <c:v>0.65</c:v>
                </c:pt>
                <c:pt idx="786">
                  <c:v>0.56999999999999995</c:v>
                </c:pt>
                <c:pt idx="787">
                  <c:v>0.08</c:v>
                </c:pt>
                <c:pt idx="788">
                  <c:v>0.5</c:v>
                </c:pt>
                <c:pt idx="789">
                  <c:v>0.7</c:v>
                </c:pt>
                <c:pt idx="790">
                  <c:v>0.3</c:v>
                </c:pt>
                <c:pt idx="791">
                  <c:v>0.66</c:v>
                </c:pt>
                <c:pt idx="792">
                  <c:v>0.1</c:v>
                </c:pt>
                <c:pt idx="793">
                  <c:v>0.43</c:v>
                </c:pt>
                <c:pt idx="794">
                  <c:v>0.4</c:v>
                </c:pt>
                <c:pt idx="795">
                  <c:v>0.53</c:v>
                </c:pt>
                <c:pt idx="796">
                  <c:v>0.63</c:v>
                </c:pt>
                <c:pt idx="797">
                  <c:v>0.78</c:v>
                </c:pt>
                <c:pt idx="798">
                  <c:v>0.21</c:v>
                </c:pt>
                <c:pt idx="799">
                  <c:v>0</c:v>
                </c:pt>
                <c:pt idx="800">
                  <c:v>0.23</c:v>
                </c:pt>
                <c:pt idx="801">
                  <c:v>0.62</c:v>
                </c:pt>
                <c:pt idx="802">
                  <c:v>0.76</c:v>
                </c:pt>
                <c:pt idx="803">
                  <c:v>0.56999999999999995</c:v>
                </c:pt>
                <c:pt idx="804">
                  <c:v>0</c:v>
                </c:pt>
                <c:pt idx="805">
                  <c:v>0.1</c:v>
                </c:pt>
                <c:pt idx="806">
                  <c:v>0.66</c:v>
                </c:pt>
                <c:pt idx="807">
                  <c:v>0.25</c:v>
                </c:pt>
                <c:pt idx="808">
                  <c:v>0.25</c:v>
                </c:pt>
                <c:pt idx="809">
                  <c:v>0.65</c:v>
                </c:pt>
                <c:pt idx="810">
                  <c:v>0.64</c:v>
                </c:pt>
                <c:pt idx="811">
                  <c:v>0.38</c:v>
                </c:pt>
                <c:pt idx="812">
                  <c:v>0.42</c:v>
                </c:pt>
                <c:pt idx="813">
                  <c:v>0.13</c:v>
                </c:pt>
                <c:pt idx="814">
                  <c:v>0.55000000000000004</c:v>
                </c:pt>
                <c:pt idx="815">
                  <c:v>0.35</c:v>
                </c:pt>
                <c:pt idx="816">
                  <c:v>0.24</c:v>
                </c:pt>
                <c:pt idx="817">
                  <c:v>0.18</c:v>
                </c:pt>
                <c:pt idx="818">
                  <c:v>0.57999999999999996</c:v>
                </c:pt>
                <c:pt idx="819">
                  <c:v>0.6</c:v>
                </c:pt>
                <c:pt idx="820">
                  <c:v>0.69</c:v>
                </c:pt>
                <c:pt idx="821">
                  <c:v>0.42</c:v>
                </c:pt>
                <c:pt idx="822">
                  <c:v>0.25</c:v>
                </c:pt>
                <c:pt idx="823">
                  <c:v>0.34</c:v>
                </c:pt>
                <c:pt idx="824">
                  <c:v>0.74</c:v>
                </c:pt>
                <c:pt idx="825">
                  <c:v>0.23</c:v>
                </c:pt>
                <c:pt idx="826">
                  <c:v>0.15</c:v>
                </c:pt>
                <c:pt idx="827">
                  <c:v>0.9</c:v>
                </c:pt>
                <c:pt idx="828">
                  <c:v>0.1</c:v>
                </c:pt>
                <c:pt idx="829">
                  <c:v>0.47</c:v>
                </c:pt>
                <c:pt idx="830">
                  <c:v>0.55000000000000004</c:v>
                </c:pt>
                <c:pt idx="831">
                  <c:v>0</c:v>
                </c:pt>
                <c:pt idx="832">
                  <c:v>0.6</c:v>
                </c:pt>
                <c:pt idx="833">
                  <c:v>0.56000000000000005</c:v>
                </c:pt>
                <c:pt idx="834">
                  <c:v>0.53</c:v>
                </c:pt>
                <c:pt idx="835">
                  <c:v>0.16</c:v>
                </c:pt>
                <c:pt idx="836">
                  <c:v>0.76</c:v>
                </c:pt>
                <c:pt idx="837">
                  <c:v>0.78</c:v>
                </c:pt>
                <c:pt idx="838">
                  <c:v>0.75</c:v>
                </c:pt>
                <c:pt idx="839">
                  <c:v>0.36</c:v>
                </c:pt>
                <c:pt idx="840">
                  <c:v>0.68</c:v>
                </c:pt>
                <c:pt idx="841">
                  <c:v>0.5</c:v>
                </c:pt>
                <c:pt idx="842">
                  <c:v>0.4</c:v>
                </c:pt>
                <c:pt idx="843">
                  <c:v>0.56000000000000005</c:v>
                </c:pt>
                <c:pt idx="844">
                  <c:v>0.36</c:v>
                </c:pt>
                <c:pt idx="845">
                  <c:v>0.73</c:v>
                </c:pt>
                <c:pt idx="846">
                  <c:v>0.57999999999999996</c:v>
                </c:pt>
                <c:pt idx="847">
                  <c:v>0.66</c:v>
                </c:pt>
                <c:pt idx="848">
                  <c:v>0.25</c:v>
                </c:pt>
                <c:pt idx="849">
                  <c:v>0.8</c:v>
                </c:pt>
                <c:pt idx="850">
                  <c:v>0.75</c:v>
                </c:pt>
                <c:pt idx="851">
                  <c:v>0.53</c:v>
                </c:pt>
                <c:pt idx="852">
                  <c:v>0.46</c:v>
                </c:pt>
                <c:pt idx="853">
                  <c:v>0</c:v>
                </c:pt>
                <c:pt idx="854">
                  <c:v>0.5</c:v>
                </c:pt>
                <c:pt idx="855">
                  <c:v>0</c:v>
                </c:pt>
                <c:pt idx="856">
                  <c:v>0.76</c:v>
                </c:pt>
                <c:pt idx="857">
                  <c:v>0.24</c:v>
                </c:pt>
                <c:pt idx="858">
                  <c:v>0.38</c:v>
                </c:pt>
                <c:pt idx="859">
                  <c:v>0.16</c:v>
                </c:pt>
                <c:pt idx="860">
                  <c:v>0.48</c:v>
                </c:pt>
                <c:pt idx="861">
                  <c:v>0.59</c:v>
                </c:pt>
                <c:pt idx="862">
                  <c:v>0.34</c:v>
                </c:pt>
                <c:pt idx="863">
                  <c:v>0.31</c:v>
                </c:pt>
                <c:pt idx="864">
                  <c:v>0</c:v>
                </c:pt>
                <c:pt idx="865">
                  <c:v>0.17</c:v>
                </c:pt>
                <c:pt idx="866">
                  <c:v>0.17</c:v>
                </c:pt>
                <c:pt idx="867">
                  <c:v>0.34</c:v>
                </c:pt>
                <c:pt idx="868">
                  <c:v>0.14000000000000001</c:v>
                </c:pt>
                <c:pt idx="869">
                  <c:v>0</c:v>
                </c:pt>
                <c:pt idx="870">
                  <c:v>0.51</c:v>
                </c:pt>
                <c:pt idx="871">
                  <c:v>0.69</c:v>
                </c:pt>
                <c:pt idx="872">
                  <c:v>0</c:v>
                </c:pt>
                <c:pt idx="873">
                  <c:v>0.28999999999999998</c:v>
                </c:pt>
                <c:pt idx="874">
                  <c:v>0.25</c:v>
                </c:pt>
                <c:pt idx="875">
                  <c:v>0.8</c:v>
                </c:pt>
                <c:pt idx="876">
                  <c:v>0.5</c:v>
                </c:pt>
                <c:pt idx="877">
                  <c:v>0.79</c:v>
                </c:pt>
                <c:pt idx="878">
                  <c:v>0.57999999999999996</c:v>
                </c:pt>
                <c:pt idx="879">
                  <c:v>0</c:v>
                </c:pt>
                <c:pt idx="880">
                  <c:v>0.14000000000000001</c:v>
                </c:pt>
                <c:pt idx="881">
                  <c:v>0.48</c:v>
                </c:pt>
                <c:pt idx="882">
                  <c:v>0.73</c:v>
                </c:pt>
                <c:pt idx="883">
                  <c:v>0.62</c:v>
                </c:pt>
                <c:pt idx="884">
                  <c:v>0.47</c:v>
                </c:pt>
                <c:pt idx="885">
                  <c:v>0.1</c:v>
                </c:pt>
                <c:pt idx="886">
                  <c:v>0.55000000000000004</c:v>
                </c:pt>
                <c:pt idx="887">
                  <c:v>0.36</c:v>
                </c:pt>
                <c:pt idx="888">
                  <c:v>0.5</c:v>
                </c:pt>
                <c:pt idx="889">
                  <c:v>0</c:v>
                </c:pt>
                <c:pt idx="890">
                  <c:v>0.56000000000000005</c:v>
                </c:pt>
                <c:pt idx="891">
                  <c:v>0.7</c:v>
                </c:pt>
                <c:pt idx="892">
                  <c:v>0.27</c:v>
                </c:pt>
                <c:pt idx="893">
                  <c:v>0</c:v>
                </c:pt>
                <c:pt idx="894">
                  <c:v>0.56999999999999995</c:v>
                </c:pt>
                <c:pt idx="895">
                  <c:v>0</c:v>
                </c:pt>
                <c:pt idx="896">
                  <c:v>0</c:v>
                </c:pt>
                <c:pt idx="897">
                  <c:v>0.75</c:v>
                </c:pt>
                <c:pt idx="898">
                  <c:v>0.13</c:v>
                </c:pt>
                <c:pt idx="899">
                  <c:v>0.46</c:v>
                </c:pt>
                <c:pt idx="900">
                  <c:v>0.65</c:v>
                </c:pt>
                <c:pt idx="901">
                  <c:v>0.05</c:v>
                </c:pt>
                <c:pt idx="902">
                  <c:v>0.64</c:v>
                </c:pt>
                <c:pt idx="903">
                  <c:v>0.38</c:v>
                </c:pt>
                <c:pt idx="904">
                  <c:v>0.66</c:v>
                </c:pt>
                <c:pt idx="905">
                  <c:v>0.6</c:v>
                </c:pt>
                <c:pt idx="906">
                  <c:v>0.7</c:v>
                </c:pt>
                <c:pt idx="907">
                  <c:v>0.5</c:v>
                </c:pt>
                <c:pt idx="908">
                  <c:v>0.48</c:v>
                </c:pt>
                <c:pt idx="909">
                  <c:v>0.28999999999999998</c:v>
                </c:pt>
                <c:pt idx="910">
                  <c:v>0.4</c:v>
                </c:pt>
                <c:pt idx="911">
                  <c:v>0.54</c:v>
                </c:pt>
                <c:pt idx="912">
                  <c:v>0.9</c:v>
                </c:pt>
                <c:pt idx="913">
                  <c:v>0.41</c:v>
                </c:pt>
                <c:pt idx="914">
                  <c:v>0.6</c:v>
                </c:pt>
                <c:pt idx="915">
                  <c:v>0.4</c:v>
                </c:pt>
                <c:pt idx="916">
                  <c:v>0.1</c:v>
                </c:pt>
                <c:pt idx="917">
                  <c:v>0.48</c:v>
                </c:pt>
                <c:pt idx="918">
                  <c:v>0.47</c:v>
                </c:pt>
                <c:pt idx="919">
                  <c:v>0.22</c:v>
                </c:pt>
                <c:pt idx="920">
                  <c:v>0.5</c:v>
                </c:pt>
                <c:pt idx="921">
                  <c:v>0.11</c:v>
                </c:pt>
                <c:pt idx="922">
                  <c:v>0.5</c:v>
                </c:pt>
                <c:pt idx="923">
                  <c:v>0.55000000000000004</c:v>
                </c:pt>
                <c:pt idx="924">
                  <c:v>0.48</c:v>
                </c:pt>
                <c:pt idx="925">
                  <c:v>0.42</c:v>
                </c:pt>
                <c:pt idx="926">
                  <c:v>0.53</c:v>
                </c:pt>
                <c:pt idx="927">
                  <c:v>0.46</c:v>
                </c:pt>
                <c:pt idx="928">
                  <c:v>0.56000000000000005</c:v>
                </c:pt>
                <c:pt idx="929">
                  <c:v>0.4</c:v>
                </c:pt>
                <c:pt idx="930">
                  <c:v>0.57999999999999996</c:v>
                </c:pt>
                <c:pt idx="931">
                  <c:v>0.63</c:v>
                </c:pt>
                <c:pt idx="932">
                  <c:v>0.24</c:v>
                </c:pt>
                <c:pt idx="933">
                  <c:v>0.38</c:v>
                </c:pt>
                <c:pt idx="934">
                  <c:v>0.45</c:v>
                </c:pt>
                <c:pt idx="935">
                  <c:v>0.5</c:v>
                </c:pt>
                <c:pt idx="936">
                  <c:v>0.8</c:v>
                </c:pt>
                <c:pt idx="937">
                  <c:v>0.25</c:v>
                </c:pt>
                <c:pt idx="938">
                  <c:v>0.56000000000000005</c:v>
                </c:pt>
                <c:pt idx="939">
                  <c:v>0.41</c:v>
                </c:pt>
                <c:pt idx="940">
                  <c:v>0.55000000000000004</c:v>
                </c:pt>
                <c:pt idx="941">
                  <c:v>0.65</c:v>
                </c:pt>
                <c:pt idx="942">
                  <c:v>0.08</c:v>
                </c:pt>
                <c:pt idx="943">
                  <c:v>0.44</c:v>
                </c:pt>
                <c:pt idx="944">
                  <c:v>0.55000000000000004</c:v>
                </c:pt>
                <c:pt idx="945">
                  <c:v>0.48</c:v>
                </c:pt>
                <c:pt idx="946">
                  <c:v>0.61</c:v>
                </c:pt>
                <c:pt idx="947">
                  <c:v>0.12</c:v>
                </c:pt>
                <c:pt idx="948">
                  <c:v>0.37</c:v>
                </c:pt>
                <c:pt idx="949">
                  <c:v>0.21</c:v>
                </c:pt>
                <c:pt idx="950">
                  <c:v>0.39</c:v>
                </c:pt>
                <c:pt idx="951">
                  <c:v>0.5</c:v>
                </c:pt>
                <c:pt idx="952">
                  <c:v>0.26</c:v>
                </c:pt>
                <c:pt idx="953">
                  <c:v>0.34</c:v>
                </c:pt>
                <c:pt idx="954">
                  <c:v>0.4</c:v>
                </c:pt>
                <c:pt idx="955">
                  <c:v>0.62</c:v>
                </c:pt>
                <c:pt idx="956">
                  <c:v>0.54</c:v>
                </c:pt>
                <c:pt idx="957">
                  <c:v>0.42</c:v>
                </c:pt>
                <c:pt idx="958">
                  <c:v>0</c:v>
                </c:pt>
                <c:pt idx="959">
                  <c:v>0.5</c:v>
                </c:pt>
                <c:pt idx="960">
                  <c:v>0.55000000000000004</c:v>
                </c:pt>
                <c:pt idx="961">
                  <c:v>0.14000000000000001</c:v>
                </c:pt>
                <c:pt idx="962">
                  <c:v>0.45</c:v>
                </c:pt>
                <c:pt idx="963">
                  <c:v>0.11</c:v>
                </c:pt>
                <c:pt idx="964">
                  <c:v>0.59</c:v>
                </c:pt>
                <c:pt idx="965">
                  <c:v>0.24</c:v>
                </c:pt>
                <c:pt idx="966">
                  <c:v>0.6</c:v>
                </c:pt>
                <c:pt idx="967">
                  <c:v>0.46</c:v>
                </c:pt>
                <c:pt idx="968">
                  <c:v>0.39</c:v>
                </c:pt>
                <c:pt idx="969">
                  <c:v>0.33</c:v>
                </c:pt>
                <c:pt idx="970">
                  <c:v>0.4</c:v>
                </c:pt>
                <c:pt idx="971">
                  <c:v>0.27</c:v>
                </c:pt>
                <c:pt idx="972">
                  <c:v>0.37</c:v>
                </c:pt>
                <c:pt idx="973">
                  <c:v>0.48</c:v>
                </c:pt>
                <c:pt idx="974">
                  <c:v>0.65</c:v>
                </c:pt>
                <c:pt idx="975">
                  <c:v>0.38</c:v>
                </c:pt>
                <c:pt idx="976">
                  <c:v>0.47</c:v>
                </c:pt>
                <c:pt idx="977">
                  <c:v>0.48</c:v>
                </c:pt>
                <c:pt idx="978">
                  <c:v>0.34</c:v>
                </c:pt>
                <c:pt idx="979">
                  <c:v>0.6</c:v>
                </c:pt>
                <c:pt idx="980">
                  <c:v>0</c:v>
                </c:pt>
                <c:pt idx="981">
                  <c:v>0.44</c:v>
                </c:pt>
                <c:pt idx="982">
                  <c:v>0.61</c:v>
                </c:pt>
                <c:pt idx="983">
                  <c:v>0.34</c:v>
                </c:pt>
                <c:pt idx="984">
                  <c:v>0.26</c:v>
                </c:pt>
                <c:pt idx="985">
                  <c:v>0.28000000000000003</c:v>
                </c:pt>
                <c:pt idx="986">
                  <c:v>0.5</c:v>
                </c:pt>
                <c:pt idx="987">
                  <c:v>0.51</c:v>
                </c:pt>
                <c:pt idx="988">
                  <c:v>0.2</c:v>
                </c:pt>
                <c:pt idx="989">
                  <c:v>0.36</c:v>
                </c:pt>
                <c:pt idx="990">
                  <c:v>0.47</c:v>
                </c:pt>
                <c:pt idx="991">
                  <c:v>0.14000000000000001</c:v>
                </c:pt>
                <c:pt idx="992">
                  <c:v>0.16</c:v>
                </c:pt>
                <c:pt idx="993">
                  <c:v>0.71</c:v>
                </c:pt>
                <c:pt idx="994">
                  <c:v>0.42</c:v>
                </c:pt>
                <c:pt idx="995">
                  <c:v>0.24</c:v>
                </c:pt>
                <c:pt idx="996">
                  <c:v>0.23</c:v>
                </c:pt>
                <c:pt idx="997">
                  <c:v>0</c:v>
                </c:pt>
                <c:pt idx="998">
                  <c:v>0.35</c:v>
                </c:pt>
                <c:pt idx="999">
                  <c:v>0.26</c:v>
                </c:pt>
                <c:pt idx="1000">
                  <c:v>0.14000000000000001</c:v>
                </c:pt>
                <c:pt idx="1001">
                  <c:v>0.11</c:v>
                </c:pt>
                <c:pt idx="1002">
                  <c:v>0.54</c:v>
                </c:pt>
                <c:pt idx="1003">
                  <c:v>0.51</c:v>
                </c:pt>
                <c:pt idx="1004">
                  <c:v>0.18</c:v>
                </c:pt>
                <c:pt idx="1005">
                  <c:v>0.56999999999999995</c:v>
                </c:pt>
                <c:pt idx="1006">
                  <c:v>0.16</c:v>
                </c:pt>
                <c:pt idx="1007">
                  <c:v>0.71</c:v>
                </c:pt>
                <c:pt idx="1008">
                  <c:v>0.39</c:v>
                </c:pt>
                <c:pt idx="1009">
                  <c:v>0.4</c:v>
                </c:pt>
                <c:pt idx="1010">
                  <c:v>0.33</c:v>
                </c:pt>
                <c:pt idx="1011">
                  <c:v>0.35</c:v>
                </c:pt>
                <c:pt idx="1012">
                  <c:v>0.41</c:v>
                </c:pt>
                <c:pt idx="1013">
                  <c:v>0.46</c:v>
                </c:pt>
                <c:pt idx="1014">
                  <c:v>0</c:v>
                </c:pt>
                <c:pt idx="1015">
                  <c:v>0</c:v>
                </c:pt>
                <c:pt idx="1016">
                  <c:v>0.48</c:v>
                </c:pt>
                <c:pt idx="1017">
                  <c:v>0.62</c:v>
                </c:pt>
                <c:pt idx="1018">
                  <c:v>0.47</c:v>
                </c:pt>
                <c:pt idx="1019">
                  <c:v>0.36</c:v>
                </c:pt>
                <c:pt idx="1020">
                  <c:v>0.45</c:v>
                </c:pt>
                <c:pt idx="1021">
                  <c:v>0.2</c:v>
                </c:pt>
                <c:pt idx="1022">
                  <c:v>0.48</c:v>
                </c:pt>
                <c:pt idx="1023">
                  <c:v>0.28999999999999998</c:v>
                </c:pt>
                <c:pt idx="1024">
                  <c:v>0.6</c:v>
                </c:pt>
                <c:pt idx="1025">
                  <c:v>0.26</c:v>
                </c:pt>
                <c:pt idx="1026">
                  <c:v>0.33</c:v>
                </c:pt>
                <c:pt idx="1027">
                  <c:v>0.1</c:v>
                </c:pt>
                <c:pt idx="1028">
                  <c:v>0.55000000000000004</c:v>
                </c:pt>
                <c:pt idx="1029">
                  <c:v>0.59</c:v>
                </c:pt>
                <c:pt idx="1030">
                  <c:v>0.31</c:v>
                </c:pt>
                <c:pt idx="1031">
                  <c:v>0.28000000000000003</c:v>
                </c:pt>
                <c:pt idx="1032">
                  <c:v>0.2</c:v>
                </c:pt>
                <c:pt idx="1033">
                  <c:v>0.62</c:v>
                </c:pt>
                <c:pt idx="1034">
                  <c:v>0.48</c:v>
                </c:pt>
                <c:pt idx="1035">
                  <c:v>0.38</c:v>
                </c:pt>
                <c:pt idx="1036">
                  <c:v>0.41</c:v>
                </c:pt>
                <c:pt idx="1037">
                  <c:v>0.52</c:v>
                </c:pt>
                <c:pt idx="1038">
                  <c:v>0.18</c:v>
                </c:pt>
                <c:pt idx="1039">
                  <c:v>0.78</c:v>
                </c:pt>
                <c:pt idx="1040">
                  <c:v>0.31</c:v>
                </c:pt>
                <c:pt idx="1041">
                  <c:v>0.48</c:v>
                </c:pt>
                <c:pt idx="1042">
                  <c:v>0.48</c:v>
                </c:pt>
                <c:pt idx="1043">
                  <c:v>0.42</c:v>
                </c:pt>
                <c:pt idx="1044">
                  <c:v>0.51</c:v>
                </c:pt>
                <c:pt idx="1045">
                  <c:v>0.45</c:v>
                </c:pt>
                <c:pt idx="1046">
                  <c:v>0.55000000000000004</c:v>
                </c:pt>
                <c:pt idx="1047">
                  <c:v>0</c:v>
                </c:pt>
                <c:pt idx="1048">
                  <c:v>0.47</c:v>
                </c:pt>
                <c:pt idx="1049">
                  <c:v>0.43</c:v>
                </c:pt>
                <c:pt idx="1050">
                  <c:v>0.52</c:v>
                </c:pt>
                <c:pt idx="1051">
                  <c:v>0</c:v>
                </c:pt>
                <c:pt idx="1052">
                  <c:v>0.51</c:v>
                </c:pt>
                <c:pt idx="1053">
                  <c:v>0.32</c:v>
                </c:pt>
                <c:pt idx="1054">
                  <c:v>0.47</c:v>
                </c:pt>
                <c:pt idx="1055">
                  <c:v>0.39</c:v>
                </c:pt>
                <c:pt idx="1056">
                  <c:v>0.49</c:v>
                </c:pt>
                <c:pt idx="1057">
                  <c:v>0.49</c:v>
                </c:pt>
                <c:pt idx="1058">
                  <c:v>0.4</c:v>
                </c:pt>
                <c:pt idx="1059">
                  <c:v>0.23</c:v>
                </c:pt>
                <c:pt idx="1060">
                  <c:v>0</c:v>
                </c:pt>
                <c:pt idx="1061">
                  <c:v>0.31</c:v>
                </c:pt>
                <c:pt idx="1062">
                  <c:v>0.6</c:v>
                </c:pt>
                <c:pt idx="1063">
                  <c:v>0.4</c:v>
                </c:pt>
                <c:pt idx="1064">
                  <c:v>0.2</c:v>
                </c:pt>
                <c:pt idx="1065">
                  <c:v>0.47</c:v>
                </c:pt>
                <c:pt idx="1066">
                  <c:v>0.79</c:v>
                </c:pt>
                <c:pt idx="1067">
                  <c:v>0</c:v>
                </c:pt>
                <c:pt idx="1068">
                  <c:v>0.76</c:v>
                </c:pt>
                <c:pt idx="1069">
                  <c:v>0.11</c:v>
                </c:pt>
                <c:pt idx="1070">
                  <c:v>0.35</c:v>
                </c:pt>
                <c:pt idx="1071">
                  <c:v>0.49</c:v>
                </c:pt>
                <c:pt idx="1072">
                  <c:v>0.6</c:v>
                </c:pt>
                <c:pt idx="1073">
                  <c:v>0.42</c:v>
                </c:pt>
                <c:pt idx="1074">
                  <c:v>0.55000000000000004</c:v>
                </c:pt>
                <c:pt idx="1075">
                  <c:v>0.26</c:v>
                </c:pt>
                <c:pt idx="1076">
                  <c:v>0.24</c:v>
                </c:pt>
                <c:pt idx="1077">
                  <c:v>0.41</c:v>
                </c:pt>
                <c:pt idx="1078">
                  <c:v>0.36</c:v>
                </c:pt>
                <c:pt idx="1079">
                  <c:v>0.49</c:v>
                </c:pt>
                <c:pt idx="1080">
                  <c:v>0.74</c:v>
                </c:pt>
                <c:pt idx="1081">
                  <c:v>0.57999999999999996</c:v>
                </c:pt>
                <c:pt idx="1082">
                  <c:v>0.28999999999999998</c:v>
                </c:pt>
                <c:pt idx="1083">
                  <c:v>0.37</c:v>
                </c:pt>
                <c:pt idx="1084">
                  <c:v>0.38</c:v>
                </c:pt>
                <c:pt idx="1085">
                  <c:v>0.6</c:v>
                </c:pt>
                <c:pt idx="1086">
                  <c:v>0.64</c:v>
                </c:pt>
                <c:pt idx="1087">
                  <c:v>0.44</c:v>
                </c:pt>
                <c:pt idx="1088">
                  <c:v>0.57999999999999996</c:v>
                </c:pt>
                <c:pt idx="1089">
                  <c:v>0.35</c:v>
                </c:pt>
                <c:pt idx="1090">
                  <c:v>0.53</c:v>
                </c:pt>
                <c:pt idx="1091">
                  <c:v>0.28999999999999998</c:v>
                </c:pt>
                <c:pt idx="1092">
                  <c:v>0.15</c:v>
                </c:pt>
                <c:pt idx="1093">
                  <c:v>0.12</c:v>
                </c:pt>
                <c:pt idx="1094">
                  <c:v>0.37</c:v>
                </c:pt>
                <c:pt idx="1095">
                  <c:v>0.43</c:v>
                </c:pt>
                <c:pt idx="1096">
                  <c:v>0.49</c:v>
                </c:pt>
                <c:pt idx="1097">
                  <c:v>0.77</c:v>
                </c:pt>
                <c:pt idx="1098">
                  <c:v>0.53</c:v>
                </c:pt>
                <c:pt idx="1099">
                  <c:v>0.11</c:v>
                </c:pt>
                <c:pt idx="1100">
                  <c:v>0.46</c:v>
                </c:pt>
                <c:pt idx="1101">
                  <c:v>0.61</c:v>
                </c:pt>
                <c:pt idx="1102">
                  <c:v>0.5</c:v>
                </c:pt>
                <c:pt idx="1103">
                  <c:v>0.27</c:v>
                </c:pt>
                <c:pt idx="1104">
                  <c:v>0.49</c:v>
                </c:pt>
                <c:pt idx="1105">
                  <c:v>0.28999999999999998</c:v>
                </c:pt>
                <c:pt idx="1106">
                  <c:v>0.41</c:v>
                </c:pt>
                <c:pt idx="1107">
                  <c:v>0.28000000000000003</c:v>
                </c:pt>
                <c:pt idx="1108">
                  <c:v>0</c:v>
                </c:pt>
                <c:pt idx="1109">
                  <c:v>0.56000000000000005</c:v>
                </c:pt>
                <c:pt idx="1110">
                  <c:v>0.39</c:v>
                </c:pt>
                <c:pt idx="1111">
                  <c:v>0.46</c:v>
                </c:pt>
                <c:pt idx="1112">
                  <c:v>0.62</c:v>
                </c:pt>
                <c:pt idx="1113">
                  <c:v>0.2</c:v>
                </c:pt>
                <c:pt idx="1114">
                  <c:v>0.5</c:v>
                </c:pt>
                <c:pt idx="1115">
                  <c:v>0.43</c:v>
                </c:pt>
                <c:pt idx="1116">
                  <c:v>0.66</c:v>
                </c:pt>
                <c:pt idx="1117">
                  <c:v>0.62</c:v>
                </c:pt>
                <c:pt idx="1118">
                  <c:v>0.39</c:v>
                </c:pt>
                <c:pt idx="1119">
                  <c:v>0.7</c:v>
                </c:pt>
                <c:pt idx="1120">
                  <c:v>0.38</c:v>
                </c:pt>
                <c:pt idx="1121">
                  <c:v>0.41</c:v>
                </c:pt>
                <c:pt idx="1122">
                  <c:v>0.28000000000000003</c:v>
                </c:pt>
                <c:pt idx="1123">
                  <c:v>0.04</c:v>
                </c:pt>
                <c:pt idx="1124">
                  <c:v>0.13</c:v>
                </c:pt>
                <c:pt idx="1125">
                  <c:v>0.2</c:v>
                </c:pt>
                <c:pt idx="1126">
                  <c:v>0.47</c:v>
                </c:pt>
                <c:pt idx="1127">
                  <c:v>0.19</c:v>
                </c:pt>
                <c:pt idx="1128">
                  <c:v>0.34</c:v>
                </c:pt>
                <c:pt idx="1129">
                  <c:v>0.55000000000000004</c:v>
                </c:pt>
                <c:pt idx="1130">
                  <c:v>0.22</c:v>
                </c:pt>
                <c:pt idx="1131">
                  <c:v>0.49</c:v>
                </c:pt>
                <c:pt idx="1132">
                  <c:v>0.68</c:v>
                </c:pt>
                <c:pt idx="1133">
                  <c:v>0.53</c:v>
                </c:pt>
                <c:pt idx="1134">
                  <c:v>0.27</c:v>
                </c:pt>
                <c:pt idx="1135">
                  <c:v>0.38</c:v>
                </c:pt>
                <c:pt idx="1136">
                  <c:v>0.31</c:v>
                </c:pt>
                <c:pt idx="1137">
                  <c:v>0.52</c:v>
                </c:pt>
                <c:pt idx="1138">
                  <c:v>0.12</c:v>
                </c:pt>
                <c:pt idx="1139">
                  <c:v>0.39</c:v>
                </c:pt>
                <c:pt idx="1140">
                  <c:v>0.39</c:v>
                </c:pt>
                <c:pt idx="1141">
                  <c:v>0.33</c:v>
                </c:pt>
                <c:pt idx="1142">
                  <c:v>7.0000000000000007E-2</c:v>
                </c:pt>
                <c:pt idx="1143">
                  <c:v>0.55000000000000004</c:v>
                </c:pt>
                <c:pt idx="1144">
                  <c:v>0.57999999999999996</c:v>
                </c:pt>
                <c:pt idx="1145">
                  <c:v>0.51</c:v>
                </c:pt>
                <c:pt idx="1146">
                  <c:v>0.17</c:v>
                </c:pt>
                <c:pt idx="1147">
                  <c:v>0.5</c:v>
                </c:pt>
                <c:pt idx="1148">
                  <c:v>0.55000000000000004</c:v>
                </c:pt>
                <c:pt idx="1149">
                  <c:v>0.41</c:v>
                </c:pt>
                <c:pt idx="1150">
                  <c:v>0.15</c:v>
                </c:pt>
                <c:pt idx="1151">
                  <c:v>0.06</c:v>
                </c:pt>
                <c:pt idx="1152">
                  <c:v>0.17</c:v>
                </c:pt>
                <c:pt idx="1153">
                  <c:v>0.73</c:v>
                </c:pt>
                <c:pt idx="1154">
                  <c:v>0</c:v>
                </c:pt>
                <c:pt idx="1155">
                  <c:v>0.61</c:v>
                </c:pt>
                <c:pt idx="1156">
                  <c:v>0.54</c:v>
                </c:pt>
                <c:pt idx="1157">
                  <c:v>0.16</c:v>
                </c:pt>
                <c:pt idx="1158">
                  <c:v>0.52</c:v>
                </c:pt>
                <c:pt idx="1159">
                  <c:v>0.4</c:v>
                </c:pt>
                <c:pt idx="1160">
                  <c:v>0.37</c:v>
                </c:pt>
                <c:pt idx="1161">
                  <c:v>0.56000000000000005</c:v>
                </c:pt>
                <c:pt idx="1162">
                  <c:v>0.18</c:v>
                </c:pt>
                <c:pt idx="1163">
                  <c:v>0.55000000000000004</c:v>
                </c:pt>
                <c:pt idx="1164">
                  <c:v>0.41</c:v>
                </c:pt>
                <c:pt idx="1165">
                  <c:v>0.16</c:v>
                </c:pt>
                <c:pt idx="1166">
                  <c:v>0.14000000000000001</c:v>
                </c:pt>
                <c:pt idx="1167">
                  <c:v>0.37</c:v>
                </c:pt>
                <c:pt idx="1168">
                  <c:v>0.46</c:v>
                </c:pt>
                <c:pt idx="1169">
                  <c:v>0.56999999999999995</c:v>
                </c:pt>
                <c:pt idx="1170">
                  <c:v>0.55000000000000004</c:v>
                </c:pt>
                <c:pt idx="1171">
                  <c:v>0.63</c:v>
                </c:pt>
                <c:pt idx="1172">
                  <c:v>0.77</c:v>
                </c:pt>
                <c:pt idx="1173">
                  <c:v>0.24</c:v>
                </c:pt>
                <c:pt idx="1174">
                  <c:v>0.26</c:v>
                </c:pt>
                <c:pt idx="1175">
                  <c:v>0.8</c:v>
                </c:pt>
                <c:pt idx="1176">
                  <c:v>0.5</c:v>
                </c:pt>
                <c:pt idx="1177">
                  <c:v>0.38</c:v>
                </c:pt>
                <c:pt idx="1178">
                  <c:v>0.44</c:v>
                </c:pt>
                <c:pt idx="1179">
                  <c:v>0.67</c:v>
                </c:pt>
                <c:pt idx="1180">
                  <c:v>0.22</c:v>
                </c:pt>
                <c:pt idx="1181">
                  <c:v>0.45</c:v>
                </c:pt>
                <c:pt idx="1182">
                  <c:v>0.4</c:v>
                </c:pt>
                <c:pt idx="1183">
                  <c:v>0.25</c:v>
                </c:pt>
                <c:pt idx="1184">
                  <c:v>0.52</c:v>
                </c:pt>
                <c:pt idx="1185">
                  <c:v>0.75</c:v>
                </c:pt>
                <c:pt idx="1186">
                  <c:v>0.44</c:v>
                </c:pt>
                <c:pt idx="1187">
                  <c:v>0.48</c:v>
                </c:pt>
                <c:pt idx="1188">
                  <c:v>0.03</c:v>
                </c:pt>
                <c:pt idx="1189">
                  <c:v>0.21</c:v>
                </c:pt>
                <c:pt idx="1190">
                  <c:v>0</c:v>
                </c:pt>
                <c:pt idx="1191">
                  <c:v>0.48</c:v>
                </c:pt>
                <c:pt idx="1192">
                  <c:v>0.53</c:v>
                </c:pt>
                <c:pt idx="1193">
                  <c:v>0.03</c:v>
                </c:pt>
                <c:pt idx="1194">
                  <c:v>0.52</c:v>
                </c:pt>
                <c:pt idx="1195">
                  <c:v>0.48</c:v>
                </c:pt>
                <c:pt idx="1196">
                  <c:v>0.28000000000000003</c:v>
                </c:pt>
                <c:pt idx="1197">
                  <c:v>0.57999999999999996</c:v>
                </c:pt>
                <c:pt idx="1198">
                  <c:v>0.43</c:v>
                </c:pt>
                <c:pt idx="1199">
                  <c:v>0.49</c:v>
                </c:pt>
                <c:pt idx="1200">
                  <c:v>0.77</c:v>
                </c:pt>
                <c:pt idx="1201">
                  <c:v>0.56999999999999995</c:v>
                </c:pt>
                <c:pt idx="1202">
                  <c:v>0.5</c:v>
                </c:pt>
                <c:pt idx="1203">
                  <c:v>0.73</c:v>
                </c:pt>
                <c:pt idx="1204">
                  <c:v>0.45</c:v>
                </c:pt>
                <c:pt idx="1205">
                  <c:v>0.4</c:v>
                </c:pt>
                <c:pt idx="1206">
                  <c:v>0.57999999999999996</c:v>
                </c:pt>
                <c:pt idx="1207">
                  <c:v>0.33</c:v>
                </c:pt>
                <c:pt idx="1208">
                  <c:v>0.28000000000000003</c:v>
                </c:pt>
                <c:pt idx="1209">
                  <c:v>0.45</c:v>
                </c:pt>
                <c:pt idx="1210">
                  <c:v>0.68</c:v>
                </c:pt>
                <c:pt idx="1211">
                  <c:v>0.35</c:v>
                </c:pt>
                <c:pt idx="1212">
                  <c:v>0.4</c:v>
                </c:pt>
                <c:pt idx="1213">
                  <c:v>0.62</c:v>
                </c:pt>
                <c:pt idx="1214">
                  <c:v>0.25</c:v>
                </c:pt>
                <c:pt idx="1215">
                  <c:v>0.27</c:v>
                </c:pt>
                <c:pt idx="1216">
                  <c:v>0.62</c:v>
                </c:pt>
                <c:pt idx="1217">
                  <c:v>0.41</c:v>
                </c:pt>
                <c:pt idx="1218">
                  <c:v>0.53</c:v>
                </c:pt>
                <c:pt idx="1219">
                  <c:v>0.21</c:v>
                </c:pt>
                <c:pt idx="1220">
                  <c:v>0.33</c:v>
                </c:pt>
                <c:pt idx="1221">
                  <c:v>0.55000000000000004</c:v>
                </c:pt>
                <c:pt idx="1222">
                  <c:v>0.47</c:v>
                </c:pt>
                <c:pt idx="1223">
                  <c:v>0.18</c:v>
                </c:pt>
                <c:pt idx="1224">
                  <c:v>0.37</c:v>
                </c:pt>
                <c:pt idx="1225">
                  <c:v>0.37</c:v>
                </c:pt>
                <c:pt idx="1226">
                  <c:v>0.51</c:v>
                </c:pt>
                <c:pt idx="1227">
                  <c:v>0.28000000000000003</c:v>
                </c:pt>
                <c:pt idx="1228">
                  <c:v>0.09</c:v>
                </c:pt>
                <c:pt idx="1229">
                  <c:v>0.3</c:v>
                </c:pt>
                <c:pt idx="1230">
                  <c:v>0.57999999999999996</c:v>
                </c:pt>
                <c:pt idx="1231">
                  <c:v>0.14000000000000001</c:v>
                </c:pt>
                <c:pt idx="1232">
                  <c:v>0.53</c:v>
                </c:pt>
                <c:pt idx="1233">
                  <c:v>0.5</c:v>
                </c:pt>
                <c:pt idx="1234">
                  <c:v>0.38</c:v>
                </c:pt>
                <c:pt idx="1235">
                  <c:v>0.6</c:v>
                </c:pt>
                <c:pt idx="1236">
                  <c:v>0.43</c:v>
                </c:pt>
                <c:pt idx="1237">
                  <c:v>0.41</c:v>
                </c:pt>
                <c:pt idx="1238">
                  <c:v>0.43</c:v>
                </c:pt>
                <c:pt idx="1239">
                  <c:v>0.49</c:v>
                </c:pt>
                <c:pt idx="1240">
                  <c:v>0.43</c:v>
                </c:pt>
                <c:pt idx="1241">
                  <c:v>0</c:v>
                </c:pt>
                <c:pt idx="1242">
                  <c:v>0.46</c:v>
                </c:pt>
                <c:pt idx="1243">
                  <c:v>0.54</c:v>
                </c:pt>
                <c:pt idx="1244">
                  <c:v>0.08</c:v>
                </c:pt>
                <c:pt idx="1245">
                  <c:v>0.45</c:v>
                </c:pt>
                <c:pt idx="1246">
                  <c:v>0.43</c:v>
                </c:pt>
                <c:pt idx="1247">
                  <c:v>0.28999999999999998</c:v>
                </c:pt>
                <c:pt idx="1248">
                  <c:v>0.55000000000000004</c:v>
                </c:pt>
                <c:pt idx="1249">
                  <c:v>0.64</c:v>
                </c:pt>
                <c:pt idx="1250">
                  <c:v>0.51</c:v>
                </c:pt>
                <c:pt idx="1251">
                  <c:v>0.76</c:v>
                </c:pt>
                <c:pt idx="1252">
                  <c:v>0.39</c:v>
                </c:pt>
                <c:pt idx="1253">
                  <c:v>0.34</c:v>
                </c:pt>
                <c:pt idx="1254">
                  <c:v>0.41</c:v>
                </c:pt>
                <c:pt idx="1255">
                  <c:v>0.54</c:v>
                </c:pt>
                <c:pt idx="1256">
                  <c:v>0.5</c:v>
                </c:pt>
                <c:pt idx="1257">
                  <c:v>0.28999999999999998</c:v>
                </c:pt>
                <c:pt idx="1258">
                  <c:v>0.38</c:v>
                </c:pt>
                <c:pt idx="1259">
                  <c:v>0.69</c:v>
                </c:pt>
                <c:pt idx="1260">
                  <c:v>0.22</c:v>
                </c:pt>
                <c:pt idx="1261">
                  <c:v>0.6</c:v>
                </c:pt>
                <c:pt idx="1262">
                  <c:v>0.86</c:v>
                </c:pt>
                <c:pt idx="1263">
                  <c:v>0.31</c:v>
                </c:pt>
                <c:pt idx="1264">
                  <c:v>0.71</c:v>
                </c:pt>
                <c:pt idx="1265">
                  <c:v>0.53</c:v>
                </c:pt>
                <c:pt idx="1266">
                  <c:v>0.08</c:v>
                </c:pt>
                <c:pt idx="1267">
                  <c:v>0.28000000000000003</c:v>
                </c:pt>
                <c:pt idx="1268">
                  <c:v>0.45</c:v>
                </c:pt>
                <c:pt idx="1269">
                  <c:v>0.44</c:v>
                </c:pt>
                <c:pt idx="1270">
                  <c:v>0.33</c:v>
                </c:pt>
                <c:pt idx="1271">
                  <c:v>0.35</c:v>
                </c:pt>
                <c:pt idx="1272">
                  <c:v>0.04</c:v>
                </c:pt>
                <c:pt idx="1273">
                  <c:v>0.31</c:v>
                </c:pt>
                <c:pt idx="1274">
                  <c:v>0.56999999999999995</c:v>
                </c:pt>
                <c:pt idx="1275">
                  <c:v>0.62</c:v>
                </c:pt>
                <c:pt idx="1276">
                  <c:v>0.17</c:v>
                </c:pt>
                <c:pt idx="1277">
                  <c:v>0.28999999999999998</c:v>
                </c:pt>
                <c:pt idx="1278">
                  <c:v>0.5</c:v>
                </c:pt>
                <c:pt idx="1279">
                  <c:v>0.53</c:v>
                </c:pt>
                <c:pt idx="1280">
                  <c:v>0.45</c:v>
                </c:pt>
                <c:pt idx="1281">
                  <c:v>0.56999999999999995</c:v>
                </c:pt>
                <c:pt idx="1282">
                  <c:v>0.62</c:v>
                </c:pt>
                <c:pt idx="1283">
                  <c:v>0.25</c:v>
                </c:pt>
                <c:pt idx="1284">
                  <c:v>0.45</c:v>
                </c:pt>
                <c:pt idx="1285">
                  <c:v>0.27</c:v>
                </c:pt>
                <c:pt idx="1286">
                  <c:v>0.26</c:v>
                </c:pt>
                <c:pt idx="1287">
                  <c:v>0.48</c:v>
                </c:pt>
                <c:pt idx="1288">
                  <c:v>0.33</c:v>
                </c:pt>
                <c:pt idx="1289">
                  <c:v>0.54</c:v>
                </c:pt>
                <c:pt idx="1290">
                  <c:v>0.3</c:v>
                </c:pt>
                <c:pt idx="1291">
                  <c:v>0.46</c:v>
                </c:pt>
                <c:pt idx="1292">
                  <c:v>0.37</c:v>
                </c:pt>
                <c:pt idx="1293">
                  <c:v>0.43</c:v>
                </c:pt>
                <c:pt idx="1294">
                  <c:v>0.78</c:v>
                </c:pt>
                <c:pt idx="1295">
                  <c:v>0.5</c:v>
                </c:pt>
                <c:pt idx="1296">
                  <c:v>0.24</c:v>
                </c:pt>
                <c:pt idx="1297">
                  <c:v>0.03</c:v>
                </c:pt>
                <c:pt idx="1298">
                  <c:v>0.33</c:v>
                </c:pt>
                <c:pt idx="1299">
                  <c:v>0.49</c:v>
                </c:pt>
                <c:pt idx="1300">
                  <c:v>0.27</c:v>
                </c:pt>
                <c:pt idx="1301">
                  <c:v>0.4</c:v>
                </c:pt>
                <c:pt idx="1302">
                  <c:v>0.8</c:v>
                </c:pt>
                <c:pt idx="1303">
                  <c:v>0.51</c:v>
                </c:pt>
                <c:pt idx="1304">
                  <c:v>0.33</c:v>
                </c:pt>
                <c:pt idx="1305">
                  <c:v>0.35</c:v>
                </c:pt>
                <c:pt idx="1306">
                  <c:v>0.59</c:v>
                </c:pt>
                <c:pt idx="1307">
                  <c:v>0.55000000000000004</c:v>
                </c:pt>
                <c:pt idx="1308">
                  <c:v>0.59</c:v>
                </c:pt>
                <c:pt idx="1309">
                  <c:v>0.59</c:v>
                </c:pt>
                <c:pt idx="1310">
                  <c:v>0.11</c:v>
                </c:pt>
                <c:pt idx="1311">
                  <c:v>0.38</c:v>
                </c:pt>
                <c:pt idx="1312">
                  <c:v>0.59</c:v>
                </c:pt>
                <c:pt idx="1313">
                  <c:v>0.6</c:v>
                </c:pt>
                <c:pt idx="1314">
                  <c:v>0.24</c:v>
                </c:pt>
                <c:pt idx="1315">
                  <c:v>0.31</c:v>
                </c:pt>
                <c:pt idx="1316">
                  <c:v>0.37</c:v>
                </c:pt>
                <c:pt idx="1317">
                  <c:v>0.15</c:v>
                </c:pt>
                <c:pt idx="1318">
                  <c:v>0.48</c:v>
                </c:pt>
                <c:pt idx="1319">
                  <c:v>0.46</c:v>
                </c:pt>
                <c:pt idx="1320">
                  <c:v>0.5</c:v>
                </c:pt>
                <c:pt idx="1321">
                  <c:v>0.12</c:v>
                </c:pt>
                <c:pt idx="1322">
                  <c:v>0.33</c:v>
                </c:pt>
                <c:pt idx="1323">
                  <c:v>0.44</c:v>
                </c:pt>
                <c:pt idx="1324">
                  <c:v>0.38</c:v>
                </c:pt>
                <c:pt idx="1325">
                  <c:v>0.4</c:v>
                </c:pt>
                <c:pt idx="1326">
                  <c:v>0.5</c:v>
                </c:pt>
                <c:pt idx="1327">
                  <c:v>0.18</c:v>
                </c:pt>
                <c:pt idx="1328">
                  <c:v>0.28000000000000003</c:v>
                </c:pt>
                <c:pt idx="1329">
                  <c:v>0.17</c:v>
                </c:pt>
                <c:pt idx="1330">
                  <c:v>0.49</c:v>
                </c:pt>
                <c:pt idx="1331">
                  <c:v>0.38</c:v>
                </c:pt>
                <c:pt idx="1332">
                  <c:v>0.39</c:v>
                </c:pt>
                <c:pt idx="1333">
                  <c:v>0.43</c:v>
                </c:pt>
                <c:pt idx="1334">
                  <c:v>0.43</c:v>
                </c:pt>
                <c:pt idx="1335">
                  <c:v>0.72</c:v>
                </c:pt>
                <c:pt idx="1336">
                  <c:v>0.55000000000000004</c:v>
                </c:pt>
                <c:pt idx="1337">
                  <c:v>0.32</c:v>
                </c:pt>
                <c:pt idx="1338">
                  <c:v>0.56999999999999995</c:v>
                </c:pt>
                <c:pt idx="1339">
                  <c:v>0.28999999999999998</c:v>
                </c:pt>
                <c:pt idx="1340">
                  <c:v>0.5</c:v>
                </c:pt>
                <c:pt idx="1341">
                  <c:v>0.3</c:v>
                </c:pt>
                <c:pt idx="1342">
                  <c:v>0.59</c:v>
                </c:pt>
                <c:pt idx="1343">
                  <c:v>0</c:v>
                </c:pt>
                <c:pt idx="1344">
                  <c:v>0.59</c:v>
                </c:pt>
                <c:pt idx="1345">
                  <c:v>0.8</c:v>
                </c:pt>
                <c:pt idx="1346">
                  <c:v>0.59</c:v>
                </c:pt>
                <c:pt idx="1347">
                  <c:v>0.25</c:v>
                </c:pt>
                <c:pt idx="1348">
                  <c:v>0.28000000000000003</c:v>
                </c:pt>
                <c:pt idx="1349">
                  <c:v>0.26</c:v>
                </c:pt>
                <c:pt idx="1350">
                  <c:v>0.22</c:v>
                </c:pt>
              </c:numCache>
            </c:numRef>
          </c:xVal>
          <c:yVal>
            <c:numRef>
              <c:f>'Amazon Data'!$M$2:$M$1352</c:f>
              <c:numCache>
                <c:formatCode>General</c:formatCode>
                <c:ptCount val="1351"/>
                <c:pt idx="0">
                  <c:v>4.2</c:v>
                </c:pt>
                <c:pt idx="1">
                  <c:v>4</c:v>
                </c:pt>
                <c:pt idx="2">
                  <c:v>3.9</c:v>
                </c:pt>
                <c:pt idx="3">
                  <c:v>4.2</c:v>
                </c:pt>
                <c:pt idx="4">
                  <c:v>4.2</c:v>
                </c:pt>
                <c:pt idx="5">
                  <c:v>3.9</c:v>
                </c:pt>
                <c:pt idx="6">
                  <c:v>4.0999999999999996</c:v>
                </c:pt>
                <c:pt idx="7">
                  <c:v>4.3</c:v>
                </c:pt>
                <c:pt idx="8">
                  <c:v>4.2</c:v>
                </c:pt>
                <c:pt idx="9">
                  <c:v>4</c:v>
                </c:pt>
                <c:pt idx="10">
                  <c:v>4.3</c:v>
                </c:pt>
                <c:pt idx="11">
                  <c:v>4.2</c:v>
                </c:pt>
                <c:pt idx="12">
                  <c:v>4.4000000000000004</c:v>
                </c:pt>
                <c:pt idx="13">
                  <c:v>4.2</c:v>
                </c:pt>
                <c:pt idx="14">
                  <c:v>4.0999999999999996</c:v>
                </c:pt>
                <c:pt idx="15">
                  <c:v>4.4000000000000004</c:v>
                </c:pt>
                <c:pt idx="16">
                  <c:v>4.2</c:v>
                </c:pt>
                <c:pt idx="17">
                  <c:v>4</c:v>
                </c:pt>
                <c:pt idx="18">
                  <c:v>4.0999999999999996</c:v>
                </c:pt>
                <c:pt idx="19">
                  <c:v>4.3</c:v>
                </c:pt>
                <c:pt idx="20">
                  <c:v>4.5</c:v>
                </c:pt>
                <c:pt idx="21">
                  <c:v>3.7</c:v>
                </c:pt>
                <c:pt idx="22">
                  <c:v>4.3</c:v>
                </c:pt>
                <c:pt idx="23">
                  <c:v>4</c:v>
                </c:pt>
                <c:pt idx="24">
                  <c:v>4.3</c:v>
                </c:pt>
                <c:pt idx="25">
                  <c:v>4.2</c:v>
                </c:pt>
                <c:pt idx="26">
                  <c:v>4.2</c:v>
                </c:pt>
                <c:pt idx="27">
                  <c:v>4</c:v>
                </c:pt>
                <c:pt idx="28">
                  <c:v>4.4000000000000004</c:v>
                </c:pt>
                <c:pt idx="29">
                  <c:v>4.3</c:v>
                </c:pt>
                <c:pt idx="30">
                  <c:v>4.5</c:v>
                </c:pt>
                <c:pt idx="31">
                  <c:v>4</c:v>
                </c:pt>
                <c:pt idx="32">
                  <c:v>4.3</c:v>
                </c:pt>
                <c:pt idx="33">
                  <c:v>4.3</c:v>
                </c:pt>
                <c:pt idx="34">
                  <c:v>3.9</c:v>
                </c:pt>
                <c:pt idx="35">
                  <c:v>3.9</c:v>
                </c:pt>
                <c:pt idx="36">
                  <c:v>4.4000000000000004</c:v>
                </c:pt>
                <c:pt idx="37">
                  <c:v>4</c:v>
                </c:pt>
                <c:pt idx="38">
                  <c:v>4.2</c:v>
                </c:pt>
                <c:pt idx="39">
                  <c:v>4.2</c:v>
                </c:pt>
                <c:pt idx="40">
                  <c:v>4.5</c:v>
                </c:pt>
                <c:pt idx="41">
                  <c:v>4.3</c:v>
                </c:pt>
                <c:pt idx="42">
                  <c:v>4.2</c:v>
                </c:pt>
                <c:pt idx="43">
                  <c:v>4.3</c:v>
                </c:pt>
                <c:pt idx="44">
                  <c:v>4</c:v>
                </c:pt>
                <c:pt idx="45">
                  <c:v>3.3</c:v>
                </c:pt>
                <c:pt idx="46">
                  <c:v>4.0999999999999996</c:v>
                </c:pt>
                <c:pt idx="47">
                  <c:v>4.4000000000000004</c:v>
                </c:pt>
                <c:pt idx="48">
                  <c:v>3.6</c:v>
                </c:pt>
                <c:pt idx="49">
                  <c:v>4.2</c:v>
                </c:pt>
                <c:pt idx="50">
                  <c:v>4.4000000000000004</c:v>
                </c:pt>
                <c:pt idx="51">
                  <c:v>4.2</c:v>
                </c:pt>
                <c:pt idx="52">
                  <c:v>4.3</c:v>
                </c:pt>
                <c:pt idx="53">
                  <c:v>4.2</c:v>
                </c:pt>
                <c:pt idx="54">
                  <c:v>4.0999999999999996</c:v>
                </c:pt>
                <c:pt idx="55">
                  <c:v>3.7</c:v>
                </c:pt>
                <c:pt idx="56">
                  <c:v>4.2</c:v>
                </c:pt>
                <c:pt idx="57">
                  <c:v>4.2</c:v>
                </c:pt>
                <c:pt idx="58">
                  <c:v>4.2</c:v>
                </c:pt>
                <c:pt idx="59">
                  <c:v>4.3</c:v>
                </c:pt>
                <c:pt idx="60">
                  <c:v>3.7</c:v>
                </c:pt>
                <c:pt idx="61">
                  <c:v>4.3</c:v>
                </c:pt>
                <c:pt idx="62">
                  <c:v>4</c:v>
                </c:pt>
                <c:pt idx="63">
                  <c:v>4.2</c:v>
                </c:pt>
                <c:pt idx="64">
                  <c:v>4.2</c:v>
                </c:pt>
                <c:pt idx="65">
                  <c:v>4.4000000000000004</c:v>
                </c:pt>
                <c:pt idx="66">
                  <c:v>4.0999999999999996</c:v>
                </c:pt>
                <c:pt idx="67">
                  <c:v>4.3</c:v>
                </c:pt>
                <c:pt idx="68">
                  <c:v>4.2</c:v>
                </c:pt>
                <c:pt idx="69">
                  <c:v>4.3</c:v>
                </c:pt>
                <c:pt idx="70">
                  <c:v>4.5</c:v>
                </c:pt>
                <c:pt idx="71">
                  <c:v>4.0999999999999996</c:v>
                </c:pt>
                <c:pt idx="72">
                  <c:v>4.2</c:v>
                </c:pt>
                <c:pt idx="73">
                  <c:v>4</c:v>
                </c:pt>
                <c:pt idx="74">
                  <c:v>4.0999999999999996</c:v>
                </c:pt>
                <c:pt idx="75">
                  <c:v>4.0999999999999996</c:v>
                </c:pt>
                <c:pt idx="76">
                  <c:v>4</c:v>
                </c:pt>
                <c:pt idx="77">
                  <c:v>4.0999999999999996</c:v>
                </c:pt>
                <c:pt idx="78">
                  <c:v>3.9</c:v>
                </c:pt>
                <c:pt idx="79">
                  <c:v>4</c:v>
                </c:pt>
                <c:pt idx="80">
                  <c:v>4.2</c:v>
                </c:pt>
                <c:pt idx="81">
                  <c:v>4</c:v>
                </c:pt>
                <c:pt idx="82">
                  <c:v>3.4</c:v>
                </c:pt>
                <c:pt idx="83">
                  <c:v>4.4000000000000004</c:v>
                </c:pt>
                <c:pt idx="84">
                  <c:v>4.2</c:v>
                </c:pt>
                <c:pt idx="85">
                  <c:v>4.2</c:v>
                </c:pt>
                <c:pt idx="86">
                  <c:v>4.3</c:v>
                </c:pt>
                <c:pt idx="87">
                  <c:v>4.3</c:v>
                </c:pt>
                <c:pt idx="88">
                  <c:v>4.5</c:v>
                </c:pt>
                <c:pt idx="89">
                  <c:v>4.2</c:v>
                </c:pt>
                <c:pt idx="90">
                  <c:v>3.6</c:v>
                </c:pt>
                <c:pt idx="91">
                  <c:v>4.2</c:v>
                </c:pt>
                <c:pt idx="92">
                  <c:v>4.2</c:v>
                </c:pt>
                <c:pt idx="93">
                  <c:v>4.0999999999999996</c:v>
                </c:pt>
                <c:pt idx="94">
                  <c:v>4.2</c:v>
                </c:pt>
                <c:pt idx="95">
                  <c:v>3.7</c:v>
                </c:pt>
                <c:pt idx="96">
                  <c:v>3.8</c:v>
                </c:pt>
                <c:pt idx="97">
                  <c:v>3.7</c:v>
                </c:pt>
                <c:pt idx="98">
                  <c:v>4.5</c:v>
                </c:pt>
                <c:pt idx="99">
                  <c:v>4.0999999999999996</c:v>
                </c:pt>
                <c:pt idx="100">
                  <c:v>4.3</c:v>
                </c:pt>
                <c:pt idx="101">
                  <c:v>4.3</c:v>
                </c:pt>
                <c:pt idx="102">
                  <c:v>4</c:v>
                </c:pt>
                <c:pt idx="103">
                  <c:v>4.2</c:v>
                </c:pt>
                <c:pt idx="104">
                  <c:v>4.2</c:v>
                </c:pt>
                <c:pt idx="105">
                  <c:v>4.3</c:v>
                </c:pt>
                <c:pt idx="106">
                  <c:v>4.2</c:v>
                </c:pt>
                <c:pt idx="107">
                  <c:v>4.3</c:v>
                </c:pt>
                <c:pt idx="108">
                  <c:v>4.3</c:v>
                </c:pt>
                <c:pt idx="109">
                  <c:v>3.9</c:v>
                </c:pt>
                <c:pt idx="110">
                  <c:v>4.0999999999999996</c:v>
                </c:pt>
                <c:pt idx="111">
                  <c:v>4.3</c:v>
                </c:pt>
                <c:pt idx="112">
                  <c:v>4.3</c:v>
                </c:pt>
                <c:pt idx="113">
                  <c:v>4.0999999999999996</c:v>
                </c:pt>
                <c:pt idx="114">
                  <c:v>4.5</c:v>
                </c:pt>
                <c:pt idx="115">
                  <c:v>4.0999999999999996</c:v>
                </c:pt>
                <c:pt idx="116">
                  <c:v>3.6</c:v>
                </c:pt>
                <c:pt idx="117">
                  <c:v>3.5</c:v>
                </c:pt>
                <c:pt idx="118">
                  <c:v>4</c:v>
                </c:pt>
                <c:pt idx="119">
                  <c:v>3.8</c:v>
                </c:pt>
                <c:pt idx="120">
                  <c:v>4.4000000000000004</c:v>
                </c:pt>
                <c:pt idx="121">
                  <c:v>3.7</c:v>
                </c:pt>
                <c:pt idx="122">
                  <c:v>4.3</c:v>
                </c:pt>
                <c:pt idx="123">
                  <c:v>4.0999999999999996</c:v>
                </c:pt>
                <c:pt idx="124">
                  <c:v>4.2</c:v>
                </c:pt>
                <c:pt idx="125">
                  <c:v>4.0999999999999996</c:v>
                </c:pt>
                <c:pt idx="126">
                  <c:v>4.3</c:v>
                </c:pt>
                <c:pt idx="127">
                  <c:v>4.2</c:v>
                </c:pt>
                <c:pt idx="128">
                  <c:v>4.2</c:v>
                </c:pt>
                <c:pt idx="129">
                  <c:v>4.4000000000000004</c:v>
                </c:pt>
                <c:pt idx="130">
                  <c:v>4.3</c:v>
                </c:pt>
                <c:pt idx="131">
                  <c:v>4.3</c:v>
                </c:pt>
                <c:pt idx="132">
                  <c:v>4</c:v>
                </c:pt>
                <c:pt idx="133">
                  <c:v>3.9</c:v>
                </c:pt>
                <c:pt idx="134">
                  <c:v>4.2</c:v>
                </c:pt>
                <c:pt idx="135">
                  <c:v>4.3</c:v>
                </c:pt>
                <c:pt idx="136">
                  <c:v>3.9</c:v>
                </c:pt>
                <c:pt idx="137">
                  <c:v>4.5999999999999996</c:v>
                </c:pt>
                <c:pt idx="138">
                  <c:v>3.9</c:v>
                </c:pt>
                <c:pt idx="139">
                  <c:v>4.3</c:v>
                </c:pt>
                <c:pt idx="140">
                  <c:v>4.0999999999999996</c:v>
                </c:pt>
                <c:pt idx="141">
                  <c:v>4.4000000000000004</c:v>
                </c:pt>
                <c:pt idx="142">
                  <c:v>3.2</c:v>
                </c:pt>
                <c:pt idx="143">
                  <c:v>4.2</c:v>
                </c:pt>
                <c:pt idx="144">
                  <c:v>4.2</c:v>
                </c:pt>
                <c:pt idx="145">
                  <c:v>3.7</c:v>
                </c:pt>
                <c:pt idx="146">
                  <c:v>4.5</c:v>
                </c:pt>
                <c:pt idx="147">
                  <c:v>4.2</c:v>
                </c:pt>
                <c:pt idx="148">
                  <c:v>4.2</c:v>
                </c:pt>
                <c:pt idx="149">
                  <c:v>4.2</c:v>
                </c:pt>
                <c:pt idx="150">
                  <c:v>4.0999999999999996</c:v>
                </c:pt>
                <c:pt idx="151">
                  <c:v>4.3</c:v>
                </c:pt>
                <c:pt idx="152">
                  <c:v>4.3</c:v>
                </c:pt>
                <c:pt idx="153">
                  <c:v>4.3</c:v>
                </c:pt>
                <c:pt idx="154">
                  <c:v>3.4</c:v>
                </c:pt>
                <c:pt idx="155">
                  <c:v>4.3</c:v>
                </c:pt>
                <c:pt idx="156">
                  <c:v>4.4000000000000004</c:v>
                </c:pt>
                <c:pt idx="157">
                  <c:v>3.9</c:v>
                </c:pt>
                <c:pt idx="158">
                  <c:v>4.0999999999999996</c:v>
                </c:pt>
                <c:pt idx="159">
                  <c:v>3.9</c:v>
                </c:pt>
                <c:pt idx="160">
                  <c:v>4</c:v>
                </c:pt>
                <c:pt idx="161">
                  <c:v>4.3</c:v>
                </c:pt>
                <c:pt idx="162">
                  <c:v>4</c:v>
                </c:pt>
                <c:pt idx="163">
                  <c:v>3.9</c:v>
                </c:pt>
                <c:pt idx="164">
                  <c:v>4.5</c:v>
                </c:pt>
                <c:pt idx="165">
                  <c:v>3.9</c:v>
                </c:pt>
                <c:pt idx="166">
                  <c:v>4.2</c:v>
                </c:pt>
                <c:pt idx="167">
                  <c:v>4</c:v>
                </c:pt>
                <c:pt idx="168">
                  <c:v>4.3</c:v>
                </c:pt>
                <c:pt idx="169">
                  <c:v>4</c:v>
                </c:pt>
                <c:pt idx="170">
                  <c:v>4.4000000000000004</c:v>
                </c:pt>
                <c:pt idx="171">
                  <c:v>4.3</c:v>
                </c:pt>
                <c:pt idx="172">
                  <c:v>4</c:v>
                </c:pt>
                <c:pt idx="173">
                  <c:v>4.3</c:v>
                </c:pt>
                <c:pt idx="174">
                  <c:v>5</c:v>
                </c:pt>
                <c:pt idx="175">
                  <c:v>3.7</c:v>
                </c:pt>
                <c:pt idx="176">
                  <c:v>4</c:v>
                </c:pt>
                <c:pt idx="177">
                  <c:v>4.0999999999999996</c:v>
                </c:pt>
                <c:pt idx="178">
                  <c:v>4</c:v>
                </c:pt>
                <c:pt idx="179">
                  <c:v>3.3</c:v>
                </c:pt>
                <c:pt idx="180">
                  <c:v>3.8</c:v>
                </c:pt>
                <c:pt idx="181">
                  <c:v>4.0999999999999996</c:v>
                </c:pt>
                <c:pt idx="182">
                  <c:v>4.0999999999999996</c:v>
                </c:pt>
                <c:pt idx="183">
                  <c:v>4.4000000000000004</c:v>
                </c:pt>
                <c:pt idx="184">
                  <c:v>4.3</c:v>
                </c:pt>
                <c:pt idx="185">
                  <c:v>4.3</c:v>
                </c:pt>
                <c:pt idx="186">
                  <c:v>4.4000000000000004</c:v>
                </c:pt>
                <c:pt idx="187">
                  <c:v>4.3</c:v>
                </c:pt>
                <c:pt idx="188">
                  <c:v>3.9</c:v>
                </c:pt>
                <c:pt idx="189">
                  <c:v>4.2</c:v>
                </c:pt>
                <c:pt idx="190">
                  <c:v>4.2</c:v>
                </c:pt>
                <c:pt idx="191">
                  <c:v>4.0999999999999996</c:v>
                </c:pt>
                <c:pt idx="192">
                  <c:v>4.3</c:v>
                </c:pt>
                <c:pt idx="193">
                  <c:v>3.7</c:v>
                </c:pt>
                <c:pt idx="194">
                  <c:v>4.0999999999999996</c:v>
                </c:pt>
                <c:pt idx="195">
                  <c:v>3.9</c:v>
                </c:pt>
                <c:pt idx="196">
                  <c:v>4</c:v>
                </c:pt>
                <c:pt idx="197">
                  <c:v>4.2</c:v>
                </c:pt>
                <c:pt idx="198">
                  <c:v>4.4000000000000004</c:v>
                </c:pt>
                <c:pt idx="199">
                  <c:v>4.0999999999999996</c:v>
                </c:pt>
                <c:pt idx="200">
                  <c:v>4.3</c:v>
                </c:pt>
                <c:pt idx="201">
                  <c:v>3.8</c:v>
                </c:pt>
                <c:pt idx="202">
                  <c:v>4.4000000000000004</c:v>
                </c:pt>
                <c:pt idx="203">
                  <c:v>4</c:v>
                </c:pt>
                <c:pt idx="204">
                  <c:v>4.4000000000000004</c:v>
                </c:pt>
                <c:pt idx="205">
                  <c:v>4</c:v>
                </c:pt>
                <c:pt idx="206">
                  <c:v>4.2</c:v>
                </c:pt>
                <c:pt idx="207">
                  <c:v>3.9</c:v>
                </c:pt>
                <c:pt idx="208">
                  <c:v>3.7</c:v>
                </c:pt>
                <c:pt idx="209">
                  <c:v>3.6</c:v>
                </c:pt>
                <c:pt idx="210">
                  <c:v>4</c:v>
                </c:pt>
                <c:pt idx="211">
                  <c:v>3.5</c:v>
                </c:pt>
                <c:pt idx="212">
                  <c:v>4.5</c:v>
                </c:pt>
                <c:pt idx="213">
                  <c:v>4.2</c:v>
                </c:pt>
                <c:pt idx="214">
                  <c:v>3.8</c:v>
                </c:pt>
                <c:pt idx="215">
                  <c:v>3.8</c:v>
                </c:pt>
                <c:pt idx="216">
                  <c:v>4.0999999999999996</c:v>
                </c:pt>
                <c:pt idx="217">
                  <c:v>4.3</c:v>
                </c:pt>
                <c:pt idx="218">
                  <c:v>4.4000000000000004</c:v>
                </c:pt>
                <c:pt idx="219">
                  <c:v>3.9</c:v>
                </c:pt>
                <c:pt idx="220">
                  <c:v>4.2</c:v>
                </c:pt>
                <c:pt idx="221">
                  <c:v>3.8</c:v>
                </c:pt>
                <c:pt idx="222">
                  <c:v>4.0999999999999996</c:v>
                </c:pt>
                <c:pt idx="223">
                  <c:v>4.0999999999999996</c:v>
                </c:pt>
                <c:pt idx="224">
                  <c:v>4.3</c:v>
                </c:pt>
                <c:pt idx="225">
                  <c:v>3.7</c:v>
                </c:pt>
                <c:pt idx="226">
                  <c:v>4</c:v>
                </c:pt>
                <c:pt idx="227">
                  <c:v>4.2</c:v>
                </c:pt>
                <c:pt idx="228">
                  <c:v>4.0999999999999996</c:v>
                </c:pt>
                <c:pt idx="229">
                  <c:v>4.3</c:v>
                </c:pt>
                <c:pt idx="230">
                  <c:v>4.4000000000000004</c:v>
                </c:pt>
                <c:pt idx="231">
                  <c:v>4.3</c:v>
                </c:pt>
                <c:pt idx="232">
                  <c:v>4.3</c:v>
                </c:pt>
                <c:pt idx="233">
                  <c:v>3.5</c:v>
                </c:pt>
                <c:pt idx="234">
                  <c:v>3.9</c:v>
                </c:pt>
                <c:pt idx="235">
                  <c:v>4.5</c:v>
                </c:pt>
                <c:pt idx="236">
                  <c:v>3.4</c:v>
                </c:pt>
                <c:pt idx="237">
                  <c:v>4</c:v>
                </c:pt>
                <c:pt idx="238">
                  <c:v>4</c:v>
                </c:pt>
                <c:pt idx="239">
                  <c:v>4.4000000000000004</c:v>
                </c:pt>
                <c:pt idx="240">
                  <c:v>4</c:v>
                </c:pt>
                <c:pt idx="241">
                  <c:v>4.3</c:v>
                </c:pt>
                <c:pt idx="242">
                  <c:v>4</c:v>
                </c:pt>
                <c:pt idx="243">
                  <c:v>4.2</c:v>
                </c:pt>
                <c:pt idx="244">
                  <c:v>3.8</c:v>
                </c:pt>
                <c:pt idx="245">
                  <c:v>4.4000000000000004</c:v>
                </c:pt>
                <c:pt idx="246">
                  <c:v>3.9</c:v>
                </c:pt>
                <c:pt idx="247">
                  <c:v>4.2</c:v>
                </c:pt>
                <c:pt idx="248">
                  <c:v>3.9</c:v>
                </c:pt>
                <c:pt idx="249">
                  <c:v>4.7</c:v>
                </c:pt>
                <c:pt idx="250">
                  <c:v>3.6</c:v>
                </c:pt>
                <c:pt idx="251">
                  <c:v>3.7</c:v>
                </c:pt>
                <c:pt idx="252">
                  <c:v>4.2</c:v>
                </c:pt>
                <c:pt idx="253">
                  <c:v>4</c:v>
                </c:pt>
                <c:pt idx="254">
                  <c:v>3.6</c:v>
                </c:pt>
                <c:pt idx="255">
                  <c:v>4.3</c:v>
                </c:pt>
                <c:pt idx="256">
                  <c:v>4.2</c:v>
                </c:pt>
                <c:pt idx="257">
                  <c:v>4.3</c:v>
                </c:pt>
                <c:pt idx="258">
                  <c:v>4.2</c:v>
                </c:pt>
                <c:pt idx="259">
                  <c:v>4.2</c:v>
                </c:pt>
                <c:pt idx="260">
                  <c:v>4.4000000000000004</c:v>
                </c:pt>
                <c:pt idx="261">
                  <c:v>4.2</c:v>
                </c:pt>
                <c:pt idx="262">
                  <c:v>4.4000000000000004</c:v>
                </c:pt>
                <c:pt idx="263">
                  <c:v>3</c:v>
                </c:pt>
                <c:pt idx="264">
                  <c:v>4.5</c:v>
                </c:pt>
                <c:pt idx="265">
                  <c:v>4.3</c:v>
                </c:pt>
                <c:pt idx="266">
                  <c:v>4.2</c:v>
                </c:pt>
                <c:pt idx="267">
                  <c:v>4.4000000000000004</c:v>
                </c:pt>
                <c:pt idx="268">
                  <c:v>4</c:v>
                </c:pt>
                <c:pt idx="269">
                  <c:v>3.8</c:v>
                </c:pt>
                <c:pt idx="270">
                  <c:v>4.3</c:v>
                </c:pt>
                <c:pt idx="271">
                  <c:v>4.2</c:v>
                </c:pt>
                <c:pt idx="272">
                  <c:v>4.0999999999999996</c:v>
                </c:pt>
                <c:pt idx="273">
                  <c:v>4</c:v>
                </c:pt>
                <c:pt idx="274">
                  <c:v>4.2</c:v>
                </c:pt>
                <c:pt idx="275">
                  <c:v>3.3</c:v>
                </c:pt>
                <c:pt idx="276">
                  <c:v>4.3</c:v>
                </c:pt>
                <c:pt idx="277">
                  <c:v>3.8</c:v>
                </c:pt>
                <c:pt idx="278">
                  <c:v>4.2</c:v>
                </c:pt>
                <c:pt idx="279">
                  <c:v>3.7</c:v>
                </c:pt>
                <c:pt idx="280">
                  <c:v>4.3</c:v>
                </c:pt>
                <c:pt idx="281">
                  <c:v>3.9</c:v>
                </c:pt>
                <c:pt idx="282">
                  <c:v>3</c:v>
                </c:pt>
                <c:pt idx="283">
                  <c:v>4.3</c:v>
                </c:pt>
                <c:pt idx="284">
                  <c:v>3.5</c:v>
                </c:pt>
                <c:pt idx="285">
                  <c:v>3.9</c:v>
                </c:pt>
                <c:pt idx="286">
                  <c:v>4</c:v>
                </c:pt>
                <c:pt idx="287">
                  <c:v>4.3</c:v>
                </c:pt>
                <c:pt idx="288">
                  <c:v>3.8</c:v>
                </c:pt>
                <c:pt idx="289">
                  <c:v>4.3</c:v>
                </c:pt>
                <c:pt idx="290">
                  <c:v>3.3</c:v>
                </c:pt>
                <c:pt idx="291">
                  <c:v>4.5</c:v>
                </c:pt>
                <c:pt idx="292">
                  <c:v>4.0999999999999996</c:v>
                </c:pt>
                <c:pt idx="293">
                  <c:v>4.2</c:v>
                </c:pt>
                <c:pt idx="294">
                  <c:v>4.0999999999999996</c:v>
                </c:pt>
                <c:pt idx="295">
                  <c:v>4.4000000000000004</c:v>
                </c:pt>
                <c:pt idx="296">
                  <c:v>4.2</c:v>
                </c:pt>
                <c:pt idx="297">
                  <c:v>3.9</c:v>
                </c:pt>
                <c:pt idx="298">
                  <c:v>4</c:v>
                </c:pt>
                <c:pt idx="299">
                  <c:v>4.5</c:v>
                </c:pt>
                <c:pt idx="300">
                  <c:v>3.7</c:v>
                </c:pt>
                <c:pt idx="301">
                  <c:v>4.2</c:v>
                </c:pt>
                <c:pt idx="302">
                  <c:v>4.2</c:v>
                </c:pt>
                <c:pt idx="303">
                  <c:v>4.2</c:v>
                </c:pt>
                <c:pt idx="304">
                  <c:v>4.3</c:v>
                </c:pt>
                <c:pt idx="305">
                  <c:v>4.4000000000000004</c:v>
                </c:pt>
                <c:pt idx="306">
                  <c:v>4.2</c:v>
                </c:pt>
                <c:pt idx="307">
                  <c:v>4.3</c:v>
                </c:pt>
                <c:pt idx="308">
                  <c:v>3.7</c:v>
                </c:pt>
                <c:pt idx="309">
                  <c:v>4.3</c:v>
                </c:pt>
                <c:pt idx="310">
                  <c:v>4.2</c:v>
                </c:pt>
                <c:pt idx="311">
                  <c:v>4.4000000000000004</c:v>
                </c:pt>
                <c:pt idx="312">
                  <c:v>3.5</c:v>
                </c:pt>
                <c:pt idx="313">
                  <c:v>4.0999999999999996</c:v>
                </c:pt>
                <c:pt idx="314">
                  <c:v>4.3</c:v>
                </c:pt>
                <c:pt idx="315">
                  <c:v>4.2</c:v>
                </c:pt>
                <c:pt idx="316">
                  <c:v>4</c:v>
                </c:pt>
                <c:pt idx="317">
                  <c:v>3.9</c:v>
                </c:pt>
                <c:pt idx="318">
                  <c:v>3.3</c:v>
                </c:pt>
                <c:pt idx="319">
                  <c:v>3.8</c:v>
                </c:pt>
                <c:pt idx="320">
                  <c:v>4</c:v>
                </c:pt>
                <c:pt idx="321">
                  <c:v>4.3</c:v>
                </c:pt>
                <c:pt idx="322">
                  <c:v>3.9</c:v>
                </c:pt>
                <c:pt idx="323">
                  <c:v>4.2</c:v>
                </c:pt>
                <c:pt idx="324">
                  <c:v>5</c:v>
                </c:pt>
                <c:pt idx="325">
                  <c:v>4.0999999999999996</c:v>
                </c:pt>
                <c:pt idx="326">
                  <c:v>3.9</c:v>
                </c:pt>
                <c:pt idx="327">
                  <c:v>4.2</c:v>
                </c:pt>
                <c:pt idx="328">
                  <c:v>4.3</c:v>
                </c:pt>
                <c:pt idx="329">
                  <c:v>3.8</c:v>
                </c:pt>
                <c:pt idx="330">
                  <c:v>4.3</c:v>
                </c:pt>
                <c:pt idx="331">
                  <c:v>4.4000000000000004</c:v>
                </c:pt>
                <c:pt idx="332">
                  <c:v>4.3</c:v>
                </c:pt>
                <c:pt idx="333">
                  <c:v>4.3</c:v>
                </c:pt>
                <c:pt idx="334">
                  <c:v>4.2</c:v>
                </c:pt>
                <c:pt idx="335">
                  <c:v>4.3</c:v>
                </c:pt>
                <c:pt idx="336">
                  <c:v>3.8</c:v>
                </c:pt>
                <c:pt idx="337">
                  <c:v>4.3</c:v>
                </c:pt>
                <c:pt idx="338">
                  <c:v>4</c:v>
                </c:pt>
                <c:pt idx="339">
                  <c:v>4.3</c:v>
                </c:pt>
                <c:pt idx="340">
                  <c:v>4.3</c:v>
                </c:pt>
                <c:pt idx="341">
                  <c:v>4</c:v>
                </c:pt>
                <c:pt idx="342">
                  <c:v>4</c:v>
                </c:pt>
                <c:pt idx="343">
                  <c:v>4.4000000000000004</c:v>
                </c:pt>
                <c:pt idx="344">
                  <c:v>4.0999999999999996</c:v>
                </c:pt>
                <c:pt idx="345">
                  <c:v>4</c:v>
                </c:pt>
                <c:pt idx="346">
                  <c:v>3.9</c:v>
                </c:pt>
                <c:pt idx="347">
                  <c:v>4.0999999999999996</c:v>
                </c:pt>
                <c:pt idx="348">
                  <c:v>4.2</c:v>
                </c:pt>
                <c:pt idx="349">
                  <c:v>3.9</c:v>
                </c:pt>
                <c:pt idx="350">
                  <c:v>4</c:v>
                </c:pt>
                <c:pt idx="351">
                  <c:v>4</c:v>
                </c:pt>
                <c:pt idx="352">
                  <c:v>4.0999999999999996</c:v>
                </c:pt>
                <c:pt idx="353">
                  <c:v>4.4000000000000004</c:v>
                </c:pt>
                <c:pt idx="354">
                  <c:v>4.2</c:v>
                </c:pt>
                <c:pt idx="355">
                  <c:v>4.3</c:v>
                </c:pt>
                <c:pt idx="356">
                  <c:v>4.3</c:v>
                </c:pt>
                <c:pt idx="357">
                  <c:v>3.9</c:v>
                </c:pt>
                <c:pt idx="358">
                  <c:v>4.4000000000000004</c:v>
                </c:pt>
                <c:pt idx="359">
                  <c:v>4</c:v>
                </c:pt>
                <c:pt idx="360">
                  <c:v>4.2</c:v>
                </c:pt>
                <c:pt idx="361">
                  <c:v>4.0999999999999996</c:v>
                </c:pt>
                <c:pt idx="362">
                  <c:v>4.4000000000000004</c:v>
                </c:pt>
                <c:pt idx="363">
                  <c:v>4.0999999999999996</c:v>
                </c:pt>
                <c:pt idx="364">
                  <c:v>4.2</c:v>
                </c:pt>
                <c:pt idx="365">
                  <c:v>4.2</c:v>
                </c:pt>
                <c:pt idx="366">
                  <c:v>4.0999999999999996</c:v>
                </c:pt>
                <c:pt idx="367">
                  <c:v>4</c:v>
                </c:pt>
                <c:pt idx="368">
                  <c:v>4.2</c:v>
                </c:pt>
                <c:pt idx="369">
                  <c:v>4.0999999999999996</c:v>
                </c:pt>
                <c:pt idx="370">
                  <c:v>4.0999999999999996</c:v>
                </c:pt>
                <c:pt idx="371">
                  <c:v>4.2</c:v>
                </c:pt>
                <c:pt idx="372">
                  <c:v>4</c:v>
                </c:pt>
                <c:pt idx="373">
                  <c:v>4.3</c:v>
                </c:pt>
                <c:pt idx="374">
                  <c:v>4.3</c:v>
                </c:pt>
                <c:pt idx="375">
                  <c:v>4.0999999999999996</c:v>
                </c:pt>
                <c:pt idx="376">
                  <c:v>4.0999999999999996</c:v>
                </c:pt>
                <c:pt idx="377">
                  <c:v>4.2</c:v>
                </c:pt>
                <c:pt idx="378">
                  <c:v>4</c:v>
                </c:pt>
                <c:pt idx="379">
                  <c:v>4.4000000000000004</c:v>
                </c:pt>
                <c:pt idx="380">
                  <c:v>4.2</c:v>
                </c:pt>
                <c:pt idx="381">
                  <c:v>3.8</c:v>
                </c:pt>
                <c:pt idx="382">
                  <c:v>4.3</c:v>
                </c:pt>
                <c:pt idx="383">
                  <c:v>4.2</c:v>
                </c:pt>
                <c:pt idx="384">
                  <c:v>3.9</c:v>
                </c:pt>
                <c:pt idx="385">
                  <c:v>4.4000000000000004</c:v>
                </c:pt>
                <c:pt idx="386">
                  <c:v>4</c:v>
                </c:pt>
                <c:pt idx="387">
                  <c:v>4</c:v>
                </c:pt>
                <c:pt idx="388">
                  <c:v>3.8</c:v>
                </c:pt>
                <c:pt idx="389">
                  <c:v>4.4000000000000004</c:v>
                </c:pt>
                <c:pt idx="390">
                  <c:v>4.2</c:v>
                </c:pt>
                <c:pt idx="391">
                  <c:v>4</c:v>
                </c:pt>
                <c:pt idx="392">
                  <c:v>4.3</c:v>
                </c:pt>
                <c:pt idx="393">
                  <c:v>4.0999999999999996</c:v>
                </c:pt>
                <c:pt idx="394">
                  <c:v>4.0999999999999996</c:v>
                </c:pt>
                <c:pt idx="395">
                  <c:v>4.0999999999999996</c:v>
                </c:pt>
                <c:pt idx="396">
                  <c:v>4.0999999999999996</c:v>
                </c:pt>
                <c:pt idx="397">
                  <c:v>4.4000000000000004</c:v>
                </c:pt>
                <c:pt idx="398">
                  <c:v>4.3</c:v>
                </c:pt>
                <c:pt idx="399">
                  <c:v>4</c:v>
                </c:pt>
                <c:pt idx="400">
                  <c:v>4.3</c:v>
                </c:pt>
                <c:pt idx="401">
                  <c:v>4</c:v>
                </c:pt>
                <c:pt idx="402">
                  <c:v>3.6</c:v>
                </c:pt>
                <c:pt idx="403">
                  <c:v>4.0999999999999996</c:v>
                </c:pt>
                <c:pt idx="404">
                  <c:v>4.2</c:v>
                </c:pt>
                <c:pt idx="405">
                  <c:v>4.0999999999999996</c:v>
                </c:pt>
                <c:pt idx="406">
                  <c:v>4.0999999999999996</c:v>
                </c:pt>
                <c:pt idx="407">
                  <c:v>4</c:v>
                </c:pt>
                <c:pt idx="408">
                  <c:v>4</c:v>
                </c:pt>
                <c:pt idx="409">
                  <c:v>3.5</c:v>
                </c:pt>
                <c:pt idx="410">
                  <c:v>4.3</c:v>
                </c:pt>
                <c:pt idx="411">
                  <c:v>4.0999999999999996</c:v>
                </c:pt>
                <c:pt idx="412">
                  <c:v>4.0999999999999996</c:v>
                </c:pt>
                <c:pt idx="413">
                  <c:v>4.0999999999999996</c:v>
                </c:pt>
                <c:pt idx="414">
                  <c:v>3.8</c:v>
                </c:pt>
                <c:pt idx="415">
                  <c:v>4.2</c:v>
                </c:pt>
                <c:pt idx="416">
                  <c:v>4.0999999999999996</c:v>
                </c:pt>
                <c:pt idx="417">
                  <c:v>4.0999999999999996</c:v>
                </c:pt>
                <c:pt idx="418">
                  <c:v>4.0999999999999996</c:v>
                </c:pt>
                <c:pt idx="419">
                  <c:v>3.9</c:v>
                </c:pt>
                <c:pt idx="420">
                  <c:v>4</c:v>
                </c:pt>
                <c:pt idx="421">
                  <c:v>4.5</c:v>
                </c:pt>
                <c:pt idx="422">
                  <c:v>4</c:v>
                </c:pt>
                <c:pt idx="423">
                  <c:v>4</c:v>
                </c:pt>
                <c:pt idx="424">
                  <c:v>4.0999999999999996</c:v>
                </c:pt>
                <c:pt idx="425">
                  <c:v>4.0999999999999996</c:v>
                </c:pt>
                <c:pt idx="426">
                  <c:v>3.9</c:v>
                </c:pt>
                <c:pt idx="427">
                  <c:v>4.0999999999999996</c:v>
                </c:pt>
                <c:pt idx="428">
                  <c:v>4.0999999999999996</c:v>
                </c:pt>
                <c:pt idx="429">
                  <c:v>4</c:v>
                </c:pt>
                <c:pt idx="430">
                  <c:v>4.3</c:v>
                </c:pt>
                <c:pt idx="431">
                  <c:v>4</c:v>
                </c:pt>
                <c:pt idx="432">
                  <c:v>4.0999999999999996</c:v>
                </c:pt>
                <c:pt idx="433">
                  <c:v>4</c:v>
                </c:pt>
                <c:pt idx="434">
                  <c:v>4.0999999999999996</c:v>
                </c:pt>
                <c:pt idx="435">
                  <c:v>4.2</c:v>
                </c:pt>
                <c:pt idx="436">
                  <c:v>4.5999999999999996</c:v>
                </c:pt>
                <c:pt idx="437">
                  <c:v>4</c:v>
                </c:pt>
                <c:pt idx="438">
                  <c:v>4</c:v>
                </c:pt>
                <c:pt idx="439">
                  <c:v>4.3</c:v>
                </c:pt>
                <c:pt idx="440">
                  <c:v>4.3</c:v>
                </c:pt>
                <c:pt idx="441">
                  <c:v>4.2</c:v>
                </c:pt>
                <c:pt idx="442">
                  <c:v>4</c:v>
                </c:pt>
                <c:pt idx="443">
                  <c:v>4</c:v>
                </c:pt>
                <c:pt idx="444">
                  <c:v>3.9</c:v>
                </c:pt>
                <c:pt idx="445">
                  <c:v>3.8</c:v>
                </c:pt>
                <c:pt idx="446">
                  <c:v>4.7</c:v>
                </c:pt>
                <c:pt idx="447">
                  <c:v>4.3</c:v>
                </c:pt>
                <c:pt idx="448">
                  <c:v>4.2</c:v>
                </c:pt>
                <c:pt idx="449">
                  <c:v>4.0999999999999996</c:v>
                </c:pt>
                <c:pt idx="450">
                  <c:v>3.3</c:v>
                </c:pt>
                <c:pt idx="451">
                  <c:v>4</c:v>
                </c:pt>
                <c:pt idx="452">
                  <c:v>4.2</c:v>
                </c:pt>
                <c:pt idx="453">
                  <c:v>4.5999999999999996</c:v>
                </c:pt>
                <c:pt idx="454">
                  <c:v>4.2</c:v>
                </c:pt>
                <c:pt idx="455">
                  <c:v>3.7</c:v>
                </c:pt>
                <c:pt idx="456">
                  <c:v>4.0999999999999996</c:v>
                </c:pt>
                <c:pt idx="457">
                  <c:v>4.2</c:v>
                </c:pt>
                <c:pt idx="458">
                  <c:v>4.2</c:v>
                </c:pt>
                <c:pt idx="459">
                  <c:v>4.5</c:v>
                </c:pt>
                <c:pt idx="460">
                  <c:v>3.8</c:v>
                </c:pt>
                <c:pt idx="461">
                  <c:v>4.0999999999999996</c:v>
                </c:pt>
                <c:pt idx="462">
                  <c:v>3.8</c:v>
                </c:pt>
                <c:pt idx="463">
                  <c:v>4.0999999999999996</c:v>
                </c:pt>
                <c:pt idx="464">
                  <c:v>3.8</c:v>
                </c:pt>
                <c:pt idx="465">
                  <c:v>4.2</c:v>
                </c:pt>
                <c:pt idx="466">
                  <c:v>4.2</c:v>
                </c:pt>
                <c:pt idx="467">
                  <c:v>4.2</c:v>
                </c:pt>
                <c:pt idx="468">
                  <c:v>4</c:v>
                </c:pt>
                <c:pt idx="469">
                  <c:v>3.5</c:v>
                </c:pt>
                <c:pt idx="470">
                  <c:v>4.3</c:v>
                </c:pt>
                <c:pt idx="471">
                  <c:v>4.0999999999999996</c:v>
                </c:pt>
                <c:pt idx="472">
                  <c:v>3.9</c:v>
                </c:pt>
                <c:pt idx="473">
                  <c:v>3.9</c:v>
                </c:pt>
                <c:pt idx="474">
                  <c:v>3.3</c:v>
                </c:pt>
                <c:pt idx="475">
                  <c:v>4</c:v>
                </c:pt>
                <c:pt idx="476">
                  <c:v>4</c:v>
                </c:pt>
                <c:pt idx="477">
                  <c:v>4</c:v>
                </c:pt>
                <c:pt idx="478">
                  <c:v>3.9</c:v>
                </c:pt>
                <c:pt idx="479">
                  <c:v>4.3</c:v>
                </c:pt>
                <c:pt idx="480">
                  <c:v>4.0999999999999996</c:v>
                </c:pt>
                <c:pt idx="481">
                  <c:v>4.0999999999999996</c:v>
                </c:pt>
                <c:pt idx="482">
                  <c:v>4.3</c:v>
                </c:pt>
                <c:pt idx="483">
                  <c:v>4.0999999999999996</c:v>
                </c:pt>
                <c:pt idx="484">
                  <c:v>4.0999999999999996</c:v>
                </c:pt>
                <c:pt idx="485">
                  <c:v>4.2</c:v>
                </c:pt>
                <c:pt idx="486">
                  <c:v>3.3</c:v>
                </c:pt>
                <c:pt idx="487">
                  <c:v>4.4000000000000004</c:v>
                </c:pt>
                <c:pt idx="488">
                  <c:v>4.3</c:v>
                </c:pt>
                <c:pt idx="489">
                  <c:v>4.0999999999999996</c:v>
                </c:pt>
                <c:pt idx="490">
                  <c:v>4</c:v>
                </c:pt>
                <c:pt idx="491">
                  <c:v>4.0999999999999996</c:v>
                </c:pt>
                <c:pt idx="492">
                  <c:v>4.3</c:v>
                </c:pt>
                <c:pt idx="493">
                  <c:v>3.8</c:v>
                </c:pt>
                <c:pt idx="494">
                  <c:v>3.7</c:v>
                </c:pt>
                <c:pt idx="495">
                  <c:v>4</c:v>
                </c:pt>
                <c:pt idx="496">
                  <c:v>4.2</c:v>
                </c:pt>
                <c:pt idx="497">
                  <c:v>3.9</c:v>
                </c:pt>
                <c:pt idx="498">
                  <c:v>4.5</c:v>
                </c:pt>
                <c:pt idx="499">
                  <c:v>4.2</c:v>
                </c:pt>
                <c:pt idx="500">
                  <c:v>3.9</c:v>
                </c:pt>
                <c:pt idx="501">
                  <c:v>4.2</c:v>
                </c:pt>
                <c:pt idx="502">
                  <c:v>4.0999999999999996</c:v>
                </c:pt>
                <c:pt idx="503">
                  <c:v>4.0999999999999996</c:v>
                </c:pt>
                <c:pt idx="504">
                  <c:v>4.3</c:v>
                </c:pt>
                <c:pt idx="505">
                  <c:v>4.0999999999999996</c:v>
                </c:pt>
                <c:pt idx="506">
                  <c:v>4.3</c:v>
                </c:pt>
                <c:pt idx="507">
                  <c:v>3.6</c:v>
                </c:pt>
                <c:pt idx="508">
                  <c:v>4.0999999999999996</c:v>
                </c:pt>
                <c:pt idx="509">
                  <c:v>4</c:v>
                </c:pt>
                <c:pt idx="510">
                  <c:v>4.0999999999999996</c:v>
                </c:pt>
                <c:pt idx="511">
                  <c:v>4.3</c:v>
                </c:pt>
                <c:pt idx="512">
                  <c:v>3.9</c:v>
                </c:pt>
                <c:pt idx="513">
                  <c:v>4.0999999999999996</c:v>
                </c:pt>
                <c:pt idx="514">
                  <c:v>4.0999999999999996</c:v>
                </c:pt>
                <c:pt idx="515">
                  <c:v>4.4000000000000004</c:v>
                </c:pt>
                <c:pt idx="516">
                  <c:v>3.8</c:v>
                </c:pt>
                <c:pt idx="517">
                  <c:v>4.3</c:v>
                </c:pt>
                <c:pt idx="518">
                  <c:v>3.5</c:v>
                </c:pt>
                <c:pt idx="519">
                  <c:v>4</c:v>
                </c:pt>
                <c:pt idx="520">
                  <c:v>3.9</c:v>
                </c:pt>
                <c:pt idx="521">
                  <c:v>4.3</c:v>
                </c:pt>
                <c:pt idx="522">
                  <c:v>2.8</c:v>
                </c:pt>
                <c:pt idx="523">
                  <c:v>3.8</c:v>
                </c:pt>
                <c:pt idx="524">
                  <c:v>4.5</c:v>
                </c:pt>
                <c:pt idx="525">
                  <c:v>4.3</c:v>
                </c:pt>
                <c:pt idx="526">
                  <c:v>4.0999999999999996</c:v>
                </c:pt>
                <c:pt idx="527">
                  <c:v>3</c:v>
                </c:pt>
                <c:pt idx="528">
                  <c:v>4</c:v>
                </c:pt>
                <c:pt idx="529">
                  <c:v>3.9</c:v>
                </c:pt>
                <c:pt idx="530">
                  <c:v>4.0999999999999996</c:v>
                </c:pt>
                <c:pt idx="531">
                  <c:v>4.0999999999999996</c:v>
                </c:pt>
                <c:pt idx="532">
                  <c:v>4.3</c:v>
                </c:pt>
                <c:pt idx="533">
                  <c:v>4</c:v>
                </c:pt>
                <c:pt idx="534">
                  <c:v>4.4000000000000004</c:v>
                </c:pt>
                <c:pt idx="535">
                  <c:v>4.3</c:v>
                </c:pt>
                <c:pt idx="536">
                  <c:v>4.2</c:v>
                </c:pt>
                <c:pt idx="537">
                  <c:v>3.8</c:v>
                </c:pt>
                <c:pt idx="538">
                  <c:v>4.3</c:v>
                </c:pt>
                <c:pt idx="539">
                  <c:v>4.3</c:v>
                </c:pt>
                <c:pt idx="540">
                  <c:v>3.9</c:v>
                </c:pt>
                <c:pt idx="541">
                  <c:v>4.0999999999999996</c:v>
                </c:pt>
                <c:pt idx="542">
                  <c:v>3.7</c:v>
                </c:pt>
                <c:pt idx="543">
                  <c:v>4.2</c:v>
                </c:pt>
                <c:pt idx="544">
                  <c:v>4.5999999999999996</c:v>
                </c:pt>
                <c:pt idx="545">
                  <c:v>3.9</c:v>
                </c:pt>
                <c:pt idx="546">
                  <c:v>4</c:v>
                </c:pt>
                <c:pt idx="547">
                  <c:v>4.3</c:v>
                </c:pt>
                <c:pt idx="548">
                  <c:v>4.4000000000000004</c:v>
                </c:pt>
                <c:pt idx="549">
                  <c:v>4.0999999999999996</c:v>
                </c:pt>
                <c:pt idx="550">
                  <c:v>4.0999999999999996</c:v>
                </c:pt>
                <c:pt idx="551">
                  <c:v>4.0999999999999996</c:v>
                </c:pt>
                <c:pt idx="552">
                  <c:v>4.4000000000000004</c:v>
                </c:pt>
                <c:pt idx="553">
                  <c:v>4.5</c:v>
                </c:pt>
                <c:pt idx="554">
                  <c:v>4.0999999999999996</c:v>
                </c:pt>
                <c:pt idx="555">
                  <c:v>4.2</c:v>
                </c:pt>
                <c:pt idx="556">
                  <c:v>4.5</c:v>
                </c:pt>
                <c:pt idx="557">
                  <c:v>4.0999999999999996</c:v>
                </c:pt>
                <c:pt idx="558">
                  <c:v>3.9</c:v>
                </c:pt>
                <c:pt idx="559">
                  <c:v>4.3</c:v>
                </c:pt>
                <c:pt idx="560">
                  <c:v>4.4000000000000004</c:v>
                </c:pt>
                <c:pt idx="561">
                  <c:v>3.8</c:v>
                </c:pt>
                <c:pt idx="562">
                  <c:v>3.8</c:v>
                </c:pt>
                <c:pt idx="563">
                  <c:v>3.5</c:v>
                </c:pt>
                <c:pt idx="564">
                  <c:v>4.0999999999999996</c:v>
                </c:pt>
                <c:pt idx="565">
                  <c:v>4.3</c:v>
                </c:pt>
                <c:pt idx="566">
                  <c:v>3.5</c:v>
                </c:pt>
                <c:pt idx="567">
                  <c:v>4.0999999999999996</c:v>
                </c:pt>
                <c:pt idx="568">
                  <c:v>3.9</c:v>
                </c:pt>
                <c:pt idx="569">
                  <c:v>4.0999999999999996</c:v>
                </c:pt>
                <c:pt idx="570">
                  <c:v>4.2</c:v>
                </c:pt>
                <c:pt idx="571">
                  <c:v>4.3</c:v>
                </c:pt>
                <c:pt idx="572">
                  <c:v>4.0999999999999996</c:v>
                </c:pt>
                <c:pt idx="573">
                  <c:v>3.9</c:v>
                </c:pt>
                <c:pt idx="574">
                  <c:v>4.3</c:v>
                </c:pt>
                <c:pt idx="575">
                  <c:v>4.5</c:v>
                </c:pt>
                <c:pt idx="576">
                  <c:v>4</c:v>
                </c:pt>
                <c:pt idx="577">
                  <c:v>4.5</c:v>
                </c:pt>
                <c:pt idx="578">
                  <c:v>4.3</c:v>
                </c:pt>
                <c:pt idx="579">
                  <c:v>3.9</c:v>
                </c:pt>
                <c:pt idx="580">
                  <c:v>4.0999999999999996</c:v>
                </c:pt>
                <c:pt idx="581">
                  <c:v>4.2</c:v>
                </c:pt>
                <c:pt idx="582">
                  <c:v>4.2</c:v>
                </c:pt>
                <c:pt idx="583">
                  <c:v>4.5</c:v>
                </c:pt>
                <c:pt idx="584">
                  <c:v>3.7</c:v>
                </c:pt>
                <c:pt idx="585">
                  <c:v>3.5</c:v>
                </c:pt>
                <c:pt idx="586">
                  <c:v>3.5</c:v>
                </c:pt>
                <c:pt idx="587">
                  <c:v>4.3</c:v>
                </c:pt>
                <c:pt idx="588">
                  <c:v>3.9</c:v>
                </c:pt>
                <c:pt idx="589">
                  <c:v>4.3</c:v>
                </c:pt>
                <c:pt idx="590">
                  <c:v>4.0999999999999996</c:v>
                </c:pt>
                <c:pt idx="591">
                  <c:v>4.5</c:v>
                </c:pt>
                <c:pt idx="592">
                  <c:v>4.2</c:v>
                </c:pt>
                <c:pt idx="593">
                  <c:v>4.0999999999999996</c:v>
                </c:pt>
                <c:pt idx="594">
                  <c:v>3.9</c:v>
                </c:pt>
                <c:pt idx="595">
                  <c:v>4</c:v>
                </c:pt>
                <c:pt idx="596">
                  <c:v>3.5</c:v>
                </c:pt>
                <c:pt idx="597">
                  <c:v>4.3</c:v>
                </c:pt>
                <c:pt idx="598">
                  <c:v>3.8</c:v>
                </c:pt>
                <c:pt idx="599">
                  <c:v>4.4000000000000004</c:v>
                </c:pt>
                <c:pt idx="600">
                  <c:v>3.7</c:v>
                </c:pt>
                <c:pt idx="601">
                  <c:v>4.4000000000000004</c:v>
                </c:pt>
                <c:pt idx="602">
                  <c:v>4.4000000000000004</c:v>
                </c:pt>
                <c:pt idx="603">
                  <c:v>4.4000000000000004</c:v>
                </c:pt>
                <c:pt idx="604">
                  <c:v>4.2</c:v>
                </c:pt>
                <c:pt idx="605">
                  <c:v>4.5</c:v>
                </c:pt>
                <c:pt idx="606">
                  <c:v>3.8</c:v>
                </c:pt>
                <c:pt idx="607">
                  <c:v>3.8</c:v>
                </c:pt>
                <c:pt idx="608">
                  <c:v>4.4000000000000004</c:v>
                </c:pt>
                <c:pt idx="609">
                  <c:v>3.8</c:v>
                </c:pt>
                <c:pt idx="610">
                  <c:v>4.2</c:v>
                </c:pt>
                <c:pt idx="611">
                  <c:v>4.0999999999999996</c:v>
                </c:pt>
                <c:pt idx="612">
                  <c:v>4.4000000000000004</c:v>
                </c:pt>
                <c:pt idx="613">
                  <c:v>4.0999999999999996</c:v>
                </c:pt>
                <c:pt idx="614">
                  <c:v>4.0999999999999996</c:v>
                </c:pt>
                <c:pt idx="615">
                  <c:v>3.5</c:v>
                </c:pt>
                <c:pt idx="616">
                  <c:v>3.6</c:v>
                </c:pt>
                <c:pt idx="617">
                  <c:v>3.8</c:v>
                </c:pt>
                <c:pt idx="618">
                  <c:v>4</c:v>
                </c:pt>
                <c:pt idx="619">
                  <c:v>3.9</c:v>
                </c:pt>
                <c:pt idx="620">
                  <c:v>4.4000000000000004</c:v>
                </c:pt>
                <c:pt idx="621">
                  <c:v>4.3</c:v>
                </c:pt>
                <c:pt idx="622">
                  <c:v>4.3</c:v>
                </c:pt>
                <c:pt idx="623">
                  <c:v>4.4000000000000004</c:v>
                </c:pt>
                <c:pt idx="624">
                  <c:v>4.4000000000000004</c:v>
                </c:pt>
                <c:pt idx="625">
                  <c:v>3.8</c:v>
                </c:pt>
                <c:pt idx="626">
                  <c:v>3.8</c:v>
                </c:pt>
                <c:pt idx="627">
                  <c:v>4</c:v>
                </c:pt>
                <c:pt idx="628">
                  <c:v>4.4000000000000004</c:v>
                </c:pt>
                <c:pt idx="629">
                  <c:v>4.5</c:v>
                </c:pt>
                <c:pt idx="630">
                  <c:v>4</c:v>
                </c:pt>
                <c:pt idx="631">
                  <c:v>4.3</c:v>
                </c:pt>
                <c:pt idx="632">
                  <c:v>3.8</c:v>
                </c:pt>
                <c:pt idx="633">
                  <c:v>4.3</c:v>
                </c:pt>
                <c:pt idx="634">
                  <c:v>4.3</c:v>
                </c:pt>
                <c:pt idx="635">
                  <c:v>4.3</c:v>
                </c:pt>
                <c:pt idx="636">
                  <c:v>4.2</c:v>
                </c:pt>
                <c:pt idx="637">
                  <c:v>4</c:v>
                </c:pt>
                <c:pt idx="638">
                  <c:v>4.4000000000000004</c:v>
                </c:pt>
                <c:pt idx="639">
                  <c:v>4.2</c:v>
                </c:pt>
                <c:pt idx="640">
                  <c:v>4.0999999999999996</c:v>
                </c:pt>
                <c:pt idx="641">
                  <c:v>4.5</c:v>
                </c:pt>
                <c:pt idx="642">
                  <c:v>4.3</c:v>
                </c:pt>
                <c:pt idx="643">
                  <c:v>3.9</c:v>
                </c:pt>
                <c:pt idx="644">
                  <c:v>4.5</c:v>
                </c:pt>
                <c:pt idx="645">
                  <c:v>4.0999999999999996</c:v>
                </c:pt>
                <c:pt idx="646">
                  <c:v>4.2</c:v>
                </c:pt>
                <c:pt idx="647">
                  <c:v>3.8</c:v>
                </c:pt>
                <c:pt idx="648">
                  <c:v>4.3</c:v>
                </c:pt>
                <c:pt idx="649">
                  <c:v>3.9</c:v>
                </c:pt>
                <c:pt idx="650">
                  <c:v>3.9</c:v>
                </c:pt>
                <c:pt idx="651">
                  <c:v>3.7</c:v>
                </c:pt>
                <c:pt idx="652">
                  <c:v>4.2</c:v>
                </c:pt>
                <c:pt idx="653">
                  <c:v>4.3</c:v>
                </c:pt>
                <c:pt idx="654">
                  <c:v>4.2</c:v>
                </c:pt>
                <c:pt idx="655">
                  <c:v>3.9</c:v>
                </c:pt>
                <c:pt idx="656">
                  <c:v>4.3</c:v>
                </c:pt>
                <c:pt idx="657">
                  <c:v>4.3</c:v>
                </c:pt>
                <c:pt idx="658">
                  <c:v>3.9</c:v>
                </c:pt>
                <c:pt idx="659">
                  <c:v>4.4000000000000004</c:v>
                </c:pt>
                <c:pt idx="660">
                  <c:v>4.5</c:v>
                </c:pt>
                <c:pt idx="661">
                  <c:v>3.9</c:v>
                </c:pt>
                <c:pt idx="662">
                  <c:v>4.3</c:v>
                </c:pt>
                <c:pt idx="663">
                  <c:v>4.0999999999999996</c:v>
                </c:pt>
                <c:pt idx="664">
                  <c:v>4.2</c:v>
                </c:pt>
                <c:pt idx="665">
                  <c:v>4.5</c:v>
                </c:pt>
                <c:pt idx="666">
                  <c:v>4.2</c:v>
                </c:pt>
                <c:pt idx="667">
                  <c:v>4.3</c:v>
                </c:pt>
                <c:pt idx="668">
                  <c:v>4</c:v>
                </c:pt>
                <c:pt idx="669">
                  <c:v>4.5</c:v>
                </c:pt>
                <c:pt idx="670">
                  <c:v>3.9</c:v>
                </c:pt>
                <c:pt idx="671">
                  <c:v>4</c:v>
                </c:pt>
                <c:pt idx="672">
                  <c:v>4.0999999999999996</c:v>
                </c:pt>
                <c:pt idx="673">
                  <c:v>3.4</c:v>
                </c:pt>
                <c:pt idx="674">
                  <c:v>4</c:v>
                </c:pt>
                <c:pt idx="675">
                  <c:v>3.4</c:v>
                </c:pt>
                <c:pt idx="676">
                  <c:v>4.3</c:v>
                </c:pt>
                <c:pt idx="677">
                  <c:v>3.9</c:v>
                </c:pt>
                <c:pt idx="678">
                  <c:v>4.0999999999999996</c:v>
                </c:pt>
                <c:pt idx="679">
                  <c:v>4.3</c:v>
                </c:pt>
                <c:pt idx="680">
                  <c:v>4.5</c:v>
                </c:pt>
                <c:pt idx="681">
                  <c:v>4.2</c:v>
                </c:pt>
                <c:pt idx="682">
                  <c:v>4.0999999999999996</c:v>
                </c:pt>
                <c:pt idx="683">
                  <c:v>4.4000000000000004</c:v>
                </c:pt>
                <c:pt idx="684">
                  <c:v>4.3</c:v>
                </c:pt>
                <c:pt idx="685">
                  <c:v>4.3</c:v>
                </c:pt>
                <c:pt idx="686">
                  <c:v>4.3</c:v>
                </c:pt>
                <c:pt idx="687">
                  <c:v>4.2</c:v>
                </c:pt>
                <c:pt idx="688">
                  <c:v>4.0999999999999996</c:v>
                </c:pt>
                <c:pt idx="689">
                  <c:v>4.0999999999999996</c:v>
                </c:pt>
                <c:pt idx="690">
                  <c:v>4.5</c:v>
                </c:pt>
                <c:pt idx="691">
                  <c:v>4.4000000000000004</c:v>
                </c:pt>
                <c:pt idx="692">
                  <c:v>4.3</c:v>
                </c:pt>
                <c:pt idx="693">
                  <c:v>4.3</c:v>
                </c:pt>
                <c:pt idx="694">
                  <c:v>4.3</c:v>
                </c:pt>
                <c:pt idx="695">
                  <c:v>4.3</c:v>
                </c:pt>
                <c:pt idx="696">
                  <c:v>4.4000000000000004</c:v>
                </c:pt>
                <c:pt idx="697">
                  <c:v>4</c:v>
                </c:pt>
                <c:pt idx="698">
                  <c:v>3.3</c:v>
                </c:pt>
                <c:pt idx="699">
                  <c:v>3.7</c:v>
                </c:pt>
                <c:pt idx="700">
                  <c:v>4.0999999999999996</c:v>
                </c:pt>
                <c:pt idx="701">
                  <c:v>5</c:v>
                </c:pt>
                <c:pt idx="702">
                  <c:v>4.5</c:v>
                </c:pt>
                <c:pt idx="703">
                  <c:v>3.9</c:v>
                </c:pt>
                <c:pt idx="704">
                  <c:v>4.4000000000000004</c:v>
                </c:pt>
                <c:pt idx="705">
                  <c:v>4.0999999999999996</c:v>
                </c:pt>
                <c:pt idx="706">
                  <c:v>3.6</c:v>
                </c:pt>
                <c:pt idx="707">
                  <c:v>3.8</c:v>
                </c:pt>
                <c:pt idx="708">
                  <c:v>3.6</c:v>
                </c:pt>
                <c:pt idx="709">
                  <c:v>4.2</c:v>
                </c:pt>
                <c:pt idx="710">
                  <c:v>3.8</c:v>
                </c:pt>
                <c:pt idx="711">
                  <c:v>4.2</c:v>
                </c:pt>
                <c:pt idx="712">
                  <c:v>4.3</c:v>
                </c:pt>
                <c:pt idx="713">
                  <c:v>4.4000000000000004</c:v>
                </c:pt>
                <c:pt idx="714">
                  <c:v>4.0999999999999996</c:v>
                </c:pt>
                <c:pt idx="715">
                  <c:v>4.4000000000000004</c:v>
                </c:pt>
                <c:pt idx="716">
                  <c:v>4.4000000000000004</c:v>
                </c:pt>
                <c:pt idx="717">
                  <c:v>4.4000000000000004</c:v>
                </c:pt>
                <c:pt idx="718">
                  <c:v>4.4000000000000004</c:v>
                </c:pt>
                <c:pt idx="719">
                  <c:v>4.3</c:v>
                </c:pt>
                <c:pt idx="720">
                  <c:v>4.3</c:v>
                </c:pt>
                <c:pt idx="721">
                  <c:v>4.3</c:v>
                </c:pt>
                <c:pt idx="722">
                  <c:v>4.2</c:v>
                </c:pt>
                <c:pt idx="723">
                  <c:v>4.3</c:v>
                </c:pt>
                <c:pt idx="724">
                  <c:v>4.2</c:v>
                </c:pt>
                <c:pt idx="725">
                  <c:v>3.8</c:v>
                </c:pt>
                <c:pt idx="726">
                  <c:v>4.3</c:v>
                </c:pt>
                <c:pt idx="727">
                  <c:v>4.0999999999999996</c:v>
                </c:pt>
                <c:pt idx="728">
                  <c:v>4.2</c:v>
                </c:pt>
                <c:pt idx="729">
                  <c:v>4</c:v>
                </c:pt>
                <c:pt idx="730">
                  <c:v>4.0999999999999996</c:v>
                </c:pt>
                <c:pt idx="731">
                  <c:v>4.0999999999999996</c:v>
                </c:pt>
                <c:pt idx="732">
                  <c:v>4.3</c:v>
                </c:pt>
                <c:pt idx="733">
                  <c:v>4.5</c:v>
                </c:pt>
                <c:pt idx="734">
                  <c:v>4.5</c:v>
                </c:pt>
                <c:pt idx="735">
                  <c:v>4.0999999999999996</c:v>
                </c:pt>
                <c:pt idx="736">
                  <c:v>4.3</c:v>
                </c:pt>
                <c:pt idx="737">
                  <c:v>3.6</c:v>
                </c:pt>
                <c:pt idx="738">
                  <c:v>4.4000000000000004</c:v>
                </c:pt>
                <c:pt idx="739">
                  <c:v>4.5</c:v>
                </c:pt>
                <c:pt idx="740">
                  <c:v>3.9</c:v>
                </c:pt>
                <c:pt idx="741">
                  <c:v>4</c:v>
                </c:pt>
                <c:pt idx="742">
                  <c:v>4.4000000000000004</c:v>
                </c:pt>
                <c:pt idx="743">
                  <c:v>4.5999999999999996</c:v>
                </c:pt>
                <c:pt idx="744">
                  <c:v>4.4000000000000004</c:v>
                </c:pt>
                <c:pt idx="745">
                  <c:v>4.4000000000000004</c:v>
                </c:pt>
                <c:pt idx="746">
                  <c:v>4.3</c:v>
                </c:pt>
                <c:pt idx="747">
                  <c:v>4.4000000000000004</c:v>
                </c:pt>
                <c:pt idx="748">
                  <c:v>4</c:v>
                </c:pt>
                <c:pt idx="749">
                  <c:v>4.2</c:v>
                </c:pt>
                <c:pt idx="750">
                  <c:v>3.8</c:v>
                </c:pt>
                <c:pt idx="751">
                  <c:v>4.0999999999999996</c:v>
                </c:pt>
                <c:pt idx="752">
                  <c:v>4.2</c:v>
                </c:pt>
                <c:pt idx="753">
                  <c:v>4.2</c:v>
                </c:pt>
                <c:pt idx="754">
                  <c:v>4.4000000000000004</c:v>
                </c:pt>
                <c:pt idx="755">
                  <c:v>4.0999999999999996</c:v>
                </c:pt>
                <c:pt idx="756">
                  <c:v>4.4000000000000004</c:v>
                </c:pt>
                <c:pt idx="757">
                  <c:v>3.9</c:v>
                </c:pt>
                <c:pt idx="758">
                  <c:v>3.6</c:v>
                </c:pt>
                <c:pt idx="759">
                  <c:v>3.5</c:v>
                </c:pt>
                <c:pt idx="760">
                  <c:v>4.0999999999999996</c:v>
                </c:pt>
                <c:pt idx="761">
                  <c:v>4.0999999999999996</c:v>
                </c:pt>
                <c:pt idx="762">
                  <c:v>4</c:v>
                </c:pt>
                <c:pt idx="763">
                  <c:v>4.0999999999999996</c:v>
                </c:pt>
                <c:pt idx="764">
                  <c:v>4</c:v>
                </c:pt>
                <c:pt idx="765">
                  <c:v>3.8</c:v>
                </c:pt>
                <c:pt idx="766">
                  <c:v>4.3</c:v>
                </c:pt>
                <c:pt idx="767">
                  <c:v>4.2</c:v>
                </c:pt>
                <c:pt idx="768">
                  <c:v>4.0999999999999996</c:v>
                </c:pt>
                <c:pt idx="769">
                  <c:v>4.5999999999999996</c:v>
                </c:pt>
                <c:pt idx="770">
                  <c:v>4.3</c:v>
                </c:pt>
                <c:pt idx="771">
                  <c:v>4</c:v>
                </c:pt>
                <c:pt idx="772">
                  <c:v>4.2</c:v>
                </c:pt>
                <c:pt idx="773">
                  <c:v>4.3</c:v>
                </c:pt>
                <c:pt idx="774">
                  <c:v>3.7</c:v>
                </c:pt>
                <c:pt idx="775">
                  <c:v>3.9</c:v>
                </c:pt>
                <c:pt idx="776">
                  <c:v>4.3</c:v>
                </c:pt>
                <c:pt idx="777">
                  <c:v>4.0999999999999996</c:v>
                </c:pt>
                <c:pt idx="778">
                  <c:v>4.2</c:v>
                </c:pt>
                <c:pt idx="779">
                  <c:v>4.5</c:v>
                </c:pt>
                <c:pt idx="780">
                  <c:v>4</c:v>
                </c:pt>
                <c:pt idx="781">
                  <c:v>4.5</c:v>
                </c:pt>
                <c:pt idx="782">
                  <c:v>3.5</c:v>
                </c:pt>
                <c:pt idx="783">
                  <c:v>4.5</c:v>
                </c:pt>
                <c:pt idx="784">
                  <c:v>3.3</c:v>
                </c:pt>
                <c:pt idx="785">
                  <c:v>4.0999999999999996</c:v>
                </c:pt>
                <c:pt idx="786">
                  <c:v>3.8</c:v>
                </c:pt>
                <c:pt idx="787">
                  <c:v>3.5</c:v>
                </c:pt>
                <c:pt idx="788">
                  <c:v>4.0999999999999996</c:v>
                </c:pt>
                <c:pt idx="789">
                  <c:v>4.5</c:v>
                </c:pt>
                <c:pt idx="790">
                  <c:v>4.4000000000000004</c:v>
                </c:pt>
                <c:pt idx="791">
                  <c:v>4.0999999999999996</c:v>
                </c:pt>
                <c:pt idx="792">
                  <c:v>4.3</c:v>
                </c:pt>
                <c:pt idx="793">
                  <c:v>3.6</c:v>
                </c:pt>
                <c:pt idx="794">
                  <c:v>4</c:v>
                </c:pt>
                <c:pt idx="795">
                  <c:v>4.5</c:v>
                </c:pt>
                <c:pt idx="796">
                  <c:v>4.2</c:v>
                </c:pt>
                <c:pt idx="797">
                  <c:v>4.3</c:v>
                </c:pt>
                <c:pt idx="798">
                  <c:v>4.5999999999999996</c:v>
                </c:pt>
                <c:pt idx="799">
                  <c:v>4.5</c:v>
                </c:pt>
                <c:pt idx="800">
                  <c:v>4.0999999999999996</c:v>
                </c:pt>
                <c:pt idx="801">
                  <c:v>4.5</c:v>
                </c:pt>
                <c:pt idx="802">
                  <c:v>3.5</c:v>
                </c:pt>
                <c:pt idx="803">
                  <c:v>4.4000000000000004</c:v>
                </c:pt>
                <c:pt idx="804">
                  <c:v>4.2</c:v>
                </c:pt>
                <c:pt idx="805">
                  <c:v>4.4000000000000004</c:v>
                </c:pt>
                <c:pt idx="806">
                  <c:v>4.2</c:v>
                </c:pt>
                <c:pt idx="807">
                  <c:v>4.5</c:v>
                </c:pt>
                <c:pt idx="808">
                  <c:v>3.8</c:v>
                </c:pt>
                <c:pt idx="809">
                  <c:v>3.9</c:v>
                </c:pt>
                <c:pt idx="810">
                  <c:v>4</c:v>
                </c:pt>
                <c:pt idx="811">
                  <c:v>4.0999999999999996</c:v>
                </c:pt>
                <c:pt idx="812">
                  <c:v>4.4000000000000004</c:v>
                </c:pt>
                <c:pt idx="813">
                  <c:v>4.4000000000000004</c:v>
                </c:pt>
                <c:pt idx="814">
                  <c:v>4.4000000000000004</c:v>
                </c:pt>
                <c:pt idx="815">
                  <c:v>3.5</c:v>
                </c:pt>
                <c:pt idx="816">
                  <c:v>4.5</c:v>
                </c:pt>
                <c:pt idx="817">
                  <c:v>4.4000000000000004</c:v>
                </c:pt>
                <c:pt idx="818">
                  <c:v>4.0999999999999996</c:v>
                </c:pt>
                <c:pt idx="819">
                  <c:v>4.2</c:v>
                </c:pt>
                <c:pt idx="820">
                  <c:v>4.2</c:v>
                </c:pt>
                <c:pt idx="821">
                  <c:v>4.3</c:v>
                </c:pt>
                <c:pt idx="822">
                  <c:v>4.3</c:v>
                </c:pt>
                <c:pt idx="823">
                  <c:v>3.7</c:v>
                </c:pt>
                <c:pt idx="824">
                  <c:v>3.9</c:v>
                </c:pt>
                <c:pt idx="825">
                  <c:v>4.5</c:v>
                </c:pt>
                <c:pt idx="826">
                  <c:v>4</c:v>
                </c:pt>
                <c:pt idx="827">
                  <c:v>3.8</c:v>
                </c:pt>
                <c:pt idx="828">
                  <c:v>3.4</c:v>
                </c:pt>
                <c:pt idx="829">
                  <c:v>4.3</c:v>
                </c:pt>
                <c:pt idx="830">
                  <c:v>4.3</c:v>
                </c:pt>
                <c:pt idx="831">
                  <c:v>4.3</c:v>
                </c:pt>
                <c:pt idx="832">
                  <c:v>4.0999999999999996</c:v>
                </c:pt>
                <c:pt idx="833">
                  <c:v>4</c:v>
                </c:pt>
                <c:pt idx="834">
                  <c:v>4</c:v>
                </c:pt>
                <c:pt idx="835">
                  <c:v>4.0999999999999996</c:v>
                </c:pt>
                <c:pt idx="836">
                  <c:v>4</c:v>
                </c:pt>
                <c:pt idx="837">
                  <c:v>3.8</c:v>
                </c:pt>
                <c:pt idx="838">
                  <c:v>4.2</c:v>
                </c:pt>
                <c:pt idx="839">
                  <c:v>4.3</c:v>
                </c:pt>
                <c:pt idx="840">
                  <c:v>4.4000000000000004</c:v>
                </c:pt>
                <c:pt idx="841">
                  <c:v>4.0999999999999996</c:v>
                </c:pt>
                <c:pt idx="842">
                  <c:v>4.5</c:v>
                </c:pt>
                <c:pt idx="843">
                  <c:v>4.2</c:v>
                </c:pt>
                <c:pt idx="844">
                  <c:v>3.9</c:v>
                </c:pt>
                <c:pt idx="845">
                  <c:v>4.3</c:v>
                </c:pt>
                <c:pt idx="846">
                  <c:v>4</c:v>
                </c:pt>
                <c:pt idx="847">
                  <c:v>4.3</c:v>
                </c:pt>
                <c:pt idx="848">
                  <c:v>4.2</c:v>
                </c:pt>
                <c:pt idx="849">
                  <c:v>4.2</c:v>
                </c:pt>
                <c:pt idx="850">
                  <c:v>4.0999999999999996</c:v>
                </c:pt>
                <c:pt idx="851">
                  <c:v>4.3</c:v>
                </c:pt>
                <c:pt idx="852">
                  <c:v>4.3</c:v>
                </c:pt>
                <c:pt idx="853">
                  <c:v>4.2</c:v>
                </c:pt>
                <c:pt idx="854">
                  <c:v>4.5</c:v>
                </c:pt>
                <c:pt idx="855">
                  <c:v>4.4000000000000004</c:v>
                </c:pt>
                <c:pt idx="856">
                  <c:v>4.0999999999999996</c:v>
                </c:pt>
                <c:pt idx="857">
                  <c:v>4.3</c:v>
                </c:pt>
                <c:pt idx="858">
                  <c:v>4.4000000000000004</c:v>
                </c:pt>
                <c:pt idx="859">
                  <c:v>3.6</c:v>
                </c:pt>
                <c:pt idx="860">
                  <c:v>4</c:v>
                </c:pt>
                <c:pt idx="861">
                  <c:v>4.4000000000000004</c:v>
                </c:pt>
                <c:pt idx="862">
                  <c:v>4.3</c:v>
                </c:pt>
                <c:pt idx="863">
                  <c:v>4.5999999999999996</c:v>
                </c:pt>
                <c:pt idx="864">
                  <c:v>4.4000000000000004</c:v>
                </c:pt>
                <c:pt idx="865">
                  <c:v>4.5</c:v>
                </c:pt>
                <c:pt idx="866">
                  <c:v>3.9</c:v>
                </c:pt>
                <c:pt idx="867">
                  <c:v>4.3</c:v>
                </c:pt>
                <c:pt idx="868">
                  <c:v>4.5</c:v>
                </c:pt>
                <c:pt idx="869">
                  <c:v>4.5</c:v>
                </c:pt>
                <c:pt idx="870">
                  <c:v>3.6</c:v>
                </c:pt>
                <c:pt idx="871">
                  <c:v>4.0999999999999996</c:v>
                </c:pt>
                <c:pt idx="872">
                  <c:v>3.8</c:v>
                </c:pt>
                <c:pt idx="873">
                  <c:v>4.5999999999999996</c:v>
                </c:pt>
                <c:pt idx="874">
                  <c:v>4.0999999999999996</c:v>
                </c:pt>
                <c:pt idx="875">
                  <c:v>4</c:v>
                </c:pt>
                <c:pt idx="876">
                  <c:v>4.3</c:v>
                </c:pt>
                <c:pt idx="877">
                  <c:v>4</c:v>
                </c:pt>
                <c:pt idx="878">
                  <c:v>4.5</c:v>
                </c:pt>
                <c:pt idx="879">
                  <c:v>4.5</c:v>
                </c:pt>
                <c:pt idx="880">
                  <c:v>4.3</c:v>
                </c:pt>
                <c:pt idx="881">
                  <c:v>4.0999999999999996</c:v>
                </c:pt>
                <c:pt idx="882">
                  <c:v>4</c:v>
                </c:pt>
                <c:pt idx="883">
                  <c:v>4.0999999999999996</c:v>
                </c:pt>
                <c:pt idx="884">
                  <c:v>4.4000000000000004</c:v>
                </c:pt>
                <c:pt idx="885">
                  <c:v>4.0999999999999996</c:v>
                </c:pt>
                <c:pt idx="886">
                  <c:v>4.4000000000000004</c:v>
                </c:pt>
                <c:pt idx="887">
                  <c:v>4.3</c:v>
                </c:pt>
                <c:pt idx="888">
                  <c:v>4.2</c:v>
                </c:pt>
                <c:pt idx="889">
                  <c:v>3.6</c:v>
                </c:pt>
                <c:pt idx="890">
                  <c:v>4.2</c:v>
                </c:pt>
                <c:pt idx="891">
                  <c:v>4.2</c:v>
                </c:pt>
                <c:pt idx="892">
                  <c:v>4.2</c:v>
                </c:pt>
                <c:pt idx="893">
                  <c:v>4.5</c:v>
                </c:pt>
                <c:pt idx="894">
                  <c:v>4.3</c:v>
                </c:pt>
                <c:pt idx="895">
                  <c:v>4.2</c:v>
                </c:pt>
                <c:pt idx="896">
                  <c:v>4.0999999999999996</c:v>
                </c:pt>
                <c:pt idx="897">
                  <c:v>4.0999999999999996</c:v>
                </c:pt>
                <c:pt idx="898">
                  <c:v>3.8</c:v>
                </c:pt>
                <c:pt idx="899">
                  <c:v>4.3</c:v>
                </c:pt>
                <c:pt idx="900">
                  <c:v>4.2</c:v>
                </c:pt>
                <c:pt idx="901">
                  <c:v>4.4000000000000004</c:v>
                </c:pt>
                <c:pt idx="902">
                  <c:v>3.9</c:v>
                </c:pt>
                <c:pt idx="903">
                  <c:v>4</c:v>
                </c:pt>
                <c:pt idx="904">
                  <c:v>4.2</c:v>
                </c:pt>
                <c:pt idx="905">
                  <c:v>3.7</c:v>
                </c:pt>
                <c:pt idx="906">
                  <c:v>4.3</c:v>
                </c:pt>
                <c:pt idx="907">
                  <c:v>4.0999999999999996</c:v>
                </c:pt>
                <c:pt idx="908">
                  <c:v>3.9</c:v>
                </c:pt>
                <c:pt idx="909">
                  <c:v>3.6</c:v>
                </c:pt>
                <c:pt idx="910">
                  <c:v>4</c:v>
                </c:pt>
                <c:pt idx="911">
                  <c:v>4.0999999999999996</c:v>
                </c:pt>
                <c:pt idx="912">
                  <c:v>3.7</c:v>
                </c:pt>
                <c:pt idx="913">
                  <c:v>3.9</c:v>
                </c:pt>
                <c:pt idx="914">
                  <c:v>4.0999999999999996</c:v>
                </c:pt>
                <c:pt idx="915">
                  <c:v>3.9</c:v>
                </c:pt>
                <c:pt idx="916">
                  <c:v>3.9</c:v>
                </c:pt>
                <c:pt idx="917">
                  <c:v>3.9</c:v>
                </c:pt>
                <c:pt idx="918">
                  <c:v>3.8</c:v>
                </c:pt>
                <c:pt idx="919">
                  <c:v>3.8</c:v>
                </c:pt>
                <c:pt idx="920">
                  <c:v>4.0999999999999996</c:v>
                </c:pt>
                <c:pt idx="921">
                  <c:v>4.0999999999999996</c:v>
                </c:pt>
                <c:pt idx="922">
                  <c:v>3.3</c:v>
                </c:pt>
                <c:pt idx="923">
                  <c:v>4.2</c:v>
                </c:pt>
                <c:pt idx="924">
                  <c:v>4</c:v>
                </c:pt>
                <c:pt idx="925">
                  <c:v>4.3</c:v>
                </c:pt>
                <c:pt idx="926">
                  <c:v>4</c:v>
                </c:pt>
                <c:pt idx="927">
                  <c:v>4.5</c:v>
                </c:pt>
                <c:pt idx="928">
                  <c:v>4.0999999999999996</c:v>
                </c:pt>
                <c:pt idx="929">
                  <c:v>4</c:v>
                </c:pt>
                <c:pt idx="930">
                  <c:v>4.2</c:v>
                </c:pt>
                <c:pt idx="931">
                  <c:v>3.8</c:v>
                </c:pt>
                <c:pt idx="932">
                  <c:v>4.2</c:v>
                </c:pt>
                <c:pt idx="933">
                  <c:v>4.2</c:v>
                </c:pt>
                <c:pt idx="934">
                  <c:v>3.6</c:v>
                </c:pt>
                <c:pt idx="935">
                  <c:v>3.8</c:v>
                </c:pt>
                <c:pt idx="936">
                  <c:v>4.0999999999999996</c:v>
                </c:pt>
                <c:pt idx="937">
                  <c:v>4.0999999999999996</c:v>
                </c:pt>
                <c:pt idx="938">
                  <c:v>4.0999999999999996</c:v>
                </c:pt>
                <c:pt idx="939">
                  <c:v>4.0999999999999996</c:v>
                </c:pt>
                <c:pt idx="940">
                  <c:v>4.2</c:v>
                </c:pt>
                <c:pt idx="941">
                  <c:v>4</c:v>
                </c:pt>
                <c:pt idx="942">
                  <c:v>4.3</c:v>
                </c:pt>
                <c:pt idx="943">
                  <c:v>4.2</c:v>
                </c:pt>
                <c:pt idx="944">
                  <c:v>4.2</c:v>
                </c:pt>
                <c:pt idx="945">
                  <c:v>3.7</c:v>
                </c:pt>
                <c:pt idx="946">
                  <c:v>4.0999999999999996</c:v>
                </c:pt>
                <c:pt idx="947">
                  <c:v>4.4000000000000004</c:v>
                </c:pt>
                <c:pt idx="948">
                  <c:v>3.8</c:v>
                </c:pt>
                <c:pt idx="949">
                  <c:v>4</c:v>
                </c:pt>
                <c:pt idx="950">
                  <c:v>4.2</c:v>
                </c:pt>
                <c:pt idx="951">
                  <c:v>3.8</c:v>
                </c:pt>
                <c:pt idx="952">
                  <c:v>4.2</c:v>
                </c:pt>
                <c:pt idx="953">
                  <c:v>4</c:v>
                </c:pt>
                <c:pt idx="954">
                  <c:v>3.9</c:v>
                </c:pt>
                <c:pt idx="955">
                  <c:v>4.3</c:v>
                </c:pt>
                <c:pt idx="956">
                  <c:v>3.8</c:v>
                </c:pt>
                <c:pt idx="957">
                  <c:v>4</c:v>
                </c:pt>
                <c:pt idx="958">
                  <c:v>4.2</c:v>
                </c:pt>
                <c:pt idx="959">
                  <c:v>4.2</c:v>
                </c:pt>
                <c:pt idx="960">
                  <c:v>3.6</c:v>
                </c:pt>
                <c:pt idx="961">
                  <c:v>4.3</c:v>
                </c:pt>
                <c:pt idx="962">
                  <c:v>4</c:v>
                </c:pt>
                <c:pt idx="963">
                  <c:v>4.2</c:v>
                </c:pt>
                <c:pt idx="964">
                  <c:v>4.0999999999999996</c:v>
                </c:pt>
                <c:pt idx="965">
                  <c:v>4</c:v>
                </c:pt>
                <c:pt idx="966">
                  <c:v>4.3</c:v>
                </c:pt>
                <c:pt idx="967">
                  <c:v>4</c:v>
                </c:pt>
                <c:pt idx="968">
                  <c:v>3.9</c:v>
                </c:pt>
                <c:pt idx="969">
                  <c:v>4.2</c:v>
                </c:pt>
                <c:pt idx="970">
                  <c:v>4.0999999999999996</c:v>
                </c:pt>
                <c:pt idx="971">
                  <c:v>4.4000000000000004</c:v>
                </c:pt>
                <c:pt idx="972">
                  <c:v>4</c:v>
                </c:pt>
                <c:pt idx="973">
                  <c:v>3.8</c:v>
                </c:pt>
                <c:pt idx="974">
                  <c:v>4</c:v>
                </c:pt>
                <c:pt idx="975">
                  <c:v>3.1</c:v>
                </c:pt>
                <c:pt idx="976">
                  <c:v>4.3</c:v>
                </c:pt>
                <c:pt idx="977">
                  <c:v>4.2</c:v>
                </c:pt>
                <c:pt idx="978">
                  <c:v>4.4000000000000004</c:v>
                </c:pt>
                <c:pt idx="979">
                  <c:v>4.0999999999999996</c:v>
                </c:pt>
                <c:pt idx="980">
                  <c:v>4.2</c:v>
                </c:pt>
                <c:pt idx="981">
                  <c:v>4.0999999999999996</c:v>
                </c:pt>
                <c:pt idx="982">
                  <c:v>4.0999999999999996</c:v>
                </c:pt>
                <c:pt idx="983">
                  <c:v>4.0999999999999996</c:v>
                </c:pt>
                <c:pt idx="984">
                  <c:v>3.9</c:v>
                </c:pt>
                <c:pt idx="985">
                  <c:v>3.9</c:v>
                </c:pt>
                <c:pt idx="986">
                  <c:v>3.8</c:v>
                </c:pt>
                <c:pt idx="987">
                  <c:v>4</c:v>
                </c:pt>
                <c:pt idx="988">
                  <c:v>4.2</c:v>
                </c:pt>
                <c:pt idx="989">
                  <c:v>4.0999999999999996</c:v>
                </c:pt>
                <c:pt idx="990">
                  <c:v>4.3</c:v>
                </c:pt>
                <c:pt idx="991">
                  <c:v>3.7</c:v>
                </c:pt>
                <c:pt idx="992">
                  <c:v>4.2</c:v>
                </c:pt>
                <c:pt idx="993">
                  <c:v>4.3</c:v>
                </c:pt>
                <c:pt idx="994">
                  <c:v>4.3</c:v>
                </c:pt>
                <c:pt idx="995">
                  <c:v>4.4000000000000004</c:v>
                </c:pt>
                <c:pt idx="996">
                  <c:v>3.8</c:v>
                </c:pt>
                <c:pt idx="997">
                  <c:v>4.5</c:v>
                </c:pt>
                <c:pt idx="998">
                  <c:v>3.8</c:v>
                </c:pt>
                <c:pt idx="999">
                  <c:v>3.8</c:v>
                </c:pt>
                <c:pt idx="1000">
                  <c:v>4.0999999999999996</c:v>
                </c:pt>
                <c:pt idx="1001">
                  <c:v>4.0999999999999996</c:v>
                </c:pt>
                <c:pt idx="1002">
                  <c:v>3.8</c:v>
                </c:pt>
                <c:pt idx="1003">
                  <c:v>3.3</c:v>
                </c:pt>
                <c:pt idx="1004">
                  <c:v>4</c:v>
                </c:pt>
                <c:pt idx="1005">
                  <c:v>4.5999999999999996</c:v>
                </c:pt>
                <c:pt idx="1006">
                  <c:v>3.9</c:v>
                </c:pt>
                <c:pt idx="1007">
                  <c:v>3.7</c:v>
                </c:pt>
                <c:pt idx="1008">
                  <c:v>4.2</c:v>
                </c:pt>
                <c:pt idx="1009">
                  <c:v>4.0999999999999996</c:v>
                </c:pt>
                <c:pt idx="1010">
                  <c:v>4.0999999999999996</c:v>
                </c:pt>
                <c:pt idx="1011">
                  <c:v>3.8</c:v>
                </c:pt>
                <c:pt idx="1012">
                  <c:v>4.0999999999999996</c:v>
                </c:pt>
                <c:pt idx="1013">
                  <c:v>4.5999999999999996</c:v>
                </c:pt>
                <c:pt idx="1014">
                  <c:v>4.0999999999999996</c:v>
                </c:pt>
                <c:pt idx="1015">
                  <c:v>4.2</c:v>
                </c:pt>
                <c:pt idx="1016">
                  <c:v>3.9</c:v>
                </c:pt>
                <c:pt idx="1017">
                  <c:v>4.0999999999999996</c:v>
                </c:pt>
                <c:pt idx="1018">
                  <c:v>4.0999999999999996</c:v>
                </c:pt>
                <c:pt idx="1019">
                  <c:v>4</c:v>
                </c:pt>
                <c:pt idx="1020">
                  <c:v>3.7</c:v>
                </c:pt>
                <c:pt idx="1021">
                  <c:v>4.0999999999999996</c:v>
                </c:pt>
                <c:pt idx="1022">
                  <c:v>4.0999999999999996</c:v>
                </c:pt>
                <c:pt idx="1023">
                  <c:v>4.0999999999999996</c:v>
                </c:pt>
                <c:pt idx="1024">
                  <c:v>3.3</c:v>
                </c:pt>
                <c:pt idx="1025">
                  <c:v>4.0999999999999996</c:v>
                </c:pt>
                <c:pt idx="1026">
                  <c:v>4.0999999999999996</c:v>
                </c:pt>
                <c:pt idx="1027">
                  <c:v>4.4000000000000004</c:v>
                </c:pt>
                <c:pt idx="1028">
                  <c:v>4.3</c:v>
                </c:pt>
                <c:pt idx="1029">
                  <c:v>4.0999999999999996</c:v>
                </c:pt>
                <c:pt idx="1030">
                  <c:v>3.7</c:v>
                </c:pt>
                <c:pt idx="1031">
                  <c:v>4.8</c:v>
                </c:pt>
                <c:pt idx="1032">
                  <c:v>4.5</c:v>
                </c:pt>
                <c:pt idx="1033">
                  <c:v>4</c:v>
                </c:pt>
                <c:pt idx="1034">
                  <c:v>4.0999999999999996</c:v>
                </c:pt>
                <c:pt idx="1035">
                  <c:v>3.9</c:v>
                </c:pt>
                <c:pt idx="1036">
                  <c:v>4.0999999999999996</c:v>
                </c:pt>
                <c:pt idx="1037">
                  <c:v>4.2</c:v>
                </c:pt>
                <c:pt idx="1038">
                  <c:v>4.0999999999999996</c:v>
                </c:pt>
                <c:pt idx="1039">
                  <c:v>3.5</c:v>
                </c:pt>
                <c:pt idx="1040">
                  <c:v>4.3</c:v>
                </c:pt>
                <c:pt idx="1041">
                  <c:v>3.9</c:v>
                </c:pt>
                <c:pt idx="1042">
                  <c:v>4.2</c:v>
                </c:pt>
                <c:pt idx="1043">
                  <c:v>3.8</c:v>
                </c:pt>
                <c:pt idx="1044">
                  <c:v>4.5</c:v>
                </c:pt>
                <c:pt idx="1045">
                  <c:v>3.8</c:v>
                </c:pt>
                <c:pt idx="1046">
                  <c:v>4.0999999999999996</c:v>
                </c:pt>
                <c:pt idx="1047">
                  <c:v>4.2</c:v>
                </c:pt>
                <c:pt idx="1048">
                  <c:v>4.0999999999999996</c:v>
                </c:pt>
                <c:pt idx="1049">
                  <c:v>4.2</c:v>
                </c:pt>
                <c:pt idx="1050">
                  <c:v>4.5</c:v>
                </c:pt>
                <c:pt idx="1051">
                  <c:v>4</c:v>
                </c:pt>
                <c:pt idx="1052">
                  <c:v>4.4000000000000004</c:v>
                </c:pt>
                <c:pt idx="1053">
                  <c:v>4</c:v>
                </c:pt>
                <c:pt idx="1054">
                  <c:v>4</c:v>
                </c:pt>
                <c:pt idx="1055">
                  <c:v>3.9</c:v>
                </c:pt>
                <c:pt idx="1056">
                  <c:v>4</c:v>
                </c:pt>
                <c:pt idx="1057">
                  <c:v>3.8</c:v>
                </c:pt>
                <c:pt idx="1058">
                  <c:v>4.2</c:v>
                </c:pt>
                <c:pt idx="1059">
                  <c:v>4.3</c:v>
                </c:pt>
                <c:pt idx="1060">
                  <c:v>4.2</c:v>
                </c:pt>
                <c:pt idx="1061">
                  <c:v>4.3</c:v>
                </c:pt>
                <c:pt idx="1062">
                  <c:v>4.2</c:v>
                </c:pt>
                <c:pt idx="1063">
                  <c:v>4.4000000000000004</c:v>
                </c:pt>
                <c:pt idx="1064">
                  <c:v>3.8</c:v>
                </c:pt>
                <c:pt idx="1065">
                  <c:v>4.0999999999999996</c:v>
                </c:pt>
                <c:pt idx="1066">
                  <c:v>3.9</c:v>
                </c:pt>
                <c:pt idx="1067">
                  <c:v>4.3</c:v>
                </c:pt>
                <c:pt idx="1068">
                  <c:v>4.4000000000000004</c:v>
                </c:pt>
                <c:pt idx="1069">
                  <c:v>3.6</c:v>
                </c:pt>
                <c:pt idx="1070">
                  <c:v>3.8</c:v>
                </c:pt>
                <c:pt idx="1071">
                  <c:v>4</c:v>
                </c:pt>
                <c:pt idx="1072">
                  <c:v>4.0999999999999996</c:v>
                </c:pt>
                <c:pt idx="1073">
                  <c:v>4.3</c:v>
                </c:pt>
                <c:pt idx="1074">
                  <c:v>4</c:v>
                </c:pt>
                <c:pt idx="1075">
                  <c:v>3.9</c:v>
                </c:pt>
                <c:pt idx="1076">
                  <c:v>4.4000000000000004</c:v>
                </c:pt>
                <c:pt idx="1077">
                  <c:v>3.7</c:v>
                </c:pt>
                <c:pt idx="1078">
                  <c:v>3.6</c:v>
                </c:pt>
                <c:pt idx="1079">
                  <c:v>3.7</c:v>
                </c:pt>
                <c:pt idx="1080">
                  <c:v>4</c:v>
                </c:pt>
                <c:pt idx="1081">
                  <c:v>4.2</c:v>
                </c:pt>
                <c:pt idx="1082">
                  <c:v>3.8</c:v>
                </c:pt>
                <c:pt idx="1083">
                  <c:v>4.2</c:v>
                </c:pt>
                <c:pt idx="1084">
                  <c:v>3.9</c:v>
                </c:pt>
                <c:pt idx="1085">
                  <c:v>4</c:v>
                </c:pt>
                <c:pt idx="1086">
                  <c:v>4.0999999999999996</c:v>
                </c:pt>
                <c:pt idx="1087">
                  <c:v>4.8</c:v>
                </c:pt>
                <c:pt idx="1088">
                  <c:v>4.2</c:v>
                </c:pt>
                <c:pt idx="1089">
                  <c:v>4.0999999999999996</c:v>
                </c:pt>
                <c:pt idx="1090">
                  <c:v>4</c:v>
                </c:pt>
                <c:pt idx="1091">
                  <c:v>3.9</c:v>
                </c:pt>
                <c:pt idx="1092">
                  <c:v>4.0999999999999996</c:v>
                </c:pt>
                <c:pt idx="1093">
                  <c:v>4.3</c:v>
                </c:pt>
                <c:pt idx="1094">
                  <c:v>4.0999999999999996</c:v>
                </c:pt>
                <c:pt idx="1095">
                  <c:v>4.2</c:v>
                </c:pt>
                <c:pt idx="1096">
                  <c:v>3.9</c:v>
                </c:pt>
                <c:pt idx="1097">
                  <c:v>3.7</c:v>
                </c:pt>
                <c:pt idx="1098">
                  <c:v>4.0999999999999996</c:v>
                </c:pt>
                <c:pt idx="1099">
                  <c:v>4</c:v>
                </c:pt>
                <c:pt idx="1100">
                  <c:v>3.8</c:v>
                </c:pt>
                <c:pt idx="1101">
                  <c:v>4.2</c:v>
                </c:pt>
                <c:pt idx="1102">
                  <c:v>4.5999999999999996</c:v>
                </c:pt>
                <c:pt idx="1103">
                  <c:v>4.0999999999999996</c:v>
                </c:pt>
                <c:pt idx="1104">
                  <c:v>3.3</c:v>
                </c:pt>
                <c:pt idx="1105">
                  <c:v>4.2</c:v>
                </c:pt>
                <c:pt idx="1106">
                  <c:v>4.3</c:v>
                </c:pt>
                <c:pt idx="1107">
                  <c:v>4.3</c:v>
                </c:pt>
                <c:pt idx="1108">
                  <c:v>4.3</c:v>
                </c:pt>
                <c:pt idx="1109">
                  <c:v>4.7</c:v>
                </c:pt>
                <c:pt idx="1110">
                  <c:v>4.4000000000000004</c:v>
                </c:pt>
                <c:pt idx="1111">
                  <c:v>3.9</c:v>
                </c:pt>
                <c:pt idx="1112">
                  <c:v>4.7</c:v>
                </c:pt>
                <c:pt idx="1113">
                  <c:v>4.0999999999999996</c:v>
                </c:pt>
                <c:pt idx="1114">
                  <c:v>3.8</c:v>
                </c:pt>
                <c:pt idx="1115">
                  <c:v>4.4000000000000004</c:v>
                </c:pt>
                <c:pt idx="1116">
                  <c:v>4.3</c:v>
                </c:pt>
                <c:pt idx="1117">
                  <c:v>3.4</c:v>
                </c:pt>
                <c:pt idx="1118">
                  <c:v>4.2</c:v>
                </c:pt>
                <c:pt idx="1119">
                  <c:v>3.7</c:v>
                </c:pt>
                <c:pt idx="1120">
                  <c:v>4.3</c:v>
                </c:pt>
                <c:pt idx="1121">
                  <c:v>4.3</c:v>
                </c:pt>
                <c:pt idx="1122">
                  <c:v>4.4000000000000004</c:v>
                </c:pt>
                <c:pt idx="1123">
                  <c:v>4.0999999999999996</c:v>
                </c:pt>
                <c:pt idx="1124">
                  <c:v>4</c:v>
                </c:pt>
                <c:pt idx="1125">
                  <c:v>4.4000000000000004</c:v>
                </c:pt>
                <c:pt idx="1126">
                  <c:v>3.8</c:v>
                </c:pt>
                <c:pt idx="1127">
                  <c:v>4.3</c:v>
                </c:pt>
                <c:pt idx="1128">
                  <c:v>3.8</c:v>
                </c:pt>
                <c:pt idx="1129">
                  <c:v>2.2999999999999998</c:v>
                </c:pt>
                <c:pt idx="1130">
                  <c:v>4.5</c:v>
                </c:pt>
                <c:pt idx="1131">
                  <c:v>4</c:v>
                </c:pt>
                <c:pt idx="1132">
                  <c:v>3.7</c:v>
                </c:pt>
                <c:pt idx="1133">
                  <c:v>4</c:v>
                </c:pt>
                <c:pt idx="1134">
                  <c:v>4.4000000000000004</c:v>
                </c:pt>
                <c:pt idx="1135">
                  <c:v>4.0999999999999996</c:v>
                </c:pt>
                <c:pt idx="1136">
                  <c:v>4.4000000000000004</c:v>
                </c:pt>
                <c:pt idx="1137">
                  <c:v>3.1</c:v>
                </c:pt>
                <c:pt idx="1138">
                  <c:v>4.3</c:v>
                </c:pt>
                <c:pt idx="1139">
                  <c:v>4.4000000000000004</c:v>
                </c:pt>
                <c:pt idx="1140">
                  <c:v>4.4000000000000004</c:v>
                </c:pt>
                <c:pt idx="1141">
                  <c:v>4.0999999999999996</c:v>
                </c:pt>
                <c:pt idx="1142">
                  <c:v>4.0999999999999996</c:v>
                </c:pt>
                <c:pt idx="1143">
                  <c:v>4</c:v>
                </c:pt>
                <c:pt idx="1144">
                  <c:v>3.6</c:v>
                </c:pt>
                <c:pt idx="1145">
                  <c:v>3.9</c:v>
                </c:pt>
                <c:pt idx="1146">
                  <c:v>3.9</c:v>
                </c:pt>
                <c:pt idx="1147">
                  <c:v>3.8</c:v>
                </c:pt>
                <c:pt idx="1148">
                  <c:v>4.0999999999999996</c:v>
                </c:pt>
                <c:pt idx="1149">
                  <c:v>4.0999999999999996</c:v>
                </c:pt>
                <c:pt idx="1150">
                  <c:v>4.0999999999999996</c:v>
                </c:pt>
                <c:pt idx="1151">
                  <c:v>3.8</c:v>
                </c:pt>
                <c:pt idx="1152">
                  <c:v>4.3</c:v>
                </c:pt>
                <c:pt idx="1153">
                  <c:v>4.5</c:v>
                </c:pt>
                <c:pt idx="1154">
                  <c:v>4.2</c:v>
                </c:pt>
                <c:pt idx="1155">
                  <c:v>3.9</c:v>
                </c:pt>
                <c:pt idx="1156">
                  <c:v>3.5</c:v>
                </c:pt>
                <c:pt idx="1157">
                  <c:v>4.3</c:v>
                </c:pt>
                <c:pt idx="1158">
                  <c:v>3.9</c:v>
                </c:pt>
                <c:pt idx="1159">
                  <c:v>3.9</c:v>
                </c:pt>
                <c:pt idx="1160">
                  <c:v>4</c:v>
                </c:pt>
                <c:pt idx="1161">
                  <c:v>4.7</c:v>
                </c:pt>
                <c:pt idx="1162">
                  <c:v>4.0999999999999996</c:v>
                </c:pt>
                <c:pt idx="1163">
                  <c:v>3.8</c:v>
                </c:pt>
                <c:pt idx="1164">
                  <c:v>4.0999999999999996</c:v>
                </c:pt>
                <c:pt idx="1165">
                  <c:v>0</c:v>
                </c:pt>
                <c:pt idx="1166">
                  <c:v>4.0999999999999996</c:v>
                </c:pt>
                <c:pt idx="1167">
                  <c:v>3.9</c:v>
                </c:pt>
                <c:pt idx="1168">
                  <c:v>3.8</c:v>
                </c:pt>
                <c:pt idx="1169">
                  <c:v>4.0999999999999996</c:v>
                </c:pt>
                <c:pt idx="1170">
                  <c:v>4.3</c:v>
                </c:pt>
                <c:pt idx="1171">
                  <c:v>3.9</c:v>
                </c:pt>
                <c:pt idx="1172">
                  <c:v>2.8</c:v>
                </c:pt>
                <c:pt idx="1173">
                  <c:v>4</c:v>
                </c:pt>
                <c:pt idx="1174">
                  <c:v>4.5</c:v>
                </c:pt>
                <c:pt idx="1175">
                  <c:v>4.5999999999999996</c:v>
                </c:pt>
                <c:pt idx="1176">
                  <c:v>4.0999999999999996</c:v>
                </c:pt>
                <c:pt idx="1177">
                  <c:v>4.0999999999999996</c:v>
                </c:pt>
                <c:pt idx="1178">
                  <c:v>3.4</c:v>
                </c:pt>
                <c:pt idx="1179">
                  <c:v>4.5999999999999996</c:v>
                </c:pt>
                <c:pt idx="1180">
                  <c:v>4.2</c:v>
                </c:pt>
                <c:pt idx="1181">
                  <c:v>3.9</c:v>
                </c:pt>
                <c:pt idx="1182">
                  <c:v>4.2</c:v>
                </c:pt>
                <c:pt idx="1183">
                  <c:v>4.2</c:v>
                </c:pt>
                <c:pt idx="1184">
                  <c:v>4.0999999999999996</c:v>
                </c:pt>
                <c:pt idx="1185">
                  <c:v>4.8</c:v>
                </c:pt>
                <c:pt idx="1186">
                  <c:v>4.4000000000000004</c:v>
                </c:pt>
                <c:pt idx="1187">
                  <c:v>4.3</c:v>
                </c:pt>
                <c:pt idx="1188">
                  <c:v>4.3</c:v>
                </c:pt>
                <c:pt idx="1189">
                  <c:v>4</c:v>
                </c:pt>
                <c:pt idx="1190">
                  <c:v>4.3</c:v>
                </c:pt>
                <c:pt idx="1191">
                  <c:v>4</c:v>
                </c:pt>
                <c:pt idx="1192">
                  <c:v>4.4000000000000004</c:v>
                </c:pt>
                <c:pt idx="1193">
                  <c:v>4.0999999999999996</c:v>
                </c:pt>
                <c:pt idx="1194">
                  <c:v>3.6</c:v>
                </c:pt>
                <c:pt idx="1195">
                  <c:v>2</c:v>
                </c:pt>
                <c:pt idx="1196">
                  <c:v>4</c:v>
                </c:pt>
                <c:pt idx="1197">
                  <c:v>3.7</c:v>
                </c:pt>
                <c:pt idx="1198">
                  <c:v>3.8</c:v>
                </c:pt>
                <c:pt idx="1199">
                  <c:v>3.9</c:v>
                </c:pt>
                <c:pt idx="1200">
                  <c:v>3.1</c:v>
                </c:pt>
                <c:pt idx="1201">
                  <c:v>3</c:v>
                </c:pt>
                <c:pt idx="1202">
                  <c:v>4</c:v>
                </c:pt>
                <c:pt idx="1203">
                  <c:v>4.4000000000000004</c:v>
                </c:pt>
                <c:pt idx="1204">
                  <c:v>4.0999999999999996</c:v>
                </c:pt>
                <c:pt idx="1205">
                  <c:v>3.6</c:v>
                </c:pt>
                <c:pt idx="1206">
                  <c:v>4.4000000000000004</c:v>
                </c:pt>
                <c:pt idx="1207">
                  <c:v>4.2</c:v>
                </c:pt>
                <c:pt idx="1208">
                  <c:v>4.3</c:v>
                </c:pt>
                <c:pt idx="1209">
                  <c:v>3.8</c:v>
                </c:pt>
                <c:pt idx="1210">
                  <c:v>4.0999999999999996</c:v>
                </c:pt>
                <c:pt idx="1211">
                  <c:v>4</c:v>
                </c:pt>
                <c:pt idx="1212">
                  <c:v>4.2</c:v>
                </c:pt>
                <c:pt idx="1213">
                  <c:v>3.6</c:v>
                </c:pt>
                <c:pt idx="1214">
                  <c:v>4.2</c:v>
                </c:pt>
                <c:pt idx="1215">
                  <c:v>4.0999999999999996</c:v>
                </c:pt>
                <c:pt idx="1216">
                  <c:v>4.2</c:v>
                </c:pt>
                <c:pt idx="1217">
                  <c:v>3.9</c:v>
                </c:pt>
                <c:pt idx="1218">
                  <c:v>4</c:v>
                </c:pt>
                <c:pt idx="1219">
                  <c:v>4.2</c:v>
                </c:pt>
                <c:pt idx="1220">
                  <c:v>4.2</c:v>
                </c:pt>
                <c:pt idx="1221">
                  <c:v>4.0999999999999996</c:v>
                </c:pt>
                <c:pt idx="1222">
                  <c:v>4.4000000000000004</c:v>
                </c:pt>
                <c:pt idx="1223">
                  <c:v>4.0999999999999996</c:v>
                </c:pt>
                <c:pt idx="1224">
                  <c:v>4.2</c:v>
                </c:pt>
                <c:pt idx="1225">
                  <c:v>4.0999999999999996</c:v>
                </c:pt>
                <c:pt idx="1226">
                  <c:v>3.9</c:v>
                </c:pt>
                <c:pt idx="1227">
                  <c:v>3.9</c:v>
                </c:pt>
                <c:pt idx="1228">
                  <c:v>4.2</c:v>
                </c:pt>
                <c:pt idx="1229">
                  <c:v>4.2</c:v>
                </c:pt>
                <c:pt idx="1230">
                  <c:v>3.7</c:v>
                </c:pt>
                <c:pt idx="1231">
                  <c:v>3.7</c:v>
                </c:pt>
                <c:pt idx="1232">
                  <c:v>3.4</c:v>
                </c:pt>
                <c:pt idx="1233">
                  <c:v>4.2</c:v>
                </c:pt>
                <c:pt idx="1234">
                  <c:v>4</c:v>
                </c:pt>
                <c:pt idx="1235">
                  <c:v>4.0999999999999996</c:v>
                </c:pt>
                <c:pt idx="1236">
                  <c:v>3.9</c:v>
                </c:pt>
                <c:pt idx="1237">
                  <c:v>4</c:v>
                </c:pt>
                <c:pt idx="1238">
                  <c:v>3.9</c:v>
                </c:pt>
                <c:pt idx="1239">
                  <c:v>4.2</c:v>
                </c:pt>
                <c:pt idx="1240">
                  <c:v>4.3</c:v>
                </c:pt>
                <c:pt idx="1241">
                  <c:v>4</c:v>
                </c:pt>
                <c:pt idx="1242">
                  <c:v>2.6</c:v>
                </c:pt>
                <c:pt idx="1243">
                  <c:v>3.8</c:v>
                </c:pt>
                <c:pt idx="1244">
                  <c:v>4.5</c:v>
                </c:pt>
                <c:pt idx="1245">
                  <c:v>3.5</c:v>
                </c:pt>
                <c:pt idx="1246">
                  <c:v>3.9</c:v>
                </c:pt>
                <c:pt idx="1247">
                  <c:v>4</c:v>
                </c:pt>
                <c:pt idx="1248">
                  <c:v>4</c:v>
                </c:pt>
                <c:pt idx="1249">
                  <c:v>3.5</c:v>
                </c:pt>
                <c:pt idx="1250">
                  <c:v>4</c:v>
                </c:pt>
                <c:pt idx="1251">
                  <c:v>3.4</c:v>
                </c:pt>
                <c:pt idx="1252">
                  <c:v>4.2</c:v>
                </c:pt>
                <c:pt idx="1253">
                  <c:v>3.8</c:v>
                </c:pt>
                <c:pt idx="1254">
                  <c:v>4.0999999999999996</c:v>
                </c:pt>
                <c:pt idx="1255">
                  <c:v>4.2</c:v>
                </c:pt>
                <c:pt idx="1256">
                  <c:v>4.3</c:v>
                </c:pt>
                <c:pt idx="1257">
                  <c:v>4.2</c:v>
                </c:pt>
                <c:pt idx="1258">
                  <c:v>4.0999999999999996</c:v>
                </c:pt>
                <c:pt idx="1259">
                  <c:v>3.9</c:v>
                </c:pt>
                <c:pt idx="1260">
                  <c:v>3.3</c:v>
                </c:pt>
                <c:pt idx="1261">
                  <c:v>4.3</c:v>
                </c:pt>
                <c:pt idx="1262">
                  <c:v>3.9</c:v>
                </c:pt>
                <c:pt idx="1263">
                  <c:v>4.3</c:v>
                </c:pt>
                <c:pt idx="1264">
                  <c:v>3.6</c:v>
                </c:pt>
                <c:pt idx="1265">
                  <c:v>3.8</c:v>
                </c:pt>
                <c:pt idx="1266">
                  <c:v>3.9</c:v>
                </c:pt>
                <c:pt idx="1267">
                  <c:v>4.5999999999999996</c:v>
                </c:pt>
                <c:pt idx="1268">
                  <c:v>3.8</c:v>
                </c:pt>
                <c:pt idx="1269">
                  <c:v>3.9</c:v>
                </c:pt>
                <c:pt idx="1270">
                  <c:v>4.0999999999999996</c:v>
                </c:pt>
                <c:pt idx="1271">
                  <c:v>3.6</c:v>
                </c:pt>
                <c:pt idx="1272">
                  <c:v>4.4000000000000004</c:v>
                </c:pt>
                <c:pt idx="1273">
                  <c:v>4.3</c:v>
                </c:pt>
                <c:pt idx="1274">
                  <c:v>4.7</c:v>
                </c:pt>
                <c:pt idx="1275">
                  <c:v>4.3</c:v>
                </c:pt>
                <c:pt idx="1276">
                  <c:v>3.9</c:v>
                </c:pt>
                <c:pt idx="1277">
                  <c:v>3.9</c:v>
                </c:pt>
                <c:pt idx="1278">
                  <c:v>3.7</c:v>
                </c:pt>
                <c:pt idx="1279">
                  <c:v>3.5</c:v>
                </c:pt>
                <c:pt idx="1280">
                  <c:v>4</c:v>
                </c:pt>
                <c:pt idx="1281">
                  <c:v>4.0999999999999996</c:v>
                </c:pt>
                <c:pt idx="1282">
                  <c:v>3.9</c:v>
                </c:pt>
                <c:pt idx="1283">
                  <c:v>4.4000000000000004</c:v>
                </c:pt>
                <c:pt idx="1284">
                  <c:v>4.3</c:v>
                </c:pt>
                <c:pt idx="1285">
                  <c:v>4.5</c:v>
                </c:pt>
                <c:pt idx="1286">
                  <c:v>4</c:v>
                </c:pt>
                <c:pt idx="1287">
                  <c:v>3.9</c:v>
                </c:pt>
                <c:pt idx="1288">
                  <c:v>4.2</c:v>
                </c:pt>
                <c:pt idx="1289">
                  <c:v>4.0999999999999996</c:v>
                </c:pt>
                <c:pt idx="1290">
                  <c:v>3.7</c:v>
                </c:pt>
                <c:pt idx="1291">
                  <c:v>4.0999999999999996</c:v>
                </c:pt>
                <c:pt idx="1292">
                  <c:v>4.2</c:v>
                </c:pt>
                <c:pt idx="1293">
                  <c:v>4.3</c:v>
                </c:pt>
                <c:pt idx="1294">
                  <c:v>3.6</c:v>
                </c:pt>
                <c:pt idx="1295">
                  <c:v>4.0999999999999996</c:v>
                </c:pt>
                <c:pt idx="1296">
                  <c:v>4.5</c:v>
                </c:pt>
                <c:pt idx="1297">
                  <c:v>4.2</c:v>
                </c:pt>
                <c:pt idx="1298">
                  <c:v>4.3</c:v>
                </c:pt>
                <c:pt idx="1299">
                  <c:v>4</c:v>
                </c:pt>
                <c:pt idx="1300">
                  <c:v>4.2</c:v>
                </c:pt>
                <c:pt idx="1301">
                  <c:v>4.2</c:v>
                </c:pt>
                <c:pt idx="1302">
                  <c:v>4.5</c:v>
                </c:pt>
                <c:pt idx="1303">
                  <c:v>3.8</c:v>
                </c:pt>
                <c:pt idx="1304">
                  <c:v>4.4000000000000004</c:v>
                </c:pt>
                <c:pt idx="1305">
                  <c:v>4.0999999999999996</c:v>
                </c:pt>
                <c:pt idx="1306">
                  <c:v>4.2</c:v>
                </c:pt>
                <c:pt idx="1307">
                  <c:v>4.3</c:v>
                </c:pt>
                <c:pt idx="1308">
                  <c:v>4.0999999999999996</c:v>
                </c:pt>
                <c:pt idx="1309">
                  <c:v>4.2</c:v>
                </c:pt>
                <c:pt idx="1310">
                  <c:v>4.0999999999999996</c:v>
                </c:pt>
                <c:pt idx="1311">
                  <c:v>3.9</c:v>
                </c:pt>
                <c:pt idx="1312">
                  <c:v>3.9</c:v>
                </c:pt>
                <c:pt idx="1313">
                  <c:v>3.8</c:v>
                </c:pt>
                <c:pt idx="1314">
                  <c:v>4.5999999999999996</c:v>
                </c:pt>
                <c:pt idx="1315">
                  <c:v>3.6</c:v>
                </c:pt>
                <c:pt idx="1316">
                  <c:v>4.0999999999999996</c:v>
                </c:pt>
                <c:pt idx="1317">
                  <c:v>4.2</c:v>
                </c:pt>
                <c:pt idx="1318">
                  <c:v>4.3</c:v>
                </c:pt>
                <c:pt idx="1319">
                  <c:v>3.9</c:v>
                </c:pt>
                <c:pt idx="1320">
                  <c:v>3.9</c:v>
                </c:pt>
                <c:pt idx="1321">
                  <c:v>4</c:v>
                </c:pt>
                <c:pt idx="1322">
                  <c:v>4.4000000000000004</c:v>
                </c:pt>
                <c:pt idx="1323">
                  <c:v>4.2</c:v>
                </c:pt>
                <c:pt idx="1324">
                  <c:v>4.5</c:v>
                </c:pt>
                <c:pt idx="1325">
                  <c:v>4.0999999999999996</c:v>
                </c:pt>
                <c:pt idx="1326">
                  <c:v>4.0999999999999996</c:v>
                </c:pt>
                <c:pt idx="1327">
                  <c:v>4.2</c:v>
                </c:pt>
                <c:pt idx="1328">
                  <c:v>4.2</c:v>
                </c:pt>
                <c:pt idx="1329">
                  <c:v>4</c:v>
                </c:pt>
                <c:pt idx="1330">
                  <c:v>4.3</c:v>
                </c:pt>
                <c:pt idx="1331">
                  <c:v>3.6</c:v>
                </c:pt>
                <c:pt idx="1332">
                  <c:v>3.5</c:v>
                </c:pt>
                <c:pt idx="1333">
                  <c:v>4.3</c:v>
                </c:pt>
                <c:pt idx="1334">
                  <c:v>3.6</c:v>
                </c:pt>
                <c:pt idx="1335">
                  <c:v>2.9</c:v>
                </c:pt>
                <c:pt idx="1336">
                  <c:v>4.2</c:v>
                </c:pt>
                <c:pt idx="1337">
                  <c:v>4.4000000000000004</c:v>
                </c:pt>
                <c:pt idx="1338">
                  <c:v>4.0999999999999996</c:v>
                </c:pt>
                <c:pt idx="1339">
                  <c:v>3.8</c:v>
                </c:pt>
                <c:pt idx="1340">
                  <c:v>3.5</c:v>
                </c:pt>
                <c:pt idx="1341">
                  <c:v>4.0999999999999996</c:v>
                </c:pt>
                <c:pt idx="1342">
                  <c:v>3.2</c:v>
                </c:pt>
                <c:pt idx="1343">
                  <c:v>4.4000000000000004</c:v>
                </c:pt>
                <c:pt idx="1344">
                  <c:v>3.6</c:v>
                </c:pt>
                <c:pt idx="1345">
                  <c:v>3.1</c:v>
                </c:pt>
                <c:pt idx="1346">
                  <c:v>4</c:v>
                </c:pt>
                <c:pt idx="1347">
                  <c:v>4.0999999999999996</c:v>
                </c:pt>
                <c:pt idx="1348">
                  <c:v>3.6</c:v>
                </c:pt>
                <c:pt idx="1349">
                  <c:v>4</c:v>
                </c:pt>
                <c:pt idx="1350">
                  <c:v>4.3</c:v>
                </c:pt>
              </c:numCache>
            </c:numRef>
          </c:yVal>
          <c:smooth val="0"/>
          <c:extLst>
            <c:ext xmlns:c16="http://schemas.microsoft.com/office/drawing/2014/chart" uri="{C3380CC4-5D6E-409C-BE32-E72D297353CC}">
              <c16:uniqueId val="{00000001-5AF5-4C3F-BD9E-75CD4145D257}"/>
            </c:ext>
          </c:extLst>
        </c:ser>
        <c:dLbls>
          <c:showLegendKey val="0"/>
          <c:showVal val="0"/>
          <c:showCatName val="0"/>
          <c:showSerName val="0"/>
          <c:showPercent val="0"/>
          <c:showBubbleSize val="0"/>
        </c:dLbls>
        <c:axId val="1065323711"/>
        <c:axId val="1065313151"/>
      </c:scatterChart>
      <c:valAx>
        <c:axId val="1065323711"/>
        <c:scaling>
          <c:orientation val="minMax"/>
        </c:scaling>
        <c:delete val="0"/>
        <c:axPos val="b"/>
        <c:numFmt formatCode="0%"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5313151"/>
        <c:crosses val="autoZero"/>
        <c:crossBetween val="midCat"/>
      </c:valAx>
      <c:valAx>
        <c:axId val="1065313151"/>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53237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glow rad="63500">
        <a:schemeClr val="accent2">
          <a:satMod val="175000"/>
          <a:alpha val="40000"/>
        </a:schemeClr>
      </a:glow>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TABLES!PivotTable23</c:name>
    <c:fmtId val="2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b="1" i="0" u="none" strike="noStrike" kern="1200" baseline="0">
                <a:solidFill>
                  <a:schemeClr val="accent4">
                    <a:lumMod val="75000"/>
                  </a:schemeClr>
                </a:solidFill>
                <a:latin typeface="Arial Black" panose="020B0A04020102020204" pitchFamily="34" charset="0"/>
              </a:rPr>
              <a:t>TOP 5 PRODUCTS IN TERMS OF RATING AND REVIEWS COMBINED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TABLES'!$H$47</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TABLES'!$G$48:$G$53</c:f>
              <c:strCache>
                <c:ptCount val="5"/>
                <c:pt idx="0">
                  <c:v>Fire-Boltt Ninja Call Pr</c:v>
                </c:pt>
                <c:pt idx="1">
                  <c:v>Wayona Nylon Braided USB</c:v>
                </c:pt>
                <c:pt idx="2">
                  <c:v>boAt Wave Call Smart Wat</c:v>
                </c:pt>
                <c:pt idx="3">
                  <c:v>SanDisk Ultra¬Æ microSDX</c:v>
                </c:pt>
                <c:pt idx="4">
                  <c:v>Belkin Apple Certified L</c:v>
                </c:pt>
              </c:strCache>
            </c:strRef>
          </c:cat>
          <c:val>
            <c:numRef>
              <c:f>'PIVOT TABLES'!$H$48:$H$53</c:f>
              <c:numCache>
                <c:formatCode>0.00</c:formatCode>
                <c:ptCount val="5"/>
                <c:pt idx="0">
                  <c:v>87.028209663861475</c:v>
                </c:pt>
                <c:pt idx="1">
                  <c:v>71.032369768537464</c:v>
                </c:pt>
                <c:pt idx="2">
                  <c:v>64.618425929145076</c:v>
                </c:pt>
                <c:pt idx="3">
                  <c:v>63.726419001688178</c:v>
                </c:pt>
                <c:pt idx="4">
                  <c:v>62.963397732301942</c:v>
                </c:pt>
              </c:numCache>
            </c:numRef>
          </c:val>
          <c:extLst>
            <c:ext xmlns:c16="http://schemas.microsoft.com/office/drawing/2014/chart" uri="{C3380CC4-5D6E-409C-BE32-E72D297353CC}">
              <c16:uniqueId val="{00000000-49AD-4775-8D67-A4783B8FD572}"/>
            </c:ext>
          </c:extLst>
        </c:ser>
        <c:dLbls>
          <c:dLblPos val="outEnd"/>
          <c:showLegendKey val="0"/>
          <c:showVal val="1"/>
          <c:showCatName val="0"/>
          <c:showSerName val="0"/>
          <c:showPercent val="0"/>
          <c:showBubbleSize val="0"/>
        </c:dLbls>
        <c:gapWidth val="100"/>
        <c:overlap val="-24"/>
        <c:axId val="1065287231"/>
        <c:axId val="1065282431"/>
      </c:barChart>
      <c:catAx>
        <c:axId val="10652872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5282431"/>
        <c:crosses val="autoZero"/>
        <c:auto val="1"/>
        <c:lblAlgn val="ctr"/>
        <c:lblOffset val="100"/>
        <c:noMultiLvlLbl val="0"/>
      </c:catAx>
      <c:valAx>
        <c:axId val="1065282431"/>
        <c:scaling>
          <c:orientation val="minMax"/>
        </c:scaling>
        <c:delete val="1"/>
        <c:axPos val="l"/>
        <c:numFmt formatCode="0.00" sourceLinked="1"/>
        <c:majorTickMark val="none"/>
        <c:minorTickMark val="none"/>
        <c:tickLblPos val="nextTo"/>
        <c:crossAx val="1065287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PRODUCT REVIEW ANALYSIS.xlsx]PIVOT TABLES!PivotTable5</c:name>
    <c:fmtId val="5"/>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sz="1200" b="1" i="0" u="none" strike="noStrike" kern="1200" baseline="0">
                <a:solidFill>
                  <a:sysClr val="windowText" lastClr="000000">
                    <a:lumMod val="75000"/>
                    <a:lumOff val="25000"/>
                  </a:sysClr>
                </a:solidFill>
                <a:latin typeface="Arial" panose="020B0604020202020204" pitchFamily="34" charset="0"/>
                <a:cs typeface="Arial" panose="020B0604020202020204" pitchFamily="34" charset="0"/>
              </a:rPr>
              <a:t>PRODUCTS LISTED UNDER EACH CATEGORY</a:t>
            </a:r>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solidFill>
                <a:schemeClr val="lt1"/>
              </a:solidFill>
              <a:ln w="12700" cap="flat" cmpd="sng" algn="ctr">
                <a:noFill/>
                <a:prstDash val="solid"/>
                <a:miter lim="800000"/>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TABLES'!$E$4:$E$13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TABLES'!$F$4:$F$13</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08BC-42E7-BB6C-5D1418BE44DD}"/>
            </c:ext>
          </c:extLst>
        </c:ser>
        <c:dLbls>
          <c:dLblPos val="outEnd"/>
          <c:showLegendKey val="0"/>
          <c:showVal val="1"/>
          <c:showCatName val="0"/>
          <c:showSerName val="0"/>
          <c:showPercent val="0"/>
          <c:showBubbleSize val="0"/>
        </c:dLbls>
        <c:gapWidth val="41"/>
        <c:axId val="1155740431"/>
        <c:axId val="1155741391"/>
      </c:barChart>
      <c:catAx>
        <c:axId val="11557404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155741391"/>
        <c:crosses val="autoZero"/>
        <c:auto val="1"/>
        <c:lblAlgn val="ctr"/>
        <c:lblOffset val="100"/>
        <c:noMultiLvlLbl val="0"/>
      </c:catAx>
      <c:valAx>
        <c:axId val="1155741391"/>
        <c:scaling>
          <c:orientation val="minMax"/>
        </c:scaling>
        <c:delete val="1"/>
        <c:axPos val="l"/>
        <c:numFmt formatCode="General" sourceLinked="1"/>
        <c:majorTickMark val="none"/>
        <c:minorTickMark val="none"/>
        <c:tickLblPos val="nextTo"/>
        <c:crossAx val="11557404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a:glow rad="1016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2</xdr:col>
      <xdr:colOff>640080</xdr:colOff>
      <xdr:row>57</xdr:row>
      <xdr:rowOff>114300</xdr:rowOff>
    </xdr:from>
    <xdr:to>
      <xdr:col>5</xdr:col>
      <xdr:colOff>1432560</xdr:colOff>
      <xdr:row>72</xdr:row>
      <xdr:rowOff>114300</xdr:rowOff>
    </xdr:to>
    <xdr:graphicFrame macro="">
      <xdr:nvGraphicFramePr>
        <xdr:cNvPr id="2" name="Chart 1">
          <a:extLst>
            <a:ext uri="{FF2B5EF4-FFF2-40B4-BE49-F238E27FC236}">
              <a16:creationId xmlns:a16="http://schemas.microsoft.com/office/drawing/2014/main" id="{FB07D6EE-E215-4474-AC45-F93A1110EF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1447800</xdr:colOff>
      <xdr:row>57</xdr:row>
      <xdr:rowOff>91440</xdr:rowOff>
    </xdr:from>
    <xdr:to>
      <xdr:col>8</xdr:col>
      <xdr:colOff>1996440</xdr:colOff>
      <xdr:row>72</xdr:row>
      <xdr:rowOff>91440</xdr:rowOff>
    </xdr:to>
    <xdr:graphicFrame macro="">
      <xdr:nvGraphicFramePr>
        <xdr:cNvPr id="3" name="Chart 2">
          <a:extLst>
            <a:ext uri="{FF2B5EF4-FFF2-40B4-BE49-F238E27FC236}">
              <a16:creationId xmlns:a16="http://schemas.microsoft.com/office/drawing/2014/main" id="{DF9F0F93-AB69-41CB-A55F-D25017CA51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69</xdr:row>
      <xdr:rowOff>0</xdr:rowOff>
    </xdr:from>
    <xdr:to>
      <xdr:col>2</xdr:col>
      <xdr:colOff>563880</xdr:colOff>
      <xdr:row>84</xdr:row>
      <xdr:rowOff>0</xdr:rowOff>
    </xdr:to>
    <xdr:graphicFrame macro="">
      <xdr:nvGraphicFramePr>
        <xdr:cNvPr id="4" name="Chart 3">
          <a:extLst>
            <a:ext uri="{FF2B5EF4-FFF2-40B4-BE49-F238E27FC236}">
              <a16:creationId xmlns:a16="http://schemas.microsoft.com/office/drawing/2014/main" id="{35238658-2268-4D6C-AAAA-8A8E07269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594360</xdr:colOff>
      <xdr:row>72</xdr:row>
      <xdr:rowOff>137160</xdr:rowOff>
    </xdr:from>
    <xdr:to>
      <xdr:col>5</xdr:col>
      <xdr:colOff>1546860</xdr:colOff>
      <xdr:row>87</xdr:row>
      <xdr:rowOff>137160</xdr:rowOff>
    </xdr:to>
    <xdr:graphicFrame macro="">
      <xdr:nvGraphicFramePr>
        <xdr:cNvPr id="5" name="Chart 4">
          <a:extLst>
            <a:ext uri="{FF2B5EF4-FFF2-40B4-BE49-F238E27FC236}">
              <a16:creationId xmlns:a16="http://schemas.microsoft.com/office/drawing/2014/main" id="{22D0BFB0-10AD-4B82-BAFF-A5B2F365E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1546860</xdr:colOff>
      <xdr:row>72</xdr:row>
      <xdr:rowOff>167640</xdr:rowOff>
    </xdr:from>
    <xdr:to>
      <xdr:col>8</xdr:col>
      <xdr:colOff>1882140</xdr:colOff>
      <xdr:row>87</xdr:row>
      <xdr:rowOff>167640</xdr:rowOff>
    </xdr:to>
    <xdr:graphicFrame macro="">
      <xdr:nvGraphicFramePr>
        <xdr:cNvPr id="6" name="Chart 5">
          <a:extLst>
            <a:ext uri="{FF2B5EF4-FFF2-40B4-BE49-F238E27FC236}">
              <a16:creationId xmlns:a16="http://schemas.microsoft.com/office/drawing/2014/main" id="{7A368F2F-8C8F-425D-8BB1-2A37BFFC4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84</xdr:row>
      <xdr:rowOff>45720</xdr:rowOff>
    </xdr:from>
    <xdr:to>
      <xdr:col>2</xdr:col>
      <xdr:colOff>563880</xdr:colOff>
      <xdr:row>99</xdr:row>
      <xdr:rowOff>45720</xdr:rowOff>
    </xdr:to>
    <xdr:graphicFrame macro="">
      <xdr:nvGraphicFramePr>
        <xdr:cNvPr id="7" name="Chart 6">
          <a:extLst>
            <a:ext uri="{FF2B5EF4-FFF2-40B4-BE49-F238E27FC236}">
              <a16:creationId xmlns:a16="http://schemas.microsoft.com/office/drawing/2014/main" id="{AD30986D-E0E2-436D-89BF-A73E72CC8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571500</xdr:colOff>
      <xdr:row>88</xdr:row>
      <xdr:rowOff>15240</xdr:rowOff>
    </xdr:from>
    <xdr:to>
      <xdr:col>5</xdr:col>
      <xdr:colOff>1569720</xdr:colOff>
      <xdr:row>103</xdr:row>
      <xdr:rowOff>15240</xdr:rowOff>
    </xdr:to>
    <xdr:graphicFrame macro="">
      <xdr:nvGraphicFramePr>
        <xdr:cNvPr id="8" name="Chart 7">
          <a:extLst>
            <a:ext uri="{FF2B5EF4-FFF2-40B4-BE49-F238E27FC236}">
              <a16:creationId xmlns:a16="http://schemas.microsoft.com/office/drawing/2014/main" id="{6D14DE11-D8BC-4617-BDEF-68089A8FE0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1600200</xdr:colOff>
      <xdr:row>88</xdr:row>
      <xdr:rowOff>22860</xdr:rowOff>
    </xdr:from>
    <xdr:to>
      <xdr:col>8</xdr:col>
      <xdr:colOff>1935480</xdr:colOff>
      <xdr:row>103</xdr:row>
      <xdr:rowOff>22860</xdr:rowOff>
    </xdr:to>
    <xdr:graphicFrame macro="">
      <xdr:nvGraphicFramePr>
        <xdr:cNvPr id="9" name="Chart 8">
          <a:extLst>
            <a:ext uri="{FF2B5EF4-FFF2-40B4-BE49-F238E27FC236}">
              <a16:creationId xmlns:a16="http://schemas.microsoft.com/office/drawing/2014/main" id="{63C16566-D4F8-4D17-9663-65AF3AFA46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22</xdr:col>
      <xdr:colOff>205740</xdr:colOff>
      <xdr:row>2</xdr:row>
      <xdr:rowOff>106680</xdr:rowOff>
    </xdr:to>
    <xdr:sp macro="" textlink="">
      <xdr:nvSpPr>
        <xdr:cNvPr id="3" name="Rectangle: Rounded Corners 2">
          <a:extLst>
            <a:ext uri="{FF2B5EF4-FFF2-40B4-BE49-F238E27FC236}">
              <a16:creationId xmlns:a16="http://schemas.microsoft.com/office/drawing/2014/main" id="{3E58278D-FBEB-065C-8871-7B63FC334C8C}"/>
            </a:ext>
          </a:extLst>
        </xdr:cNvPr>
        <xdr:cNvSpPr/>
      </xdr:nvSpPr>
      <xdr:spPr>
        <a:xfrm>
          <a:off x="0" y="45720"/>
          <a:ext cx="13616940" cy="42672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latin typeface="Arial" panose="020B0604020202020204" pitchFamily="34" charset="0"/>
              <a:cs typeface="Arial" panose="020B0604020202020204" pitchFamily="34" charset="0"/>
            </a:rPr>
            <a:t>AMAZON PRODUCT REVIEW ANALYSIS DASHB</a:t>
          </a:r>
          <a:r>
            <a:rPr lang="en-US" sz="2800" b="1">
              <a:solidFill>
                <a:schemeClr val="lt1"/>
              </a:solidFill>
              <a:effectLst/>
              <a:latin typeface="Arial" panose="020B0604020202020204" pitchFamily="34" charset="0"/>
              <a:ea typeface="+mn-ea"/>
              <a:cs typeface="Arial" panose="020B0604020202020204" pitchFamily="34" charset="0"/>
            </a:rPr>
            <a:t>O</a:t>
          </a:r>
          <a:r>
            <a:rPr lang="en-US" sz="2800" b="1">
              <a:latin typeface="Arial" panose="020B0604020202020204" pitchFamily="34" charset="0"/>
              <a:cs typeface="Arial" panose="020B0604020202020204" pitchFamily="34" charset="0"/>
            </a:rPr>
            <a:t>ARD</a:t>
          </a:r>
          <a:endParaRPr lang="en-US" sz="2800" b="1">
            <a:solidFill>
              <a:schemeClr val="accent2"/>
            </a:solidFill>
            <a:latin typeface="Arial" panose="020B0604020202020204" pitchFamily="34" charset="0"/>
            <a:cs typeface="Arial" panose="020B0604020202020204" pitchFamily="34" charset="0"/>
          </a:endParaRPr>
        </a:p>
      </xdr:txBody>
    </xdr:sp>
    <xdr:clientData/>
  </xdr:twoCellAnchor>
  <xdr:twoCellAnchor>
    <xdr:from>
      <xdr:col>0</xdr:col>
      <xdr:colOff>0</xdr:colOff>
      <xdr:row>6</xdr:row>
      <xdr:rowOff>152400</xdr:rowOff>
    </xdr:from>
    <xdr:to>
      <xdr:col>7</xdr:col>
      <xdr:colOff>137160</xdr:colOff>
      <xdr:row>21</xdr:row>
      <xdr:rowOff>152400</xdr:rowOff>
    </xdr:to>
    <xdr:graphicFrame macro="">
      <xdr:nvGraphicFramePr>
        <xdr:cNvPr id="8" name="Chart 7">
          <a:extLst>
            <a:ext uri="{FF2B5EF4-FFF2-40B4-BE49-F238E27FC236}">
              <a16:creationId xmlns:a16="http://schemas.microsoft.com/office/drawing/2014/main" id="{563346F3-05B2-4C16-9380-55A3BEF57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6</xdr:row>
      <xdr:rowOff>144780</xdr:rowOff>
    </xdr:from>
    <xdr:to>
      <xdr:col>14</xdr:col>
      <xdr:colOff>487680</xdr:colOff>
      <xdr:row>22</xdr:row>
      <xdr:rowOff>22860</xdr:rowOff>
    </xdr:to>
    <xdr:graphicFrame macro="">
      <xdr:nvGraphicFramePr>
        <xdr:cNvPr id="10" name="Chart 9">
          <a:extLst>
            <a:ext uri="{FF2B5EF4-FFF2-40B4-BE49-F238E27FC236}">
              <a16:creationId xmlns:a16="http://schemas.microsoft.com/office/drawing/2014/main" id="{94C1C0B1-8547-471F-9A36-1CECDC5EDD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22</xdr:row>
      <xdr:rowOff>7620</xdr:rowOff>
    </xdr:from>
    <xdr:to>
      <xdr:col>7</xdr:col>
      <xdr:colOff>198120</xdr:colOff>
      <xdr:row>37</xdr:row>
      <xdr:rowOff>7620</xdr:rowOff>
    </xdr:to>
    <xdr:graphicFrame macro="">
      <xdr:nvGraphicFramePr>
        <xdr:cNvPr id="13" name="Chart 12">
          <a:extLst>
            <a:ext uri="{FF2B5EF4-FFF2-40B4-BE49-F238E27FC236}">
              <a16:creationId xmlns:a16="http://schemas.microsoft.com/office/drawing/2014/main" id="{F492BCA1-132C-47A3-9206-76883D9736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480060</xdr:colOff>
      <xdr:row>6</xdr:row>
      <xdr:rowOff>129540</xdr:rowOff>
    </xdr:from>
    <xdr:to>
      <xdr:col>22</xdr:col>
      <xdr:colOff>175260</xdr:colOff>
      <xdr:row>22</xdr:row>
      <xdr:rowOff>22860</xdr:rowOff>
    </xdr:to>
    <xdr:graphicFrame macro="">
      <xdr:nvGraphicFramePr>
        <xdr:cNvPr id="2" name="Chart 1">
          <a:extLst>
            <a:ext uri="{FF2B5EF4-FFF2-40B4-BE49-F238E27FC236}">
              <a16:creationId xmlns:a16="http://schemas.microsoft.com/office/drawing/2014/main" id="{49396DED-F858-4FF2-B2D2-1C48B29FF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434340</xdr:colOff>
      <xdr:row>22</xdr:row>
      <xdr:rowOff>22860</xdr:rowOff>
    </xdr:from>
    <xdr:to>
      <xdr:col>22</xdr:col>
      <xdr:colOff>198120</xdr:colOff>
      <xdr:row>37</xdr:row>
      <xdr:rowOff>22860</xdr:rowOff>
    </xdr:to>
    <xdr:graphicFrame macro="">
      <xdr:nvGraphicFramePr>
        <xdr:cNvPr id="5" name="Chart 4">
          <a:extLst>
            <a:ext uri="{FF2B5EF4-FFF2-40B4-BE49-F238E27FC236}">
              <a16:creationId xmlns:a16="http://schemas.microsoft.com/office/drawing/2014/main" id="{4D23150C-5FA4-47BC-A8A0-07C4152A34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xdr:row>
      <xdr:rowOff>128032</xdr:rowOff>
    </xdr:from>
    <xdr:to>
      <xdr:col>22</xdr:col>
      <xdr:colOff>190500</xdr:colOff>
      <xdr:row>5</xdr:row>
      <xdr:rowOff>62469</xdr:rowOff>
    </xdr:to>
    <mc:AlternateContent xmlns:mc="http://schemas.openxmlformats.org/markup-compatibility/2006" xmlns:a14="http://schemas.microsoft.com/office/drawing/2010/main">
      <mc:Choice Requires="a14">
        <xdr:graphicFrame macro="">
          <xdr:nvGraphicFramePr>
            <xdr:cNvPr id="7" name="Main category">
              <a:extLst>
                <a:ext uri="{FF2B5EF4-FFF2-40B4-BE49-F238E27FC236}">
                  <a16:creationId xmlns:a16="http://schemas.microsoft.com/office/drawing/2014/main" id="{A82E56E4-F60C-C12D-004A-D23F595B0E60}"/>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mlns="">
        <xdr:sp macro="" textlink="">
          <xdr:nvSpPr>
            <xdr:cNvPr id="0" name=""/>
            <xdr:cNvSpPr>
              <a:spLocks noTextEdit="1"/>
            </xdr:cNvSpPr>
          </xdr:nvSpPr>
          <xdr:spPr>
            <a:xfrm>
              <a:off x="0" y="493792"/>
              <a:ext cx="13601700" cy="4830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165374</xdr:rowOff>
    </xdr:from>
    <xdr:to>
      <xdr:col>22</xdr:col>
      <xdr:colOff>182880</xdr:colOff>
      <xdr:row>6</xdr:row>
      <xdr:rowOff>144780</xdr:rowOff>
    </xdr:to>
    <mc:AlternateContent xmlns:mc="http://schemas.openxmlformats.org/markup-compatibility/2006" xmlns:a14="http://schemas.microsoft.com/office/drawing/2010/main">
      <mc:Choice Requires="a14">
        <xdr:graphicFrame macro="">
          <xdr:nvGraphicFramePr>
            <xdr:cNvPr id="9" name="Price Range Bucket">
              <a:extLst>
                <a:ext uri="{FF2B5EF4-FFF2-40B4-BE49-F238E27FC236}">
                  <a16:creationId xmlns:a16="http://schemas.microsoft.com/office/drawing/2014/main" id="{3917B575-7D79-9B2D-326F-584D3C311BA0}"/>
                </a:ext>
              </a:extLst>
            </xdr:cNvPr>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mlns="">
        <xdr:sp macro="" textlink="">
          <xdr:nvSpPr>
            <xdr:cNvPr id="0" name=""/>
            <xdr:cNvSpPr>
              <a:spLocks noTextEdit="1"/>
            </xdr:cNvSpPr>
          </xdr:nvSpPr>
          <xdr:spPr>
            <a:xfrm>
              <a:off x="0" y="896894"/>
              <a:ext cx="13594080" cy="345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213360</xdr:colOff>
      <xdr:row>22</xdr:row>
      <xdr:rowOff>15240</xdr:rowOff>
    </xdr:from>
    <xdr:to>
      <xdr:col>14</xdr:col>
      <xdr:colOff>518160</xdr:colOff>
      <xdr:row>37</xdr:row>
      <xdr:rowOff>15240</xdr:rowOff>
    </xdr:to>
    <xdr:graphicFrame macro="">
      <xdr:nvGraphicFramePr>
        <xdr:cNvPr id="4" name="Chart 3">
          <a:extLst>
            <a:ext uri="{FF2B5EF4-FFF2-40B4-BE49-F238E27FC236}">
              <a16:creationId xmlns:a16="http://schemas.microsoft.com/office/drawing/2014/main" id="{A580D448-95F3-4F59-A515-EEFF0630CC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837.925086921299" createdVersion="8" refreshedVersion="8" minRefreshableVersion="3" recordCount="1351" xr:uid="{60FC358B-60D7-4FB5-8E0A-404B41F070D3}">
  <cacheSource type="worksheet">
    <worksheetSource name="Table1"/>
  </cacheSource>
  <cacheFields count="18">
    <cacheField name="product_id" numFmtId="0">
      <sharedItems/>
    </cacheField>
    <cacheField name="product_name" numFmtId="0">
      <sharedItems longText="1"/>
    </cacheField>
    <cacheField name="Product name Extracted" numFmtId="0">
      <sharedItems count="1200">
        <s v="Wayona Nylon Braided USB"/>
        <s v="Ambrane Unbreakable 60W "/>
        <s v="Sounce Fast Phone Chargi"/>
        <s v="boAt Deuce USB 300 2 in "/>
        <s v="Portronics Konnect L 1.2"/>
        <s v="pTron Solero TB301 3A Ty"/>
        <s v="boAt Micro USB 55 Tangle"/>
        <s v="MI Usb Type-C Cable Smar"/>
        <s v="TP-Link USB WiFi Adapter"/>
        <s v="Portronics Konnect L POR"/>
        <s v="boAt Rugged v3 Extra Tou"/>
        <s v="AmazonBasics Flexible Pr"/>
        <s v="Portronics Konnect CL 20"/>
        <s v="MI Braided USB Type-C Ca"/>
        <s v="MI 80 cm (32 inches) 5A "/>
        <s v="boAt Type C A325 Tangle-"/>
        <s v="LG 80 cm (32 inches) HD "/>
        <s v="Duracell USB Lightning A"/>
        <s v="tizum HDMI to VGA Adapte"/>
        <s v="Samsung 80 cm (32 Inches"/>
        <s v="Flix Micro Usb Cable For"/>
        <s v="Acer 80 cm (32 inches) I"/>
        <s v="Tizum High Speed HDMI Ca"/>
        <s v="OnePlus 80 cm (32 inches"/>
        <s v="Ambrane Unbreakable 3 in"/>
        <s v="Duracell USB C To Lightn"/>
        <s v="boAt A400 USB Type-C to "/>
        <s v="AmazonBasics USB 2.0 - A"/>
        <s v="Ambrane 60W / 3A Type C "/>
        <s v="Zoul USB C 60W Fast Char"/>
        <s v="Samsung Original Type C "/>
        <s v="pTron Solero T351 3.5Amp"/>
        <s v="pTron Solero MB301 3A Mi"/>
        <s v="Amazonbasics Nylon Braid"/>
        <s v="Sounce 65W OnePlus Dash "/>
        <s v="OnePlus 126 cm (50 inche"/>
        <s v="Duracell Type C To Type "/>
        <s v="AmazonBasics USB 2.0 Cab"/>
        <s v="Mi 108 cm (43 inches) Fu"/>
        <s v="Wayona Nylon Braided 3A "/>
        <s v="TP-Link Nano AC600 USB W"/>
        <s v="FLiX (Beetel USB to Micr"/>
        <s v="Wecool Nylon Braided Mul"/>
        <s v="D-Link DWA-131 300 Mbps "/>
        <s v="Amazon Basics High-Speed"/>
        <s v="7SEVEN¬Æ Compatible for "/>
        <s v="Amazonbasics Micro Usb F"/>
        <s v="TP-Link AC600 600 Mbps W"/>
        <s v="AmazonBasics New Release"/>
        <s v="VW 80 cm (32 inches) Fra"/>
        <s v="Ambrane Unbreakable 3A F"/>
        <s v="Tata Sky Universal Remot"/>
        <s v="TP-LINK WiFi Dongle 300 "/>
        <s v="Wecool Unbreakable 3 in "/>
        <s v="Airtel DigitalTV DTH Tel"/>
        <s v="Samsung 108 cm (43 inche"/>
        <s v="Lapster 1.5 mtr USB 2.0 "/>
        <s v="AmazonBasics USB Type-C "/>
        <s v="Redmi 80 cm (32 inches) "/>
        <s v="Portronics Konnect L 20W"/>
        <s v="Acer 80 cm (32 inches) N"/>
        <s v="Model-P4 6 Way Swivel Ti"/>
        <s v="Amazon Basics USB Type-C"/>
        <s v="oraimo 65W Type C to C F"/>
        <s v="CEDO 65W OnePlus Dash Wa"/>
        <s v="Redmi 108 cm (43 inches)"/>
        <s v="Pinnaclz Original Combo "/>
        <s v="boAt Type C A750 Stress "/>
        <s v="Ambrane 2 in 1 Type-C &amp; "/>
        <s v="Ambrane 60W / 3A Fast Ch"/>
        <s v="TCL 80 cm (32 inches) HD"/>
        <s v="SWAPKART Fast Charging C"/>
        <s v="Firestick Remote"/>
        <s v="Wayona Usb Nylon Braided"/>
        <s v="Flix (Beetel) Usb To Typ"/>
        <s v="SKYWALL 81.28 cm (32 inc"/>
        <s v="boAt A 350 Type C Cable "/>
        <s v="Wayona Usb Type C Fast C"/>
        <s v="OnePlus 108 cm (43 inche"/>
        <s v="Acer 127 cm (50 inches) "/>
        <s v="Lapster 65W compatible f"/>
        <s v="Wayona Nylon Braided (2 "/>
        <s v="Gizga Essentials USB WiF"/>
        <s v="Lapster USB 3.0 A to Mic"/>
        <s v="TCL 100 cm (40 inches) F"/>
        <s v="ZEBRONICS ZEB-USB150WF1 "/>
        <s v="LOHAYA Remote Compatible"/>
        <s v="Gilary Multi Charging Ca"/>
        <s v="TP-Link UE300 USB 3.0 to"/>
        <s v="Wayona Type C to Lightni"/>
        <s v="Dealfreez Case Compatibl"/>
        <s v="Amazon Basics New Releas"/>
        <s v="Isoelite Remote Compatib"/>
        <s v="MI 100 cm (40 inches) 5A"/>
        <s v="Wayona Type C To Type C "/>
        <s v="Wayona Nylon Braided 2M "/>
        <s v="CROSSVOLT Compatible Das"/>
        <s v="VU 139 cm (55 inches) Th"/>
        <s v="PTron Solero T241 2.4A T"/>
        <s v="Croma 80 cm (32 Inches) "/>
        <s v="boAt Laptop, Smartphone "/>
        <s v="Cotbolt Silicone Protect"/>
        <s v="Electvision Remote Contr"/>
        <s v="King Shine Multi Retract"/>
        <s v="Lapster 5 pin mini usb c"/>
        <s v="Portronics Konnect Spydr"/>
        <s v="Belkin Apple Certified L"/>
        <s v="Remote Control Compatibl"/>
        <s v="VW 80 cm (32 inches) Pla"/>
        <s v="Hisense 108 cm (43 inche"/>
        <s v="Redmi 126 cm (50 inches)"/>
        <s v="AmazonBasics 6-Feet Disp"/>
        <s v="AmazonBasics 3 Feet High"/>
        <s v="iFFALCON 80 cm (32 inche"/>
        <s v="7SEVEN¬Æ Compatible Lg S"/>
        <s v="AmazonBasics 3.5mm to 2-"/>
        <s v="Acer 109 cm (43 inches) "/>
        <s v="Wayona Usb Type C 65W 6F"/>
        <s v="Saifsmart Outlet Wall Mo"/>
        <s v="MI 2-in-1 USB Type C Cab"/>
        <s v="LG 108 cm (43 inches) 4K"/>
        <s v="pTron Solero 331 3.4Amps"/>
        <s v="10k 8k 4k HDMI Cable, Ce"/>
        <s v="LRIPL Compatible Sony Br"/>
        <s v="boAt Type-c A400 Type-c "/>
        <s v="Zoul Type C to Type C Fa"/>
        <s v="TP-LINK AC1300 Archer T3"/>
        <s v="LRIPL Mi Remote Control "/>
        <s v="TP-Link Nano USB WiFi Do"/>
        <s v="Kodak 80 cm (32 inches) "/>
        <s v="Airtel DigitalTV DTH Rem"/>
        <s v="Ambrane Fast 100W Output"/>
        <s v="BlueRigger Digital Optic"/>
        <s v="Duracell Type-C To Micro"/>
        <s v="VU 138 cm (55 inches) Pr"/>
        <s v="Zoul USB Type C Fast Cha"/>
        <s v="MI Xiaomi USB Type C HYp"/>
        <s v="GENERIC Ultra-Mini Bluet"/>
        <s v="EGate i9 Pro-Max 1080p N"/>
        <s v="ZEBRONICS HAA2021 HDMI v"/>
        <s v="AmazonBasics Digital Opt"/>
        <s v="Wayona Type C Cable Nylo"/>
        <s v="Ambrane BCL-15 Lightning"/>
        <s v="Belkin USB C to USB-C Fa"/>
        <s v="LOHAYA Television Remote"/>
        <s v="Wayona Nylon Braided Lig"/>
        <s v="Acer 80 cm (32 inches) S"/>
        <s v="realme 10W Fast Charging"/>
        <s v="TP-Link AC1300 USB WiFi "/>
        <s v="Acer 139 cm (55 inches) "/>
        <s v="Wayona USB Type C 65W Fa"/>
        <s v="Syncwire LTG to USB Cabl"/>
        <s v="Skadioo WiFi Adapter for"/>
        <s v="FLiX (Beetel USB to Type"/>
        <s v="Zoul USB C to USB C Fast"/>
        <s v="FLiX (Beetel Flow USB to"/>
        <s v="7SEVEN¬Æ Bluetooth Voice"/>
        <s v="Sony TV - Remote Compati"/>
        <s v="Storite USB 3.0 Cable A "/>
        <s v="boAt LTG 500 Apple MFI C"/>
        <s v="AmazonBasics USB C to Li"/>
        <s v="AmazonBasics Double Brai"/>
        <s v="Amazon Basics USB 3.0 Ca"/>
        <s v="Wayona Usb C 65W Fast Ch"/>
        <s v="Karbonn 80 cm (32 inches"/>
        <s v="VW 60 cm (24 inches) Pre"/>
        <s v="Amazon Basics USB A to L"/>
        <s v="Samsung 138 cm (55 inche"/>
        <s v="Duracell Micro USB 3A Br"/>
        <s v="Zebronics CU3100V Fast c"/>
        <s v="FLiX (Beetel) USB to iPh"/>
        <s v="MI 108 cm (43 inches) 5A"/>
        <s v="Time Office Scanner Repl"/>
        <s v="Caldipree Silicone Case "/>
        <s v="Storite USB 2.0 A to Min"/>
        <s v="Universal Remote Control"/>
        <s v="Cotbolt Silicone Case Co"/>
        <s v="BlueRigger High Speed HD"/>
        <s v="Amkette 30 Pin to USB Ch"/>
        <s v="POPIO Type C Dash Chargi"/>
        <s v="MYVN LTG to USB for¬†Fas"/>
        <s v="WZATCO Pixel | Portable "/>
        <s v="7SEVEN¬Æ Compatible Tata"/>
        <s v="AmazonBasics USB 2.0 Ext"/>
        <s v="Amazon Basics USB C to L"/>
        <s v="Crypo‚Ñ¢ Universal Remot"/>
        <s v="OnePlus 138.7 cm (55 inc"/>
        <s v="Posh 1.5 Meter High Spee"/>
        <s v="Amazon Basics HDMI Coupl"/>
        <s v="boAt LTG 550v3 Lightning"/>
        <s v="Astigo Compatible Remote"/>
        <s v="Caprigo Heavy Duty TV Wa"/>
        <s v="Portronics Konnect L 60W"/>
        <s v="TATA SKY HD Connection w"/>
        <s v="Remote Compatible for Sa"/>
        <s v="SoniVision SA-D10 SA-D10"/>
        <s v="Rts‚Ñ¢ High Speed 3D Ful"/>
        <s v="Agaro Blaze USBA to micr"/>
        <s v="AmazonBasics 6 Feet Disp"/>
        <s v="MI 108 cm (43 inches) 5X"/>
        <s v="Sansui 140cm (55 inches)"/>
        <s v="LOHAYA LCD/LED Remote Co"/>
        <s v="7SEVEN¬Æ TCL Remote Cont"/>
        <s v="Wayona 3in1 Nylon Braide"/>
        <s v="Hi-Mobiler iPhone Charge"/>
        <s v="Amazon Basics 16-Gauge S"/>
        <s v="Wayona Usb Type C To Usb"/>
        <s v="Smashtronics¬Æ - Case fo"/>
        <s v="pTron Solero M241 2.4A M"/>
        <s v="Croma 3A Fast charge 1m "/>
        <s v="Sony Bravia 164 cm (65 i"/>
        <s v="7SEVEN¬Æ Compatible Vu S"/>
        <s v="Storite High Speed Micro"/>
        <s v="FLiX (Beetel) 3in1 (Type"/>
        <s v="SVM Products Unbreakable"/>
        <s v="VU 164 cm (65 inches) Th"/>
        <s v="CableCreation RCA to 3.5"/>
        <s v="boAt Rugged V3 Braided M"/>
        <s v="AmazonBasics - High-Spee"/>
        <s v="7SEVEN Compatible LG TV "/>
        <s v="Realme Smart TV Stick 4K"/>
        <s v="Acer 100 cm (40 inches) "/>
        <s v="Lapster usb 2.0 mantra c"/>
        <s v="AmazonBasics High-Speed "/>
        <s v="Cubetek 3 in 1 LCD Displ"/>
        <s v="KRISONS Thunder Speaker,"/>
        <s v="VW 80 cm (32 inches) HD "/>
        <s v="Airtel Digital TV HD Set"/>
        <s v="LOHAYA Voice Assistant R"/>
        <s v="Amazon Brand - Solimo 3A"/>
        <s v="Mi 100 cm (40 inches) Ho"/>
        <s v="Toshiba 108 cm (43 inche"/>
        <s v="Lenovo USB A to Type-C T"/>
        <s v="Amazon Brand - Solimo 65"/>
        <s v="LG 139 cm (55 inches) 4K"/>
        <s v="Tata Sky Digital TV HD S"/>
        <s v="VU 108 cm (43 inches) Pr"/>
        <s v="Storite Super Speed USB "/>
        <s v="AmazonBasics 10.2 Gbps H"/>
        <s v="Hisense 126 cm (50 inche"/>
        <s v="Tuarso 8K HDMI 2.1 Cable"/>
        <s v="Kodak 139 cm (55 inches)"/>
        <s v="7SEVEN¬Æ Suitable Sony T"/>
        <s v="PROLEGEND¬Æ PL-T002 Univ"/>
        <s v="WANBO X1 Pro (Upgraded) "/>
        <s v="Lava Charging Adapter El"/>
        <s v="Technotech High Speed HD"/>
        <s v="NK STAR 950 Mbps USB WiF"/>
        <s v="LS LAPSTER Quality Assur"/>
        <s v="Amazon Basics 10.2 Gbps "/>
        <s v="Kodak 126 cm (50 inches)"/>
        <s v="ZORBES¬Æ Wall Adapter Ho"/>
        <s v="Sansui 80cm (32 inches) "/>
        <s v="Synqe USB Type C Fast Ch"/>
        <s v="MI 80 cm (32 inches) HD "/>
        <s v="Bestor ¬Æ 8K Hdmi 2.1 Ca"/>
        <s v="Irusu Play VR Plus Virtu"/>
        <s v="Amazon Brand - Solimo Fa"/>
        <s v="Synqe USB C to USB C 60W"/>
        <s v="Shopoflux Silicone Remot"/>
        <s v="EYNK Extra Long Micro US"/>
        <s v="LUNAGARIYA¬Æ, Protective"/>
        <s v="7SEVEN¬Æ Compatible with"/>
        <s v="PRUSHTI COVER AND BAGS, "/>
        <s v="Aine HDMI Male to VGA Fe"/>
        <s v="TCL 108 cm (43 inches) 4"/>
        <s v="REDTECH USB-C to Lightni"/>
        <s v="OnePlus 163.8 cm (65 inc"/>
        <s v="AmazonBasics 108 cm (43 "/>
        <s v="Synqe Type C to Type C S"/>
        <s v="Airtel DigitalTV HD Setu"/>
        <s v="ESR USB C to Lightning C"/>
        <s v="MI 138.8 cm (55 inches) "/>
        <s v="Storite USB Extension Ca"/>
        <s v="Fire-Boltt Ninja Call Pr"/>
        <s v="Fire-Boltt Phoenix Smart"/>
        <s v="boAt Wave Call Smart Wat"/>
        <s v="MI Power Bank 3i 20000mA"/>
        <s v="Redmi A1 (Light Blue, 2G"/>
        <s v="OnePlus Nord 2T 5G (Jade"/>
        <s v="OnePlus Nord 2T 5G (Gray"/>
        <s v="Redmi A1 (Black, 2GB RAM"/>
        <s v="Redmi A1 (Light Green, 2"/>
        <s v="SanDisk Ultra¬Æ microSDX"/>
        <s v="Noise Pulse Go Buzz Smar"/>
        <s v="Nokia 105 Single SIM, Ke"/>
        <s v="boAt Wave Lite Smartwatc"/>
        <s v="JBL C100SI Wired In Ear "/>
        <s v="Samsung Galaxy M04 Dark "/>
        <s v="PTron Tangentbeat in-Ear"/>
        <s v="Redmi 10A (Charcoal Blac"/>
        <s v="pTron Bullet Pro 36W PD "/>
        <s v="boAt Bassheads 100 in Ea"/>
        <s v="Samsung Galaxy M04 Light"/>
        <s v="MI 10000mAh Lithium Ion,"/>
        <s v="Mi 10000mAH Li-Polymer, "/>
        <s v="ELV Car Mount Adjustable"/>
        <s v="Samsung 25W USB Travel A"/>
        <s v="Noise ColorFit Pulse Gra"/>
        <s v="Fire-Boltt Ninja 3 Smart"/>
        <s v="Samsung Galaxy M33 5G (M"/>
        <s v="SanDisk Ultra microSD UH"/>
        <s v="Samsung Galaxy M13 (Aqua"/>
        <s v="Fire-Boltt India's No 1 "/>
        <s v="Samsung Galaxy M33 5G (E"/>
        <s v="iQOO vivo Z6 5G (Chromat"/>
        <s v="Redmi 9 Activ (Carbon Bl"/>
        <s v="Redmi 9A Sport (Coral Gr"/>
        <s v="Redmi 10A (Sea Blue, 4GB"/>
        <s v="AGARO Blaze USB 3.0 to U"/>
        <s v="Fire-Boltt Visionary 1.7"/>
        <s v="Noise ColorFit Pro 4 Adv"/>
        <s v="iQOO Z6 Lite 5G by vivo "/>
        <s v="Redmi 10A (Slate Grey, 4"/>
        <s v="Duracell 38W Fast Car Ch"/>
        <s v="realme narzo 50 (Speed B"/>
        <s v="WeCool Bluetooth Extenda"/>
        <s v="OPPO A74 5G (Fantastic P"/>
        <s v="Redmi Note 11 Pro + 5G ("/>
        <s v="Samsung Original 25W USB"/>
        <s v="realme Buds Classic Wire"/>
        <s v="iQOO Neo 6 5G (Dark Nova"/>
        <s v="boAt Xtend Smartwatch wi"/>
        <s v="Tygot Bluetooth Extendab"/>
        <s v="Samsung EVO Plus 128GB m"/>
        <s v="Portronics Adapto 20 Typ"/>
        <s v="Samsung Galaxy M13 5G (A"/>
        <s v="iQOO Z6 44W by vivo (Lum"/>
        <s v="Fire-Boltt Gladiator 1.9"/>
        <s v="STRIFF PS2_01 Multi Angl"/>
        <s v="Samsung Galaxy Buds Live"/>
        <s v="Sounce Spiral Charger Ca"/>
        <s v="PTron Boom Ultima 4D Dua"/>
        <s v="OnePlus 10R 5G (Forest G"/>
        <s v="Ambrane Mobile Holding S"/>
        <s v="Ambrane 10000mAh Slim Po"/>
        <s v="PTron Tangent Lite Bluet"/>
        <s v="Samsung EVO Plus 64GB mi"/>
        <s v="Ambrane 20000mAh Power B"/>
        <s v="Samsung Galaxy M13 (Midn"/>
        <s v="MI Xiaomi 22.5W Fast USB"/>
        <s v="Gizga Essentials Spiral "/>
        <s v="Redmi Note 11 (Space Bla"/>
        <s v="USB Charger, Oraimo Elit"/>
        <s v="Goldmedal Curve Plus 202"/>
        <s v="WeCool C1 Car Mobile Hol"/>
        <s v="HP 32GB Class 10 MicroSD"/>
        <s v="boAt Bassheads 242 in Ea"/>
        <s v="Portronics MODESK POR-12"/>
        <s v="realme narzo 50i (Mint G"/>
        <s v="MI 10000mAh 3i Lithium P"/>
        <s v="Nokia 105 Plus Single SI"/>
        <s v="iQOO Z6 44W by vivo (Rav"/>
        <s v="Samsung Galaxy M13 (Star"/>
        <s v="OPPO A74 5G (Fluid Black"/>
        <s v="Spigen EZ Fit Tempered G"/>
        <s v="Noise ColorFit Pulse Sma"/>
        <s v="iQOO Z6 Pro 5G by vivo ("/>
        <s v="MI 33W SonicCharge 2.0 U"/>
        <s v="OPPO A31 (Mystery Black,"/>
        <s v="Motorola a10 Dual Sim ke"/>
        <s v="KINGONE Upgraded Stylus "/>
        <s v="Portronics CarPower Mini"/>
        <s v="boAt Newly Launched Wave"/>
        <s v="PTron Newly Launched For"/>
        <s v="iQOO vivo Z6 5G (Dynamo "/>
        <s v="Samsung Ehs64 Ehs64Avfwe"/>
        <s v="SWAPKART Flexible Mobile"/>
        <s v="Redmi 9A Sport (Carbon B"/>
        <s v="Fire-Boltt Ring 3 Smart "/>
        <s v="Amozo Ultra Hybrid Camer"/>
        <s v="ELV Aluminum Adjustable "/>
        <s v="Tecno Spark 9 (Sky Mirro"/>
        <s v="Tukzer Capacitive Stylus"/>
        <s v="Mi 10W Wall Charger for "/>
        <s v="STRIFF 12 Pieces Highly "/>
        <s v="Noise ColorFit Pro 4 Alp"/>
        <s v="Elv Mobile Phone Mount T"/>
        <s v="Redmi 11 Prime 5G (Meado"/>
        <s v="Noise Pulse Buzz 1.69&quot; B"/>
        <s v="Portronics CLAMP X Car-V"/>
        <s v="pTron Volta Dual Port 12"/>
        <s v="boAt Flash Edition Smart"/>
        <s v="Samsung Galaxy M32 Prime"/>
        <s v="Redmi Note 11T 5G (Matte"/>
        <s v="Redmi Note 11 (Horizon B"/>
        <s v="Noise Pulse 2 Max Advanc"/>
        <s v="Myvn 30W Warp/20W Dash C"/>
        <s v="Noise ColorFit Pro 2 Ful"/>
        <s v="Redmi Note 11T 5G (Aquam"/>
        <s v="Newly Launched Boult Div"/>
        <s v="OnePlus Nord Watch with "/>
        <s v="Noise Agile 2 Buzz Bluet"/>
        <s v="Flix (Beetel) Bolt 2.4 1"/>
        <s v="Kyosei Advanced Tempered"/>
        <s v="Redmi 11 Prime 5G (Thund"/>
        <s v="Samsung Original EHS64 W"/>
        <s v="STRIFF Multi Angle Table"/>
        <s v="WeCool B1 Mobile Holder "/>
        <s v="Sounce 360 Adjustable Mo"/>
        <s v="OpenTech¬Æ Military-Grad"/>
        <s v="EN LIGNE Adjustable Cell"/>
        <s v="Tecno Spark 8T (Turquois"/>
        <s v="URBN 20000 mAh Lithium_P"/>
        <s v="Redmi Note 11T 5G (Stard"/>
        <s v="OnePlus 10T 5G (Moonston"/>
        <s v="Nokia 150 (2020) (Cyan)"/>
        <s v="Noise ColorFit Ultra SE "/>
        <s v="boAt Rockerz 400 Bluetoo"/>
        <s v="iPhone Original 20W C Ty"/>
        <s v="LIRAMARK Webcam Cover Sl"/>
        <s v="Nokia 8210 4G Volte keyp"/>
        <s v="Sounce Protective Case C"/>
        <s v="Samsung Galaxy M53 5G (D"/>
        <s v="iQOO 9 SE 5G (Sunset Sie"/>
        <s v="SHREENOVA ID116 Plus Blu"/>
        <s v="POCO C31 (Shadow Gray, 6"/>
        <s v="Noise_Colorfit Smart Wat"/>
        <s v="POPIO Tempered Glass Scr"/>
        <s v="10WeRun Id-116 Bluetooth"/>
        <s v="Tokdis MX-1 Pro Bluetoot"/>
        <s v="Sounce Gold Plated 3.5 m"/>
        <s v="Noise ColorFit Ultra 2 B"/>
        <s v="Spigen Ultra Hybrid Back"/>
        <s v="Oraimo 18W USB &amp; Type-C "/>
        <s v="LAPSTER 12pcs Spiral Cab"/>
        <s v="MI REDMI 9i Sport (Carbo"/>
        <s v="Lava A1 Josh 21(Blue Sil"/>
        <s v="POPIO Tempered Glass Com"/>
        <s v="FLiX Usb Charger,Flix (B"/>
        <s v="Prolet Classic Bumper Ca"/>
        <s v="Samsung Galaxy S20 FE 5G"/>
        <s v="WeCool S5 Long Selfie St"/>
        <s v="POCO C31 (Royal Blue, 64"/>
        <s v="Amazon Basics 2 Amp USB "/>
        <s v="Mobilife Bluetooth Exten"/>
        <s v="Ambrane 27000mAh Power B"/>
        <s v="STRIFF Wall Mount Phone "/>
        <s v="Fire-Boltt Tank 1.85&quot; Bl"/>
        <s v="Elv Aluminium Adjustable"/>
        <s v="Samsung Galaxy M13 5G (S"/>
        <s v="DYAZO USB 3.0 Type C Fem"/>
        <s v="KINGONE Wireless Chargin"/>
        <s v="boAt BassHeads 100 in-Ea"/>
        <s v="boAt Airdopes 141 Blueto"/>
        <s v="SanDisk Cruzer Blade 32G"/>
        <s v="Logitech B170 Wireless M"/>
        <s v="Storio Kids Toys LCD Wri"/>
        <s v="boAt Airdopes 121v2 in-E"/>
        <s v="SKE Bed Study Table Port"/>
        <s v="boAt Rockerz 255 Pro+ in"/>
        <s v="STRIFF Adjustable Laptop"/>
        <s v="ZEBRONICS Zeb-Bro in Ear"/>
        <s v="boAt Rockerz 450 Bluetoo"/>
        <s v="JBL C50HI, Wired in Ear "/>
        <s v="LAPSTER Spiral Charger S"/>
        <s v="HP v236w USB 2.0 64GB Pe"/>
        <s v="HP X1000 Wired USB Mouse"/>
        <s v="Portronics Toad 23 Wirel"/>
        <s v="Boult Audio BassBuds X1 "/>
        <s v="Dell KB216 Wired Multime"/>
        <s v="Dell MS116 1000Dpi USB W"/>
        <s v="Boya ByM1 Auxiliary Omni"/>
        <s v="Duracell Ultra Alkaline "/>
        <s v="Classmate Octane Neon- B"/>
        <s v="3M Scotch Double Sided H"/>
        <s v="boAt Bassheads 152 in Ea"/>
        <s v="boAt BassHeads 122 Wired"/>
        <s v="Dell USB Wireless Keyboa"/>
        <s v="Seagate Expansion 1TB Ex"/>
        <s v="HP w100 480P 30 FPS Digi"/>
        <s v="ZEBRONICS Zeb-Dash Plus "/>
        <s v="Zebronics Zeb-Companion "/>
        <s v="SYVO WT 3130 Aluminum Tr"/>
        <s v="Boult Audio Airbass Z20 "/>
        <s v="SanDisk Ultra Flair 64GB"/>
        <s v="boAt Rockerz 330 in-Ear "/>
        <s v="Casio FX-991ES Plus-2nd "/>
        <s v="TP-Link AC750 Wifi Range"/>
        <s v="DIGITEK¬Æ (DTR 260 GT) G"/>
        <s v="HP 805 Black Original In"/>
        <s v="GIZGA essentials Univers"/>
        <s v="SanDisk Ultra 128 GB USB"/>
        <s v="Boult Audio ZCharge Blue"/>
        <s v="Dell WM118 Wireless Mous"/>
        <s v="Boult Audio AirBass Powe"/>
        <s v="Eveready 1015 Carbon Zin"/>
        <s v="Zebronics Zeb-Transforme"/>
        <s v="PIDILITE Fevicryl Acryli"/>
        <s v="STRIFF Mpad Mouse Mat 23"/>
        <s v="Gizga Essentials Hard Dr"/>
        <s v="Boult Audio FXCharge wit"/>
        <s v="Boult Audio Probass Curv"/>
        <s v="Casio FX-82MS 2nd Gen No"/>
        <s v="Tygot 10 Inches Big LED "/>
        <s v="HP X200 Wireless Mouse w"/>
        <s v="Oakter Mini UPS for 12V "/>
        <s v="TP-Link Archer AC1200 Ar"/>
        <s v="boAt Rockerz 550 Over Ea"/>
        <s v="Xiaomi Mi Wired in Ear E"/>
        <s v="Zodo 8. 5 inch LCD E-Wri"/>
        <s v="Zebronics ZEB-KM2100 Mul"/>
        <s v="ZEBRONICS Zeb-Comfort Wi"/>
        <s v="boAt Rockerz 370 On Ear "/>
        <s v="ZEBRONICS Zeb-Astra 20 W"/>
        <s v="Panasonic CR-2032/5BE Li"/>
        <s v="MemeHo¬Æ Smart Standard "/>
        <s v="SanDisk Ultra Dual Drive"/>
        <s v="Tizum Mouse Pad/ Compute"/>
        <s v="Epson 003 65 ml for EcoT"/>
        <s v="ZEBRONICS Zeb-Thunder Bl"/>
        <s v="Quantum QHM-7406 Full-Si"/>
        <s v="STRIFF Laptop Tabletop S"/>
        <s v="Logitech M221 Wireless M"/>
        <s v="Classmate Soft Cover 6 S"/>
        <s v="HP 150 Wireless USB Mous"/>
        <s v="Duracell Rechargeable AA"/>
        <s v="boAt Airdopes 181 in-Ear"/>
        <s v="TP-Link USB Bluetooth Ad"/>
        <s v="rts [2 Pack] Mini USB C "/>
        <s v="HP 682 Black Original In"/>
        <s v="Logitech H111 Wired On E"/>
        <s v="Digitek DTR 550 LW (67 I"/>
        <s v="TP-Link TL-WA850RE Singl"/>
        <s v="COI Note Pad/Memo Book w"/>
        <s v="Fujifilm Instax Mini Sin"/>
        <s v="Samsung Galaxy Watch4 Bl"/>
        <s v="Noise Buds Vs104 Bluetoo"/>
        <s v="JBL C200SI, Premium in E"/>
        <s v="Acer EK220Q 21.5 Inch (5"/>
        <s v="E-COSMOS 5V 1.2W Portabl"/>
        <s v="boAt Dual Port Rapid Car"/>
        <s v="Zebronics ZEB-COUNTY 3W "/>
        <s v="Zebronics Wired Keyboard"/>
        <s v="JBL Tune 215BT, 16 Hrs P"/>
        <s v="Gizga Essentials Profess"/>
        <s v="SanDisk Ultra Dual 64 GB"/>
        <s v="TP-Link Tapo 360¬∞ 2MP 1"/>
        <s v="boAt Airdopes 171 in Ear"/>
        <s v="Duracell Plus AAA Rechar"/>
        <s v="Logitech B100 Wired USB "/>
        <s v="Classmate 2100117 Soft C"/>
        <s v="AirCase Rugged Hard Driv"/>
        <s v="Noise Buds VS402 Truly W"/>
        <s v="JBL Go 2, Wireless Porta"/>
        <s v="Robustrion Tempered Glas"/>
        <s v="Redgear Pro Wireless Gam"/>
        <s v="Logitech M235 Wireless M"/>
        <s v="TP-link N300 WiFi Wirele"/>
        <s v="Logitech MK240 Nano Wire"/>
        <s v="Callas Multipurpose Fold"/>
        <s v="Casio MJ-12D 150 Steps C"/>
        <s v="Amazon Basics Multipurpo"/>
        <s v="Kanget [2 Pack] Type C F"/>
        <s v="Amazon Basics Magic Slat"/>
        <s v="Zebronics ZEB-90HB USB H"/>
        <s v="Zebronics Zeb Buds C2 in"/>
        <s v="Redgear A-15 Wired Gamin"/>
        <s v="JBL Commercial CSLM20B A"/>
        <s v="Eveready Red 1012 AAA Ba"/>
        <s v="SanDisk Extreme microSD "/>
        <s v="Portronics MPORT 31C 4-i"/>
        <s v="Infinity (JBL Fuze Pint,"/>
        <s v="AirCase Protective Lapto"/>
        <s v="Brand Conquer 6 in 1 wit"/>
        <s v="TP-Link AC750 Dual Band "/>
        <s v="Parker Quink Ink Bottle,"/>
        <s v="STRIFF Laptop Stand Adju"/>
        <s v="Logitech MK215 Wireless "/>
        <s v="boAt Bassheads 225 in Ea"/>
        <s v="Luxor 5 Subject Single R"/>
        <s v="Duracell Chhota Power AA"/>
        <s v="SanDisk Ultra 64 GB USB "/>
        <s v="Parker Classic Gold Gold"/>
        <s v="Tarkan Portable Folding "/>
        <s v="Quantum RJ45 Ethernet Pa"/>
        <s v="HP USB Wireless Spill Re"/>
        <s v="HUMBLE Dynamic Lapel Col"/>
        <s v="Boult Audio Omega with 3"/>
        <s v="STRIFF UPH2W Multi Angle"/>
        <s v="Amazon Basics Wireless M"/>
        <s v="Crucial RAM 8GB DDR4 320"/>
        <s v="APC Back-UPS BX600C-IN 6"/>
        <s v="Zebronics Zeb-Jaguar Wir"/>
        <s v="Boult Audio Truebuds wit"/>
        <s v="Wembley LCD Writing Pad/"/>
        <s v="Gizga Essentials Multi-P"/>
        <s v="E-COSMOS Plug in LED Nig"/>
        <s v="Noise Buds VS201 V2 in-E"/>
        <s v="Lapster Gel Mouse pad wi"/>
        <s v="Gizga Essentials Earphon"/>
        <s v="SanDisk Ultra SDHC UHS-I"/>
        <s v="DIGITEK¬Æ (DRL-14C) Prof"/>
        <s v="Classmate Long Notebook "/>
        <s v="Lenovo 300 Wired Plug &amp; "/>
        <s v="Dyazo 6 Angles Adjustabl"/>
        <s v="Western Digital WD 2TB M"/>
        <s v="Logitech C270 Digital HD"/>
        <s v="Portronics MPORT 31 4 Po"/>
        <s v="Zinq Five Fan Cooling Pa"/>
        <s v="Gizga Essentials Webcam "/>
        <s v="HP Z3700 Wireless Optica"/>
        <s v="MAONO AU-400 Lavalier Au"/>
        <s v="TABLE MAGIC Multipurpose"/>
        <s v="GIZGA Essentials Portabl"/>
        <s v="boAt Stone 650 10W Bluet"/>
        <s v="ESnipe Mart Worldwide Tr"/>
        <s v="boAt Stone 180 5W Blueto"/>
        <s v="Portronics Ruffpad 8.5M "/>
        <s v="BRUSTRO Copytinta Colour"/>
        <s v="Cuzor 12V Mini ups for W"/>
        <s v="Crucial BX500 240GB 3D N"/>
        <s v="Classmate Pulse Spiral N"/>
        <s v="Portronics My buddy plus"/>
        <s v="ZEBRONICS Zeb-Evolve Wir"/>
        <s v="INOVERA World Map Extend"/>
        <s v="Seagate One Touch 2TB Ex"/>
        <s v="ZEBRONICS Zeb-Fame 5watt"/>
        <s v="TVARA LCD Writing Tablet"/>
        <s v="Western Digital WD 1.5TB"/>
        <s v="Redgear MP35 Speed-Type "/>
        <s v="Lenovo 400 Wireless Mous"/>
        <s v="Logitech K480 Wireless M"/>
        <s v="RESONATE RouterUPS CRU12"/>
        <s v="3M Post-it Sticky Note C"/>
        <s v="OFIXO Multi-Purpose Lapt"/>
        <s v="Fire-Boltt Ninja Calling"/>
        <s v="Airtel AMF-311WW Data Ca"/>
        <s v="Gizga Essentials Laptop "/>
        <s v="Logitech MK270r USB Wire"/>
        <s v="DIGITEK¬Æ (DTR-200MT) (1"/>
        <s v="FEDUS Cat6 Ethernet Cabl"/>
        <s v="Kingston DataTraveler Ex"/>
        <s v="ENVIE¬Æ (AA10004PLNi-CD)"/>
        <s v="ZEBRONICS Zeb-Buds 30 3."/>
        <s v="LAPSTER Accessories Powe"/>
        <s v="Portronics Ruffpad 12E R"/>
        <s v="Verilux¬Æ USB C Hub Mult"/>
        <s v="Zebronics Zeb Wonderbar "/>
        <s v="HP Wired Mouse 100 with "/>
        <s v="Anjaney Enterprise Smart"/>
        <s v="ENVIE ECR-20 Charger for"/>
        <s v="ProElite Faux Leather Sm"/>
        <s v="Classmate Pulse 6 Subjec"/>
        <s v="Pentonic Multicolor Ball"/>
        <s v="Logitech Pebble M350 Wir"/>
        <s v="Apsara Platinum Pencils "/>
        <s v="Zebronics Zeb-Power Wire"/>
        <s v="Ant Esports GM320 RGB Op"/>
        <s v="Pilot V7 Liquid Ink Roll"/>
        <s v="boAt Airdopes 191G True "/>
        <s v="Boult Audio BassBuds Oak"/>
        <s v="IT2M Designer Mouse Pad "/>
        <s v="Noise ColorFit Ultra Buz"/>
        <s v="Lapster Caddy for ssd an"/>
        <s v="SanDisk Extreme SD UHS I"/>
        <s v="Fire-Boltt Ring Pro Blue"/>
        <s v="Lenovo 600 Bluetooth 5.0"/>
        <s v="Boult Audio Airbass Prop"/>
        <s v="KLAM LCD Writing Tablet "/>
        <s v="CP PLUS 2MP Full HD Smar"/>
        <s v="HP Deskjet 2331 Colour P"/>
        <s v="D-Link DIR-615 Wi-fi Eth"/>
        <s v="RPM Euro Games Gaming Mo"/>
        <s v="Wacom One by CTL-472/K0-"/>
        <s v="Lenovo 300 FHD Webcam wi"/>
        <s v="Parker Quink Ink Bottle "/>
        <s v="Sony WI-C100 Wireless He"/>
        <s v="Zebronics, ZEB-NC3300 US"/>
        <s v="Tukzer Gel Mouse Pad Wri"/>
        <s v="Infinity (JBL Glide 510,"/>
        <s v="Robustrion Smart Trifold"/>
        <s v="Logitech M331 Silent Plu"/>
        <s v="Camel Artist Acrylic Col"/>
        <s v="Portronics Key2 Combo Mu"/>
        <s v="SupCares Laptop Stand 7 "/>
        <s v="ZEBRONICS Zeb-Sound Bomb"/>
        <s v="Western Digital WD Green"/>
        <s v="Classmate Octane Neon- 2"/>
        <s v="Classmate Octane Colour "/>
        <s v="Tukzer Stylus Pen, iPad "/>
        <s v="Logitech G102 USB Light "/>
        <s v="Zebronics ZEB-VITA Wirel"/>
        <s v="Lapster USB 3.0 sata Cab"/>
        <s v="URBN 10000 mAh Lithium P"/>
        <s v="Qubo Smart Cam 360 from "/>
        <s v="Duracell CR2025 3V Lithi"/>
        <s v="Camel Fabrica Acrylic Ul"/>
        <s v="Lenovo GX20L29764 65W La"/>
        <s v="Hp Wired On Ear Headphon"/>
        <s v="Redragon K617 Fizz 60% W"/>
        <s v="HP GT 53 XL Cartridge In"/>
        <s v="Noise ColorFit Ultra Sma"/>
        <s v="Zebronics Zeb-JUKEBAR 39"/>
        <s v="boAt Bassheads 102 Wired"/>
        <s v="Duracell CR2016 3V Lithi"/>
        <s v="MI 360¬∞ Home Security W"/>
        <s v="ZEBRONICS Zeb-100HB 4 Po"/>
        <s v="Boult Audio Bass Buds Q2"/>
        <s v="ESR Screen Protector Com"/>
        <s v="Parker Vector Standard C"/>
        <s v="Silicone Rubber Earbuds "/>
        <s v="Canon PIXMA MG2577s All-"/>
        <s v="Samsung 24-inch(60.46cm)"/>
        <s v="Faber-Castell Connector "/>
        <s v="Zinq UPS for Router, Min"/>
        <s v="SaleOn‚Ñ¢ Portable Stora"/>
        <s v="RPM Euro Games Laptop/PC"/>
        <s v="realme Buds Wireless in "/>
        <s v="Wings Phantom Pro Earpho"/>
        <s v="Robustrion [Anti-Scratch"/>
        <s v="Cablet 2.5 Inch SATA USB"/>
        <s v="SanDisk 1TB Extreme Port"/>
        <s v="ZEBRONICS Zeb-Warrior II"/>
        <s v="TP-Link UE300C USB Type-"/>
        <s v="Wecool Moonwalk M1 ENC T"/>
        <s v="HP 330 Wireless Black Ke"/>
        <s v="RC PRINT GI 790 Ink Refi"/>
        <s v="Redgear Cloak Wired RGB "/>
        <s v="Amazfit GTS2 Mini (New V"/>
        <s v="Tabelito¬Æ Polyester Foa"/>
        <s v="Robustrion Anti-Scratch "/>
        <s v="Portronics Ruffpad 15 Re"/>
        <s v="DIGITEK¬Æ (DLS-9FT) Ligh"/>
        <s v="Classmate Pulse 1 Subjec"/>
        <s v="Scarters Mouse Pad, Desk"/>
        <s v="Casio MJ-120D 150 Steps "/>
        <s v="Parker Vector Camouflage"/>
        <s v="TP-Link AC1200 Archer A6"/>
        <s v="HP Deskjet 2723 AIO Prin"/>
        <s v="Xiaomi Mi 4A Dual_Band E"/>
        <s v="SLOVIC¬Æ Tripod Mount Ad"/>
        <s v="Orico 2.5&quot;(6.3cm) USB 3."/>
        <s v="Logitech G402 Hyperion F"/>
        <s v="Panasonic Eneloop BQ-CC5"/>
        <s v="Logitech K380 Wireless M"/>
        <s v="Canon PIXMA E477 All-in-"/>
        <s v="Redgear Cosmo 7,1 Usb Ga"/>
        <s v="Belkin Essential Series "/>
        <s v="Classmate Long Book - Un"/>
        <s v="Artis AR-45W-MG2 45 Watt"/>
        <s v="Imou 360¬∞ 1080P Full HD"/>
        <s v="Xiaomi Pad 5| Qualcomm S"/>
        <s v="Sennheiser CX 80S in-Ear"/>
        <s v="HB Plus Folding Height A"/>
        <s v="HP 65W AC Laptops Charge"/>
        <s v="Tukzer Fully Foldable Ta"/>
        <s v="Gizga Essentials Cable O"/>
        <s v="Camel Oil Pastel with Re"/>
        <s v="HP M270 Backlit USB Wire"/>
        <s v="Foxin FTC 12A / Q2612A B"/>
        <s v="PC SQUARE Laptop Tableto"/>
        <s v="Lenovo 130 Wireless Comp"/>
        <s v="Pilot Frixion Clicker Ro"/>
        <s v="ZEBRONICS Aluminium Allo"/>
        <s v="HP K500F Backlit Membran"/>
        <s v="GIZGA Club-laptop Neopre"/>
        <s v="Inventis 5V 1.2W Portabl"/>
        <s v="TP-Link TL-WA855RE 300 M"/>
        <s v="boAt Stone 250 Portable "/>
        <s v="Offbeat¬Æ - DASH 2.4GHz "/>
        <s v="Classmate Drawing Book -"/>
        <s v="HP GK320 Wired Full Size"/>
        <s v="Parker Moments Vector Ti"/>
        <s v="Camlin Elegante Fountain"/>
        <s v="CARECASE¬Æ Optical Bay 2"/>
        <s v="Canon E4570 All-in-One W"/>
        <s v="Crucial P3 500GB PCIe 3."/>
        <s v="HP v222w 64GB USB 2.0 Pe"/>
        <s v="BESTOR¬Æ LCD Writing Tab"/>
        <s v="Lenovo IdeaPad 3 11th Ge"/>
        <s v="boAt BassHeads 900 On-Ea"/>
        <s v="Zebronics Astra 10 Porta"/>
        <s v="SWAPKART Portable Flexib"/>
        <s v="Infinity (JBL Fuze 100, "/>
        <s v="Pigeon by Stovekraft Ama"/>
        <s v="USHA Quartz Room Heater "/>
        <s v="Amazon Brand - Solimo 20"/>
        <s v="StyleHouse Lint Remover "/>
        <s v="beatXP Kitchen Scale Mul"/>
        <s v="Glun Multipurpose Portab"/>
        <s v="Pigeon Polypropylene Min"/>
        <s v="Prestige 1.5 Litre Kettl"/>
        <s v="Bajaj RHX-2 800-Watt Roo"/>
        <s v="Prestige Electric Kettle"/>
        <s v="Pigeon by Stovekraft Cru"/>
        <s v="Prestige PKGSS 1.7L 1500"/>
        <s v="SHOPTOSHOP Electric Lint"/>
        <s v="Orpat OEH-1260 2000-Watt"/>
        <s v="PRO365 Indo Mocktails/Co"/>
        <s v="Bajaj DX-6 1000W Dry Iro"/>
        <s v="Croma 500W Mixer Grinder"/>
        <s v="Havells Instanio 3-Litre"/>
        <s v="Morphy Richards OFR Room"/>
        <s v="Havells Aqua Plus 1.2 li"/>
        <s v="Bajaj Splendora 3 Litre "/>
        <s v="KENT 16052 Elegant Elect"/>
        <s v="Bajaj New Shakti Neo 15L"/>
        <s v="Lifelong LLMG23 Power Pr"/>
        <s v="Bajaj Majesty DX-11 1000"/>
        <s v="Bajaj Rex 500W Mixer Gri"/>
        <s v="Lifelong LLEK15 Electric"/>
        <s v="Lifelong LLQH922 Regalia"/>
        <s v="R B Nova Lint/Fabric Sha"/>
        <s v="Bajaj Immersion Rod Wate"/>
        <s v="INALSA Electric Kettle 1"/>
        <s v="Prestige PIC 20 1600 Wat"/>
        <s v="Pigeon Healthifry Digita"/>
        <s v="PrettyKrafts Laundry Bas"/>
        <s v="Philips GC1905 1440-Watt"/>
        <s v="Havells Immersion HB15 1"/>
        <s v="AGARO LR2007 Lint Remove"/>
        <s v="Pigeon 1.5 litre Hot Ket"/>
        <s v="NutriPro Juicer Mixer Gr"/>
        <s v="Philips GC026/30 Fabric "/>
        <s v="Havells Cista Room Heate"/>
        <s v="AGARO Regal 800 Watts Ha"/>
        <s v="Philips Viva Collection "/>
        <s v="Pigeon By Stovekraft ABS"/>
        <s v="AGARO Esteem Multi Kettl"/>
        <s v="Bajaj Minor 1000 Watts R"/>
        <s v="Butterfly Jet Elite Mixe"/>
        <s v="SOFLIN Egg Boiler Electr"/>
        <s v="Lifelong LLQH925 Dyno Qu"/>
        <s v="Amazon Basics 1500 W Ele"/>
        <s v="Prestige Sandwich Maker "/>
        <s v="Orient Electric Fabrijoy"/>
        <s v="Lifelong LLFH921 Regalia"/>
        <s v="Philips GC181 Heavy Weig"/>
        <s v="Bulfyss USB Rechargeable"/>
        <s v="Bajaj DX-7 1000W Dry Iro"/>
        <s v="Bajaj New Shakti Neo 25L"/>
        <s v="PHILIPS Handheld Garment"/>
        <s v="Room Heater Warmer Wall-"/>
        <s v="Wonderchef Nutri-blend M"/>
        <s v="USHA Armor AR1100WB 1100"/>
        <s v="Butterfly EKN 1.5-Litre "/>
        <s v="Crompton Arno Neo 15-L 5"/>
        <s v="Borosil Chef Delite BCH2"/>
        <s v="KENT 16055 Amaze Cool To"/>
        <s v="Prestige IRIS Plus 750 w"/>
        <s v="Simxen Egg Boiler Electr"/>
        <s v="Amazon Basics 2000/1000 "/>
        <s v="HealthSense Weight Machi"/>
        <s v="Bajaj New Shakti Neo 10L"/>
        <s v="Bosch Pro 1000W Mixer Gr"/>
        <s v="Bulfyss Stainless Steel "/>
        <s v="VR 18 Pcs - 3 Different "/>
        <s v="Orient Electric Apex-FX "/>
        <s v="PrettyKrafts Folding Lau"/>
        <s v="Bajaj Majesty RX11 2000 "/>
        <s v="Eureka Forbes Trendy Zip"/>
        <s v="Pigeon by Stovekraft Qua"/>
        <s v="Maharaja Whiteline Lava "/>
        <s v="Crompton Gracee 5-L Inst"/>
        <s v="Bajaj DX-2 600W Dry Iron"/>
        <s v="Bajaj Waterproof 1500 Wa"/>
        <s v="AGARO Supreme High Press"/>
        <s v="Bajaj Deluxe 2000 Watts "/>
        <s v="Orpat HHB-100E WOB 250-W"/>
        <s v="GILTON Egg Boiler Electr"/>
        <s v="HealthSense Chef-Mate KS"/>
        <s v="PHILIPS Digital Air Frye"/>
        <s v="Milton Go Electro 2.0 St"/>
        <s v="Philips Daily Collection"/>
        <s v="Crompton Insta Comfy 800"/>
        <s v="USHA Heat Convector 812 "/>
        <s v="Philips HL7756/00 Mixer "/>
        <s v="Kuber Industries Waterpr"/>
        <s v="Lifelong LLMG93 500 Watt"/>
        <s v="IKEA Frother for Milk"/>
        <s v="Crompton Insta Comfort H"/>
        <s v="Lint Remover Woolen Clot"/>
        <s v="Pigeon Kessel Multipurpo"/>
        <s v="C (DEVICE) Lint Remover "/>
        <s v="Pigeon by Stovekraft 2 S"/>
        <s v="Bajaj OFR Room Heater, 1"/>
        <s v="Luminous Vento Deluxe 15"/>
        <s v="Wipro Vesta 1.8 litre Co"/>
        <s v="Kitchen Mart Stainless S"/>
        <s v="Ikea 903.391.72 Polyprop"/>
        <s v="HUL Pureit Germkill kit "/>
        <s v="Prestige Iris 750 Watt M"/>
        <s v="Preethi Blue Leaf Diamon"/>
        <s v="Themisto 350 Watts Egg B"/>
        <s v="Butterfly Smart Mixer Gr"/>
        <s v="KENT Smart Multi Cooker "/>
        <s v="InstaCuppa Portable Blen"/>
        <s v="USHA EI 1602 1000 W Ligh"/>
        <s v="KENT 16044 Hand Blender "/>
        <s v="White Feather Portable H"/>
        <s v="Crompton IHL 152 1500-Wa"/>
        <s v="InstaCuppa Rechargeable "/>
        <s v="Philips PowerPro FC9352/"/>
        <s v="SAIELLIN Electric Lint R"/>
        <s v="Cookwell Bullet Mixer Gr"/>
        <s v="Prestige PRWO 1.8-2 700-"/>
        <s v="Swiffer Instant Electric"/>
        <s v="Lifelong LLWH106 Flash 3"/>
        <s v="Hindware Atlantic Compac"/>
        <s v="ATOM Selves-MH 200 GM Di"/>
        <s v="Crompton InstaBliss 3-L "/>
        <s v="Croma 1100 W Dry Iron wi"/>
        <s v="Lint Roller with 40 Pape"/>
        <s v="Portable Lint Remover Pe"/>
        <s v="atomberg Renesa 1200mm B"/>
        <s v="Usha CookJoy (CJ1600WPC)"/>
        <s v="Reffair AX30 [MAX] Porta"/>
        <s v="!!1000 Watt/2000-Watt Ro"/>
        <s v="Eureka Forbes Wet &amp; Dry "/>
        <s v="Activa Heat-Max 2000 Wat"/>
        <s v="PHILIPS HL1655/00 Hand B"/>
        <s v="V-Guard Zio Instant Wate"/>
        <s v="Homeistic Applience‚Ñ¢ I"/>
        <s v="Kitchenwell 18Pc Plastic"/>
        <s v="Havells Instanio 10 Litr"/>
        <s v="Prestige PIC 16.0+ 1900W"/>
        <s v="AGARO 33398 Rapid 1000-W"/>
        <s v="KENT 16026 Electric Kett"/>
        <s v="SKYTONE Stainless Steel "/>
        <s v="KENT 16088 Vogue Electri"/>
        <s v="Eureka Forbes Supervac 1"/>
        <s v="Mi Air Purifier 3 with T"/>
        <s v="Tata Swach Bulb 6000-Lit"/>
        <s v="Havells Ambrose 1200mm C"/>
        <s v="PrettyKrafts Laundry Bag"/>
        <s v="FABWARE Lint Remover for"/>
        <s v="Brayden Fito Atom Rechar"/>
        <s v="Bajaj Frore 1200 mm Ceil"/>
        <s v="Venus Digital Kitchen We"/>
        <s v="Bajaj ATX 4 750-Watt Pop"/>
        <s v="Coway Professional Air P"/>
        <s v="KENT Gold Optima Gravity"/>
        <s v="HOMEPACK 750W Radiant Ro"/>
        <s v="Bajaj Rex 750W Mixer Gri"/>
        <s v="Heart Home Waterproof Ro"/>
        <s v="MILTON Smart Egg Boiler "/>
        <s v="iBELL SEK15L Premium 1.5"/>
        <s v="Tosaa T2STSR Sandwich Ga"/>
        <s v="V-Guard Divino 5 Star Ra"/>
        <s v="Akiara¬Æ - Makes life ea"/>
        <s v="Usha Steam Pro SI 3713, "/>
        <s v="Wonderchef Nutri-blend C"/>
        <s v="WIDEWINGS Electric Handh"/>
        <s v="Morphy Richards Icon Sup"/>
        <s v="Vedini Transparent Empty"/>
        <s v="Crompton Sea Sapphira 12"/>
        <s v="JM SELLER 180 W 2021 Edi"/>
        <s v="Oratech Coffee Frother e"/>
        <s v="Havells Glaze 74W Pearl "/>
        <s v="Pick Ur Needs¬Æ Lint Rem"/>
        <s v="Rico Japanese Technology"/>
        <s v="Butterfly Smart Wet Grin"/>
        <s v="AGARO Marvel 9 Liters Ov"/>
        <s v="Philips GC1920/28 1440-W"/>
        <s v="Havells OFR 13 Wave Fin "/>
        <s v="Bajaj DHX-9 1000W Heavy "/>
        <s v="Aquasure From Aquaguard "/>
        <s v="ROYAL STEP Portable Elec"/>
        <s v="KENT 16068 Zoom Vacuum C"/>
        <s v="ENEM Sealing Machine | 1"/>
        <s v="Wipro Vesta 1200 Watt GD"/>
        <s v="Inalsa Electric Kettle P"/>
        <s v="VRPRIME Lint Roller Lint"/>
        <s v="Philips AC1215/20 Air pu"/>
        <s v="Eopora PTC Ceramic Fast "/>
        <s v="Usha Goliath GO1200WG He"/>
        <s v="Wipro Vesta Electric Egg"/>
        <s v="Kitchenwell Multipurpose"/>
        <s v="FIGMENT Handheld Milk Fr"/>
        <s v="Balzano High Speed Nutri"/>
        <s v="Swiss Military VC03 Wire"/>
        <s v="Zuvexa USB Rechargeable "/>
        <s v="Usha IH2415 1500-Watt Im"/>
        <s v="ACTIVA Instant 3 LTR 3 K"/>
        <s v="Havells Instanio 1-Litre"/>
        <s v="Lifelong 2-in1 Egg Boile"/>
        <s v="INDIAS¬Æ‚Ñ¢ Electro-Inst"/>
        <s v="AmazonBasics Induction C"/>
        <s v="Sui Generis Electric Han"/>
        <s v="Philips Air Purifier Ac2"/>
        <s v="Esquire Laundry Basket B"/>
        <s v="PHILIPS Air Fryer HD9200"/>
        <s v="Havells Bero Quartz Heat"/>
        <s v="Philips EasyTouch Plus S"/>
        <s v="Brayden Chopro, Electric"/>
        <s v="Usha Janome Dream Stitch"/>
        <s v="Black+Decker Handheld Po"/>
        <s v="Personal Size Blender, P"/>
        <s v="Sujata Powermatic Plus 9"/>
        <s v="Sure From Aquaguard Deli"/>
        <s v="Dr Trust Electronic Kitc"/>
        <s v="Tesora - Inspired by you"/>
        <s v="AGARO Ace 1600 Watts, 21"/>
        <s v="INALSA Hand Blender 1000"/>
        <s v="akiara - Makes life easy"/>
        <s v="Philips EasySpeed Plus S"/>
        <s v="INALSA Electric Chopper "/>
        <s v="Borosil Electric Egg Boi"/>
        <s v="Wipro Vesta Grill 1000 W"/>
        <s v="Rico IRPRO 1500 Watt Jap"/>
        <s v="Eureka Forbes Active Cle"/>
        <s v="CSI INTERNATIONAL¬Æ Inst"/>
        <s v="Hindware Atlantic Xceed "/>
        <s v="Morphy Richards New Euro"/>
        <s v="Lifelong Power - Pro 500"/>
        <s v="iBELL Castor CTEK15L Pre"/>
        <s v="BAJAJ PYGMY MINI 110 MM "/>
        <s v="Crompton InstaGlide 1000"/>
        <s v="Prestige Clean Home Wate"/>
        <s v="Morphy Richards Aristo 2"/>
        <s v="Gadgetronics Digital Kit"/>
        <s v="Tom &amp; Jerry Folding Laun"/>
        <s v="Ikea Little Loved Corner"/>
        <s v="Bajaj New Shakti Neo Plu"/>
        <s v="House of Quirk Reusable "/>
        <s v="Allin Exporters J66 Ultr"/>
        <s v="Multifunctional 2 in 1 E"/>
        <s v="Maharaja Whiteline Nano "/>
        <s v="KENT Electric Chopper-B "/>
        <s v="Crompton Amica 15-L 5 St"/>
        <s v="Eureka Forbes car Vac 10"/>
        <s v="KENT 16025 Sandwich Gril"/>
        <s v="Candes Gloster All in On"/>
        <s v="Inalsa Electric Fan Heat"/>
        <s v="Havells Zella Flap Auto "/>
        <s v="iBELL SM1301 3-in-1 Sand"/>
        <s v="Inalsa Vacuum Cleaner We"/>
        <s v="MR. BRAND Portable USB J"/>
        <s v="Crompton Hill Briz Deco "/>
        <s v="Sujata Powermatic Plus, "/>
        <s v="Aquadpure Copper + Miner"/>
        <s v="Amazon Basics 650 Watt D"/>
        <s v="Crompton Insta Delight F"/>
        <s v="!!HANEUL!!1000 Watt/2000"/>
        <s v="Melbon VM-905 2000-Watt "/>
        <s v="Cello Eliza Plastic Laun"/>
        <s v="ACTIVA 1200 MM HIGH SPEE"/>
        <s v="Shakti Technology S5 Hig"/>
        <s v="AMERICAN MICRONIC- Impor"/>
        <s v="Demokrazy New Nova Lint "/>
        <s v="Instant Pot Air Fryer, V"/>
        <s v="HUL Pureit Eco Water Sav"/>
        <s v="Livpure Glo Star RO+UV+U"/>
        <s v="Philips Hi113 1000-Watt "/>
        <s v="Kuber Industries Round N"/>
        <s v="Preethi MGA-502 0.4-Litr"/>
        <s v="Usha Aurora 1000 W Dry I"/>
        <s v="ECOVACS DEEBOT N8 2-in-1"/>
        <s v="Kent Gold, Optima, Gold+"/>
        <s v="AVNISH Tap Water Purifie"/>
        <s v="Khaitan ORFin Fan heater"/>
        <s v="USHA RapidMix 500-Watt C"/>
        <s v="Havells Gatik Neo 400mm "/>
        <s v="INALSA Upright Vacuum Cl"/>
        <s v="ROYAL STEP - AMAZON'S BR"/>
        <s v="Nirdambhay Mini Bag Seal"/>
        <s v="Cello Non-Stick Aluminiu"/>
        <s v="Proven¬Æ Copper + Minera"/>
        <s v="Morphy Richards Daisy 10"/>
        <s v="Zuvexa Egg Boiler Poache"/>
        <s v="AO Smith HSE-VAS-X-015 S"/>
        <s v="Havells Festiva 1200mm D"/>
        <s v="INALSA Vaccum Cleaner Ha"/>
        <s v="iBELL SM1515NEW Sandwich"/>
        <s v="Aquaguard Aura RO+UV+UF+"/>
        <s v="Milk Frother, Immersion "/>
        <s v="Panasonic SR-WA22H (E) A"/>
        <s v="InstaCuppa Milk Frother "/>
        <s v="Goodscity Garment Steame"/>
        <s v="Solidaire 550-Watt Mixer"/>
        <s v="Amazon Basics 300 W Hand"/>
        <s v="Orpat HHB-100E 250-Watt "/>
        <s v="HealthSense Rechargeable"/>
        <s v="AGARO Classic Portable Y"/>
        <s v="AGARO Imperial 240-Watt "/>
        <s v="Wipro Smartlife Super De"/>
        <s v="AmazonBasics Cylinder Ba"/>
        <s v="Crompton IHL 251 1500-Wa"/>
        <s v="SaiEllin Room Heater For"/>
        <s v="Bajaj Majesty Duetto Gas"/>
        <s v="Black + Decker BD BXIR22"/>
        <s v="Inalsa Hand Blender| Han"/>
        <s v="Longway Blaze 2 Rod Quar"/>
        <s v="Prestige PWG 07 Wet Grin"/>
        <s v="Pigeon Zest Mixer Grinde"/>
        <s v="Borosil Volcano 13 Fin O"/>
        <s v="Crompton Solarium Qube 1"/>
        <s v="Singer Aroma 1.8 Liter E"/>
        <s v="Orient Electric Aura Neo"/>
        <s v="Crompton Brio 1000-Watts"/>
        <s v="Butterfly Hero Mixer Gri"/>
        <s v="Racold Eterno Pro 25L Ve"/>
        <s v="LG 1.5 Ton 5 Star AI DUA"/>
        <s v="Eureka Forbes Aquasure A"/>
        <s v="Green Tales Heat Seal Mi"/>
        <s v="SaleOn Instant Coal Heat"/>
        <s v="Sujata Chutney Steel Jar"/>
        <s v="KHAITAN AVAANTE KA-2013 "/>
        <s v="Kenstar 2400 Watts 9 Fin"/>
        <s v="NEXOMS Instant Heating W"/>
        <s v="JIALTO Mini Waffle Maker"/>
        <s v="Candes BlowHot All in On"/>
        <s v="Ionix Jewellery Scale | "/>
        <s v="Kitchen Kit Electric Ket"/>
        <s v="Racold Pronto Pro 3Litre"/>
        <s v="ESN 999 Supreme Quality "/>
        <s v="Pajaka¬Æ South Indian Fi"/>
        <s v="Saiyam Stainless Steel E"/>
        <s v="KONVIO NEER 10 Inch Spun"/>
        <s v="Havells Glydo 1000 watt "/>
        <s v="Raffles Premium Stainles"/>
        <s v="IONIX Activated Carbon F"/>
        <s v="KNYUC MART Mini Electric"/>
        <s v="INKULTURE Stainless_Stee"/>
        <s v="Macmillan Aquafresh 5 Mi"/>
        <s v="Havells D'zire 1000 watt"/>
        <s v="TE‚Ñ¢ Instant Electric H"/>
        <s v="ZIGMA WinoteK WinoteK Su"/>
        <s v="KENT 11054 Alkaline Wate"/>
        <s v="Sujata Dynamix DX Mixer "/>
        <s v="Lifelong LLMG74 750 Watt"/>
        <s v="TTK Prestige Limited Ori"/>
        <s v="AGARO Regal Electric Ric"/>
        <s v="VAPJA¬Æ Portable Mini Ju"/>
        <s v="Philips HD6975/00 25 Lit"/>
        <s v="Usha EI 3710 Heavy Weigh"/>
        <s v="Campfire Spring Chef Pro"/>
        <s v="Themisto TH-WS20 Digital"/>
        <s v="FYA Handheld Vacuum Clea"/>
        <s v="Lifelong LLSM120G Sandwi"/>
        <s v="Kuber Industries Nylon M"/>
        <s v="Bulfyss Plastic Sticky L"/>
        <s v="T TOPLINE 180 W Electric"/>
        <s v="Empty Mist Trigger Plast"/>
        <s v="LONAXA Mini Travel Recha"/>
        <s v="AGARO Royal Double Layer"/>
        <s v="Cafe JEI French Press Co"/>
        <s v="Borosil Prime Grill Sand"/>
        <s v="Candes 10 Litre Perfecto"/>
        <s v="Prestige PSMFB 800 Watt "/>
        <s v="iBELL MPK120L Premium St"/>
        <s v="Maharaja Whiteline Odaci"/>
        <s v="Shakti Technology S3 Hig"/>
        <s v="Cello Quick Boil Popular"/>
        <s v="AGARO Glory Cool Mist Ul"/>
        <s v="Wolpin 1 Lint Roller wit"/>
        <s v="Abode Kitchen Essential "/>
        <s v="Sujata Supermix, Mixer G"/>
        <s v="CARDEX Digital Kitchen W"/>
        <s v="V-Guard Zenora RO+UF+MB "/>
        <s v="Bajaj Rex DLX 750 W 4 Ja"/>
        <s v="KENT 16051 Hand Blender "/>
        <s v="Prestige PIC 15.0+ 1900-"/>
        <s v="Aqua d pure Active Coppe"/>
        <s v="PrettyKrafts Laundry Squ"/>
        <s v="Libra Roti Maker Electri"/>
        <s v="Glen 3 in 1 Electric Mul"/>
        <s v="Dynore Stainless Steel S"/>
        <s v="Lint Remover For Clothes"/>
        <s v="Monitor AC Stand/Heavy D"/>
        <s v="iBELL Induction Cooktop,"/>
        <s v="KENT POWP-Sediment Filte"/>
        <s v="LACOPINE Mini Pocket Siz"/>
        <s v="iBELL SEK170BM Premium E"/>
        <s v="Activa Easy Mix Nutri Mi"/>
        <s v="Sujata Dynamix, Mixer Gr"/>
        <s v="Wipro Vesta 1380W Cordle"/>
        <s v="Mi Robot Vacuum-Mop P, B"/>
        <s v="Havells Ventil Air DX 20"/>
        <s v="AGARO Royal Stand 1000W "/>
        <s v="Crompton Highspeed Markl"/>
        <s v="Lifelong LLWM105 750-Wat"/>
        <s v="Portable, Handy Compact "/>
        <s v="Karcher WD3 EU Wet and D"/>
        <s v="INALSA Air Fryer Digital"/>
        <s v="AmazonBasics High Speed "/>
        <s v="Eco Crystal J 5 inch Car"/>
        <s v="Borosil Rio 1.5 L Electr"/>
        <s v="PHILIPS Drip Coffee Make"/>
        <s v="Eureka Forbes Euroclean "/>
        <s v="Larrito wooden Cool Mist"/>
        <s v="Hilton Quartz Heater 400"/>
        <s v="Syska SDI-07 1000 W Stel"/>
        <s v="IKEA Milk Frother for Yo"/>
        <s v="IONIX Tap filter Multila"/>
        <s v="Kitchengenix's Mini Waff"/>
        <s v="Bajaj HM-01 Powerful 250"/>
        <s v="KNOWZA Electric Handheld"/>
        <s v="Usha Hc 812 T Thermo Fan"/>
        <s v="USHA 1212 PTC with Adjus"/>
        <s v="4 in 1 Handheld Electric"/>
        <s v="Philips HD9306/06 1.5-Li"/>
        <s v="Libra Room Heater for Ho"/>
        <s v="NGI Store 2 Pieces Pet H"/>
        <s v="Noir Aqua - 5pcs PP Spun"/>
        <s v="Prestige Delight PRWO El"/>
        <s v="Bajaj Majesty RX10 2000 "/>
        <s v="Havells Ventil Air DSP 2"/>
        <s v="Borosil Jumbo 1000-Watt "/>
      </sharedItems>
    </cacheField>
    <cacheField name="category" numFmtId="49">
      <sharedItems/>
    </cacheField>
    <cacheField name="Main category" numFmtId="49">
      <sharedItems count="9">
        <s v="Computers&amp;Accessories"/>
        <s v="Electronics"/>
        <s v="MusicalInstruments"/>
        <s v="OfficeProducts"/>
        <s v="Home&amp;Kitchen"/>
        <s v="HomeImprovement"/>
        <s v="Toys&amp;Games"/>
        <s v="Car&amp;Motorbike"/>
        <s v="Health&amp;PersonalCare"/>
      </sharedItems>
    </cacheField>
    <cacheField name="category 2" numFmtId="49">
      <sharedItems/>
    </cacheField>
    <cacheField name="category 3" numFmtId="49">
      <sharedItems containsBlank="1"/>
    </cacheField>
    <cacheField name="category 4" numFmtId="49">
      <sharedItems containsBlank="1"/>
    </cacheField>
    <cacheField name="discounted_price" numFmtId="164">
      <sharedItems containsSemiMixedTypes="0" containsString="0" containsNumber="1" minValue="39" maxValue="77990"/>
    </cacheField>
    <cacheField name="actual_price" numFmtId="164">
      <sharedItems containsSemiMixedTypes="0" containsString="0" containsNumber="1" minValue="39" maxValue="139900"/>
    </cacheField>
    <cacheField name="discount_percentage" numFmtId="9">
      <sharedItems containsSemiMixedTypes="0" containsString="0" containsNumber="1" minValue="0" maxValue="0.94"/>
    </cacheField>
    <cacheField name="50% or More discount" numFmtId="0">
      <sharedItems count="2">
        <s v="50% or more"/>
        <s v="&lt;50%"/>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3">
      <sharedItems containsSemiMixedTypes="0" containsString="0" containsNumber="1" containsInteger="1" minValue="0" maxValue="426973"/>
    </cacheField>
    <cacheField name="Potential Revenue" numFmtId="164">
      <sharedItems containsSemiMixedTypes="0" containsString="0" containsNumber="1" minValue="0" maxValue="3451882164"/>
    </cacheField>
    <cacheField name="Price Range Bucket" numFmtId="0">
      <sharedItems count="3">
        <s v="&gt;₹500"/>
        <s v="₹200 - ₹500"/>
        <s v="&lt;₹200"/>
      </sharedItems>
    </cacheField>
    <cacheField name="Combine Rating Score" numFmtId="2">
      <sharedItems containsSemiMixedTypes="0" containsString="0" containsNumber="1" minValue="0" maxValue="24.773766292261403"/>
    </cacheField>
    <cacheField name="Fewer than 1000 Reviews" numFmtId="3">
      <sharedItems containsString="0" containsBlank="1" containsNumber="1" containsInteger="1" minValue="310" maxValue="310"/>
    </cacheField>
  </cacheFields>
  <extLst>
    <ext xmlns:x14="http://schemas.microsoft.com/office/spreadsheetml/2009/9/main" uri="{725AE2AE-9491-48be-B2B4-4EB974FC3084}">
      <x14:pivotCacheDefinition pivotCacheId="1256184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s v="B07JW9H4J1"/>
    <s v="Wayona Nylon Braided USB to Lightning Fast Charging and Data Sync Cable Compatible for iPhone 13, 12,11, X, 8, 7, 6, 5, iPad Air, Pro, Mini (3 FT Pack of 1, Grey)"/>
    <x v="0"/>
    <s v="Computers&amp;Accessories|Accessories&amp;Peripherals|Cables&amp;Accessories|Cables|USBCables"/>
    <x v="0"/>
    <s v="Accessories&amp;Peripherals"/>
    <s v="Cables&amp;Accessories"/>
    <s v="Cables"/>
    <n v="399"/>
    <n v="1099"/>
    <n v="0.64"/>
    <x v="0"/>
    <x v="0"/>
    <n v="24269"/>
    <n v="26671631"/>
    <x v="0"/>
    <n v="18.417293060594126"/>
    <n v="310"/>
  </r>
  <r>
    <s v="B098NS6PVG"/>
    <s v="Ambrane Unbreakable 60W / 3A Fast Charging 1.5m Braided Type C Cable for Smartphones, Tablets, Laptops &amp; other Type C devices, PD Technology, 480Mbps Data Sync, Quick Charge 3.0 (RCT15A, Black)"/>
    <x v="1"/>
    <s v="Computers&amp;Accessories|Accessories&amp;Peripherals|Cables&amp;Accessories|Cables|USBCables"/>
    <x v="0"/>
    <s v="Accessories&amp;Peripherals"/>
    <s v="Cables&amp;Accessories"/>
    <s v="Cables"/>
    <n v="199"/>
    <n v="349"/>
    <n v="0.43"/>
    <x v="1"/>
    <x v="1"/>
    <n v="43994"/>
    <n v="15353906"/>
    <x v="1"/>
    <n v="18.573613288144934"/>
    <m/>
  </r>
  <r>
    <s v="B096MSW6CT"/>
    <s v="Sounce Fast Phone Charging Cable &amp; Data Sync USB Cable Compatible for iPhone 13, 12,11, X, 8, 7, 6, 5, iPad Air, Pro, Mini &amp; iOS Devices"/>
    <x v="2"/>
    <s v="Computers&amp;Accessories|Accessories&amp;Peripherals|Cables&amp;Accessories|Cables|USBCables"/>
    <x v="0"/>
    <s v="Accessories&amp;Peripherals"/>
    <s v="Cables&amp;Accessories"/>
    <s v="Cables"/>
    <n v="199"/>
    <n v="1899"/>
    <n v="0.9"/>
    <x v="0"/>
    <x v="2"/>
    <n v="7928"/>
    <n v="15055272"/>
    <x v="0"/>
    <n v="15.206951829620355"/>
    <m/>
  </r>
  <r>
    <s v="B08HDJ86NZ"/>
    <s v="boAt Deuce USB 300 2 in 1 Type-C &amp; Micro USB Stress Resistant, Tangle-Free, Sturdy Cable with 3A Fast Charging &amp; 480mbps Data Transmission, 10000+ Bends Lifespan and Extended 1.5m Length(Martian Red)"/>
    <x v="3"/>
    <s v="Computers&amp;Accessories|Accessories&amp;Peripherals|Cables&amp;Accessories|Cables|USBCables"/>
    <x v="0"/>
    <s v="Accessories&amp;Peripherals"/>
    <s v="Cables&amp;Accessories"/>
    <s v="Cables"/>
    <n v="329"/>
    <n v="699"/>
    <n v="0.53"/>
    <x v="0"/>
    <x v="0"/>
    <n v="94363"/>
    <n v="65959737"/>
    <x v="0"/>
    <n v="20.894186636117791"/>
    <m/>
  </r>
  <r>
    <s v="B08CF3B7N1"/>
    <s v="Portronics Konnect L 1.2M Fast Charging 3A 8 Pin USB Cable with Charge &amp; Sync Function for iPhone, iPad (Grey)"/>
    <x v="4"/>
    <s v="Computers&amp;Accessories|Accessories&amp;Peripherals|Cables&amp;Accessories|Cables|USBCables"/>
    <x v="0"/>
    <s v="Accessories&amp;Peripherals"/>
    <s v="Cables&amp;Accessories"/>
    <s v="Cables"/>
    <n v="154"/>
    <n v="399"/>
    <n v="0.61"/>
    <x v="0"/>
    <x v="0"/>
    <n v="16905"/>
    <n v="6745095"/>
    <x v="1"/>
    <n v="17.757771631486456"/>
    <m/>
  </r>
  <r>
    <s v="B08Y1TFSP6"/>
    <s v="pTron Solero TB301 3A Type-C Data and Fast Charging Cable, Made in India, 480Mbps Data Sync, Strong and Durable 1.5-Meter Nylon Braided USB Cable for Type-C Devices for Charging Adapter (Black)"/>
    <x v="5"/>
    <s v="Computers&amp;Accessories|Accessories&amp;Peripherals|Cables&amp;Accessories|Cables|USBCables"/>
    <x v="0"/>
    <s v="Accessories&amp;Peripherals"/>
    <s v="Cables&amp;Accessories"/>
    <s v="Cables"/>
    <n v="149"/>
    <n v="1000"/>
    <n v="0.85"/>
    <x v="0"/>
    <x v="2"/>
    <n v="24871"/>
    <n v="24871000"/>
    <x v="0"/>
    <n v="17.143271765237028"/>
    <m/>
  </r>
  <r>
    <s v="B08WRWPM22"/>
    <s v="boAt Micro USB 55 Tangle-free, Sturdy Micro USB Cable with 3A Fast Charging &amp; 480mbps Data Transmission (Black)"/>
    <x v="6"/>
    <s v="Computers&amp;Accessories|Accessories&amp;Peripherals|Cables&amp;Accessories|Cables|USBCables"/>
    <x v="0"/>
    <s v="Accessories&amp;Peripherals"/>
    <s v="Cables&amp;Accessories"/>
    <s v="Cables"/>
    <n v="176.63"/>
    <n v="499"/>
    <n v="0.65"/>
    <x v="0"/>
    <x v="3"/>
    <n v="15188"/>
    <n v="7578812"/>
    <x v="1"/>
    <n v="17.144269646636662"/>
    <m/>
  </r>
  <r>
    <s v="B08DDRGWTJ"/>
    <s v="MI Usb Type-C Cable Smartphone (Black)"/>
    <x v="7"/>
    <s v="Computers&amp;Accessories|Accessories&amp;Peripherals|Cables&amp;Accessories|Cables|USBCables"/>
    <x v="0"/>
    <s v="Accessories&amp;Peripherals"/>
    <s v="Cables&amp;Accessories"/>
    <s v="Cables"/>
    <n v="229"/>
    <n v="299"/>
    <n v="0.23"/>
    <x v="1"/>
    <x v="4"/>
    <n v="30411"/>
    <n v="9092889"/>
    <x v="1"/>
    <n v="19.277093421803279"/>
    <m/>
  </r>
  <r>
    <s v="B008IFXQFU"/>
    <s v="TP-Link USB WiFi Adapter for PC(TL-WN725N), N150 Wireless Network Adapter for Desktop - Nano Size WiFi Dongle Compatible with Windows 11/10/7/8/8.1/XP/ Mac OS 10.9-10.15 Linux Kernel 2.6.18-4.4.3"/>
    <x v="8"/>
    <s v="Computers&amp;Accessories|NetworkingDevices|NetworkAdapters|WirelessUSBAdapters"/>
    <x v="0"/>
    <s v="NetworkingDevices"/>
    <s v="NetworkAdapters"/>
    <s v="WirelessUSBAdapters"/>
    <n v="499"/>
    <n v="999"/>
    <n v="0.5"/>
    <x v="0"/>
    <x v="0"/>
    <n v="179691"/>
    <n v="179511309"/>
    <x v="0"/>
    <n v="22.069020718407405"/>
    <m/>
  </r>
  <r>
    <s v="B082LZGK39"/>
    <s v="Ambrane Unbreakable 60W / 3A Fast Charging 1.5m Braided Micro USB Cable for Smartphones, Tablets, Laptops &amp; Other Micro USB Devices, 480Mbps Data Sync, Quick Charge 3.0 (RCM15, Black)"/>
    <x v="1"/>
    <s v="Computers&amp;Accessories|Accessories&amp;Peripherals|Cables&amp;Accessories|Cables|USBCables"/>
    <x v="0"/>
    <s v="Accessories&amp;Peripherals"/>
    <s v="Cables&amp;Accessories"/>
    <s v="Cables"/>
    <n v="199"/>
    <n v="299"/>
    <n v="0.33"/>
    <x v="1"/>
    <x v="1"/>
    <n v="43994"/>
    <n v="13154206"/>
    <x v="1"/>
    <n v="18.573613288144934"/>
    <m/>
  </r>
  <r>
    <s v="B08CF3D7QR"/>
    <s v="Portronics Konnect L POR-1081 Fast Charging 3A Type-C Cable 1.2Meter with Charge &amp; Sync Function for All Type-C Devices (Grey)"/>
    <x v="9"/>
    <s v="Computers&amp;Accessories|Accessories&amp;Peripherals|Cables&amp;Accessories|Cables|USBCables"/>
    <x v="0"/>
    <s v="Accessories&amp;Peripherals"/>
    <s v="Cables&amp;Accessories"/>
    <s v="Cables"/>
    <n v="154"/>
    <n v="339"/>
    <n v="0.55000000000000004"/>
    <x v="0"/>
    <x v="4"/>
    <n v="13391"/>
    <n v="4539549"/>
    <x v="1"/>
    <n v="17.745435394791496"/>
    <m/>
  </r>
  <r>
    <s v="B0789LZTCJ"/>
    <s v="boAt Rugged v3 Extra Tough Unbreakable Braided Micro USB Cable 1.5 Meter (Black)"/>
    <x v="10"/>
    <s v="Computers&amp;Accessories|Accessories&amp;Peripherals|Cables&amp;Accessories|Cables|USBCables"/>
    <x v="0"/>
    <s v="Accessories&amp;Peripherals"/>
    <s v="Cables&amp;Accessories"/>
    <s v="Cables"/>
    <n v="299"/>
    <n v="799"/>
    <n v="0.63"/>
    <x v="0"/>
    <x v="0"/>
    <n v="94363"/>
    <n v="75396037"/>
    <x v="0"/>
    <n v="20.894186636117791"/>
    <m/>
  </r>
  <r>
    <s v="B07KSMBL2H"/>
    <s v="AmazonBasics Flexible Premium HDMI Cable (Black, 4K@60Hz, 18Gbps), 3-Foot"/>
    <x v="11"/>
    <s v="Electronics|HomeTheater,TV&amp;Video|Accessories|Cables|HDMICables"/>
    <x v="1"/>
    <s v="HomeTheater,TV&amp;Video"/>
    <s v="Accessories"/>
    <s v="Cables"/>
    <n v="219"/>
    <n v="700"/>
    <n v="0.69"/>
    <x v="0"/>
    <x v="5"/>
    <n v="426973"/>
    <n v="298881100"/>
    <x v="0"/>
    <n v="24.773766292261403"/>
    <m/>
  </r>
  <r>
    <s v="B085DTN6R2"/>
    <s v="Portronics Konnect CL 20W POR-1067 Type-C to 8 Pin USB 1.2M Cable with Power Delivery &amp; 3A Quick Charge Support, Nylon Braided for All Type-C and 8 Pin Devices, Green"/>
    <x v="12"/>
    <s v="Computers&amp;Accessories|Accessories&amp;Peripherals|Cables&amp;Accessories|Cables|USBCables"/>
    <x v="0"/>
    <s v="Accessories&amp;Peripherals"/>
    <s v="Cables&amp;Accessories"/>
    <s v="Cables"/>
    <n v="350"/>
    <n v="899"/>
    <n v="0.61"/>
    <x v="0"/>
    <x v="0"/>
    <n v="2262"/>
    <n v="2033538"/>
    <x v="0"/>
    <n v="14.08967512660986"/>
    <m/>
  </r>
  <r>
    <s v="B09KLVMZ3B"/>
    <s v="Portronics Konnect L 1.2M POR-1401 Fast Charging 3A 8 Pin USB Cable with Charge &amp; Sync Function (White)"/>
    <x v="4"/>
    <s v="Computers&amp;Accessories|Accessories&amp;Peripherals|Cables&amp;Accessories|Cables|USBCables"/>
    <x v="0"/>
    <s v="Accessories&amp;Peripherals"/>
    <s v="Cables&amp;Accessories"/>
    <s v="Cables"/>
    <n v="159"/>
    <n v="399"/>
    <n v="0.6"/>
    <x v="0"/>
    <x v="3"/>
    <n v="4768"/>
    <n v="1902432"/>
    <x v="1"/>
    <n v="15.081552021978855"/>
    <m/>
  </r>
  <r>
    <s v="B083342NKJ"/>
    <s v="MI Braided USB Type-C Cable for Charging Adapter (Red)"/>
    <x v="13"/>
    <s v="Computers&amp;Accessories|Accessories&amp;Peripherals|Cables&amp;Accessories|Cables|USBCables"/>
    <x v="0"/>
    <s v="Accessories&amp;Peripherals"/>
    <s v="Cables&amp;Accessories"/>
    <s v="Cables"/>
    <n v="349"/>
    <n v="399"/>
    <n v="0.13"/>
    <x v="1"/>
    <x v="5"/>
    <n v="18757"/>
    <n v="7484043"/>
    <x v="1"/>
    <n v="18.802020738703291"/>
    <m/>
  </r>
  <r>
    <s v="B0B6F7LX4C"/>
    <s v="MI 80 cm (32 inches) 5A Series HD Ready Smart Android LED TV L32M7-5AIN (Black)"/>
    <x v="14"/>
    <s v="Electronics|HomeTheater,TV&amp;Video|Televisions|SmartTelevisions"/>
    <x v="1"/>
    <s v="HomeTheater,TV&amp;Video"/>
    <s v="Televisions"/>
    <s v="SmartTelevisions"/>
    <n v="13999"/>
    <n v="24999"/>
    <n v="0.44"/>
    <x v="1"/>
    <x v="0"/>
    <n v="32840"/>
    <n v="820967160"/>
    <x v="0"/>
    <n v="18.968948765776688"/>
    <m/>
  </r>
  <r>
    <s v="B082LSVT4B"/>
    <s v="Ambrane Unbreakable 60W / 3A Fast Charging 1.5m Braided Type C to Type C Cable for Smartphones, Tablets, Laptops &amp; Other Type C Devices, PD Technology, 480Mbps Data Sync (RCTT15, Black)"/>
    <x v="1"/>
    <s v="Computers&amp;Accessories|Accessories&amp;Peripherals|Cables&amp;Accessories|Cables|USBCables"/>
    <x v="0"/>
    <s v="Accessories&amp;Peripherals"/>
    <s v="Cables&amp;Accessories"/>
    <s v="Cables"/>
    <n v="249"/>
    <n v="399"/>
    <n v="0.38"/>
    <x v="1"/>
    <x v="1"/>
    <n v="43994"/>
    <n v="17553606"/>
    <x v="1"/>
    <n v="18.573613288144934"/>
    <m/>
  </r>
  <r>
    <s v="B08WRBG3XW"/>
    <s v="boAt Type C A325 Tangle-free, Sturdy Type C Cable with 3A Rapid Charging &amp; 480mbps Data Transmission(Black)"/>
    <x v="15"/>
    <s v="Computers&amp;Accessories|Accessories&amp;Peripherals|Cables&amp;Accessories|Cables|USBCables"/>
    <x v="0"/>
    <s v="Accessories&amp;Peripherals"/>
    <s v="Cables&amp;Accessories"/>
    <s v="Cables"/>
    <n v="199"/>
    <n v="499"/>
    <n v="0.6"/>
    <x v="0"/>
    <x v="3"/>
    <n v="13045"/>
    <n v="6509455"/>
    <x v="1"/>
    <n v="16.873457234164519"/>
    <m/>
  </r>
  <r>
    <s v="B08DPLCM6T"/>
    <s v="LG 80 cm (32 inches) HD Ready Smart LED TV 32LM563BPTC (Dark Iron Gray)"/>
    <x v="16"/>
    <s v="Electronics|HomeTheater,TV&amp;Video|Televisions|SmartTelevisions"/>
    <x v="1"/>
    <s v="HomeTheater,TV&amp;Video"/>
    <s v="Televisions"/>
    <s v="SmartTelevisions"/>
    <n v="13490"/>
    <n v="21990"/>
    <n v="0.39"/>
    <x v="1"/>
    <x v="4"/>
    <n v="11976"/>
    <n v="263352240"/>
    <x v="0"/>
    <n v="17.536896613088036"/>
    <m/>
  </r>
  <r>
    <s v="B09C6HXFC1"/>
    <s v="Duracell USB Lightning Apple Certified (Mfi) Braided Sync &amp; Charge Cable For Iphone, Ipad And Ipod. Fast Charging Lightning Cable, 3.9 Feet (1.2M) - Black"/>
    <x v="17"/>
    <s v="Computers&amp;Accessories|Accessories&amp;Peripherals|Cables&amp;Accessories|Cables|USBCables"/>
    <x v="0"/>
    <s v="Accessories&amp;Peripherals"/>
    <s v="Cables&amp;Accessories"/>
    <s v="Cables"/>
    <n v="970"/>
    <n v="1799"/>
    <n v="0.46"/>
    <x v="1"/>
    <x v="6"/>
    <n v="815"/>
    <n v="1466185"/>
    <x v="0"/>
    <n v="13.102605714392375"/>
    <m/>
  </r>
  <r>
    <s v="B085194JFL"/>
    <s v="tizum HDMI to VGA Adapter Cable 1080P for Projector, Computer, Laptop, TV, Projectors &amp; TV"/>
    <x v="18"/>
    <s v="Electronics|HomeTheater,TV&amp;Video|Accessories|Cables|HDMICables"/>
    <x v="1"/>
    <s v="HomeTheater,TV&amp;Video"/>
    <s v="Accessories"/>
    <s v="Cables"/>
    <n v="279"/>
    <n v="499"/>
    <n v="0.44"/>
    <x v="1"/>
    <x v="7"/>
    <n v="10962"/>
    <n v="5470038"/>
    <x v="1"/>
    <n v="14.947738832201676"/>
    <m/>
  </r>
  <r>
    <s v="B09F6S8BT6"/>
    <s v="Samsung 80 cm (32 Inches) Wondertainment Series HD Ready LED Smart TV UA32T4340BKXXL (Glossy Black)"/>
    <x v="19"/>
    <s v="Electronics|HomeTheater,TV&amp;Video|Televisions|SmartTelevisions"/>
    <x v="1"/>
    <s v="HomeTheater,TV&amp;Video"/>
    <s v="Televisions"/>
    <s v="SmartTelevisions"/>
    <n v="13490"/>
    <n v="22900"/>
    <n v="0.41"/>
    <x v="1"/>
    <x v="4"/>
    <n v="16299"/>
    <n v="373247100"/>
    <x v="0"/>
    <n v="18.112406698937018"/>
    <m/>
  </r>
  <r>
    <s v="B09NHVCHS9"/>
    <s v="Flix Micro Usb Cable For Smartphone (Black)"/>
    <x v="20"/>
    <s v="Computers&amp;Accessories|Accessories&amp;Peripherals|Cables&amp;Accessories|Cables|USBCables"/>
    <x v="0"/>
    <s v="Accessories&amp;Peripherals"/>
    <s v="Cables&amp;Accessories"/>
    <s v="Cables"/>
    <n v="59"/>
    <n v="199"/>
    <n v="0.7"/>
    <x v="0"/>
    <x v="1"/>
    <n v="9378"/>
    <n v="1866222"/>
    <x v="2"/>
    <n v="15.888626143437975"/>
    <m/>
  </r>
  <r>
    <s v="B0B1YVCJ2Y"/>
    <s v="Acer 80 cm (32 inches) I Series HD Ready Android Smart LED TV AR32AR2841HDFL (Black)"/>
    <x v="21"/>
    <s v="Electronics|HomeTheater,TV&amp;Video|Televisions|SmartTelevisions"/>
    <x v="1"/>
    <s v="HomeTheater,TV&amp;Video"/>
    <s v="Televisions"/>
    <s v="SmartTelevisions"/>
    <n v="11499"/>
    <n v="19990"/>
    <n v="0.42"/>
    <x v="1"/>
    <x v="4"/>
    <n v="4703"/>
    <n v="94012970"/>
    <x v="0"/>
    <n v="15.791609446192753"/>
    <m/>
  </r>
  <r>
    <s v="B01M4GGIVU"/>
    <s v="Tizum High Speed HDMI Cable with Ethernet | Supports 3D 4K | for All HDMI Devices Laptop Computer Gaming Console TV Set Top Box (1.5 Meter/ 5 Feet)"/>
    <x v="22"/>
    <s v="Electronics|HomeTheater,TV&amp;Video|Accessories|Cables|HDMICables"/>
    <x v="1"/>
    <s v="HomeTheater,TV&amp;Video"/>
    <s v="Accessories"/>
    <s v="Cables"/>
    <n v="199"/>
    <n v="699"/>
    <n v="0.72"/>
    <x v="0"/>
    <x v="0"/>
    <n v="12153"/>
    <n v="8494947"/>
    <x v="0"/>
    <n v="17.155820774447452"/>
    <m/>
  </r>
  <r>
    <s v="B08B42LWKN"/>
    <s v="OnePlus 80 cm (32 inches) Y Series HD Ready LED Smart Android TV 32Y1 (Black)"/>
    <x v="23"/>
    <s v="Electronics|HomeTheater,TV&amp;Video|Televisions|SmartTelevisions"/>
    <x v="1"/>
    <s v="HomeTheater,TV&amp;Video"/>
    <s v="Televisions"/>
    <s v="SmartTelevisions"/>
    <n v="14999"/>
    <n v="19999"/>
    <n v="0.25"/>
    <x v="1"/>
    <x v="0"/>
    <n v="34899"/>
    <n v="697945101"/>
    <x v="0"/>
    <n v="19.079866793228554"/>
    <m/>
  </r>
  <r>
    <s v="B094JNXNPV"/>
    <s v="Ambrane Unbreakable 3 in 1 Fast Charging Braided Multipurpose Cable for Speaker with 2.1 A Speed - 1.25 meter, Black"/>
    <x v="24"/>
    <s v="Computers&amp;Accessories|Accessories&amp;Peripherals|Cables&amp;Accessories|Cables|USBCables"/>
    <x v="0"/>
    <s v="Accessories&amp;Peripherals"/>
    <s v="Cables&amp;Accessories"/>
    <s v="Cables"/>
    <n v="299"/>
    <n v="399"/>
    <n v="0.25"/>
    <x v="1"/>
    <x v="1"/>
    <n v="2766"/>
    <n v="1103634"/>
    <x v="1"/>
    <n v="13.768036636563808"/>
    <m/>
  </r>
  <r>
    <s v="B09W5XR9RT"/>
    <s v="Duracell USB C To Lightning Apple Certified (Mfi) Braided Sync &amp; Charge Cable For Iphone, Ipad And Ipod. Fast Charging Lightning Cable, 3.9 Feet (1.2M) - Black"/>
    <x v="25"/>
    <s v="Computers&amp;Accessories|Accessories&amp;Peripherals|Cables&amp;Accessories|Cables|USBCables"/>
    <x v="0"/>
    <s v="Accessories&amp;Peripherals"/>
    <s v="Cables&amp;Accessories"/>
    <s v="Cables"/>
    <n v="970"/>
    <n v="1999"/>
    <n v="0.51"/>
    <x v="0"/>
    <x v="5"/>
    <n v="184"/>
    <n v="367816"/>
    <x v="0"/>
    <n v="9.9755556049732608"/>
    <m/>
  </r>
  <r>
    <s v="B077Z65HSD"/>
    <s v="boAt A400 USB Type-C to USB-A 2.0 Male Data Cable, 2 Meter (Black)"/>
    <x v="26"/>
    <s v="Computers&amp;Accessories|Accessories&amp;Peripherals|Cables&amp;Accessories|Cables|USBCables"/>
    <x v="0"/>
    <s v="Accessories&amp;Peripherals"/>
    <s v="Cables&amp;Accessories"/>
    <s v="Cables"/>
    <n v="299"/>
    <n v="999"/>
    <n v="0.7"/>
    <x v="0"/>
    <x v="4"/>
    <n v="20850"/>
    <n v="20829150"/>
    <x v="0"/>
    <n v="18.572245619611905"/>
    <m/>
  </r>
  <r>
    <s v="B00NH11PEY"/>
    <s v="AmazonBasics USB 2.0 - A-Male to A-Female Extension Cable for Personal Computer, Printer (Black, 9.8 Feet/3 Meters)"/>
    <x v="27"/>
    <s v="Computers&amp;Accessories|Accessories&amp;Peripherals|Cables&amp;Accessories|Cables|USBCables"/>
    <x v="0"/>
    <s v="Accessories&amp;Peripherals"/>
    <s v="Cables&amp;Accessories"/>
    <s v="Cables"/>
    <n v="199"/>
    <n v="750"/>
    <n v="0.73"/>
    <x v="0"/>
    <x v="6"/>
    <n v="74976"/>
    <n v="56232000"/>
    <x v="0"/>
    <n v="21.937176266962119"/>
    <m/>
  </r>
  <r>
    <s v="B09CMM3VGK"/>
    <s v="Ambrane 60W / 3A Type C Fast Charging Unbreakable 1.5m L Shaped Braided Cable, PD Technology, 480Mbps Data Transfer for Smartphones, Tablet, Laptops &amp; other type c devices (ABLC10, Black)"/>
    <x v="28"/>
    <s v="Computers&amp;Accessories|Accessories&amp;Peripherals|Cables&amp;Accessories|Cables|USBCables"/>
    <x v="0"/>
    <s v="Accessories&amp;Peripherals"/>
    <s v="Cables&amp;Accessories"/>
    <s v="Cables"/>
    <n v="179"/>
    <n v="499"/>
    <n v="0.64"/>
    <x v="0"/>
    <x v="1"/>
    <n v="1934"/>
    <n v="965066"/>
    <x v="1"/>
    <n v="13.146723877419721"/>
    <m/>
  </r>
  <r>
    <s v="B08QSC1XY8"/>
    <s v="Zoul USB C 60W Fast Charging 3A 6ft/2M Long Type C Nylon Braided Data Cable Quick Charger Cable QC 3.0 for Samsung Galaxy M31S M30 S10 S9 S20 Plus, Note 10 9 8, A20e A40 A50 A70 (2M, Grey)"/>
    <x v="29"/>
    <s v="Computers&amp;Accessories|Accessories&amp;Peripherals|Cables&amp;Accessories|Cables|USBCables"/>
    <x v="0"/>
    <s v="Accessories&amp;Peripherals"/>
    <s v="Cables&amp;Accessories"/>
    <s v="Cables"/>
    <n v="389"/>
    <n v="1099"/>
    <n v="0.65"/>
    <x v="0"/>
    <x v="4"/>
    <n v="974"/>
    <n v="1070426"/>
    <x v="0"/>
    <n v="12.852719847503709"/>
    <m/>
  </r>
  <r>
    <s v="B008FWZGSG"/>
    <s v="Samsung Original Type C to C Cable - 3.28 Feet (1 Meter), White"/>
    <x v="30"/>
    <s v="Computers&amp;Accessories|Accessories&amp;Peripherals|Cables&amp;Accessories|Cables|USBCables"/>
    <x v="0"/>
    <s v="Accessories&amp;Peripherals"/>
    <s v="Cables&amp;Accessories"/>
    <s v="Cables"/>
    <n v="599"/>
    <n v="599"/>
    <n v="0"/>
    <x v="1"/>
    <x v="4"/>
    <n v="355"/>
    <n v="212645"/>
    <x v="0"/>
    <n v="10.971234991283364"/>
    <m/>
  </r>
  <r>
    <s v="B0B4HJNPV4"/>
    <s v="pTron Solero T351 3.5Amps Fast Charging Type-C to Type-C PD Data &amp; Charging USB Cable, Made in India, 480Mbps Data Sync, Durable 1 Meter Long Cable for Type-C Smartphones, Tablets &amp; Laptops (Black)"/>
    <x v="31"/>
    <s v="Computers&amp;Accessories|Accessories&amp;Peripherals|Cables&amp;Accessories|Cables|USBCables"/>
    <x v="0"/>
    <s v="Accessories&amp;Peripherals"/>
    <s v="Cables&amp;Accessories"/>
    <s v="Cables"/>
    <n v="199"/>
    <n v="999"/>
    <n v="0.8"/>
    <x v="0"/>
    <x v="2"/>
    <n v="1075"/>
    <n v="1073925"/>
    <x v="0"/>
    <n v="11.824067858188444"/>
    <m/>
  </r>
  <r>
    <s v="B08Y1SJVV5"/>
    <s v="pTron Solero MB301 3A Micro USB Data &amp; Charging Cable, Made in India, 480Mbps Data Sync, Strong &amp; Durable 1.5-Meter Nylon Braided USB Cable for Micro USB Devices - (Black)"/>
    <x v="32"/>
    <s v="Computers&amp;Accessories|Accessories&amp;Peripherals|Cables&amp;Accessories|Cables|USBCables"/>
    <x v="0"/>
    <s v="Accessories&amp;Peripherals"/>
    <s v="Cables&amp;Accessories"/>
    <s v="Cables"/>
    <n v="99"/>
    <n v="666.66"/>
    <n v="0.85"/>
    <x v="0"/>
    <x v="2"/>
    <n v="24871"/>
    <n v="16580500.859999999"/>
    <x v="0"/>
    <n v="17.143271765237028"/>
    <m/>
  </r>
  <r>
    <s v="B07XLCFSSN"/>
    <s v="Amazonbasics Nylon Braided Usb-C To Lightning Cable, Fast Charging Mfi Certified Smartphone, Iphone Charger (6-Foot, Dark Grey)"/>
    <x v="33"/>
    <s v="Computers&amp;Accessories|Accessories&amp;Peripherals|Cables&amp;Accessories|Cables|USBCables"/>
    <x v="0"/>
    <s v="Accessories&amp;Peripherals"/>
    <s v="Cables&amp;Accessories"/>
    <s v="Cables"/>
    <n v="899"/>
    <n v="1900"/>
    <n v="0.53"/>
    <x v="0"/>
    <x v="5"/>
    <n v="13552"/>
    <n v="25748800"/>
    <x v="0"/>
    <n v="18.180955928640998"/>
    <m/>
  </r>
  <r>
    <s v="B09RZS1NQT"/>
    <s v="Sounce 65W OnePlus Dash Warp Charge Cable, 6.5A Type-C to USB C PD Data Sync Fast Charging Cable Compatible with One Plus 8T/ 9/ 9R/ 9 pro/ 9RT/ 10R/ Nord &amp; for All Type C Devices ‚Äì Red, 1 Meter"/>
    <x v="34"/>
    <s v="Computers&amp;Accessories|Accessories&amp;Peripherals|Cables&amp;Accessories|Cables|USBCables"/>
    <x v="0"/>
    <s v="Accessories&amp;Peripherals"/>
    <s v="Cables&amp;Accessories"/>
    <s v="Cables"/>
    <n v="199"/>
    <n v="999"/>
    <n v="0.8"/>
    <x v="0"/>
    <x v="1"/>
    <n v="576"/>
    <n v="575424"/>
    <x v="0"/>
    <n v="11.044703252622925"/>
    <m/>
  </r>
  <r>
    <s v="B0B3MMYHYW"/>
    <s v="OnePlus 126 cm (50 inches) Y Series 4K Ultra HD Smart Android LED TV 50Y1S Pro (Black)"/>
    <x v="35"/>
    <s v="Electronics|HomeTheater,TV&amp;Video|Televisions|SmartTelevisions"/>
    <x v="1"/>
    <s v="HomeTheater,TV&amp;Video"/>
    <s v="Televisions"/>
    <s v="SmartTelevisions"/>
    <n v="32999"/>
    <n v="45999"/>
    <n v="0.28000000000000003"/>
    <x v="1"/>
    <x v="0"/>
    <n v="7298"/>
    <n v="335700702"/>
    <x v="0"/>
    <n v="16.225706127332021"/>
    <m/>
  </r>
  <r>
    <s v="B09C6HWG18"/>
    <s v="Duracell Type C To Type C 5A (100W) Braided Sync &amp; Fast Charging Cable, 3.9 Feet (1.2M). USB C to C Cable, Supports PD &amp; QC 3.0 Charging, 5 GBPS Data Transmission ‚Äì Black"/>
    <x v="36"/>
    <s v="Computers&amp;Accessories|Accessories&amp;Peripherals|Cables&amp;Accessories|Cables|USBCables"/>
    <x v="0"/>
    <s v="Accessories&amp;Peripherals"/>
    <s v="Cables&amp;Accessories"/>
    <s v="Cables"/>
    <n v="970"/>
    <n v="1999"/>
    <n v="0.51"/>
    <x v="0"/>
    <x v="0"/>
    <n v="462"/>
    <n v="923538"/>
    <x v="0"/>
    <n v="11.195440162275405"/>
    <m/>
  </r>
  <r>
    <s v="B00NH11KIK"/>
    <s v="AmazonBasics USB 2.0 Cable - A-Male to B-Male - for Personal Computer, Printer- 6 Feet (1.8 Meters), Black"/>
    <x v="37"/>
    <s v="Computers&amp;Accessories|Accessories&amp;Peripherals|Cables&amp;Accessories|Cables|USBCables"/>
    <x v="0"/>
    <s v="Accessories&amp;Peripherals"/>
    <s v="Cables&amp;Accessories"/>
    <s v="Cables"/>
    <n v="209"/>
    <n v="695"/>
    <n v="0.7"/>
    <x v="0"/>
    <x v="6"/>
    <n v="107687"/>
    <n v="74842465"/>
    <x v="0"/>
    <n v="22.644752900601059"/>
    <m/>
  </r>
  <r>
    <s v="B09JPC82QC"/>
    <s v="Mi 108 cm (43 inches) Full HD Android LED TV 4C | L43M6-INC (Black)"/>
    <x v="38"/>
    <s v="Electronics|HomeTheater,TV&amp;Video|Televisions|SmartTelevisions"/>
    <x v="1"/>
    <s v="HomeTheater,TV&amp;Video"/>
    <s v="Televisions"/>
    <s v="SmartTelevisions"/>
    <n v="19999"/>
    <n v="34999"/>
    <n v="0.43"/>
    <x v="1"/>
    <x v="4"/>
    <n v="27151"/>
    <n v="950257849"/>
    <x v="0"/>
    <n v="19.06534784738648"/>
    <m/>
  </r>
  <r>
    <s v="B07JW1Y6XV"/>
    <s v="Wayona Nylon Braided 3A Lightning to USB A Syncing and Fast Charging Data Cable for iPhone, Ipad (3 FT Pack of 1, Black)"/>
    <x v="39"/>
    <s v="Computers&amp;Accessories|Accessories&amp;Peripherals|Cables&amp;Accessories|Cables|USBCables"/>
    <x v="0"/>
    <s v="Accessories&amp;Peripherals"/>
    <s v="Cables&amp;Accessories"/>
    <s v="Cables"/>
    <n v="399"/>
    <n v="1099"/>
    <n v="0.64"/>
    <x v="0"/>
    <x v="0"/>
    <n v="24269"/>
    <n v="26671631"/>
    <x v="0"/>
    <n v="18.417293060594126"/>
    <m/>
  </r>
  <r>
    <s v="B07KRCW6LZ"/>
    <s v="TP-Link Nano AC600 USB Wi-Fi Adapter(Archer T2U Nano)- 2.4G/5G Dual Band Wireless Network Adapter for PC Desktop Laptop, Mini Travel Size, Supports Windows 11,10, 8.1, 8, 7, XP/Mac OS 10.9-10.15"/>
    <x v="40"/>
    <s v="Computers&amp;Accessories|NetworkingDevices|NetworkAdapters|WirelessUSBAdapters"/>
    <x v="0"/>
    <s v="NetworkingDevices"/>
    <s v="NetworkAdapters"/>
    <s v="WirelessUSBAdapters"/>
    <n v="999"/>
    <n v="1599"/>
    <n v="0.38"/>
    <x v="1"/>
    <x v="4"/>
    <n v="12093"/>
    <n v="19336707"/>
    <x v="0"/>
    <n v="17.555050846360668"/>
    <m/>
  </r>
  <r>
    <s v="B09NJN8L25"/>
    <s v="FLiX (Beetel USB to Micro USB PVC Data Sync &amp; 2A Fast Charging Cable, Made in India, 480Mbps Data Sync, Solid Cable, 1 Meter Long USB Cable for Micro USB Devices (White)(XCD-M11)"/>
    <x v="41"/>
    <s v="Computers&amp;Accessories|Accessories&amp;Peripherals|Cables&amp;Accessories|Cables|USBCables"/>
    <x v="0"/>
    <s v="Accessories&amp;Peripherals"/>
    <s v="Cables&amp;Accessories"/>
    <s v="Cables"/>
    <n v="59"/>
    <n v="199"/>
    <n v="0.7"/>
    <x v="0"/>
    <x v="1"/>
    <n v="9378"/>
    <n v="1866222"/>
    <x v="2"/>
    <n v="15.888626143437975"/>
    <m/>
  </r>
  <r>
    <s v="B07XJYYH7L"/>
    <s v="Wecool Nylon Braided Multifunction Fast Charging Cable For Android Smartphone, Ios And Type C Usb Devices, 3 In 1 Charging Cable, 3A, (3 Feet) (Black)"/>
    <x v="42"/>
    <s v="Computers&amp;Accessories|Accessories&amp;Peripherals|Cables&amp;Accessories|Cables|USBCables"/>
    <x v="0"/>
    <s v="Accessories&amp;Peripherals"/>
    <s v="Cables&amp;Accessories"/>
    <s v="Cables"/>
    <n v="333"/>
    <n v="999"/>
    <n v="0.67"/>
    <x v="0"/>
    <x v="8"/>
    <n v="9792"/>
    <n v="9782208"/>
    <x v="0"/>
    <n v="13.170021989870078"/>
    <m/>
  </r>
  <r>
    <s v="B002PD61Y4"/>
    <s v="D-Link DWA-131 300 Mbps Wireless Nano USB Adapter (Black)"/>
    <x v="43"/>
    <s v="Computers&amp;Accessories|NetworkingDevices|NetworkAdapters|WirelessUSBAdapters"/>
    <x v="0"/>
    <s v="NetworkingDevices"/>
    <s v="NetworkAdapters"/>
    <s v="WirelessUSBAdapters"/>
    <n v="507"/>
    <n v="1208"/>
    <n v="0.57999999999999996"/>
    <x v="0"/>
    <x v="3"/>
    <n v="8131"/>
    <n v="9822248"/>
    <x v="0"/>
    <n v="16.031809216860601"/>
    <m/>
  </r>
  <r>
    <s v="B014I8SSD0"/>
    <s v="Amazon Basics High-Speed HDMI Cable, 6 Feet - Supports Ethernet, 3D, 4K video,Black"/>
    <x v="44"/>
    <s v="Electronics|HomeTheater,TV&amp;Video|Accessories|Cables|HDMICables"/>
    <x v="1"/>
    <s v="HomeTheater,TV&amp;Video"/>
    <s v="Accessories"/>
    <s v="Cables"/>
    <n v="309"/>
    <n v="475"/>
    <n v="0.35"/>
    <x v="1"/>
    <x v="5"/>
    <n v="426973"/>
    <n v="202812175"/>
    <x v="1"/>
    <n v="24.773766292261403"/>
    <m/>
  </r>
  <r>
    <s v="B09L8DSSFH"/>
    <s v="7SEVEN¬Æ Compatible for Samsung Smart 4K Ultra HD TV Monitor Remote Control Replacement of Original Samsung TV Remote for LED OLED UHD QLED and Suitable for 6 7 8 Series Samsung TV with Hot Keys BN59-01259E"/>
    <x v="45"/>
    <s v="Electronics|HomeTheater,TV&amp;Video|Accessories|RemoteControls"/>
    <x v="1"/>
    <s v="HomeTheater,TV&amp;Video"/>
    <s v="Accessories"/>
    <s v="RemoteControls"/>
    <n v="399"/>
    <n v="999"/>
    <n v="0.6"/>
    <x v="0"/>
    <x v="9"/>
    <n v="493"/>
    <n v="492507"/>
    <x v="0"/>
    <n v="9.6974170161251294"/>
    <m/>
  </r>
  <r>
    <s v="B07232M876"/>
    <s v="Amazonbasics Micro Usb Fast Charging Cable For Android Smartphone,Personal Computer,Printer With Gold Plated Connectors (6 Feet, Black)"/>
    <x v="46"/>
    <s v="Computers&amp;Accessories|Accessories&amp;Peripherals|Cables&amp;Accessories|Cables|USBCables"/>
    <x v="0"/>
    <s v="Accessories&amp;Peripherals"/>
    <s v="Cables&amp;Accessories"/>
    <s v="Cables"/>
    <n v="199"/>
    <n v="395"/>
    <n v="0.5"/>
    <x v="0"/>
    <x v="0"/>
    <n v="92595"/>
    <n v="36575025"/>
    <x v="1"/>
    <n v="20.859687350274871"/>
    <m/>
  </r>
  <r>
    <s v="B07P681N66"/>
    <s v="TP-Link AC600 600 Mbps WiFi Wireless Network USB Adapter for Desktop PC with 2.4GHz/5GHz High Gain Dual Band 5dBi Antenna Wi-Fi, Supports Windows 11/10/8.1/8/7/XP, Mac OS 10.15 and earlier (Archer T2U Plus)"/>
    <x v="47"/>
    <s v="Computers&amp;Accessories|NetworkingDevices|NetworkAdapters|WirelessUSBAdapters"/>
    <x v="0"/>
    <s v="NetworkingDevices"/>
    <s v="NetworkAdapters"/>
    <s v="WirelessUSBAdapters"/>
    <n v="1199"/>
    <n v="2199"/>
    <n v="0.45"/>
    <x v="1"/>
    <x v="5"/>
    <n v="24780"/>
    <n v="54491220"/>
    <x v="0"/>
    <n v="19.334122841856107"/>
    <m/>
  </r>
  <r>
    <s v="B0711PVX6Z"/>
    <s v="AmazonBasics Micro USB Fast Charging Cable for Android Phones with Gold Plated Connectors (3 Feet, Black)"/>
    <x v="46"/>
    <s v="Computers&amp;Accessories|Accessories&amp;Peripherals|Cables&amp;Accessories|Cables|USBCables"/>
    <x v="0"/>
    <s v="Accessories&amp;Peripherals"/>
    <s v="Cables&amp;Accessories"/>
    <s v="Cables"/>
    <n v="179"/>
    <n v="500"/>
    <n v="0.64"/>
    <x v="0"/>
    <x v="0"/>
    <n v="92595"/>
    <n v="46297500"/>
    <x v="1"/>
    <n v="20.859687350274871"/>
    <m/>
  </r>
  <r>
    <s v="B082T6V3DT"/>
    <s v="AmazonBasics New Release Nylon USB-A to Lightning Cable Cord, Fast Charging MFi Certified Charger for Apple iPhone, iPad (6-Ft, Rose Gold)"/>
    <x v="48"/>
    <s v="Computers&amp;Accessories|Accessories&amp;Peripherals|Cables&amp;Accessories|Cables|USBCables"/>
    <x v="0"/>
    <s v="Accessories&amp;Peripherals"/>
    <s v="Cables&amp;Accessories"/>
    <s v="Cables"/>
    <n v="799"/>
    <n v="2100"/>
    <n v="0.62"/>
    <x v="0"/>
    <x v="4"/>
    <n v="8188"/>
    <n v="17194800"/>
    <x v="0"/>
    <n v="16.82689274578831"/>
    <m/>
  </r>
  <r>
    <s v="B07MKFNHKG"/>
    <s v="VW 80 cm (32 inches) Frameless Series HD Ready LED TV VW32A (Black)"/>
    <x v="49"/>
    <s v="Electronics|HomeTheater,TV&amp;Video|Televisions|StandardTelevisions"/>
    <x v="1"/>
    <s v="HomeTheater,TV&amp;Video"/>
    <s v="Televisions"/>
    <s v="StandardTelevisions"/>
    <n v="6999"/>
    <n v="12999"/>
    <n v="0.46"/>
    <x v="1"/>
    <x v="0"/>
    <n v="4003"/>
    <n v="52034997"/>
    <x v="0"/>
    <n v="15.130475088990581"/>
    <m/>
  </r>
  <r>
    <s v="B0BFWGBX61"/>
    <s v="Ambrane Unbreakable 3A Fast Charging Braided Type C Cable    1.5 Meter (RCT15, Blue) Supports QC 2.0/3.0 Charging"/>
    <x v="50"/>
    <s v="Computers&amp;Accessories|Accessories&amp;Peripherals|Cables&amp;Accessories|Cables|USBCables"/>
    <x v="0"/>
    <s v="Accessories&amp;Peripherals"/>
    <s v="Cables&amp;Accessories"/>
    <s v="Cables"/>
    <n v="199"/>
    <n v="349"/>
    <n v="0.43"/>
    <x v="1"/>
    <x v="3"/>
    <n v="314"/>
    <n v="109586"/>
    <x v="1"/>
    <n v="10.24307327053736"/>
    <m/>
  </r>
  <r>
    <s v="B01N90RZ4M"/>
    <s v="Tata Sky Universal Remote"/>
    <x v="51"/>
    <s v="Electronics|HomeTheater,TV&amp;Video|Accessories|RemoteControls"/>
    <x v="1"/>
    <s v="HomeTheater,TV&amp;Video"/>
    <s v="Accessories"/>
    <s v="RemoteControls"/>
    <n v="230"/>
    <n v="499"/>
    <n v="0.54"/>
    <x v="0"/>
    <x v="7"/>
    <n v="2960"/>
    <n v="1477040"/>
    <x v="1"/>
    <n v="12.844322107340407"/>
    <m/>
  </r>
  <r>
    <s v="B0088TKTY2"/>
    <s v="TP-LINK WiFi Dongle 300 Mbps Mini Wireless Network USB Wi-Fi Adapter for PC Desktop Laptop(Supports Windows 11/10/8.1/8/7/XP, Mac OS 10.9-10.15 and Linux, WPS, Soft AP Mode, USB 2.0) (TL-WN823N),Black"/>
    <x v="52"/>
    <s v="Computers&amp;Accessories|NetworkingDevices|NetworkAdapters|WirelessUSBAdapters"/>
    <x v="0"/>
    <s v="NetworkingDevices"/>
    <s v="NetworkAdapters"/>
    <s v="WirelessUSBAdapters"/>
    <n v="649"/>
    <n v="1399"/>
    <n v="0.54"/>
    <x v="0"/>
    <x v="0"/>
    <n v="179691"/>
    <n v="251387709"/>
    <x v="0"/>
    <n v="22.069020718407405"/>
    <m/>
  </r>
  <r>
    <s v="B09Q5SWVBJ"/>
    <s v="OnePlus 80 cm (32 inches) Y Series HD Ready Smart Android LED TV 32 Y1S (Black)"/>
    <x v="23"/>
    <s v="Electronics|HomeTheater,TV&amp;Video|Televisions|SmartTelevisions"/>
    <x v="1"/>
    <s v="HomeTheater,TV&amp;Video"/>
    <s v="Televisions"/>
    <s v="SmartTelevisions"/>
    <n v="15999"/>
    <n v="21999"/>
    <n v="0.27"/>
    <x v="1"/>
    <x v="0"/>
    <n v="34899"/>
    <n v="767743101"/>
    <x v="0"/>
    <n v="19.079866793228554"/>
    <m/>
  </r>
  <r>
    <s v="B0B4DT8MKT"/>
    <s v="Wecool Unbreakable 3 in 1 Charging Cable with 3A Speed, Fast Charging Multi Purpose Cable 1.25 Mtr Long, Type C cable, Micro Usb Cable and Cable for iPhone, White"/>
    <x v="53"/>
    <s v="Computers&amp;Accessories|Accessories&amp;Peripherals|Cables&amp;Accessories|Cables|USBCables"/>
    <x v="0"/>
    <s v="Accessories&amp;Peripherals"/>
    <s v="Cables&amp;Accessories"/>
    <s v="Cables"/>
    <n v="348"/>
    <n v="1499"/>
    <n v="0.77"/>
    <x v="0"/>
    <x v="0"/>
    <n v="656"/>
    <n v="983344"/>
    <x v="0"/>
    <n v="11.833774552151079"/>
    <m/>
  </r>
  <r>
    <s v="B08CDKQ8T6"/>
    <s v="Portronics Konnect L 1.2Mtr, Fast Charging 3A Micro USB Cable with Charge &amp; Sync Function (Grey)"/>
    <x v="4"/>
    <s v="Computers&amp;Accessories|Accessories&amp;Peripherals|Cables&amp;Accessories|Cables|USBCables"/>
    <x v="0"/>
    <s v="Accessories&amp;Peripherals"/>
    <s v="Cables&amp;Accessories"/>
    <s v="Cables"/>
    <n v="154"/>
    <n v="349"/>
    <n v="0.56000000000000005"/>
    <x v="0"/>
    <x v="4"/>
    <n v="7064"/>
    <n v="2465336"/>
    <x v="1"/>
    <n v="16.551182314593682"/>
    <m/>
  </r>
  <r>
    <s v="B07B275VN9"/>
    <s v="Airtel DigitalTV DTH Television, Setup Box Remote Compatible for SD and HD Recording (Black)"/>
    <x v="54"/>
    <s v="Electronics|HomeTheater,TV&amp;Video|Accessories|RemoteControls"/>
    <x v="1"/>
    <s v="HomeTheater,TV&amp;Video"/>
    <s v="Accessories"/>
    <s v="RemoteControls"/>
    <n v="179"/>
    <n v="799"/>
    <n v="0.78"/>
    <x v="0"/>
    <x v="7"/>
    <n v="2201"/>
    <n v="1758599"/>
    <x v="0"/>
    <n v="12.368424064152213"/>
    <m/>
  </r>
  <r>
    <s v="B0B15CPR37"/>
    <s v="Samsung 108 cm (43 inches) Crystal 4K Neo Series Ultra HD Smart LED TV UA43AUE65AKXXL (Black)"/>
    <x v="55"/>
    <s v="Electronics|HomeTheater,TV&amp;Video|Televisions|SmartTelevisions"/>
    <x v="1"/>
    <s v="HomeTheater,TV&amp;Video"/>
    <s v="Televisions"/>
    <s v="SmartTelevisions"/>
    <n v="32990"/>
    <n v="47900"/>
    <n v="0.31"/>
    <x v="1"/>
    <x v="4"/>
    <n v="7109"/>
    <n v="340521100"/>
    <x v="0"/>
    <n v="16.563039283137993"/>
    <m/>
  </r>
  <r>
    <s v="B0994GFWBH"/>
    <s v="Lapster 1.5 mtr USB 2.0 Type A Male to USB A Male Cable for computer and laptop"/>
    <x v="56"/>
    <s v="Computers&amp;Accessories|Accessories&amp;Peripherals|Cables&amp;Accessories|Cables|USBCables"/>
    <x v="0"/>
    <s v="Accessories&amp;Peripherals"/>
    <s v="Cables&amp;Accessories"/>
    <s v="Cables"/>
    <n v="139"/>
    <n v="999"/>
    <n v="0.86"/>
    <x v="0"/>
    <x v="1"/>
    <n v="1313"/>
    <n v="1311687"/>
    <x v="0"/>
    <n v="12.474381460895048"/>
    <m/>
  </r>
  <r>
    <s v="B01GGKZ0V6"/>
    <s v="AmazonBasics USB Type-C to USB Type-C 2.0 Cable - 3 Feet Laptop (0.9 Meters) - White"/>
    <x v="57"/>
    <s v="Computers&amp;Accessories|Accessories&amp;Peripherals|Cables&amp;Accessories|Cables|USBCables"/>
    <x v="0"/>
    <s v="Accessories&amp;Peripherals"/>
    <s v="Cables&amp;Accessories"/>
    <s v="Cables"/>
    <n v="329"/>
    <n v="845"/>
    <n v="0.61"/>
    <x v="0"/>
    <x v="0"/>
    <n v="29746"/>
    <n v="25135370"/>
    <x v="0"/>
    <n v="18.788461328510003"/>
    <m/>
  </r>
  <r>
    <s v="B09F9YQQ7B"/>
    <s v="Redmi 80 cm (32 inches) Android 11 Series HD Ready Smart LED TV | L32M6-RA/L32M7-RA (Black)"/>
    <x v="58"/>
    <s v="Electronics|HomeTheater,TV&amp;Video|Televisions|SmartTelevisions"/>
    <x v="1"/>
    <s v="HomeTheater,TV&amp;Video"/>
    <s v="Televisions"/>
    <s v="SmartTelevisions"/>
    <n v="13999"/>
    <n v="24999"/>
    <n v="0.44"/>
    <x v="1"/>
    <x v="0"/>
    <n v="45238"/>
    <n v="1130904762"/>
    <x v="0"/>
    <n v="19.55315458470238"/>
    <m/>
  </r>
  <r>
    <s v="B014I8SX4Y"/>
    <s v="Amazon Basics High-Speed HDMI Cable, 6 Feet (2-Pack),Black"/>
    <x v="44"/>
    <s v="Electronics|HomeTheater,TV&amp;Video|Accessories|Cables|HDMICables"/>
    <x v="1"/>
    <s v="HomeTheater,TV&amp;Video"/>
    <s v="Accessories"/>
    <s v="Cables"/>
    <n v="309"/>
    <n v="1400"/>
    <n v="0.78"/>
    <x v="0"/>
    <x v="5"/>
    <n v="426973"/>
    <n v="597762200"/>
    <x v="0"/>
    <n v="24.773766292261403"/>
    <m/>
  </r>
  <r>
    <s v="B09Q8HMKZX"/>
    <s v="Portronics Konnect L 20W PD Quick Charge Type-C to 8-Pin USB Mobile Charging Cable, 1.2M, Tangle Resistant, Fast Data Sync(Grey)"/>
    <x v="59"/>
    <s v="Computers&amp;Accessories|Accessories&amp;Peripherals|Cables&amp;Accessories|Cables|USBCables"/>
    <x v="0"/>
    <s v="Accessories&amp;Peripherals"/>
    <s v="Cables&amp;Accessories"/>
    <s v="Cables"/>
    <n v="263"/>
    <n v="699"/>
    <n v="0.62"/>
    <x v="0"/>
    <x v="3"/>
    <n v="450"/>
    <n v="314550"/>
    <x v="0"/>
    <n v="10.882123821699636"/>
    <m/>
  </r>
  <r>
    <s v="B0B9XN9S3W"/>
    <s v="Acer 80 cm (32 inches) N Series HD Ready TV AR32NSV53HD (Black)"/>
    <x v="60"/>
    <s v="Electronics|HomeTheater,TV&amp;Video|Televisions|StandardTelevisions"/>
    <x v="1"/>
    <s v="HomeTheater,TV&amp;Video"/>
    <s v="Televisions"/>
    <s v="StandardTelevisions"/>
    <n v="7999"/>
    <n v="14990"/>
    <n v="0.47"/>
    <x v="1"/>
    <x v="4"/>
    <n v="457"/>
    <n v="6850430"/>
    <x v="0"/>
    <n v="11.441721555416636"/>
    <m/>
  </r>
  <r>
    <s v="B07966M8XH"/>
    <s v="Model-P4 6 Way Swivel Tilt Wall Mount 32-55-inch Full Motion Cantilever for LED,LCD and Plasma TV's"/>
    <x v="61"/>
    <s v="Electronics|HomeTheater,TV&amp;Video|Accessories|TVMounts,Stands&amp;Turntables|TVWall&amp;CeilingMounts"/>
    <x v="1"/>
    <s v="HomeTheater,TV&amp;Video"/>
    <s v="Accessories"/>
    <s v="TVMounts,Stands&amp;Turntables"/>
    <n v="1599"/>
    <n v="2999"/>
    <n v="0.47"/>
    <x v="1"/>
    <x v="0"/>
    <n v="2727"/>
    <n v="8178273"/>
    <x v="0"/>
    <n v="14.430546337134654"/>
    <m/>
  </r>
  <r>
    <s v="B01GGKYKQM"/>
    <s v="Amazon Basics USB Type-C to USB-A 2.0 Male Fast Charging Cable for Laptop - 3 Feet (0.9 Meters), Black"/>
    <x v="62"/>
    <s v="Computers&amp;Accessories|Accessories&amp;Peripherals|Cables&amp;Accessories|Cables|USBCables"/>
    <x v="0"/>
    <s v="Accessories&amp;Peripherals"/>
    <s v="Cables&amp;Accessories"/>
    <s v="Cables"/>
    <n v="219"/>
    <n v="700"/>
    <n v="0.69"/>
    <x v="0"/>
    <x v="4"/>
    <n v="20053"/>
    <n v="14037100"/>
    <x v="0"/>
    <n v="18.49946434560314"/>
    <m/>
  </r>
  <r>
    <s v="B0B86CDHL1"/>
    <s v="oraimo 65W Type C to C Fast Charging Cable USB C to USB C Cable High Speed Syncing, Nylon Braided 1M length with LED Indicator Compatible For Laptop, Macbook, Samsung Galaxy S22 S20 S10 S20Fe S21 S21 Ultra A70 A51 A71 A50S M31 M51 M31S M53 5G"/>
    <x v="63"/>
    <s v="Computers&amp;Accessories|Accessories&amp;Peripherals|Cables&amp;Accessories|Cables|USBCables"/>
    <x v="0"/>
    <s v="Accessories&amp;Peripherals"/>
    <s v="Cables&amp;Accessories"/>
    <s v="Cables"/>
    <n v="349"/>
    <n v="899"/>
    <n v="0.61"/>
    <x v="0"/>
    <x v="6"/>
    <n v="149"/>
    <n v="133951"/>
    <x v="0"/>
    <n v="9.7924106657505661"/>
    <m/>
  </r>
  <r>
    <s v="B0B5ZF3NRK"/>
    <s v="CEDO 65W OnePlus Dash Warp Charge Cable, USB A to Type C Data Sync Fast Charging Cable Compatible with One Plus 3 /3T /5 /5T /6 /6T /7 /7T /7 pro &amp; for All Type C Devices - 1 Meter, Red"/>
    <x v="64"/>
    <s v="Computers&amp;Accessories|Accessories&amp;Peripherals|Cables&amp;Accessories|Cables|USBCables"/>
    <x v="0"/>
    <s v="Accessories&amp;Peripherals"/>
    <s v="Cables&amp;Accessories"/>
    <s v="Cables"/>
    <n v="349"/>
    <n v="599"/>
    <n v="0.42"/>
    <x v="1"/>
    <x v="3"/>
    <n v="210"/>
    <n v="125790"/>
    <x v="0"/>
    <n v="9.5295580667205382"/>
    <m/>
  </r>
  <r>
    <s v="B09RFC46VP"/>
    <s v="Redmi 108 cm (43 inches) 4K Ultra HD Android Smart LED TV X43 | L43R7-7AIN (Black)"/>
    <x v="65"/>
    <s v="Electronics|HomeTheater,TV&amp;Video|Televisions|SmartTelevisions"/>
    <x v="1"/>
    <s v="HomeTheater,TV&amp;Video"/>
    <s v="Televisions"/>
    <s v="SmartTelevisions"/>
    <n v="26999"/>
    <n v="42999"/>
    <n v="0.37"/>
    <x v="1"/>
    <x v="0"/>
    <n v="45238"/>
    <n v="1945188762"/>
    <x v="0"/>
    <n v="19.55315458470238"/>
    <m/>
  </r>
  <r>
    <s v="B08R69VDHT"/>
    <s v="Pinnaclz Original Combo of 2 Micro USB Fast Charging Cable, USB Charging Cable for Data Transfer Perfect for Android Smart Phones White 1.2 Meter Made in India (Pack of 2)"/>
    <x v="66"/>
    <s v="Computers&amp;Accessories|Accessories&amp;Peripherals|Cables&amp;Accessories|Cables|USBCables"/>
    <x v="0"/>
    <s v="Accessories&amp;Peripherals"/>
    <s v="Cables&amp;Accessories"/>
    <s v="Cables"/>
    <n v="115"/>
    <n v="499"/>
    <n v="0.77"/>
    <x v="0"/>
    <x v="1"/>
    <n v="7732"/>
    <n v="3858268"/>
    <x v="1"/>
    <n v="15.553392040712197"/>
    <m/>
  </r>
  <r>
    <s v="B09RWZRCP1"/>
    <s v="boAt Type C A750 Stress Resistant, Tangle-free, Sturdy Flat Cable with 6.5A Fast Charging &amp; 480Mbps Data Transmission, 10000+ Bends Lifespan and Extended 1.5m Length(Rebellious Black)"/>
    <x v="67"/>
    <s v="Computers&amp;Accessories|Accessories&amp;Peripherals|Cables&amp;Accessories|Cables|USBCables"/>
    <x v="0"/>
    <s v="Accessories&amp;Peripherals"/>
    <s v="Cables&amp;Accessories"/>
    <s v="Cables"/>
    <n v="399"/>
    <n v="999"/>
    <n v="0.6"/>
    <x v="0"/>
    <x v="3"/>
    <n v="1780"/>
    <n v="1778220"/>
    <x v="0"/>
    <n v="13.327722069799298"/>
    <m/>
  </r>
  <r>
    <s v="B09CMP1SC8"/>
    <s v="Ambrane 2 in 1 Type-C &amp; Micro USB Cable with 60W / 3A Fast Charging, 480 mbps High Data, PD Technology &amp; Quick Charge 3.0, Compatible with All Type-C &amp; Micro USB Devices (ABDC-10, Black)"/>
    <x v="68"/>
    <s v="Computers&amp;Accessories|Accessories&amp;Peripherals|Cables&amp;Accessories|Cables|USBCables"/>
    <x v="0"/>
    <s v="Accessories&amp;Peripherals"/>
    <s v="Cables&amp;Accessories"/>
    <s v="Cables"/>
    <n v="199"/>
    <n v="499"/>
    <n v="0.6"/>
    <x v="0"/>
    <x v="3"/>
    <n v="602"/>
    <n v="300398"/>
    <x v="1"/>
    <n v="11.399300979774619"/>
    <m/>
  </r>
  <r>
    <s v="B09YLXYP7Y"/>
    <s v="Ambrane 60W / 3A Fast Charging Output Cable with Type-C to USB for Mobile, Neckband, True Wireless Earphone Charging, 480mbps Data Sync Speed, 1m Length (ACT - AZ10, Black)"/>
    <x v="69"/>
    <s v="Computers&amp;Accessories|Accessories&amp;Peripherals|Cables&amp;Accessories|Cables|USBCables"/>
    <x v="0"/>
    <s v="Accessories&amp;Peripherals"/>
    <s v="Cables&amp;Accessories"/>
    <s v="Cables"/>
    <n v="179"/>
    <n v="399"/>
    <n v="0.55000000000000004"/>
    <x v="0"/>
    <x v="1"/>
    <n v="1423"/>
    <n v="567777"/>
    <x v="1"/>
    <n v="12.614039957203349"/>
    <m/>
  </r>
  <r>
    <s v="B09ZPM4C2C"/>
    <s v="TCL 80 cm (32 inches) HD Ready Certified Android Smart LED TV 32S5205 (Black)"/>
    <x v="70"/>
    <s v="Electronics|HomeTheater,TV&amp;Video|Televisions|SmartTelevisions"/>
    <x v="1"/>
    <s v="HomeTheater,TV&amp;Video"/>
    <s v="Televisions"/>
    <s v="SmartTelevisions"/>
    <n v="10901"/>
    <n v="30990"/>
    <n v="0.65"/>
    <x v="0"/>
    <x v="3"/>
    <n v="398"/>
    <n v="12334020"/>
    <x v="0"/>
    <n v="10.663988872315667"/>
    <m/>
  </r>
  <r>
    <s v="B0B2DJDCPX"/>
    <s v="SWAPKART Fast Charging Cable and Data Sync USB Cable Compatible for iPhone 6/6S/7/7+/8/8+/10/11, 12, 13 Pro max iPad Air/Mini, iPod and iOS Devices (White)"/>
    <x v="71"/>
    <s v="Computers&amp;Accessories|Accessories&amp;Peripherals|Cables&amp;Accessories|Cables|USBCables"/>
    <x v="0"/>
    <s v="Accessories&amp;Peripherals"/>
    <s v="Cables&amp;Accessories"/>
    <s v="Cables"/>
    <n v="209"/>
    <n v="499"/>
    <n v="0.57999999999999996"/>
    <x v="0"/>
    <x v="2"/>
    <n v="536"/>
    <n v="267464"/>
    <x v="1"/>
    <n v="10.646899714228265"/>
    <m/>
  </r>
  <r>
    <s v="B0BCZCQTJX"/>
    <s v="Firestick Remote"/>
    <x v="72"/>
    <s v="Electronics|HomeTheater,TV&amp;Video|Accessories|RemoteControls"/>
    <x v="1"/>
    <s v="HomeTheater,TV&amp;Video"/>
    <s v="Accessories"/>
    <s v="RemoteControls"/>
    <n v="1434"/>
    <n v="3999"/>
    <n v="0.64"/>
    <x v="0"/>
    <x v="1"/>
    <n v="32"/>
    <n v="127968"/>
    <x v="0"/>
    <n v="6.0740557595115501"/>
    <m/>
  </r>
  <r>
    <s v="B07LGT55SJ"/>
    <s v="Wayona Usb Nylon Braided Data Sync And Charging Cable For Iphone, Ipad Tablet (Red, Black)"/>
    <x v="73"/>
    <s v="Computers&amp;Accessories|Accessories&amp;Peripherals|Cables&amp;Accessories|Cables|USBCables"/>
    <x v="0"/>
    <s v="Accessories&amp;Peripherals"/>
    <s v="Cables&amp;Accessories"/>
    <s v="Cables"/>
    <n v="399"/>
    <n v="1099"/>
    <n v="0.64"/>
    <x v="0"/>
    <x v="0"/>
    <n v="24269"/>
    <n v="26671631"/>
    <x v="0"/>
    <n v="18.417293060594126"/>
    <m/>
  </r>
  <r>
    <s v="B09NKZXMWJ"/>
    <s v="Flix (Beetel) Usb To Type C Pvc Data Sync And 2A 480Mbps Data Sync, Tough Fast Charging Long Cable For Usb Type C Devices, Charging Adapter (White, 1 Meter) - Xcd-C12"/>
    <x v="74"/>
    <s v="Computers&amp;Accessories|Accessories&amp;Peripherals|Cables&amp;Accessories|Cables|USBCables"/>
    <x v="0"/>
    <s v="Accessories&amp;Peripherals"/>
    <s v="Cables&amp;Accessories"/>
    <s v="Cables"/>
    <n v="139"/>
    <n v="249"/>
    <n v="0.44"/>
    <x v="1"/>
    <x v="1"/>
    <n v="9378"/>
    <n v="2335122"/>
    <x v="1"/>
    <n v="15.888626143437975"/>
    <m/>
  </r>
  <r>
    <s v="B08QX1CC14"/>
    <s v="SKYWALL 81.28 cm (32 inches) HD Ready Smart LED TV 32SWELS-PRO (Black)"/>
    <x v="75"/>
    <s v="Electronics|HomeTheater,TV&amp;Video|Televisions|SmartTelevisions"/>
    <x v="1"/>
    <s v="HomeTheater,TV&amp;Video"/>
    <s v="Televisions"/>
    <s v="SmartTelevisions"/>
    <n v="7299"/>
    <n v="19125"/>
    <n v="0.62"/>
    <x v="0"/>
    <x v="10"/>
    <n v="902"/>
    <n v="17250750"/>
    <x v="0"/>
    <n v="10.04933835106592"/>
    <m/>
  </r>
  <r>
    <s v="B0974H97TJ"/>
    <s v="boAt A 350 Type C Cable for Smartphone, Charging Adapter (1.5m, Carbon Black)"/>
    <x v="76"/>
    <s v="Computers&amp;Accessories|Accessories&amp;Peripherals|Cables&amp;Accessories|Cables|USBCables"/>
    <x v="0"/>
    <s v="Accessories&amp;Peripherals"/>
    <s v="Cables&amp;Accessories"/>
    <s v="Cables"/>
    <n v="299"/>
    <n v="799"/>
    <n v="0.63"/>
    <x v="0"/>
    <x v="5"/>
    <n v="28791"/>
    <n v="23004009"/>
    <x v="0"/>
    <n v="19.620796068037361"/>
    <m/>
  </r>
  <r>
    <s v="B07GVGTSLN"/>
    <s v="Wayona Usb Type C Fast Charger Cable Fast Charging Usb C Cable/Cord Compatible For Samsung Galaxy S10E S10 S9 S8 Plus S10+,Note 10 Note 9 Note 8,S20,M31S,M40,Realme X3,Pixel 2 Xl (3 Ft Pack Of 1,Grey)"/>
    <x v="77"/>
    <s v="Computers&amp;Accessories|Accessories&amp;Peripherals|Cables&amp;Accessories|Cables|USBCables"/>
    <x v="0"/>
    <s v="Accessories&amp;Peripherals"/>
    <s v="Cables&amp;Accessories"/>
    <s v="Cables"/>
    <n v="325"/>
    <n v="1299"/>
    <n v="0.75"/>
    <x v="0"/>
    <x v="0"/>
    <n v="10576"/>
    <n v="13738224"/>
    <x v="0"/>
    <n v="16.902322518283786"/>
    <m/>
  </r>
  <r>
    <s v="B09VCHLSJF"/>
    <s v="OnePlus 108 cm (43 inches) Y Series 4K Ultra HD Smart Android LED TV 43Y1S Pro (Black)"/>
    <x v="78"/>
    <s v="Electronics|HomeTheater,TV&amp;Video|Televisions|SmartTelevisions"/>
    <x v="1"/>
    <s v="HomeTheater,TV&amp;Video"/>
    <s v="Televisions"/>
    <s v="SmartTelevisions"/>
    <n v="29999"/>
    <n v="39999"/>
    <n v="0.25"/>
    <x v="1"/>
    <x v="0"/>
    <n v="7298"/>
    <n v="291912702"/>
    <x v="0"/>
    <n v="16.225706127332021"/>
    <m/>
  </r>
  <r>
    <s v="B0B1YZX72F"/>
    <s v="Acer 127 cm (50 inches) I Series 4K Ultra HD Android Smart LED TV AR50AR2851UDFL (Black)"/>
    <x v="79"/>
    <s v="Electronics|HomeTheater,TV&amp;Video|Televisions|SmartTelevisions"/>
    <x v="1"/>
    <s v="HomeTheater,TV&amp;Video"/>
    <s v="Televisions"/>
    <s v="SmartTelevisions"/>
    <n v="27999"/>
    <n v="40990"/>
    <n v="0.32"/>
    <x v="1"/>
    <x v="4"/>
    <n v="4703"/>
    <n v="192775970"/>
    <x v="0"/>
    <n v="15.791609446192753"/>
    <m/>
  </r>
  <r>
    <s v="B092BJMT8Q"/>
    <s v="Samsung 108 cm (43 inches) Crystal 4K Series Ultra HD Smart LED TV UA43AUE60AKLXL (Black)"/>
    <x v="55"/>
    <s v="Electronics|HomeTheater,TV&amp;Video|Televisions|SmartTelevisions"/>
    <x v="1"/>
    <s v="HomeTheater,TV&amp;Video"/>
    <s v="Televisions"/>
    <s v="SmartTelevisions"/>
    <n v="30990"/>
    <n v="52900"/>
    <n v="0.41"/>
    <x v="1"/>
    <x v="4"/>
    <n v="7109"/>
    <n v="376066100"/>
    <x v="0"/>
    <n v="16.563039283137993"/>
    <m/>
  </r>
  <r>
    <s v="B0BMXMLSMM"/>
    <s v="Lapster 65W compatible for OnePlus Dash Warp Charge Cable , type c to c cable fast charging Data Sync Cable Compatible with One Plus 10R / 9RT/ 9 pro/ 9R/ 8T/ 9/ Nord &amp; for All Type C Devices ‚Äì Red, 1 Meter"/>
    <x v="80"/>
    <s v="Computers&amp;Accessories|Accessories&amp;Peripherals|Cables&amp;Accessories|Cables|USBCables"/>
    <x v="0"/>
    <s v="Accessories&amp;Peripherals"/>
    <s v="Cables&amp;Accessories"/>
    <s v="Cables"/>
    <n v="199"/>
    <n v="999"/>
    <n v="0.8"/>
    <x v="0"/>
    <x v="6"/>
    <n v="127"/>
    <n v="126873"/>
    <x v="0"/>
    <n v="9.4824448634154077"/>
    <m/>
  </r>
  <r>
    <s v="B07JH1C41D"/>
    <s v="Wayona Nylon Braided (2 Pack) Lightning Fast Usb Data Cable Fast Charger Cord For Iphone, Ipad Tablet (3 Ft Pack Of 2, Grey)"/>
    <x v="81"/>
    <s v="Computers&amp;Accessories|Accessories&amp;Peripherals|Cables&amp;Accessories|Cables|USBCables"/>
    <x v="0"/>
    <s v="Accessories&amp;Peripherals"/>
    <s v="Cables&amp;Accessories"/>
    <s v="Cables"/>
    <n v="649"/>
    <n v="1999"/>
    <n v="0.68"/>
    <x v="0"/>
    <x v="0"/>
    <n v="24269"/>
    <n v="48513731"/>
    <x v="0"/>
    <n v="18.417293060594126"/>
    <m/>
  </r>
  <r>
    <s v="B0141EZMAI"/>
    <s v="Gizga Essentials USB WiFi Adapter for PC, 150 Mbps Wireless Network Adapter for Desktop - Nano Size WiFi Dongle Compatible with Windows, Mac OS &amp; Linux Kernel | WPA/WPA2 Encryption Standards| Black"/>
    <x v="82"/>
    <s v="Computers&amp;Accessories|NetworkingDevices|NetworkAdapters|WirelessUSBAdapters"/>
    <x v="0"/>
    <s v="NetworkingDevices"/>
    <s v="NetworkAdapters"/>
    <s v="WirelessUSBAdapters"/>
    <n v="269"/>
    <n v="800"/>
    <n v="0.66"/>
    <x v="0"/>
    <x v="9"/>
    <n v="10134"/>
    <n v="8107200"/>
    <x v="0"/>
    <n v="14.420965510904502"/>
    <m/>
  </r>
  <r>
    <s v="B09Q5P2MT3"/>
    <s v="OnePlus 108 cm (43 inches) Y Series Full HD Smart Android LED TV 43 Y1S (Black)"/>
    <x v="78"/>
    <s v="Electronics|HomeTheater,TV&amp;Video|Televisions|SmartTelevisions"/>
    <x v="1"/>
    <s v="HomeTheater,TV&amp;Video"/>
    <s v="Televisions"/>
    <s v="SmartTelevisions"/>
    <n v="24999"/>
    <n v="31999"/>
    <n v="0.22"/>
    <x v="1"/>
    <x v="0"/>
    <n v="34899"/>
    <n v="1116733101"/>
    <x v="0"/>
    <n v="19.079866793228554"/>
    <m/>
  </r>
  <r>
    <s v="B08HDH26JX"/>
    <s v="boAt Deuce USB 300 2 in 1 Type-C &amp; Micro USB Stress Resistant, Sturdy Cable with 3A Fast Charging &amp; 480mbps Data Transmission, 10000+ Bends Lifespan and Extended 1.5m Length(Mercurial Black)"/>
    <x v="3"/>
    <s v="Computers&amp;Accessories|Accessories&amp;Peripherals|Cables&amp;Accessories|Cables|USBCables"/>
    <x v="0"/>
    <s v="Accessories&amp;Peripherals"/>
    <s v="Cables&amp;Accessories"/>
    <s v="Cables"/>
    <n v="299"/>
    <n v="699"/>
    <n v="0.56999999999999995"/>
    <x v="0"/>
    <x v="0"/>
    <n v="94363"/>
    <n v="65959737"/>
    <x v="0"/>
    <n v="20.894186636117791"/>
    <m/>
  </r>
  <r>
    <s v="B09VT6JKRP"/>
    <s v="Lapster USB 3.0 A to Micro B SuperSpeed for hard disk cable - short cable"/>
    <x v="83"/>
    <s v="Computers&amp;Accessories|Accessories&amp;Peripherals|Cables&amp;Accessories|Cables|USBCables"/>
    <x v="0"/>
    <s v="Accessories&amp;Peripherals"/>
    <s v="Cables&amp;Accessories"/>
    <s v="Cables"/>
    <n v="199"/>
    <n v="999"/>
    <n v="0.8"/>
    <x v="0"/>
    <x v="3"/>
    <n v="425"/>
    <n v="424575"/>
    <x v="0"/>
    <n v="10.780579356321146"/>
    <m/>
  </r>
  <r>
    <s v="B09T3KB6JZ"/>
    <s v="TCL 100 cm (40 inches) Full HD Certified Android R Smart LED TV 40S6505 (Black)"/>
    <x v="84"/>
    <s v="Electronics|HomeTheater,TV&amp;Video|Televisions|SmartTelevisions"/>
    <x v="1"/>
    <s v="HomeTheater,TV&amp;Video"/>
    <s v="Televisions"/>
    <s v="SmartTelevisions"/>
    <n v="18990"/>
    <n v="40990"/>
    <n v="0.54"/>
    <x v="0"/>
    <x v="0"/>
    <n v="6659"/>
    <n v="272952410"/>
    <x v="0"/>
    <n v="16.058591762515263"/>
    <m/>
  </r>
  <r>
    <s v="B093QCY6YJ"/>
    <s v="ZEBRONICS ZEB-USB150WF1 WiFi USB Mini Adapter Supports 150 Mbps Wireless Data, Comes with Advanced Security WPA/WPA2 encryption Standards"/>
    <x v="85"/>
    <s v="Computers&amp;Accessories|NetworkingDevices|NetworkAdapters|WirelessUSBAdapters"/>
    <x v="0"/>
    <s v="NetworkingDevices"/>
    <s v="NetworkAdapters"/>
    <s v="WirelessUSBAdapters"/>
    <n v="290"/>
    <n v="349"/>
    <n v="0.17"/>
    <x v="1"/>
    <x v="7"/>
    <n v="1977"/>
    <n v="689973"/>
    <x v="1"/>
    <n v="12.196037262866295"/>
    <m/>
  </r>
  <r>
    <s v="B093ZNQZ2Y"/>
    <s v="LOHAYA Remote Compatible for Mi Smart LED TV 4A Remote Control (32&quot;/43&quot;) [ Compatible for Mi Tv Remote Control ] [ Compatible for Mi Smart LED Tv Remote Control ]"/>
    <x v="86"/>
    <s v="Electronics|HomeTheater,TV&amp;Video|Accessories|RemoteControls"/>
    <x v="1"/>
    <s v="HomeTheater,TV&amp;Video"/>
    <s v="Accessories"/>
    <s v="RemoteControls"/>
    <n v="249"/>
    <n v="799"/>
    <n v="0.69"/>
    <x v="0"/>
    <x v="11"/>
    <n v="1079"/>
    <n v="862121"/>
    <x v="0"/>
    <n v="11.527010270850409"/>
    <m/>
  </r>
  <r>
    <s v="B08LKS3LSP"/>
    <s v="Gilary Multi Charging Cable, 3 in 1 Nylon Braided Fast Charging Cable for iPhone Micro USB Type C Mobile Phone | Colour May Vary |"/>
    <x v="87"/>
    <s v="Computers&amp;Accessories|Accessories&amp;Peripherals|Cables&amp;Accessories|Cables|USBCables"/>
    <x v="0"/>
    <s v="Accessories&amp;Peripherals"/>
    <s v="Cables&amp;Accessories"/>
    <s v="Cables"/>
    <n v="345"/>
    <n v="999"/>
    <n v="0.65"/>
    <x v="0"/>
    <x v="7"/>
    <n v="1097"/>
    <n v="1095903"/>
    <x v="0"/>
    <n v="11.250228658422071"/>
    <m/>
  </r>
  <r>
    <s v="B00V4BGDKU"/>
    <s v="TP-Link UE300 USB 3.0 to RJ45 Gigabit Ethernet Network Adapter - Plug and Play"/>
    <x v="88"/>
    <s v="Computers&amp;Accessories|NetworkingDevices|NetworkAdapters|WirelessUSBAdapters"/>
    <x v="0"/>
    <s v="NetworkingDevices"/>
    <s v="NetworkAdapters"/>
    <s v="WirelessUSBAdapters"/>
    <n v="1099"/>
    <n v="1899"/>
    <n v="0.42"/>
    <x v="1"/>
    <x v="6"/>
    <n v="22420"/>
    <n v="42575580"/>
    <x v="0"/>
    <n v="19.577947404051354"/>
    <m/>
  </r>
  <r>
    <s v="B08CHKQ8D4"/>
    <s v="Wayona Type C to Lightning MFI Certified 20W Fast charging Nylon Braided USB C Cable for iPhone 14, 14 Pro, 14 Pro Max, 14 Plus, 13, 13 Pro, 13 Pro Max, 13 Mini, 12, 12 Pro, 11, 11 Pro Max iPhone 12 Mini, X, 8 (2M, Grey)"/>
    <x v="89"/>
    <s v="Computers&amp;Accessories|Accessories&amp;Peripherals|Cables&amp;Accessories|Cables|USBCables"/>
    <x v="0"/>
    <s v="Accessories&amp;Peripherals"/>
    <s v="Cables&amp;Accessories"/>
    <s v="Cables"/>
    <n v="719"/>
    <n v="1499"/>
    <n v="0.52"/>
    <x v="0"/>
    <x v="3"/>
    <n v="1045"/>
    <n v="1566455"/>
    <x v="0"/>
    <n v="12.380079906578146"/>
    <m/>
  </r>
  <r>
    <s v="B09BW334ML"/>
    <s v="Dealfreez Case Compatible with Fire TV Stick 3rd Gen 2021 Full Wrap Silicone Remote Cover Anti-Lost with Loop (D-Black)"/>
    <x v="90"/>
    <s v="Electronics|HomeTheater,TV&amp;Video|Accessories|RemoteControls"/>
    <x v="1"/>
    <s v="HomeTheater,TV&amp;Video"/>
    <s v="Accessories"/>
    <s v="RemoteControls"/>
    <n v="349"/>
    <n v="1499"/>
    <n v="0.77"/>
    <x v="0"/>
    <x v="4"/>
    <n v="4145"/>
    <n v="6213355"/>
    <x v="0"/>
    <n v="15.55580598035872"/>
    <m/>
  </r>
  <r>
    <s v="B082T6GVLJ"/>
    <s v="Amazon Basics New Release Nylon USB-A to Lightning Cable Cord, Fast Charging MFi Certified Charger for Apple iPhone, iPad (3-Ft, Rose Gold)"/>
    <x v="91"/>
    <s v="Computers&amp;Accessories|Accessories&amp;Peripherals|Cables&amp;Accessories|Cables|USBCables"/>
    <x v="0"/>
    <s v="Accessories&amp;Peripherals"/>
    <s v="Cables&amp;Accessories"/>
    <s v="Cables"/>
    <n v="849"/>
    <n v="1809"/>
    <n v="0.53"/>
    <x v="0"/>
    <x v="4"/>
    <n v="6547"/>
    <n v="11843523"/>
    <x v="0"/>
    <n v="16.409267284181585"/>
    <m/>
  </r>
  <r>
    <s v="B07DL1KC3H"/>
    <s v="Isoelite Remote Compatible for Samsung LED/LCD Remote Control Works with All Samsung LED/LCD TV Model No :- BN59-607A (Please Match The Image with Your Old Remote)"/>
    <x v="92"/>
    <s v="Electronics|HomeTheater,TV&amp;Video|Accessories|RemoteControls"/>
    <x v="1"/>
    <s v="HomeTheater,TV&amp;Video"/>
    <s v="Accessories"/>
    <s v="RemoteControls"/>
    <n v="299"/>
    <n v="899"/>
    <n v="0.67"/>
    <x v="0"/>
    <x v="1"/>
    <n v="1588"/>
    <n v="1427612"/>
    <x v="0"/>
    <n v="12.804495588829518"/>
    <m/>
  </r>
  <r>
    <s v="B0B6F98KJJ"/>
    <s v="MI 100 cm (40 inches) 5A Series Full HD Smart Android LED TV with 24W Dolby Audio &amp; Metal Bezel-Less Frame (Black) (2022 Model)"/>
    <x v="93"/>
    <s v="Electronics|HomeTheater,TV&amp;Video|Televisions|SmartTelevisions"/>
    <x v="1"/>
    <s v="HomeTheater,TV&amp;Video"/>
    <s v="Televisions"/>
    <s v="SmartTelevisions"/>
    <n v="21999"/>
    <n v="29999"/>
    <n v="0.27"/>
    <x v="1"/>
    <x v="0"/>
    <n v="32840"/>
    <n v="985167160"/>
    <x v="0"/>
    <n v="18.968948765776688"/>
    <m/>
  </r>
  <r>
    <s v="B07JNVF678"/>
    <s v="Wayona Nylon Braided USB Data Sync and Fast Charging 3A Short Power Bank Cable For iPhones, iPad Air, iPad mini, iPod Nano and iPod Touch (Grey)"/>
    <x v="0"/>
    <s v="Computers&amp;Accessories|Accessories&amp;Peripherals|Cables&amp;Accessories|Cables|USBCables"/>
    <x v="0"/>
    <s v="Accessories&amp;Peripherals"/>
    <s v="Cables&amp;Accessories"/>
    <s v="Cables"/>
    <n v="349"/>
    <n v="999"/>
    <n v="0.65"/>
    <x v="0"/>
    <x v="0"/>
    <n v="13120"/>
    <n v="13106880"/>
    <x v="0"/>
    <n v="17.295461129065423"/>
    <m/>
  </r>
  <r>
    <s v="B09QGZFBPM"/>
    <s v="Wayona Type C To Type C Long Fast Charging Cable Type C Charger Cord Compatible With Samsung S22 S20 S20 Fe 2022 S22 Ultra S21 Ultra A70 A51 A53 A33 A73 M51 M31 M33 M53 (Grey, 2M, 65W, 6Ft)"/>
    <x v="94"/>
    <s v="Computers&amp;Accessories|Accessories&amp;Peripherals|Cables&amp;Accessories|Cables|USBCables"/>
    <x v="0"/>
    <s v="Accessories&amp;Peripherals"/>
    <s v="Cables&amp;Accessories"/>
    <s v="Cables"/>
    <n v="399"/>
    <n v="999"/>
    <n v="0.6"/>
    <x v="0"/>
    <x v="4"/>
    <n v="2806"/>
    <n v="2803194"/>
    <x v="0"/>
    <n v="14.827442374328088"/>
    <m/>
  </r>
  <r>
    <s v="B07JGDB5M1"/>
    <s v="Wayona Nylon Braided 2M / 6Ft Fast Charge Usb To Lightning Data Sync And Charging Cable For Iphone, Ipad Tablet (6 Ft Pack Of 1, Grey)"/>
    <x v="95"/>
    <s v="Computers&amp;Accessories|Accessories&amp;Peripherals|Cables&amp;Accessories|Cables|USBCables"/>
    <x v="0"/>
    <s v="Accessories&amp;Peripherals"/>
    <s v="Cables&amp;Accessories"/>
    <s v="Cables"/>
    <n v="449"/>
    <n v="1299"/>
    <n v="0.65"/>
    <x v="0"/>
    <x v="0"/>
    <n v="24269"/>
    <n v="31525431"/>
    <x v="0"/>
    <n v="18.417293060594126"/>
    <m/>
  </r>
  <r>
    <s v="B0981XSZJ7"/>
    <s v="CROSSVOLT Compatible Dash/Warp Data Sync Fast Charging Cable Supported for All C Type Devices (Cable)"/>
    <x v="96"/>
    <s v="Computers&amp;Accessories|Accessories&amp;Peripherals|Cables&amp;Accessories|Cables|USBCables"/>
    <x v="0"/>
    <s v="Accessories&amp;Peripherals"/>
    <s v="Cables&amp;Accessories"/>
    <s v="Cables"/>
    <n v="299"/>
    <n v="999"/>
    <n v="0.7"/>
    <x v="0"/>
    <x v="4"/>
    <n v="766"/>
    <n v="765234"/>
    <x v="0"/>
    <n v="12.404620064980618"/>
    <m/>
  </r>
  <r>
    <s v="B0B9XLX8VR"/>
    <s v="VU 139 cm (55 inches) The GloLED Series 4K Smart LED Google TV 55GloLED (Grey)"/>
    <x v="97"/>
    <s v="Electronics|HomeTheater,TV&amp;Video|Televisions|SmartTelevisions"/>
    <x v="1"/>
    <s v="HomeTheater,TV&amp;Video"/>
    <s v="Televisions"/>
    <s v="SmartTelevisions"/>
    <n v="37999"/>
    <n v="65000"/>
    <n v="0.42"/>
    <x v="1"/>
    <x v="4"/>
    <n v="3587"/>
    <n v="233155000"/>
    <x v="0"/>
    <n v="15.285865467799834"/>
    <m/>
  </r>
  <r>
    <s v="B08Y5KXR6Z"/>
    <s v="PTron Solero T241 2.4A Type-C Data &amp; Charging USB Cable, Made in India, 480Mbps Data Sync, Durable 1-Meter Long USB Cable for Type-C USB Devices for Charging Adapter (Black)"/>
    <x v="98"/>
    <s v="Computers&amp;Accessories|Accessories&amp;Peripherals|Cables&amp;Accessories|Cables|USBCables"/>
    <x v="0"/>
    <s v="Accessories&amp;Peripherals"/>
    <s v="Cables&amp;Accessories"/>
    <s v="Cables"/>
    <n v="99"/>
    <n v="800"/>
    <n v="0.88"/>
    <x v="0"/>
    <x v="2"/>
    <n v="24871"/>
    <n v="19896800"/>
    <x v="0"/>
    <n v="17.143271765237028"/>
    <m/>
  </r>
  <r>
    <s v="B09F6VHQXB"/>
    <s v="Croma 80 cm (32 Inches) HD Ready LED TV (CREL7369, Black) (2021 Model)"/>
    <x v="99"/>
    <s v="Electronics|HomeTheater,TV&amp;Video|Televisions|StandardTelevisions"/>
    <x v="1"/>
    <s v="HomeTheater,TV&amp;Video"/>
    <s v="Televisions"/>
    <s v="StandardTelevisions"/>
    <n v="7390"/>
    <n v="20000"/>
    <n v="0.63"/>
    <x v="0"/>
    <x v="3"/>
    <n v="2581"/>
    <n v="51620000"/>
    <x v="0"/>
    <n v="13.989020575514646"/>
    <m/>
  </r>
  <r>
    <s v="B0974G5Q2Y"/>
    <s v="boAt Laptop, Smartphone Type-c A400 Male Data Cable (Carbon Black)"/>
    <x v="100"/>
    <s v="Computers&amp;Accessories|Accessories&amp;Peripherals|Cables&amp;Accessories|Cables|USBCables"/>
    <x v="0"/>
    <s v="Accessories&amp;Peripherals"/>
    <s v="Cables&amp;Accessories"/>
    <s v="Cables"/>
    <n v="273.10000000000002"/>
    <n v="999"/>
    <n v="0.73"/>
    <x v="0"/>
    <x v="4"/>
    <n v="20850"/>
    <n v="20829150"/>
    <x v="0"/>
    <n v="18.572245619611905"/>
    <m/>
  </r>
  <r>
    <s v="B09YL9SN9B"/>
    <s v="LG 80 cm (32 inches) HD Ready Smart LED TV 32LQ576BPSA (Ceramic Black)"/>
    <x v="16"/>
    <s v="Electronics|HomeTheater,TV&amp;Video|Televisions|SmartTelevisions"/>
    <x v="1"/>
    <s v="HomeTheater,TV&amp;Video"/>
    <s v="Televisions"/>
    <s v="SmartTelevisions"/>
    <n v="15990"/>
    <n v="23990"/>
    <n v="0.33"/>
    <x v="1"/>
    <x v="4"/>
    <n v="1035"/>
    <n v="24829650"/>
    <x v="0"/>
    <n v="12.966046948259621"/>
    <m/>
  </r>
  <r>
    <s v="B09RX1FK54"/>
    <s v="boAt Type C A750 Stress Resistant, Tangle-free, Sturdy Flat Cable with 6.5A Fast Charging &amp; 480Mbps Data Transmission, 10000+ Bends Lifespan and Extended 1.5m Length(Radiant Red)"/>
    <x v="67"/>
    <s v="Computers&amp;Accessories|Accessories&amp;Peripherals|Cables&amp;Accessories|Cables|USBCables"/>
    <x v="0"/>
    <s v="Accessories&amp;Peripherals"/>
    <s v="Cables&amp;Accessories"/>
    <s v="Cables"/>
    <n v="399"/>
    <n v="999"/>
    <n v="0.6"/>
    <x v="0"/>
    <x v="3"/>
    <n v="1780"/>
    <n v="1778220"/>
    <x v="0"/>
    <n v="13.327722069799298"/>
    <m/>
  </r>
  <r>
    <s v="B09TT6BFDX"/>
    <s v="Cotbolt Silicone Protective Case Cover for LG an MR21GA Magic Remote Shockproof for LG Smart TV Remote 2021 Protective Skin Waterproof Anti Lost (Black) (Remote Not Included)"/>
    <x v="101"/>
    <s v="Electronics|HomeTheater,TV&amp;Video|Accessories|RemoteControls"/>
    <x v="1"/>
    <s v="HomeTheater,TV&amp;Video"/>
    <s v="Accessories"/>
    <s v="RemoteControls"/>
    <n v="399"/>
    <n v="1999"/>
    <n v="0.8"/>
    <x v="0"/>
    <x v="6"/>
    <n v="505"/>
    <n v="1009495"/>
    <x v="0"/>
    <n v="12.168677325779097"/>
    <m/>
  </r>
  <r>
    <s v="B09KH58JZR"/>
    <s v="Portronics Konnect L POR-1403 Fast Charging 3A Type-C Cable 1.2 Meter with Charge &amp; Sync Function for All Type-C Devices (White)"/>
    <x v="9"/>
    <s v="Computers&amp;Accessories|Accessories&amp;Peripherals|Cables&amp;Accessories|Cables|USBCables"/>
    <x v="0"/>
    <s v="Accessories&amp;Peripherals"/>
    <s v="Cables&amp;Accessories"/>
    <s v="Cables"/>
    <n v="210"/>
    <n v="399"/>
    <n v="0.47"/>
    <x v="1"/>
    <x v="3"/>
    <n v="1717"/>
    <n v="685083"/>
    <x v="1"/>
    <n v="13.263594953930417"/>
    <m/>
  </r>
  <r>
    <s v="B09DDCQFMT"/>
    <s v="Electvision Remote Control Compatible with Amazon Fire tv Stick (Pairing Manual Will be Back Side Remote Control)(P)"/>
    <x v="102"/>
    <s v="Electronics|HomeTheater,TV&amp;Video|Accessories|RemoteControls"/>
    <x v="1"/>
    <s v="HomeTheater,TV&amp;Video"/>
    <s v="Accessories"/>
    <s v="RemoteControls"/>
    <n v="1299"/>
    <n v="1999"/>
    <n v="0.35"/>
    <x v="1"/>
    <x v="9"/>
    <n v="590"/>
    <n v="1179410"/>
    <x v="0"/>
    <n v="9.9777149311725193"/>
    <m/>
  </r>
  <r>
    <s v="B08RP2L2NL"/>
    <s v="King Shine Multi Retractable 3.0A Fast Charger Cord, Multiple Charging Cable 4Ft/1.2m 3-in-1 USB Charge Cord Compatible with Phone/Type C/Micro USB for All Android and iOS Smartphones (Random Colour)"/>
    <x v="103"/>
    <s v="Computers&amp;Accessories|Accessories&amp;Peripherals|Cables&amp;Accessories|Cables|USBCables"/>
    <x v="0"/>
    <s v="Accessories&amp;Peripherals"/>
    <s v="Cables&amp;Accessories"/>
    <s v="Cables"/>
    <n v="347"/>
    <n v="999"/>
    <n v="0.65"/>
    <x v="0"/>
    <x v="12"/>
    <n v="1121"/>
    <n v="1119879"/>
    <x v="0"/>
    <n v="10.674974999220499"/>
    <m/>
  </r>
  <r>
    <s v="B0B4G2MWSB"/>
    <s v="Lapster 5 pin mini usb cable, usb b cable,camera cable usb2.0 for External HDDS/Card Readers/Camera etc."/>
    <x v="104"/>
    <s v="Computers&amp;Accessories|Accessories&amp;Peripherals|Cables&amp;Accessories|Cables|USBCables"/>
    <x v="0"/>
    <s v="Accessories&amp;Peripherals"/>
    <s v="Cables&amp;Accessories"/>
    <s v="Cables"/>
    <n v="149"/>
    <n v="999"/>
    <n v="0.85"/>
    <x v="0"/>
    <x v="1"/>
    <n v="1313"/>
    <n v="1311687"/>
    <x v="0"/>
    <n v="12.474381460895048"/>
    <m/>
  </r>
  <r>
    <s v="B0B21C4BMX"/>
    <s v="Portronics Konnect Spydr 31 3-in-1 Multi Functional Cable with 3.0A Output, Tangle Resistant, 1.2M Length, Nylon Braided(Zebra)"/>
    <x v="105"/>
    <s v="Computers&amp;Accessories|Accessories&amp;Peripherals|Cables&amp;Accessories|Cables|USBCables"/>
    <x v="0"/>
    <s v="Accessories&amp;Peripherals"/>
    <s v="Cables&amp;Accessories"/>
    <s v="Cables"/>
    <n v="228"/>
    <n v="899"/>
    <n v="0.75"/>
    <x v="0"/>
    <x v="11"/>
    <n v="132"/>
    <n v="118668"/>
    <x v="0"/>
    <n v="8.0706362356749253"/>
    <m/>
  </r>
  <r>
    <s v="B084MZXJNK"/>
    <s v="Belkin Apple Certified Lightning To Type C Cable, Tough Unbreakable Braided Fast Charging For Iphone, Ipad, Air Pods, 3.3 Feet (1 Meters)    White"/>
    <x v="106"/>
    <s v="Computers&amp;Accessories|Accessories&amp;Peripherals|Cables&amp;Accessories|Cables|USBCables"/>
    <x v="0"/>
    <s v="Accessories&amp;Peripherals"/>
    <s v="Cables&amp;Accessories"/>
    <s v="Cables"/>
    <n v="1599"/>
    <n v="1999"/>
    <n v="0.2"/>
    <x v="1"/>
    <x v="5"/>
    <n v="1951"/>
    <n v="3900049"/>
    <x v="0"/>
    <n v="14.478111178654963"/>
    <m/>
  </r>
  <r>
    <s v="B0BHZCNC4P"/>
    <s v="Remote Control Compatible for Amazon Fire Tv Stick Remote Control [ 3rd Gen ](Not Compatible for Fire TV Edition Smart TV) from basesailor"/>
    <x v="107"/>
    <s v="Electronics|HomeTheater,TV&amp;Video|Accessories|RemoteControls"/>
    <x v="1"/>
    <s v="HomeTheater,TV&amp;Video"/>
    <s v="Accessories"/>
    <s v="RemoteControls"/>
    <n v="1499"/>
    <n v="3999"/>
    <n v="0.63"/>
    <x v="0"/>
    <x v="7"/>
    <n v="37"/>
    <n v="147963"/>
    <x v="0"/>
    <n v="5.845199307482198"/>
    <m/>
  </r>
  <r>
    <s v="B0B16KD737"/>
    <s v="VW 80 cm (32 inches) Playwall Frameless Series HD Ready Android Smart LED TV VW3251 (Black)"/>
    <x v="108"/>
    <s v="Electronics|HomeTheater,TV&amp;Video|Televisions|SmartTelevisions"/>
    <x v="1"/>
    <s v="HomeTheater,TV&amp;Video"/>
    <s v="Televisions"/>
    <s v="SmartTelevisions"/>
    <n v="8499"/>
    <n v="15999"/>
    <n v="0.47"/>
    <x v="1"/>
    <x v="4"/>
    <n v="592"/>
    <n v="9471408"/>
    <x v="0"/>
    <n v="11.924135181466328"/>
    <m/>
  </r>
  <r>
    <s v="B099K9ZX65"/>
    <s v="Hisense 108 cm (43 inches) 4K Ultra HD Smart Certified Android LED TV 43A6GE (Black)"/>
    <x v="109"/>
    <s v="Electronics|HomeTheater,TV&amp;Video|Televisions|SmartTelevisions"/>
    <x v="1"/>
    <s v="HomeTheater,TV&amp;Video"/>
    <s v="Televisions"/>
    <s v="SmartTelevisions"/>
    <n v="20990"/>
    <n v="44990"/>
    <n v="0.53"/>
    <x v="0"/>
    <x v="3"/>
    <n v="1259"/>
    <n v="56642410"/>
    <x v="0"/>
    <n v="12.711519234982006"/>
    <m/>
  </r>
  <r>
    <s v="B08Y55LPBF"/>
    <s v="Redmi 126 cm (50 inches) 4K Ultra HD Android Smart LED TV X50 | L50M6-RA (Black)"/>
    <x v="110"/>
    <s v="Electronics|HomeTheater,TV&amp;Video|Televisions|SmartTelevisions"/>
    <x v="1"/>
    <s v="HomeTheater,TV&amp;Video"/>
    <s v="Televisions"/>
    <s v="SmartTelevisions"/>
    <n v="32999"/>
    <n v="44999"/>
    <n v="0.27"/>
    <x v="1"/>
    <x v="0"/>
    <n v="45238"/>
    <n v="2035664762"/>
    <x v="0"/>
    <n v="19.55315458470238"/>
    <m/>
  </r>
  <r>
    <s v="B015OW3M1W"/>
    <s v="AmazonBasics 6-Feet DisplayPort (not USB port) to HDMI Cable Black"/>
    <x v="111"/>
    <s v="Electronics|HomeTheater,TV&amp;Video|Accessories|Cables|HDMICables"/>
    <x v="1"/>
    <s v="HomeTheater,TV&amp;Video"/>
    <s v="Accessories"/>
    <s v="Cables"/>
    <n v="799"/>
    <n v="1700"/>
    <n v="0.53"/>
    <x v="0"/>
    <x v="3"/>
    <n v="28638"/>
    <n v="48684600"/>
    <x v="0"/>
    <n v="18.273527182776178"/>
    <m/>
  </r>
  <r>
    <s v="B01D5H8ZI8"/>
    <s v="AmazonBasics 3 Feet High Speed HDMI Male to Female 2.0 Extension Cable"/>
    <x v="112"/>
    <s v="Electronics|HomeTheater,TV&amp;Video|Accessories|Cables|HDMICables"/>
    <x v="1"/>
    <s v="HomeTheater,TV&amp;Video"/>
    <s v="Accessories"/>
    <s v="Cables"/>
    <n v="229"/>
    <n v="595"/>
    <n v="0.62"/>
    <x v="0"/>
    <x v="4"/>
    <n v="12835"/>
    <n v="7636825"/>
    <x v="0"/>
    <n v="17.666247746220908"/>
    <m/>
  </r>
  <r>
    <s v="B09X1M3DHX"/>
    <s v="iFFALCON 80 cm (32 inches) HD Ready Smart LED TV¬†32F53 (Black)"/>
    <x v="113"/>
    <s v="Electronics|HomeTheater,TV&amp;Video|Televisions|SmartTelevisions"/>
    <x v="1"/>
    <s v="HomeTheater,TV&amp;Video"/>
    <s v="Televisions"/>
    <s v="SmartTelevisions"/>
    <n v="9999"/>
    <n v="27990"/>
    <n v="0.64"/>
    <x v="0"/>
    <x v="0"/>
    <n v="1269"/>
    <n v="35519310"/>
    <x v="0"/>
    <n v="13.035975628015018"/>
    <m/>
  </r>
  <r>
    <s v="B09MM6P76N"/>
    <s v="7SEVEN¬Æ Compatible Lg Smart Tv Remote Suitable for Any LG LED OLED LCD UHD Plasma Android Television and AKB75095303 replacement of Original Lg Tv Remote Control"/>
    <x v="114"/>
    <s v="Electronics|HomeTheater,TV&amp;Video|Accessories|RemoteControls"/>
    <x v="1"/>
    <s v="HomeTheater,TV&amp;Video"/>
    <s v="Accessories"/>
    <s v="RemoteControls"/>
    <n v="349"/>
    <n v="599"/>
    <n v="0.42"/>
    <x v="1"/>
    <x v="0"/>
    <n v="284"/>
    <n v="170116"/>
    <x v="0"/>
    <n v="10.310348412035744"/>
    <m/>
  </r>
  <r>
    <s v="B01D5H8LDM"/>
    <s v="AmazonBasics 3.5mm to 2-Male RCA Adapter Cable For Tablet, Smartphone (Black, 15 feet)"/>
    <x v="115"/>
    <s v="Electronics|HomeTheater,TV&amp;Video|Accessories|Cables|RCACables"/>
    <x v="1"/>
    <s v="HomeTheater,TV&amp;Video"/>
    <s v="Accessories"/>
    <s v="Cables"/>
    <n v="489"/>
    <n v="1200"/>
    <n v="0.59"/>
    <x v="0"/>
    <x v="5"/>
    <n v="69538"/>
    <n v="83445600"/>
    <x v="0"/>
    <n v="21.305805140643127"/>
    <m/>
  </r>
  <r>
    <s v="B0B1YY6JJL"/>
    <s v="Acer 109 cm (43 inches) I Series 4K Ultra HD Android Smart LED TV AR43AR2851UDFL (Black)"/>
    <x v="116"/>
    <s v="Electronics|HomeTheater,TV&amp;Video|Televisions|SmartTelevisions"/>
    <x v="1"/>
    <s v="HomeTheater,TV&amp;Video"/>
    <s v="Televisions"/>
    <s v="SmartTelevisions"/>
    <n v="23999"/>
    <n v="34990"/>
    <n v="0.31"/>
    <x v="1"/>
    <x v="4"/>
    <n v="4703"/>
    <n v="164557970"/>
    <x v="0"/>
    <n v="15.791609446192753"/>
    <m/>
  </r>
  <r>
    <s v="B09QGZM8QB"/>
    <s v="Wayona Usb Type C 65W 6Ft/2M Long Fast Charging Cable Compatible For Samsung S22 S20 Fe S21 Ultra A33 A53 A01 A73 A70 A51 M33 M53 M51 M31(2M, Black)"/>
    <x v="117"/>
    <s v="Computers&amp;Accessories|Accessories&amp;Peripherals|Cables&amp;Accessories|Cables|USBCables"/>
    <x v="0"/>
    <s v="Accessories&amp;Peripherals"/>
    <s v="Cables&amp;Accessories"/>
    <s v="Cables"/>
    <n v="399"/>
    <n v="999"/>
    <n v="0.6"/>
    <x v="0"/>
    <x v="4"/>
    <n v="2806"/>
    <n v="2803194"/>
    <x v="0"/>
    <n v="14.827442374328088"/>
    <m/>
  </r>
  <r>
    <s v="B08L4SBJRY"/>
    <s v="Saifsmart Outlet Wall Mount Hanger Holder for Dot 3rd Gen, Compact Bracket Case Plug and Built-in Cable Management for Kitchen Bathroom, Bedroom (Black)"/>
    <x v="118"/>
    <s v="Electronics|HomeAudio|Accessories|SpeakerAccessories|Mounts"/>
    <x v="1"/>
    <s v="HomeAudio"/>
    <s v="Accessories"/>
    <s v="SpeakerAccessories"/>
    <n v="349"/>
    <n v="1299"/>
    <n v="0.73"/>
    <x v="0"/>
    <x v="1"/>
    <n v="3295"/>
    <n v="4280205"/>
    <x v="0"/>
    <n v="14.071948812100313"/>
    <m/>
  </r>
  <r>
    <s v="B09X79PP8F"/>
    <s v="MI 2-in-1 USB Type C Cable (Micro USB to Type C) 30cm for Smartphone, Headphone, Laptop (White)"/>
    <x v="119"/>
    <s v="Computers&amp;Accessories|Accessories&amp;Peripherals|Cables&amp;Accessories|Cables|USBCables"/>
    <x v="0"/>
    <s v="Accessories&amp;Peripherals"/>
    <s v="Cables&amp;Accessories"/>
    <s v="Cables"/>
    <n v="179"/>
    <n v="299"/>
    <n v="0.4"/>
    <x v="1"/>
    <x v="2"/>
    <n v="81"/>
    <n v="24219"/>
    <x v="1"/>
    <n v="7.4638740242964952"/>
    <m/>
  </r>
  <r>
    <s v="B082T6GVG9"/>
    <s v="AmazonBasics New Release ABS USB-A to Lightning Cable Cord, Fast Charging MFi Certified Charger for Apple iPhone, iPad Tablet (3-Ft, White)"/>
    <x v="48"/>
    <s v="Computers&amp;Accessories|Accessories&amp;Peripherals|Cables&amp;Accessories|Cables|USBCables"/>
    <x v="0"/>
    <s v="Accessories&amp;Peripherals"/>
    <s v="Cables&amp;Accessories"/>
    <s v="Cables"/>
    <n v="689"/>
    <n v="1500"/>
    <n v="0.54"/>
    <x v="0"/>
    <x v="0"/>
    <n v="42301"/>
    <n v="63451500"/>
    <x v="0"/>
    <n v="19.430715783812243"/>
    <m/>
  </r>
  <r>
    <s v="B0B3XY5YT4"/>
    <s v="LG 108 cm (43 inches) 4K Ultra HD Smart LED TV 43UQ7500PSF (Ceramic Black)"/>
    <x v="120"/>
    <s v="Electronics|HomeTheater,TV&amp;Video|Televisions|SmartTelevisions"/>
    <x v="1"/>
    <s v="HomeTheater,TV&amp;Video"/>
    <s v="Televisions"/>
    <s v="SmartTelevisions"/>
    <n v="30990"/>
    <n v="49990"/>
    <n v="0.38"/>
    <x v="1"/>
    <x v="4"/>
    <n v="1376"/>
    <n v="68786240"/>
    <x v="0"/>
    <n v="13.497415943104771"/>
    <m/>
  </r>
  <r>
    <s v="B0B4HKH19N"/>
    <s v="pTron Solero 331 3.4Amps Multifunction Fast Charging Cable, 3-in-1 USB Cable Micro USB/Type-C/iOS, Made in India, Durable &amp; Strong &amp; Tangle-free 118cm in Length (Black)"/>
    <x v="121"/>
    <s v="Computers&amp;Accessories|Accessories&amp;Peripherals|Cables&amp;Accessories|Cables|USBCables"/>
    <x v="0"/>
    <s v="Accessories&amp;Peripherals"/>
    <s v="Cables&amp;Accessories"/>
    <s v="Cables"/>
    <n v="249"/>
    <n v="931"/>
    <n v="0.73"/>
    <x v="0"/>
    <x v="2"/>
    <n v="1075"/>
    <n v="1000825"/>
    <x v="0"/>
    <n v="11.824067858188444"/>
    <m/>
  </r>
  <r>
    <s v="B08TGG316Z"/>
    <s v="10k 8k 4k HDMI Cable, Certified 48Gbps 1ms Ultra High Speed HDMI 2.1 Cable 4k 120Hz 144Hz 2k 165Hz 8k 60Hz Dynamic HDR ARC eARC DTS:X Compatible for Mac Gaming PC Soundbar TV Monitor Laptop PS5 4 Xbox"/>
    <x v="122"/>
    <s v="Electronics|HomeTheater,TV&amp;Video|Accessories|Cables|HDMICables"/>
    <x v="1"/>
    <s v="HomeTheater,TV&amp;Video"/>
    <s v="Accessories"/>
    <s v="Cables"/>
    <n v="999"/>
    <n v="2399"/>
    <n v="0.57999999999999996"/>
    <x v="0"/>
    <x v="13"/>
    <n v="3664"/>
    <n v="8789936"/>
    <x v="0"/>
    <n v="16.394740303294874"/>
    <m/>
  </r>
  <r>
    <s v="B071VMP1Z4"/>
    <s v="LRIPL Compatible Sony Bravia LCD/led Remote Works with Almost All Sony led/LCD tv's"/>
    <x v="123"/>
    <s v="Electronics|HomeTheater,TV&amp;Video|Accessories|RemoteControls"/>
    <x v="1"/>
    <s v="HomeTheater,TV&amp;Video"/>
    <s v="Accessories"/>
    <s v="RemoteControls"/>
    <n v="399"/>
    <n v="399"/>
    <n v="0"/>
    <x v="1"/>
    <x v="2"/>
    <n v="1951"/>
    <n v="778449"/>
    <x v="1"/>
    <n v="12.832871271989625"/>
    <m/>
  </r>
  <r>
    <s v="B071SDRGWL"/>
    <s v="boAt Type-c A400 Type-c to USB A Cable for All Type C Phones (Lg nexus 5x), 1Mtr(Black)"/>
    <x v="124"/>
    <s v="Computers&amp;Accessories|Accessories&amp;Peripherals|Cables&amp;Accessories|Cables|USBCables"/>
    <x v="0"/>
    <s v="Accessories&amp;Peripherals"/>
    <s v="Cables&amp;Accessories"/>
    <s v="Cables"/>
    <n v="349"/>
    <n v="699"/>
    <n v="0.5"/>
    <x v="0"/>
    <x v="4"/>
    <n v="20850"/>
    <n v="14574150"/>
    <x v="0"/>
    <n v="18.572245619611905"/>
    <m/>
  </r>
  <r>
    <s v="B08PSQRW2T"/>
    <s v="Zoul Type C to Type C Fast Charging Cable 65W 2M/6ft USB C Nylon Braided Cord Compatible with MacBook Oneplus 9 9R Samsung Galaxy S21 Ultra S20+ (2M, Black)"/>
    <x v="125"/>
    <s v="Computers&amp;Accessories|Accessories&amp;Peripherals|Cables&amp;Accessories|Cables|USBCables"/>
    <x v="0"/>
    <s v="Accessories&amp;Peripherals"/>
    <s v="Cables&amp;Accessories"/>
    <s v="Cables"/>
    <n v="399"/>
    <n v="1099"/>
    <n v="0.64"/>
    <x v="0"/>
    <x v="3"/>
    <n v="2685"/>
    <n v="2950815"/>
    <x v="0"/>
    <n v="14.059334634164056"/>
    <m/>
  </r>
  <r>
    <s v="B0859M539M"/>
    <s v="TP-LINK AC1300 Archer T3U Plus High Gain USB 3.0 Wi-Fi Dongle, Wireless Dual Band MU-MIMO WiFi Adapter with High Gain Antenna, Supports Windows 11/10/8.1/8/7/XP/MacOS"/>
    <x v="126"/>
    <s v="Computers&amp;Accessories|NetworkingDevices|NetworkAdapters|WirelessUSBAdapters"/>
    <x v="0"/>
    <s v="NetworkingDevices"/>
    <s v="NetworkAdapters"/>
    <s v="WirelessUSBAdapters"/>
    <n v="1699"/>
    <n v="2999"/>
    <n v="0.43"/>
    <x v="1"/>
    <x v="5"/>
    <n v="24780"/>
    <n v="74315220"/>
    <x v="0"/>
    <n v="19.334122841856107"/>
    <m/>
  </r>
  <r>
    <s v="B08RX8G496"/>
    <s v="LRIPL Mi Remote Control with Netflix &amp; Prime Video Button Compatible for Mi 4X LED Android Smart TV 4A Remote Control (32&quot;/43&quot;) with Voice Command (Pairing Required)"/>
    <x v="127"/>
    <s v="Electronics|HomeTheater,TV&amp;Video|Accessories|RemoteControls"/>
    <x v="1"/>
    <s v="HomeTheater,TV&amp;Video"/>
    <s v="Accessories"/>
    <s v="RemoteControls"/>
    <n v="655"/>
    <n v="1099"/>
    <n v="0.4"/>
    <x v="1"/>
    <x v="14"/>
    <n v="285"/>
    <n v="313215"/>
    <x v="0"/>
    <n v="7.8603713060129383"/>
    <m/>
  </r>
  <r>
    <s v="B002SZEOLG"/>
    <s v="TP-Link Nano USB WiFi Dongle 150Mbps High Gain Wireless Network Wi-Fi Adapter for PC Desktop and Laptops, Supports Windows 10/8.1/8/7/XP, Linux, Mac OS X (TL-WN722N)"/>
    <x v="128"/>
    <s v="Computers&amp;Accessories|NetworkingDevices|NetworkAdapters|WirelessUSBAdapters"/>
    <x v="0"/>
    <s v="NetworkingDevices"/>
    <s v="NetworkAdapters"/>
    <s v="WirelessUSBAdapters"/>
    <n v="749"/>
    <n v="1339"/>
    <n v="0.44"/>
    <x v="1"/>
    <x v="0"/>
    <n v="179692"/>
    <n v="240607588"/>
    <x v="0"/>
    <n v="22.069030869286404"/>
    <m/>
  </r>
  <r>
    <s v="B08CS3BT4L"/>
    <s v="Kodak 80 cm (32 inches) HD Ready Certified Android LED TV 32HDX7XPRO (Black)"/>
    <x v="129"/>
    <s v="Electronics|HomeTheater,TV&amp;Video|Televisions|SmartTelevisions"/>
    <x v="1"/>
    <s v="HomeTheater,TV&amp;Video"/>
    <s v="Televisions"/>
    <s v="SmartTelevisions"/>
    <n v="9999"/>
    <n v="12999"/>
    <n v="0.23"/>
    <x v="1"/>
    <x v="0"/>
    <n v="6088"/>
    <n v="79137912"/>
    <x v="0"/>
    <n v="15.895093091028995"/>
    <m/>
  </r>
  <r>
    <s v="B00RFWNJMC"/>
    <s v="Airtel DigitalTV DTH Remote SD/HD/HD Recording Compatible for Television (Shining Black )"/>
    <x v="130"/>
    <s v="Electronics|HomeTheater,TV&amp;Video|Accessories|RemoteControls"/>
    <x v="1"/>
    <s v="HomeTheater,TV&amp;Video"/>
    <s v="Accessories"/>
    <s v="RemoteControls"/>
    <n v="195"/>
    <n v="499"/>
    <n v="0.61"/>
    <x v="0"/>
    <x v="7"/>
    <n v="1383"/>
    <n v="690117"/>
    <x v="1"/>
    <n v="11.622203533446735"/>
    <m/>
  </r>
  <r>
    <s v="B082T6GXS5"/>
    <s v="AmazonBasics New Release Nylon USB-A to Lightning Cable Cord, MFi Certified Charger for Apple iPhone, iPad, Silver, 6-Ft"/>
    <x v="48"/>
    <s v="Computers&amp;Accessories|Accessories&amp;Peripherals|Cables&amp;Accessories|Cables|USBCables"/>
    <x v="0"/>
    <s v="Accessories&amp;Peripherals"/>
    <s v="Cables&amp;Accessories"/>
    <s v="Cables"/>
    <n v="999"/>
    <n v="2100"/>
    <n v="0.52"/>
    <x v="0"/>
    <x v="6"/>
    <n v="5492"/>
    <n v="11533200"/>
    <x v="0"/>
    <n v="16.829143195596114"/>
    <m/>
  </r>
  <r>
    <s v="B09CMQRQM6"/>
    <s v="Ambrane Fast 100W Output Cable with Type-C to Type-C for Mobile, Laptop, Macbook &amp; Table Charging, 480mbps Data Sync Speed, Braided Cable, 1.5m Length (ABCC-100, Black-Grey)"/>
    <x v="131"/>
    <s v="Computers&amp;Accessories|Accessories&amp;Peripherals|Cables&amp;Accessories|Cables|USBCables"/>
    <x v="0"/>
    <s v="Accessories&amp;Peripherals"/>
    <s v="Cables&amp;Accessories"/>
    <s v="Cables"/>
    <n v="499"/>
    <n v="899"/>
    <n v="0.44"/>
    <x v="1"/>
    <x v="0"/>
    <n v="919"/>
    <n v="826181"/>
    <x v="0"/>
    <n v="12.447908874851333"/>
    <m/>
  </r>
  <r>
    <s v="B005LJQMCK"/>
    <s v="BlueRigger Digital Optical Audio Toslink Cable (3.3 Feet / 1 Meter) With 8 Channel (7.1) Audio Support (for Home Theatre, Xbox, Playstation etc.)"/>
    <x v="132"/>
    <s v="Electronics|HomeTheater,TV&amp;Video|Accessories|Cables|OpticalCables"/>
    <x v="1"/>
    <s v="HomeTheater,TV&amp;Video"/>
    <s v="Accessories"/>
    <s v="Cables"/>
    <n v="416"/>
    <n v="599"/>
    <n v="0.31"/>
    <x v="1"/>
    <x v="0"/>
    <n v="30023"/>
    <n v="17983777"/>
    <x v="0"/>
    <n v="18.805367915901108"/>
    <m/>
  </r>
  <r>
    <s v="B09C6H53KH"/>
    <s v="Duracell Type-C To Micro 1.2M braided Sync &amp; Charge Cable, USB C to Micro Fast Charge Compatible for fast data transmission (Black)"/>
    <x v="133"/>
    <s v="Computers&amp;Accessories|Accessories&amp;Peripherals|Cables&amp;Accessories|Cables|USBCables"/>
    <x v="0"/>
    <s v="Accessories&amp;Peripherals"/>
    <s v="Cables&amp;Accessories"/>
    <s v="Cables"/>
    <n v="368"/>
    <n v="699"/>
    <n v="0.47"/>
    <x v="1"/>
    <x v="0"/>
    <n v="387"/>
    <n v="270513"/>
    <x v="0"/>
    <n v="10.873093247495671"/>
    <m/>
  </r>
  <r>
    <s v="B0BB3CBFBM"/>
    <s v="VU 138 cm (55 inches) Premium Series 4K Ultra HD Smart IPS LED TV 55UT (Black)"/>
    <x v="134"/>
    <s v="Electronics|HomeTheater,TV&amp;Video|Televisions|SmartTelevisions"/>
    <x v="1"/>
    <s v="HomeTheater,TV&amp;Video"/>
    <s v="Televisions"/>
    <s v="SmartTelevisions"/>
    <n v="29990"/>
    <n v="65000"/>
    <n v="0.54"/>
    <x v="0"/>
    <x v="3"/>
    <n v="211"/>
    <n v="13715000"/>
    <x v="0"/>
    <n v="9.5379770298078785"/>
    <m/>
  </r>
  <r>
    <s v="B08QSDKFGQ"/>
    <s v="Zoul USB Type C Fast Charging 3A Nylon Braided Data Cable Quick Charger Cable QC 3.0 for Samsung Galaxy M31s M30 S10 S9 S20 Plus, Note 10 9 8, A20e A40 A50 A70 (1M, Grey)"/>
    <x v="135"/>
    <s v="Computers&amp;Accessories|Accessories&amp;Peripherals|Cables&amp;Accessories|Cables|USBCables"/>
    <x v="0"/>
    <s v="Accessories&amp;Peripherals"/>
    <s v="Cables&amp;Accessories"/>
    <s v="Cables"/>
    <n v="339"/>
    <n v="1099"/>
    <n v="0.69"/>
    <x v="0"/>
    <x v="4"/>
    <n v="974"/>
    <n v="1070426"/>
    <x v="0"/>
    <n v="12.852719847503709"/>
    <m/>
  </r>
  <r>
    <s v="B08PV1X771"/>
    <s v="Samsung 80 cm (32 inches) Wondertainment Series HD Ready LED Smart TV UA32TE40AAKBXL (Titan Gray)"/>
    <x v="19"/>
    <s v="Electronics|HomeTheater,TV&amp;Video|Televisions|SmartTelevisions"/>
    <x v="1"/>
    <s v="HomeTheater,TV&amp;Video"/>
    <s v="Televisions"/>
    <s v="SmartTelevisions"/>
    <n v="15490"/>
    <n v="20900"/>
    <n v="0.26"/>
    <x v="1"/>
    <x v="4"/>
    <n v="16299"/>
    <n v="340649100"/>
    <x v="0"/>
    <n v="18.112406698937018"/>
    <m/>
  </r>
  <r>
    <s v="B07YTNKVJQ"/>
    <s v="MI Xiaomi USB Type C HYperCharge Cable 6A 100cm Sturdy and Durable Black Supports 120W HyperCharging"/>
    <x v="136"/>
    <s v="Computers&amp;Accessories|Accessories&amp;Peripherals|Cables&amp;Accessories|Cables|USBCables"/>
    <x v="0"/>
    <s v="Accessories&amp;Peripherals"/>
    <s v="Cables&amp;Accessories"/>
    <s v="Cables"/>
    <n v="499"/>
    <n v="1299"/>
    <n v="0.62"/>
    <x v="0"/>
    <x v="4"/>
    <n v="30411"/>
    <n v="39503889"/>
    <x v="0"/>
    <n v="19.277093421803279"/>
    <m/>
  </r>
  <r>
    <s v="B0117H7GZ6"/>
    <s v="GENERIC Ultra-Mini Bluetooth CSR 4.0 USB Dongle Adapter for Windows Computer ( Black:Golden)"/>
    <x v="137"/>
    <s v="Computers&amp;Accessories|NetworkingDevices|NetworkAdapters|WirelessUSBAdapters"/>
    <x v="0"/>
    <s v="NetworkingDevices"/>
    <s v="NetworkAdapters"/>
    <s v="WirelessUSBAdapters"/>
    <n v="249"/>
    <n v="399"/>
    <n v="0.38"/>
    <x v="1"/>
    <x v="10"/>
    <n v="4642"/>
    <n v="1852158"/>
    <x v="1"/>
    <n v="12.46711552446499"/>
    <m/>
  </r>
  <r>
    <s v="B09XJ1LM7R"/>
    <s v="7SEVEN¬Æ Compatible for Tata Sky Remote Original Set Top¬†HD Box and Suitable for SD Tata Play setup Box Remote Control"/>
    <x v="45"/>
    <s v="Electronics|HomeTheater,TV&amp;Video|Accessories|RemoteControls"/>
    <x v="1"/>
    <s v="HomeTheater,TV&amp;Video"/>
    <s v="Accessories"/>
    <s v="RemoteControls"/>
    <n v="399"/>
    <n v="799"/>
    <n v="0.5"/>
    <x v="0"/>
    <x v="4"/>
    <n v="12"/>
    <n v="9588"/>
    <x v="0"/>
    <n v="4.7899564149193976"/>
    <m/>
  </r>
  <r>
    <s v="B084N133Y7"/>
    <s v="Belkin Apple Certified Lightning To Type C Cable, Fast Charging For Iphone, Ipad, Air Pods, 3.3 Feet (1 Meters)    White"/>
    <x v="106"/>
    <s v="Computers&amp;Accessories|Accessories&amp;Peripherals|Cables&amp;Accessories|Cables|USBCables"/>
    <x v="0"/>
    <s v="Accessories&amp;Peripherals"/>
    <s v="Cables&amp;Accessories"/>
    <s v="Cables"/>
    <n v="1499"/>
    <n v="1999"/>
    <n v="0.25"/>
    <x v="1"/>
    <x v="5"/>
    <n v="1951"/>
    <n v="3900049"/>
    <x v="0"/>
    <n v="14.478111178654963"/>
    <m/>
  </r>
  <r>
    <s v="B088Z1YWBC"/>
    <s v="EGate i9 Pro-Max 1080p Native Full HD Projector 4k Support | 3600 L (330 ANSI ) | 150&quot; (381 cm) Large Screen | VGA, AV, HDMI, SD Card, USB, Audio Out | (E03i31 / E04i32) Black"/>
    <x v="138"/>
    <s v="Electronics|HomeTheater,TV&amp;Video|Projectors"/>
    <x v="1"/>
    <s v="HomeTheater,TV&amp;Video"/>
    <s v="Projectors"/>
    <m/>
    <n v="9490"/>
    <n v="15990"/>
    <n v="0.41"/>
    <x v="1"/>
    <x v="2"/>
    <n v="10480"/>
    <n v="167575200"/>
    <x v="0"/>
    <n v="15.679570611837123"/>
    <m/>
  </r>
  <r>
    <s v="B07VSG5SXZ"/>
    <s v="ZEBRONICS HAA2021 HDMI version 2.1 cable with 8K @ 60Hz, 4K @ 120Hz, eARC &amp; CEC support, 3D compatible, 2 meters length, 48Gbps max and Gold-plated connectors"/>
    <x v="139"/>
    <s v="Electronics|HomeTheater,TV&amp;Video|Accessories|Cables|HDMICables"/>
    <x v="1"/>
    <s v="HomeTheater,TV&amp;Video"/>
    <s v="Accessories"/>
    <s v="Cables"/>
    <n v="637"/>
    <n v="1499"/>
    <n v="0.57999999999999996"/>
    <x v="0"/>
    <x v="3"/>
    <n v="24"/>
    <n v="35976"/>
    <x v="0"/>
    <n v="5.7315540355553543"/>
    <m/>
  </r>
  <r>
    <s v="B08RWCZ6SY"/>
    <s v="7SEVEN¬Æ Compatible for Sony Bravia LCD LED UHD OLED QLED 4K Ultra HD TV remote control with YouTube and NETFLIX Hotkeys. Universal Replacement for Original Sony Smart Android tv Remote Control"/>
    <x v="45"/>
    <s v="Electronics|HomeTheater,TV&amp;Video|Accessories|RemoteControls"/>
    <x v="1"/>
    <s v="HomeTheater,TV&amp;Video"/>
    <s v="Accessories"/>
    <s v="RemoteControls"/>
    <n v="399"/>
    <n v="899"/>
    <n v="0.56000000000000005"/>
    <x v="0"/>
    <x v="2"/>
    <n v="254"/>
    <n v="228346"/>
    <x v="0"/>
    <n v="9.3855067036924247"/>
    <m/>
  </r>
  <r>
    <s v="B07KSB1MLX"/>
    <s v="AmazonBasics Digital Optical Coax to Analog RCA Audio Converter Adapter with Fiber Cable"/>
    <x v="140"/>
    <s v="Electronics|HomeTheater,TV&amp;Video|Accessories|Cables|OpticalCables"/>
    <x v="1"/>
    <s v="HomeTheater,TV&amp;Video"/>
    <s v="Accessories"/>
    <s v="Cables"/>
    <n v="1089"/>
    <n v="1600"/>
    <n v="0.32"/>
    <x v="1"/>
    <x v="1"/>
    <n v="3565"/>
    <n v="5704000"/>
    <x v="0"/>
    <n v="14.208725355357343"/>
    <m/>
  </r>
  <r>
    <s v="B081FG1QYX"/>
    <s v="Wayona Type C Cable Nylon Braided USB C QC 3.0 Fast Charging Short Power Bank Cable for Samsung Galaxy S10e/S10+/S10/S9/S9+/Note 9/S8/Note 8, LG G7 G5 G6, Moto G6 G7 (0.25M, Black)"/>
    <x v="141"/>
    <s v="Computers&amp;Accessories|Accessories&amp;Peripherals|Cables&amp;Accessories|Cables|USBCables"/>
    <x v="0"/>
    <s v="Accessories&amp;Peripherals"/>
    <s v="Cables&amp;Accessories"/>
    <s v="Cables"/>
    <n v="339"/>
    <n v="999"/>
    <n v="0.66"/>
    <x v="0"/>
    <x v="4"/>
    <n v="6255"/>
    <n v="6248745"/>
    <x v="0"/>
    <n v="16.324075982222706"/>
    <m/>
  </r>
  <r>
    <s v="B08R69WBN7"/>
    <s v="Pinnaclz Original Combo of 2 USB Type C Fast Charging Cable, USB C Data Cable for Charging and Data Transfer Smart Phones White 1.2 Meter Made in India (Pack of 2)"/>
    <x v="66"/>
    <s v="Computers&amp;Accessories|Accessories&amp;Peripherals|Cables&amp;Accessories|Cables|USBCables"/>
    <x v="0"/>
    <s v="Accessories&amp;Peripherals"/>
    <s v="Cables&amp;Accessories"/>
    <s v="Cables"/>
    <n v="149"/>
    <n v="499"/>
    <n v="0.7"/>
    <x v="0"/>
    <x v="1"/>
    <n v="7732"/>
    <n v="3858268"/>
    <x v="1"/>
    <n v="15.553392040712197"/>
    <m/>
  </r>
  <r>
    <s v="B0B3RHX6B6"/>
    <s v="Ambrane BCL-15 Lightning Cable for Smartphone (1.5m Black)"/>
    <x v="142"/>
    <s v="Computers&amp;Accessories|Accessories&amp;Peripherals|Cables&amp;Accessories|Cables|USBCables"/>
    <x v="0"/>
    <s v="Accessories&amp;Peripherals"/>
    <s v="Cables&amp;Accessories"/>
    <s v="Cables"/>
    <n v="149"/>
    <n v="399"/>
    <n v="0.63"/>
    <x v="0"/>
    <x v="2"/>
    <n v="57"/>
    <n v="22743"/>
    <x v="1"/>
    <n v="6.8773691748954553"/>
    <m/>
  </r>
  <r>
    <s v="B084N18QZY"/>
    <s v="Belkin USB C to USB-C Fast Charging Type C Cable, 60W PD, 3.3 feet (1 meter) for Laptop, Personal Computer, Tablet, Smartphone - Black, USB-IF Certified"/>
    <x v="143"/>
    <s v="Computers&amp;Accessories|Accessories&amp;Peripherals|Cables&amp;Accessories|Cables|USBCables"/>
    <x v="0"/>
    <s v="Accessories&amp;Peripherals"/>
    <s v="Cables&amp;Accessories"/>
    <s v="Cables"/>
    <n v="599"/>
    <n v="849"/>
    <n v="0.28999999999999998"/>
    <x v="1"/>
    <x v="6"/>
    <n v="577"/>
    <n v="489873"/>
    <x v="0"/>
    <n v="12.428675272892381"/>
    <m/>
  </r>
  <r>
    <s v="B081NHWT6Z"/>
    <s v="LOHAYA Television Remote Compatible with Samsung Smart LED/LCD/HD TV Remote Control [ Compatible for All Samsung Tv Remote Control ]"/>
    <x v="144"/>
    <s v="Electronics|HomeTheater,TV&amp;Video|Accessories|RemoteControls"/>
    <x v="1"/>
    <s v="HomeTheater,TV&amp;Video"/>
    <s v="Accessories"/>
    <s v="RemoteControls"/>
    <n v="299"/>
    <n v="1199"/>
    <n v="0.75"/>
    <x v="0"/>
    <x v="2"/>
    <n v="1193"/>
    <n v="1430407"/>
    <x v="0"/>
    <n v="12.000316874494066"/>
    <m/>
  </r>
  <r>
    <s v="B07JPJJZ2H"/>
    <s v="Wayona Nylon Braided Lightning USB Data Sync &amp; 3A Charging Cable for iPhones, iPad Air, iPad Mini, iPod Nano and iPod Touch (3 FT Pack of 1, Grey)"/>
    <x v="145"/>
    <s v="Computers&amp;Accessories|Accessories&amp;Peripherals|Cables&amp;Accessories|Cables|USBCables"/>
    <x v="0"/>
    <s v="Accessories&amp;Peripherals"/>
    <s v="Cables&amp;Accessories"/>
    <s v="Cables"/>
    <n v="399"/>
    <n v="1299"/>
    <n v="0.69"/>
    <x v="0"/>
    <x v="0"/>
    <n v="13120"/>
    <n v="17042880"/>
    <x v="0"/>
    <n v="17.295461129065423"/>
    <m/>
  </r>
  <r>
    <s v="B09JKNF147"/>
    <s v="Electvision Remote Control Compatible with Kodak/Thomson Smart led tv (Without Voice) Before Placing Order for verification Contact Our coustmer Care 7738090464"/>
    <x v="102"/>
    <s v="Electronics|HomeTheater,TV&amp;Video|Accessories|RemoteControls"/>
    <x v="1"/>
    <s v="HomeTheater,TV&amp;Video"/>
    <s v="Accessories"/>
    <s v="RemoteControls"/>
    <n v="339"/>
    <n v="1999"/>
    <n v="0.83"/>
    <x v="0"/>
    <x v="1"/>
    <n v="343"/>
    <n v="685657"/>
    <x v="0"/>
    <n v="10.14623377028612"/>
    <m/>
  </r>
  <r>
    <s v="B0B9959XF3"/>
    <s v="Acer 80 cm (32 inches) S Series HD Ready Android Smart LED TV AR32AR2841HDSB (Black)"/>
    <x v="146"/>
    <s v="Electronics|HomeTheater,TV&amp;Video|Televisions|SmartTelevisions"/>
    <x v="1"/>
    <s v="HomeTheater,TV&amp;Video"/>
    <s v="Televisions"/>
    <s v="SmartTelevisions"/>
    <n v="12499"/>
    <n v="22990"/>
    <n v="0.46"/>
    <x v="1"/>
    <x v="4"/>
    <n v="1611"/>
    <n v="37036890"/>
    <x v="0"/>
    <n v="13.791669661117007"/>
    <m/>
  </r>
  <r>
    <s v="B09PNR6F8Q"/>
    <s v="realme 10W Fast Charging Micro-USB Cable (Braided, Black)"/>
    <x v="147"/>
    <s v="Computers&amp;Accessories|Accessories&amp;Peripherals|Cables&amp;Accessories|Cables|USBCables"/>
    <x v="0"/>
    <s v="Accessories&amp;Peripherals"/>
    <s v="Cables&amp;Accessories"/>
    <s v="Cables"/>
    <n v="249"/>
    <n v="399"/>
    <n v="0.38"/>
    <x v="1"/>
    <x v="1"/>
    <n v="6558"/>
    <n v="2616642"/>
    <x v="1"/>
    <n v="15.26735052360814"/>
    <m/>
  </r>
  <r>
    <s v="B07M69276N"/>
    <s v="TP-Link AC1300 USB WiFi Adapter (Archer T3U) - 2.4G/5G Dual Band Mini Wireless Network Adapter for PC Desktop, MU-MIMO Wi-Fi Dongle, USB 3.0, Supports Windows 11,10, 8.1, 8, 7, XP/Mac OS 10.15 and earlier"/>
    <x v="148"/>
    <s v="Computers&amp;Accessories|NetworkingDevices|NetworkAdapters|WirelessUSBAdapters"/>
    <x v="0"/>
    <s v="NetworkingDevices"/>
    <s v="NetworkAdapters"/>
    <s v="WirelessUSBAdapters"/>
    <n v="1399"/>
    <n v="2499"/>
    <n v="0.44"/>
    <x v="1"/>
    <x v="5"/>
    <n v="23169"/>
    <n v="57899331"/>
    <x v="0"/>
    <n v="19.205674548675894"/>
    <m/>
  </r>
  <r>
    <s v="B0B1YZ9CB8"/>
    <s v="Acer 139 cm (55 inches) I Series 4K Ultra HD Android Smart LED TV AR55AR2851UDFL (Black)"/>
    <x v="149"/>
    <s v="Electronics|HomeTheater,TV&amp;Video|Televisions|SmartTelevisions"/>
    <x v="1"/>
    <s v="HomeTheater,TV&amp;Video"/>
    <s v="Televisions"/>
    <s v="SmartTelevisions"/>
    <n v="32999"/>
    <n v="47990"/>
    <n v="0.31"/>
    <x v="1"/>
    <x v="4"/>
    <n v="4703"/>
    <n v="225696970"/>
    <x v="0"/>
    <n v="15.791609446192753"/>
    <m/>
  </r>
  <r>
    <s v="B09YLYB9PB"/>
    <s v="Ambrane 60W / 3A Fast Charging Output Cable with Micro to USB for Mobile, Neckband, True Wireless Earphone Charging, 480mbps Data Sync Speed, 1m Length (ACM - AZ1, Black)"/>
    <x v="69"/>
    <s v="Computers&amp;Accessories|Accessories&amp;Peripherals|Cables&amp;Accessories|Cables|USBCables"/>
    <x v="0"/>
    <s v="Accessories&amp;Peripherals"/>
    <s v="Cables&amp;Accessories"/>
    <s v="Cables"/>
    <n v="149"/>
    <n v="399"/>
    <n v="0.63"/>
    <x v="0"/>
    <x v="1"/>
    <n v="1423"/>
    <n v="567777"/>
    <x v="1"/>
    <n v="12.614039957203349"/>
    <m/>
  </r>
  <r>
    <s v="B08CTNJ985"/>
    <s v="Wayona USB Type C 65W Fast Charging 2M/6Ft Long Flash Charge Cable 3A QC 3.0 Data Cable Compatible with Samsung Galaxy S21 S10 S9 S8, iQOO Z3, Vivo, Note 10 9 8, A20e A40 A50 A70, Moto G7 G8 (2M, Grey)"/>
    <x v="150"/>
    <s v="Computers&amp;Accessories|Accessories&amp;Peripherals|Cables&amp;Accessories|Cables|USBCables"/>
    <x v="0"/>
    <s v="Accessories&amp;Peripherals"/>
    <s v="Cables&amp;Accessories"/>
    <s v="Cables"/>
    <n v="325"/>
    <n v="999"/>
    <n v="0.67"/>
    <x v="0"/>
    <x v="4"/>
    <n v="2651"/>
    <n v="2648349"/>
    <x v="0"/>
    <n v="14.721366134850763"/>
    <m/>
  </r>
  <r>
    <s v="B0BP7XLX48"/>
    <s v="Syncwire LTG to USB Cable for Fast Charging Compatible with Phone 5/ 5C/ 5S/ 6/ 6S/ 7/8/ X/XR/XS Max/ 11/12/ 13 Series and Pad Air/Mini, Pod &amp; Other Devices (1.1 Meter, White)"/>
    <x v="151"/>
    <s v="Computers&amp;Accessories|Accessories&amp;Peripherals|Cables&amp;Accessories|Cables|USBCables"/>
    <x v="0"/>
    <s v="Accessories&amp;Peripherals"/>
    <s v="Cables&amp;Accessories"/>
    <s v="Cables"/>
    <n v="399"/>
    <n v="1999"/>
    <n v="0.8"/>
    <x v="0"/>
    <x v="15"/>
    <n v="5"/>
    <n v="9995"/>
    <x v="0"/>
    <n v="3.8907562519182184"/>
    <m/>
  </r>
  <r>
    <s v="B09LHXNZLR"/>
    <s v="Skadioo WiFi Adapter for pc | Car Accessories, WiFi Dongle for pc | USB WiFi Adapter for pc | Wi-Fi Receiver 2.4GHz, 802.11b/g/n UNano Size WiFi Dongle Compatible Adapter,WiFi dongle for pc"/>
    <x v="152"/>
    <s v="Computers&amp;Accessories|NetworkingDevices|NetworkAdapters|WirelessUSBAdapters"/>
    <x v="0"/>
    <s v="NetworkingDevices"/>
    <s v="NetworkAdapters"/>
    <s v="WirelessUSBAdapters"/>
    <n v="199"/>
    <n v="499"/>
    <n v="0.6"/>
    <x v="0"/>
    <x v="7"/>
    <n v="612"/>
    <n v="305388"/>
    <x v="1"/>
    <n v="10.313603755718136"/>
    <m/>
  </r>
  <r>
    <s v="B0B3N8VG24"/>
    <s v="FLiX (Beetel USB to Type C PVC Data Sync &amp; 15W(3A) TPE Fast Charging Cable, Made in India, 480Mbps Data Sync, 1 Meter Long cable for all Andriod &amp; all Type C Devices (Black)(XCD - FPC02)"/>
    <x v="153"/>
    <s v="Computers&amp;Accessories|Accessories&amp;Peripherals|Cables&amp;Accessories|Cables|USBCables"/>
    <x v="0"/>
    <s v="Accessories&amp;Peripherals"/>
    <s v="Cables&amp;Accessories"/>
    <s v="Cables"/>
    <n v="88"/>
    <n v="299"/>
    <n v="0.71"/>
    <x v="0"/>
    <x v="1"/>
    <n v="9378"/>
    <n v="2804022"/>
    <x v="1"/>
    <n v="15.888626143437975"/>
    <m/>
  </r>
  <r>
    <s v="B08PSVBB2X"/>
    <s v="Zoul USB C to USB C Fast Charging Cable 65W Type C to Type C Nylon Braided Cord Compatible with Macbook Oneplus 9 10R Samsung Galaxy S22 S21 Ultra Z Flip3 Macbook Air/Pro M1 Google Pixel 11'' iPad Pro 2020/2018 (2M, Grey)"/>
    <x v="154"/>
    <s v="Computers&amp;Accessories|Accessories&amp;Peripherals|Cables&amp;Accessories|Cables|USBCables"/>
    <x v="0"/>
    <s v="Accessories&amp;Peripherals"/>
    <s v="Cables&amp;Accessories"/>
    <s v="Cables"/>
    <n v="399"/>
    <n v="1099"/>
    <n v="0.64"/>
    <x v="0"/>
    <x v="3"/>
    <n v="2685"/>
    <n v="2950815"/>
    <x v="0"/>
    <n v="14.059334634164056"/>
    <m/>
  </r>
  <r>
    <s v="B0B3MQXNFB"/>
    <s v="FLiX (Beetel Flow USB to Micro USB PVC Data Sync &amp; 12W(2.4A) Fast Charging Cable,Made in India,480Mbps Data Sync,Solid Cable,1 Meter Long cable for all Andriod &amp; Micro USB Devices (Black)(XCD-FPM01)"/>
    <x v="155"/>
    <s v="Computers&amp;Accessories|Accessories&amp;Peripherals|Cables&amp;Accessories|Cables|USBCables"/>
    <x v="0"/>
    <s v="Accessories&amp;Peripherals"/>
    <s v="Cables&amp;Accessories"/>
    <s v="Cables"/>
    <n v="57.89"/>
    <n v="199"/>
    <n v="0.71"/>
    <x v="0"/>
    <x v="1"/>
    <n v="9378"/>
    <n v="1866222"/>
    <x v="2"/>
    <n v="15.888626143437975"/>
    <m/>
  </r>
  <r>
    <s v="B08XMSKKMM"/>
    <s v="7SEVEN¬Æ Bluetooth Voice Command Remote for Xiaomi Redmi Mi Smart TV with Netflix &amp; Prime Video Hot Keys XMRM-00A"/>
    <x v="156"/>
    <s v="Electronics|HomeTheater,TV&amp;Video|Accessories|RemoteControls"/>
    <x v="1"/>
    <s v="HomeTheater,TV&amp;Video"/>
    <s v="Accessories"/>
    <s v="RemoteControls"/>
    <n v="799"/>
    <n v="1999"/>
    <n v="0.6"/>
    <x v="0"/>
    <x v="8"/>
    <n v="576"/>
    <n v="1151424"/>
    <x v="0"/>
    <n v="9.1118801834139127"/>
    <m/>
  </r>
  <r>
    <s v="B09L8DT7D6"/>
    <s v="Sony TV - Remote Compatible for Sony LED Remote Control Works with Sony LED TV by Trend Trail Speed tech &amp; Remote hi Remote &amp; REO India only"/>
    <x v="157"/>
    <s v="Electronics|HomeTheater,TV&amp;Video|Accessories|RemoteControls"/>
    <x v="1"/>
    <s v="HomeTheater,TV&amp;Video"/>
    <s v="Accessories"/>
    <s v="RemoteControls"/>
    <n v="205"/>
    <n v="499"/>
    <n v="0.59"/>
    <x v="0"/>
    <x v="11"/>
    <n v="313"/>
    <n v="156187"/>
    <x v="1"/>
    <n v="9.4883326626782161"/>
    <m/>
  </r>
  <r>
    <s v="B00GE55L22"/>
    <s v="Storite USB 3.0 Cable A to Micro B high Speed Upto 5 Gbps Data Transfer Cable for Portable External Hard Drive - (20cm), Black"/>
    <x v="158"/>
    <s v="Computers&amp;Accessories|Accessories&amp;Peripherals|Cables&amp;Accessories|Cables|USBCables"/>
    <x v="0"/>
    <s v="Accessories&amp;Peripherals"/>
    <s v="Cables&amp;Accessories"/>
    <s v="Cables"/>
    <n v="299"/>
    <n v="699"/>
    <n v="0.56999999999999995"/>
    <x v="0"/>
    <x v="3"/>
    <n v="2957"/>
    <n v="2066943"/>
    <x v="0"/>
    <n v="14.23109249560958"/>
    <m/>
  </r>
  <r>
    <s v="B0162K34H2"/>
    <s v="boAt LTG 500 Apple MFI Certified for iPhone, iPad and iPod 2Mtr Data Cable(Space Grey)"/>
    <x v="159"/>
    <s v="Computers&amp;Accessories|Accessories&amp;Peripherals|Cables&amp;Accessories|Cables|USBCables"/>
    <x v="0"/>
    <s v="Accessories&amp;Peripherals"/>
    <s v="Cables&amp;Accessories"/>
    <s v="Cables"/>
    <n v="849"/>
    <n v="999"/>
    <n v="0.15"/>
    <x v="1"/>
    <x v="3"/>
    <n v="6736"/>
    <n v="6729264"/>
    <x v="0"/>
    <n v="15.69671284414598"/>
    <m/>
  </r>
  <r>
    <s v="B0B8SRZ5SV"/>
    <s v="AmazonBasics USB C to Lightning Aluminum with Nylon Braided MFi Certified Charging Cable (Grey, 1.2 meter)"/>
    <x v="160"/>
    <s v="Computers&amp;Accessories|Accessories&amp;Peripherals|Cables&amp;Accessories|Cables|USBCables"/>
    <x v="0"/>
    <s v="Accessories&amp;Peripherals"/>
    <s v="Cables&amp;Accessories"/>
    <s v="Cables"/>
    <n v="949"/>
    <n v="1999"/>
    <n v="0.53"/>
    <x v="0"/>
    <x v="5"/>
    <n v="13552"/>
    <n v="27090448"/>
    <x v="0"/>
    <n v="18.180955928640998"/>
    <m/>
  </r>
  <r>
    <s v="B07CWNJLPC"/>
    <s v="AmazonBasics Double Braided Nylon USB Type-C to Type-C 2.0 Cable Smartphone (Dark Grey, 3 feet)"/>
    <x v="161"/>
    <s v="Computers&amp;Accessories|Accessories&amp;Peripherals|Cables&amp;Accessories|Cables|USBCables"/>
    <x v="0"/>
    <s v="Accessories&amp;Peripherals"/>
    <s v="Cables&amp;Accessories"/>
    <s v="Cables"/>
    <n v="499"/>
    <n v="1200"/>
    <n v="0.57999999999999996"/>
    <x v="0"/>
    <x v="4"/>
    <n v="5451"/>
    <n v="6541200"/>
    <x v="0"/>
    <n v="16.067190142799333"/>
    <m/>
  </r>
  <r>
    <s v="B00NH12R1O"/>
    <s v="Amazon Basics USB 3.0 Cable - A Male to Micro B - 6 Feet (1.8 Meters), Black"/>
    <x v="162"/>
    <s v="Computers&amp;Accessories|Accessories&amp;Peripherals|Cables&amp;Accessories|Cables|USBCables"/>
    <x v="0"/>
    <s v="Accessories&amp;Peripherals"/>
    <s v="Cables&amp;Accessories"/>
    <s v="Cables"/>
    <n v="299"/>
    <n v="485"/>
    <n v="0.38"/>
    <x v="1"/>
    <x v="4"/>
    <n v="10911"/>
    <n v="5291835"/>
    <x v="1"/>
    <n v="17.362988736443334"/>
    <m/>
  </r>
  <r>
    <s v="B0B8SSC5D9"/>
    <s v="AmazonBasics USB C to Lightning Aluminum with Nylon Braided MFi Certified Charging Cable (Grey, 1.8 meter)"/>
    <x v="160"/>
    <s v="Computers&amp;Accessories|Accessories&amp;Peripherals|Cables&amp;Accessories|Cables|USBCables"/>
    <x v="0"/>
    <s v="Accessories&amp;Peripherals"/>
    <s v="Cables&amp;Accessories"/>
    <s v="Cables"/>
    <n v="949"/>
    <n v="1999"/>
    <n v="0.53"/>
    <x v="0"/>
    <x v="5"/>
    <n v="13552"/>
    <n v="27090448"/>
    <x v="0"/>
    <n v="18.180955928640998"/>
    <m/>
  </r>
  <r>
    <s v="B08WKG2MWT"/>
    <s v="Wayona Usb C 65W Fast Charging Cable Compatible For Tablets Samsung S22 S20 S10 S20Fe S21 S21 Ultra A70 A51 A71 A50S M31 M51 M31S M53 5G (1M, Black)"/>
    <x v="163"/>
    <s v="Computers&amp;Accessories|Accessories&amp;Peripherals|Cables&amp;Accessories|Cables|USBCables"/>
    <x v="0"/>
    <s v="Accessories&amp;Peripherals"/>
    <s v="Cables&amp;Accessories"/>
    <s v="Cables"/>
    <n v="379"/>
    <n v="1099"/>
    <n v="0.66"/>
    <x v="0"/>
    <x v="4"/>
    <n v="2806"/>
    <n v="3083794"/>
    <x v="0"/>
    <n v="14.827442374328088"/>
    <m/>
  </r>
  <r>
    <s v="B0B466C3G4"/>
    <s v="Karbonn 80 cm (32 inches) Millenium Bezel-Less Series HD Ready Smart LED TV KJW32SKHD (Phantom Black)"/>
    <x v="164"/>
    <s v="Electronics|HomeTheater,TV&amp;Video|Televisions|SmartTelevisions"/>
    <x v="1"/>
    <s v="HomeTheater,TV&amp;Video"/>
    <s v="Televisions"/>
    <s v="SmartTelevisions"/>
    <n v="8990"/>
    <n v="18990"/>
    <n v="0.53"/>
    <x v="0"/>
    <x v="2"/>
    <n v="350"/>
    <n v="6646500"/>
    <x v="0"/>
    <n v="9.926697754216713"/>
    <m/>
  </r>
  <r>
    <s v="B005LJQMZC"/>
    <s v="BlueRigger Digital Optical Audio Toslink Cable (6 Feet / 1.8 Meter) With 8 Channel (7.1) Audio Support (for Home Theatre, Xbox, Playstation etc.)"/>
    <x v="132"/>
    <s v="Electronics|HomeTheater,TV&amp;Video|Accessories|Cables|OpticalCables"/>
    <x v="1"/>
    <s v="HomeTheater,TV&amp;Video"/>
    <s v="Accessories"/>
    <s v="Cables"/>
    <n v="486"/>
    <n v="1999"/>
    <n v="0.76"/>
    <x v="0"/>
    <x v="0"/>
    <n v="30023"/>
    <n v="60015977"/>
    <x v="0"/>
    <n v="18.805367915901108"/>
    <m/>
  </r>
  <r>
    <s v="B07MDRGHWQ"/>
    <s v="VW 60 cm (24 inches) Premium Series HD Ready LED TV VW24A (Black)"/>
    <x v="165"/>
    <s v="Electronics|HomeTheater,TV&amp;Video|Televisions|StandardTelevisions"/>
    <x v="1"/>
    <s v="HomeTheater,TV&amp;Video"/>
    <s v="Televisions"/>
    <s v="StandardTelevisions"/>
    <n v="5699"/>
    <n v="11000"/>
    <n v="0.48"/>
    <x v="1"/>
    <x v="0"/>
    <n v="4003"/>
    <n v="44033000"/>
    <x v="0"/>
    <n v="15.130475088990581"/>
    <m/>
  </r>
  <r>
    <s v="B07DC4RZPY"/>
    <s v="Amazon Basics USB A to Lightning MFi Certified Charging Cable (White, 1.2 meter)"/>
    <x v="166"/>
    <s v="Computers&amp;Accessories|Accessories&amp;Peripherals|Cables&amp;Accessories|Cables|USBCables"/>
    <x v="0"/>
    <s v="Accessories&amp;Peripherals"/>
    <s v="Cables&amp;Accessories"/>
    <s v="Cables"/>
    <n v="709"/>
    <n v="1999"/>
    <n v="0.65"/>
    <x v="0"/>
    <x v="3"/>
    <n v="178817"/>
    <n v="357455183"/>
    <x v="0"/>
    <n v="21.534886056039333"/>
    <m/>
  </r>
  <r>
    <s v="B0B15GSPQW"/>
    <s v="Samsung 138 cm (55 inches) Crystal 4K Neo Series Ultra HD Smart LED TV UA55AUE65AKXXL (Black)"/>
    <x v="167"/>
    <s v="Electronics|HomeTheater,TV&amp;Video|Televisions|SmartTelevisions"/>
    <x v="1"/>
    <s v="HomeTheater,TV&amp;Video"/>
    <s v="Televisions"/>
    <s v="SmartTelevisions"/>
    <n v="47990"/>
    <n v="70900"/>
    <n v="0.32"/>
    <x v="1"/>
    <x v="4"/>
    <n v="7109"/>
    <n v="504028100"/>
    <x v="0"/>
    <n v="16.563039283137993"/>
    <m/>
  </r>
  <r>
    <s v="B08GJNM9N7"/>
    <s v="LOHAYA Television Remote Compatible for VU LED LCD HD Tv Remote Control Model No :- EN2B27V"/>
    <x v="144"/>
    <s v="Electronics|HomeTheater,TV&amp;Video|Accessories|RemoteControls"/>
    <x v="1"/>
    <s v="HomeTheater,TV&amp;Video"/>
    <s v="Accessories"/>
    <s v="RemoteControls"/>
    <n v="299"/>
    <n v="1199"/>
    <n v="0.75"/>
    <x v="0"/>
    <x v="7"/>
    <n v="490"/>
    <n v="587510"/>
    <x v="0"/>
    <n v="9.957001520854984"/>
    <m/>
  </r>
  <r>
    <s v="B09C6FML9B"/>
    <s v="Duracell Micro USB 3A Braided Sync &amp; Fast Charging Cable, 3.9 Feet (1.2M). Supports QC 2.0/3.0 Charging, High Speed Data Transmission - Black"/>
    <x v="168"/>
    <s v="Computers&amp;Accessories|Accessories&amp;Peripherals|Cables&amp;Accessories|Cables|USBCables"/>
    <x v="0"/>
    <s v="Accessories&amp;Peripherals"/>
    <s v="Cables&amp;Accessories"/>
    <s v="Cables"/>
    <n v="320"/>
    <n v="599"/>
    <n v="0.47"/>
    <x v="1"/>
    <x v="3"/>
    <n v="491"/>
    <n v="294109"/>
    <x v="0"/>
    <n v="11.037056921346176"/>
    <m/>
  </r>
  <r>
    <s v="B0B65MJ45G"/>
    <s v="Zebronics CU3100V Fast charging Type C cable with QC 18W support, 3A max capacity, 1 meter braided cable, Data transfer and Superior durability (Braided Black + White)"/>
    <x v="169"/>
    <s v="Computers&amp;Accessories|Accessories&amp;Peripherals|Cables&amp;Accessories|Cables|USBCables"/>
    <x v="0"/>
    <s v="Accessories&amp;Peripherals"/>
    <s v="Cables&amp;Accessories"/>
    <s v="Cables"/>
    <n v="139"/>
    <n v="549"/>
    <n v="0.75"/>
    <x v="0"/>
    <x v="2"/>
    <n v="61"/>
    <n v="33489"/>
    <x v="0"/>
    <n v="6.99032758904319"/>
    <m/>
  </r>
  <r>
    <s v="B08P9RYPLR"/>
    <s v="FLiX (Beetel) USB to iPhone Lightning Textured Pattern Data Sync &amp; 2A Fast Charging Cable, Made in India, 480Mbps Data Sync, Tough Cable, 1 Meter Long USB Cable for Apple Devices (Black)(XCD-L102)"/>
    <x v="170"/>
    <s v="Computers&amp;Accessories|Accessories&amp;Peripherals|Cables&amp;Accessories|Cables|USBCables"/>
    <x v="0"/>
    <s v="Accessories&amp;Peripherals"/>
    <s v="Cables&amp;Accessories"/>
    <s v="Cables"/>
    <n v="129"/>
    <n v="249"/>
    <n v="0.48"/>
    <x v="1"/>
    <x v="1"/>
    <n v="9378"/>
    <n v="2335122"/>
    <x v="1"/>
    <n v="15.888626143437975"/>
    <m/>
  </r>
  <r>
    <s v="B0B6F8HHR6"/>
    <s v="MI 108 cm (43 inches) 5A Series Full HD Smart Android LED TV L43M7-EAIN (Black)"/>
    <x v="171"/>
    <s v="Electronics|HomeTheater,TV&amp;Video|Televisions|SmartTelevisions"/>
    <x v="1"/>
    <s v="HomeTheater,TV&amp;Video"/>
    <s v="Televisions"/>
    <s v="SmartTelevisions"/>
    <n v="24999"/>
    <n v="35999"/>
    <n v="0.31"/>
    <x v="1"/>
    <x v="0"/>
    <n v="32840"/>
    <n v="1182207160"/>
    <x v="0"/>
    <n v="18.968948765776688"/>
    <m/>
  </r>
  <r>
    <s v="B084MZXJN6"/>
    <s v="Belkin Apple Certified Lightning to USB Charge and Sync Cable for iPhone, iPad, Air Pods, 39.6 inch (100cm) ‚Äì Black"/>
    <x v="106"/>
    <s v="Computers&amp;Accessories|Accessories&amp;Peripherals|Cables&amp;Accessories|Cables|USBCables"/>
    <x v="0"/>
    <s v="Accessories&amp;Peripherals"/>
    <s v="Cables&amp;Accessories"/>
    <s v="Cables"/>
    <n v="999"/>
    <n v="1699"/>
    <n v="0.41"/>
    <x v="1"/>
    <x v="5"/>
    <n v="7318"/>
    <n v="12433282"/>
    <x v="0"/>
    <n v="17.003587687496008"/>
    <m/>
  </r>
  <r>
    <s v="B08XMG618K"/>
    <s v="Time Office Scanner Replacement Cable for Startek FM220U (Type C) Ivory"/>
    <x v="172"/>
    <s v="Computers&amp;Accessories|Accessories&amp;Peripherals|Cables&amp;Accessories|Cables|USBCables"/>
    <x v="0"/>
    <s v="Accessories&amp;Peripherals"/>
    <s v="Cables&amp;Accessories"/>
    <s v="Cables"/>
    <n v="225"/>
    <n v="499"/>
    <n v="0.55000000000000004"/>
    <x v="0"/>
    <x v="3"/>
    <n v="789"/>
    <n v="393711"/>
    <x v="1"/>
    <n v="11.880271074290809"/>
    <m/>
  </r>
  <r>
    <s v="B0BCKWZ884"/>
    <s v="Caldipree Silicone Case Cover Compatible for 2022 Samsung Smart TV Remote QLED TV BN68-13897A TM2280E (2022-BLACK)"/>
    <x v="173"/>
    <s v="Electronics|HomeTheater,TV&amp;Video|Accessories|RemoteControls"/>
    <x v="1"/>
    <s v="HomeTheater,TV&amp;Video"/>
    <s v="Accessories"/>
    <s v="RemoteControls"/>
    <n v="547"/>
    <n v="2999"/>
    <n v="0.82"/>
    <x v="0"/>
    <x v="4"/>
    <n v="407"/>
    <n v="1220593"/>
    <x v="0"/>
    <n v="11.225838701286484"/>
    <m/>
  </r>
  <r>
    <s v="B00GGGOYEK"/>
    <s v="Storite USB 2.0 A to Mini 5 pin B Cable for External HDDS/Camera/Card Readers 35cm"/>
    <x v="174"/>
    <s v="Computers&amp;Accessories|Accessories&amp;Peripherals|Cables&amp;Accessories|Cables|USBCables"/>
    <x v="0"/>
    <s v="Accessories&amp;Peripherals"/>
    <s v="Cables&amp;Accessories"/>
    <s v="Cables"/>
    <n v="259"/>
    <n v="699"/>
    <n v="0.63"/>
    <x v="0"/>
    <x v="11"/>
    <n v="2399"/>
    <n v="1676901"/>
    <x v="0"/>
    <n v="12.844802718504102"/>
    <m/>
  </r>
  <r>
    <s v="B07ZR4S1G4"/>
    <s v="Universal Remote Control for All Sony TV for All LCD LED and Bravia TVs Remote"/>
    <x v="175"/>
    <s v="Electronics|HomeTheater,TV&amp;Video|Accessories|RemoteControls"/>
    <x v="1"/>
    <s v="HomeTheater,TV&amp;Video"/>
    <s v="Accessories"/>
    <s v="RemoteControls"/>
    <n v="239"/>
    <n v="699"/>
    <n v="0.66"/>
    <x v="0"/>
    <x v="5"/>
    <n v="2640"/>
    <n v="1845360"/>
    <x v="0"/>
    <n v="15.055780965310467"/>
    <m/>
  </r>
  <r>
    <s v="B09C635BMM"/>
    <s v="Cotbolt Silicone Case Cover Compatible for Samsung BN59-01312A QLED 8K 4K Smart TV Remote Shockproof Protective Remote Cover (Black)"/>
    <x v="176"/>
    <s v="Electronics|HomeTheater,TV&amp;Video|Accessories|RemoteControls"/>
    <x v="1"/>
    <s v="HomeTheater,TV&amp;Video"/>
    <s v="Accessories"/>
    <s v="RemoteControls"/>
    <n v="349"/>
    <n v="999"/>
    <n v="0.65"/>
    <x v="0"/>
    <x v="1"/>
    <n v="839"/>
    <n v="838161"/>
    <x v="0"/>
    <n v="11.697117144247526"/>
    <m/>
  </r>
  <r>
    <s v="B00GG59HU2"/>
    <s v="BlueRigger High Speed HDMI Cable with Ethernet - Supports 3D, 4K 60Hz and Audio Return - Latest Version (3 Feet / 0.9 Meter)"/>
    <x v="177"/>
    <s v="Electronics|HomeTheater,TV&amp;Video|Accessories|Cables|HDMICables"/>
    <x v="1"/>
    <s v="HomeTheater,TV&amp;Video"/>
    <s v="Accessories"/>
    <s v="Cables"/>
    <n v="467"/>
    <n v="599"/>
    <n v="0.22"/>
    <x v="1"/>
    <x v="5"/>
    <n v="44054"/>
    <n v="26388346"/>
    <x v="0"/>
    <n v="20.433578904545321"/>
    <m/>
  </r>
  <r>
    <s v="B00RGLI0ZS"/>
    <s v="Amkette 30 Pin to USB Charging &amp; Data Sync Cable for iPhone 3G/3GS/4/4s/iPad 1/2/3, iPod Nano 5th/6th Gen and iPod Touch 3rd/4th Gen -1.5m (Black)"/>
    <x v="178"/>
    <s v="Computers&amp;Accessories|Accessories&amp;Peripherals|Cables&amp;Accessories|Cables|USBCables"/>
    <x v="0"/>
    <s v="Accessories&amp;Peripherals"/>
    <s v="Cables&amp;Accessories"/>
    <s v="Cables"/>
    <n v="449"/>
    <n v="599"/>
    <n v="0.25"/>
    <x v="1"/>
    <x v="1"/>
    <n v="3231"/>
    <n v="1935369"/>
    <x v="0"/>
    <n v="14.037885408410194"/>
    <m/>
  </r>
  <r>
    <s v="B09ZPJT8B2"/>
    <s v="TCL 80 cm (32 inches) HD Ready Certified Android Smart LED TV 32S615 (Black)"/>
    <x v="70"/>
    <s v="Electronics|HomeTheater,TV&amp;Video|Televisions|SmartTelevisions"/>
    <x v="1"/>
    <s v="HomeTheater,TV&amp;Video"/>
    <s v="Televisions"/>
    <s v="SmartTelevisions"/>
    <n v="11990"/>
    <n v="31990"/>
    <n v="0.63"/>
    <x v="0"/>
    <x v="0"/>
    <n v="64"/>
    <n v="2047360"/>
    <x v="0"/>
    <n v="7.614236097899993"/>
    <m/>
  </r>
  <r>
    <s v="B07HZ2QCGR"/>
    <s v="POPIO Type C Dash Charging USB Data Cable for OnePlus Devices"/>
    <x v="179"/>
    <s v="Computers&amp;Accessories|Accessories&amp;Peripherals|Cables&amp;Accessories|Cables|USBCables"/>
    <x v="0"/>
    <s v="Accessories&amp;Peripherals"/>
    <s v="Cables&amp;Accessories"/>
    <s v="Cables"/>
    <n v="350"/>
    <n v="599"/>
    <n v="0.42"/>
    <x v="1"/>
    <x v="2"/>
    <n v="8314"/>
    <n v="4980086"/>
    <x v="0"/>
    <n v="15.287462788866598"/>
    <m/>
  </r>
  <r>
    <s v="B095244Q22"/>
    <s v="MYVN LTG to USB for¬†Fast Charging &amp; Data Sync USB Cable Compatible for iPhone 5/5s/6/6S/7/7+/8/8+/10/11, iPad Air/Mini, iPod and iOS Devices (1 M)"/>
    <x v="180"/>
    <s v="Computers&amp;Accessories|Accessories&amp;Peripherals|Cables&amp;Accessories|Cables|USBCables"/>
    <x v="0"/>
    <s v="Accessories&amp;Peripherals"/>
    <s v="Cables&amp;Accessories"/>
    <s v="Cables"/>
    <n v="252"/>
    <n v="999"/>
    <n v="0.75"/>
    <x v="0"/>
    <x v="7"/>
    <n v="2249"/>
    <n v="2246751"/>
    <x v="0"/>
    <n v="12.403075317012043"/>
    <m/>
  </r>
  <r>
    <s v="B08CKW1KH9"/>
    <s v="Tata Sky Universal Remote Compatible for SD/HD"/>
    <x v="51"/>
    <s v="Electronics|HomeTheater,TV&amp;Video|Accessories|RemoteControls"/>
    <x v="1"/>
    <s v="HomeTheater,TV&amp;Video"/>
    <s v="Accessories"/>
    <s v="RemoteControls"/>
    <n v="204"/>
    <n v="599"/>
    <n v="0.66"/>
    <x v="0"/>
    <x v="9"/>
    <n v="339"/>
    <n v="203061"/>
    <x v="0"/>
    <n v="9.1133241013521182"/>
    <m/>
  </r>
  <r>
    <s v="B0BLV1GNLN"/>
    <s v="WZATCO Pixel | Portable LED Projector | Native 720p with Full HD 1080P Support | 2000 Lumens (200 ANSI) | 176&quot; Large Screen | Projector for Home and Outdoor | Compatible with TV Stick, PC, PS4"/>
    <x v="181"/>
    <s v="Electronics|HomeTheater,TV&amp;Video|Projectors"/>
    <x v="1"/>
    <s v="HomeTheater,TV&amp;Video"/>
    <s v="Projectors"/>
    <m/>
    <n v="6490"/>
    <n v="9990"/>
    <n v="0.35"/>
    <x v="1"/>
    <x v="1"/>
    <n v="27"/>
    <n v="269730"/>
    <x v="0"/>
    <n v="5.7886321253688768"/>
    <m/>
  </r>
  <r>
    <s v="B08RHPDNVV"/>
    <s v="7SEVEN¬Æ Compatible Tata Sky Remote Control Replacement of Original dth SD HD tata Play Set top Box Remote - IR Learning Universal Remote for Any Brand TV - Pairing Must"/>
    <x v="182"/>
    <s v="Electronics|HomeTheater,TV&amp;Video|Accessories|RemoteControls"/>
    <x v="1"/>
    <s v="HomeTheater,TV&amp;Video"/>
    <s v="Accessories"/>
    <s v="RemoteControls"/>
    <n v="235"/>
    <n v="599"/>
    <n v="0.61"/>
    <x v="0"/>
    <x v="12"/>
    <n v="197"/>
    <n v="118003"/>
    <x v="0"/>
    <n v="8.0383281659153578"/>
    <m/>
  </r>
  <r>
    <s v="B00NH13Q8W"/>
    <s v="AmazonBasics USB 2.0 Extension Cable for Personal Computer, Printer, 2-Pack - A-Male to A-Female - 3.3 Feet (1 Meter, Black)"/>
    <x v="183"/>
    <s v="Computers&amp;Accessories|Accessories&amp;Peripherals|Cables&amp;Accessories|Cables|USBCables"/>
    <x v="0"/>
    <s v="Accessories&amp;Peripherals"/>
    <s v="Cables&amp;Accessories"/>
    <s v="Cables"/>
    <n v="299"/>
    <n v="800"/>
    <n v="0.63"/>
    <x v="0"/>
    <x v="6"/>
    <n v="74977"/>
    <n v="59981600"/>
    <x v="0"/>
    <n v="21.937202332450678"/>
    <m/>
  </r>
  <r>
    <s v="B0B8SSZ76F"/>
    <s v="Amazon Basics USB C to Lightning TPE MFi Certified Charging Cable (White, 1.2 meter)"/>
    <x v="184"/>
    <s v="Computers&amp;Accessories|Accessories&amp;Peripherals|Cables&amp;Accessories|Cables|USBCables"/>
    <x v="0"/>
    <s v="Accessories&amp;Peripherals"/>
    <s v="Cables&amp;Accessories"/>
    <s v="Cables"/>
    <n v="799"/>
    <n v="1999"/>
    <n v="0.6"/>
    <x v="0"/>
    <x v="0"/>
    <n v="8583"/>
    <n v="17157417"/>
    <x v="0"/>
    <n v="16.52149677762316"/>
    <m/>
  </r>
  <r>
    <s v="B0841KQR1Z"/>
    <s v="Crypo‚Ñ¢ Universal Remote Compatible with Tata Sky Universal HD &amp; SD Set top Box (Also Works with All TV)"/>
    <x v="185"/>
    <s v="Electronics|HomeTheater,TV&amp;Video|Accessories|RemoteControls"/>
    <x v="1"/>
    <s v="HomeTheater,TV&amp;Video"/>
    <s v="Accessories"/>
    <s v="RemoteControls"/>
    <n v="299"/>
    <n v="999"/>
    <n v="0.7"/>
    <x v="0"/>
    <x v="11"/>
    <n v="928"/>
    <n v="927072"/>
    <x v="0"/>
    <n v="11.278459713175838"/>
    <m/>
  </r>
  <r>
    <s v="B0B467CCB9"/>
    <s v="Karbonn 80 cm (32 Inches) Millennium Series HD Ready LED TV KJW32NSHDF (Phantom Black) with Bezel-Less Design"/>
    <x v="164"/>
    <s v="Electronics|HomeTheater,TV&amp;Video|Televisions|StandardTelevisions"/>
    <x v="1"/>
    <s v="HomeTheater,TV&amp;Video"/>
    <s v="Televisions"/>
    <s v="StandardTelevisions"/>
    <n v="6999"/>
    <n v="16990"/>
    <n v="0.59"/>
    <x v="0"/>
    <x v="11"/>
    <n v="110"/>
    <n v="1868900"/>
    <x v="0"/>
    <n v="7.7722273193892981"/>
    <m/>
  </r>
  <r>
    <s v="B095JQVC7N"/>
    <s v="OnePlus 138.7 cm (55 inches) U Series 4K LED Smart Android TV 55U1S (Black)"/>
    <x v="186"/>
    <s v="Electronics|HomeTheater,TV&amp;Video|Televisions|SmartTelevisions"/>
    <x v="1"/>
    <s v="HomeTheater,TV&amp;Video"/>
    <s v="Televisions"/>
    <s v="SmartTelevisions"/>
    <n v="42999"/>
    <n v="59999"/>
    <n v="0.28000000000000003"/>
    <x v="1"/>
    <x v="3"/>
    <n v="6753"/>
    <n v="405173247"/>
    <x v="0"/>
    <n v="15.701200330827509"/>
    <m/>
  </r>
  <r>
    <s v="B08PPHFXG3"/>
    <s v="Posh 1.5 Meter High Speed Gold Plated HDMI Male to Female Extension Cable (Black)"/>
    <x v="187"/>
    <s v="Electronics|HomeTheater,TV&amp;Video|Accessories|Cables|HDMICables"/>
    <x v="1"/>
    <s v="HomeTheater,TV&amp;Video"/>
    <s v="Accessories"/>
    <s v="Cables"/>
    <n v="173"/>
    <n v="999"/>
    <n v="0.83"/>
    <x v="0"/>
    <x v="4"/>
    <n v="1237"/>
    <n v="1235763"/>
    <x v="0"/>
    <n v="13.298698772141627"/>
    <m/>
  </r>
  <r>
    <s v="B06XR9PR5X"/>
    <s v="Amazon Basics HDMI Coupler,Black"/>
    <x v="188"/>
    <s v="Electronics|HomeAudio|Accessories|Adapters"/>
    <x v="1"/>
    <s v="HomeAudio"/>
    <s v="Accessories"/>
    <s v="Adapters"/>
    <n v="209"/>
    <n v="600"/>
    <n v="0.65"/>
    <x v="0"/>
    <x v="5"/>
    <n v="18872"/>
    <n v="11323200"/>
    <x v="0"/>
    <n v="18.813700135580543"/>
    <m/>
  </r>
  <r>
    <s v="B09JSW16QD"/>
    <s v="boAt LTG 550v3 Lightning Apple MFi Certified Cable with Spaceship Grade Aluminium Housing,Stress Resistance, Rapid 2.4A Charging &amp; 480mbps Data Sync, 1m Length &amp; 10000+ Bends Lifespan(Mercurial Black)"/>
    <x v="189"/>
    <s v="Computers&amp;Accessories|Accessories&amp;Peripherals|Cables&amp;Accessories|Cables|USBCables"/>
    <x v="0"/>
    <s v="Accessories&amp;Peripherals"/>
    <s v="Cables&amp;Accessories"/>
    <s v="Cables"/>
    <n v="848.99"/>
    <n v="1490"/>
    <n v="0.43"/>
    <x v="1"/>
    <x v="2"/>
    <n v="356"/>
    <n v="530440"/>
    <x v="0"/>
    <n v="9.9554060428375539"/>
    <m/>
  </r>
  <r>
    <s v="B07JH1CBGW"/>
    <s v="Wayona Nylon Braided Usb Syncing And Charging Cable Sync And Charging Cable For Iphone, Ipad (3 Ft, Black) - Pack Of 2"/>
    <x v="0"/>
    <s v="Computers&amp;Accessories|Accessories&amp;Peripherals|Cables&amp;Accessories|Cables|USBCables"/>
    <x v="0"/>
    <s v="Accessories&amp;Peripherals"/>
    <s v="Cables&amp;Accessories"/>
    <s v="Cables"/>
    <n v="649"/>
    <n v="1999"/>
    <n v="0.68"/>
    <x v="0"/>
    <x v="0"/>
    <n v="24269"/>
    <n v="48513731"/>
    <x v="0"/>
    <n v="18.417293060594126"/>
    <m/>
  </r>
  <r>
    <s v="B09127FZCK"/>
    <s v="Astigo Compatible Remote for Airtel Digital Set Top Box (Pairing Required with TV Remote)"/>
    <x v="190"/>
    <s v="Electronics|HomeTheater,TV&amp;Video|Accessories|RemoteControls"/>
    <x v="1"/>
    <s v="HomeTheater,TV&amp;Video"/>
    <s v="Accessories"/>
    <s v="RemoteControls"/>
    <n v="299"/>
    <n v="899"/>
    <n v="0.67"/>
    <x v="0"/>
    <x v="11"/>
    <n v="425"/>
    <n v="382075"/>
    <x v="0"/>
    <n v="9.9917564765903304"/>
    <m/>
  </r>
  <r>
    <s v="B083GQGT3Z"/>
    <s v="Caprigo Heavy Duty TV Wall Mount Stand for 12 to 27 inches LED/LCD/Monitor Screen's, Full Motion Rotatable Universal TV &amp; Monitor Wall Mount Bracket with Swivel &amp; Tilt Adjustments (Single Arm - M416)"/>
    <x v="191"/>
    <s v="Electronics|HomeTheater,TV&amp;Video|Accessories|TVMounts,Stands&amp;Turntables|TVWall&amp;CeilingMounts"/>
    <x v="1"/>
    <s v="HomeTheater,TV&amp;Video"/>
    <s v="Accessories"/>
    <s v="TVMounts,Stands&amp;Turntables"/>
    <n v="399"/>
    <n v="799"/>
    <n v="0.5"/>
    <x v="0"/>
    <x v="3"/>
    <n v="1161"/>
    <n v="927639"/>
    <x v="0"/>
    <n v="12.567345125022678"/>
    <m/>
  </r>
  <r>
    <s v="B09Q8WQ5QJ"/>
    <s v="Portronics Konnect L 60W PD Type C to Type C Mobile Charging Cable, 1.2M, Fast Data Sync, Tangle Resistant, TPE+Nylon Braided(Grey)"/>
    <x v="192"/>
    <s v="Computers&amp;Accessories|Accessories&amp;Peripherals|Cables&amp;Accessories|Cables|USBCables"/>
    <x v="0"/>
    <s v="Accessories&amp;Peripherals"/>
    <s v="Cables&amp;Accessories"/>
    <s v="Cables"/>
    <n v="249"/>
    <n v="499"/>
    <n v="0.5"/>
    <x v="0"/>
    <x v="3"/>
    <n v="1508"/>
    <n v="752492"/>
    <x v="1"/>
    <n v="13.032625883079918"/>
    <m/>
  </r>
  <r>
    <s v="B07YZG8PPY"/>
    <s v="TATA SKY HD Connection with 1 month basic package and free installation"/>
    <x v="193"/>
    <s v="Electronics|HomeTheater,TV&amp;Video|SatelliteEquipment|SatelliteReceivers"/>
    <x v="1"/>
    <s v="HomeTheater,TV&amp;Video"/>
    <s v="SatelliteEquipment"/>
    <s v="SatelliteReceivers"/>
    <n v="1249"/>
    <n v="2299"/>
    <n v="0.46"/>
    <x v="1"/>
    <x v="4"/>
    <n v="7636"/>
    <n v="17555164"/>
    <x v="0"/>
    <n v="16.696567999591174"/>
    <m/>
  </r>
  <r>
    <s v="B09H39KTTB"/>
    <s v="Remote Compatible for Samsung LED/LCD Remote Control Works with Samsung LED/LCD TV by Trend Trail"/>
    <x v="194"/>
    <s v="Electronics|HomeTheater,TV&amp;Video|Accessories|RemoteControls"/>
    <x v="1"/>
    <s v="HomeTheater,TV&amp;Video"/>
    <s v="Accessories"/>
    <s v="RemoteControls"/>
    <n v="213"/>
    <n v="499"/>
    <n v="0.56999999999999995"/>
    <x v="0"/>
    <x v="7"/>
    <n v="246"/>
    <n v="122754"/>
    <x v="1"/>
    <n v="8.8529787270607638"/>
    <m/>
  </r>
  <r>
    <s v="B08DCVRW98"/>
    <s v="SoniVision SA-D10 SA-D100 SA-D40 Home Theater Systems Remote Compatible with Sony RM-ANU156"/>
    <x v="195"/>
    <s v="Electronics|HomeTheater,TV&amp;Video|Accessories|RemoteControls"/>
    <x v="1"/>
    <s v="HomeTheater,TV&amp;Video"/>
    <s v="Accessories"/>
    <s v="RemoteControls"/>
    <n v="209"/>
    <n v="499"/>
    <n v="0.57999999999999996"/>
    <x v="0"/>
    <x v="1"/>
    <n v="479"/>
    <n v="239021"/>
    <x v="1"/>
    <n v="10.724964949502349"/>
    <m/>
  </r>
  <r>
    <s v="B0718ZN31Q"/>
    <s v="Rts‚Ñ¢ High Speed 3D Full HD 1080p Support (10 Meters) HDMI Male to HDMI Male Cable TV Lead 1.4V for All Hdmi Devices- Black (10M - 30 FEET)"/>
    <x v="196"/>
    <s v="Electronics|HomeTheater,TV&amp;Video|Accessories|Cables|HDMICables"/>
    <x v="1"/>
    <s v="HomeTheater,TV&amp;Video"/>
    <s v="Accessories"/>
    <s v="Cables"/>
    <n v="598"/>
    <n v="4999"/>
    <n v="0.88"/>
    <x v="0"/>
    <x v="0"/>
    <n v="910"/>
    <n v="4549090"/>
    <x v="0"/>
    <n v="12.429977183286594"/>
    <m/>
  </r>
  <r>
    <s v="B0162LYSFS"/>
    <s v="boAt LTG 500 Apple MFI Certified for iPhone, iPad and iPod 2Mtr Data Cable(Metallic Silver)"/>
    <x v="159"/>
    <s v="Computers&amp;Accessories|Accessories&amp;Peripherals|Cables&amp;Accessories|Cables|USBCables"/>
    <x v="0"/>
    <s v="Accessories&amp;Peripherals"/>
    <s v="Cables&amp;Accessories"/>
    <s v="Cables"/>
    <n v="799"/>
    <n v="1749"/>
    <n v="0.54"/>
    <x v="0"/>
    <x v="3"/>
    <n v="5626"/>
    <n v="9839874"/>
    <x v="0"/>
    <n v="15.376135352131367"/>
    <m/>
  </r>
  <r>
    <s v="B07PFJ5VQD"/>
    <s v="Agaro Blaze USBA to micro +Type C 2in1 Braided 1.2M Cable"/>
    <x v="197"/>
    <s v="Computers&amp;Accessories|Accessories&amp;Peripherals|Cables&amp;Accessories|Cables|USBCables"/>
    <x v="0"/>
    <s v="Accessories&amp;Peripherals"/>
    <s v="Cables&amp;Accessories"/>
    <s v="Cables"/>
    <n v="159"/>
    <n v="595"/>
    <n v="0.73"/>
    <x v="0"/>
    <x v="4"/>
    <n v="14184"/>
    <n v="8439480"/>
    <x v="0"/>
    <n v="17.852866162567047"/>
    <m/>
  </r>
  <r>
    <s v="B01J8S6X2I"/>
    <s v="AmazonBasics 6 Feet DisplayPort to DisplayPort Cable - (Not HDMI Cable) (Gold)"/>
    <x v="198"/>
    <s v="Computers&amp;Accessories|Accessories&amp;Peripherals|Cables&amp;Accessories|Cables|DVICables"/>
    <x v="0"/>
    <s v="Accessories&amp;Peripherals"/>
    <s v="Cables&amp;Accessories"/>
    <s v="Cables"/>
    <n v="499"/>
    <n v="1100"/>
    <n v="0.55000000000000004"/>
    <x v="0"/>
    <x v="5"/>
    <n v="25177"/>
    <n v="27694700"/>
    <x v="0"/>
    <n v="19.364493408518129"/>
    <m/>
  </r>
  <r>
    <s v="B09MJ77786"/>
    <s v="MI 108 cm (43 inches) 5X Series 4K Ultra HD LED Smart Android TV L43M6-ES (Grey)"/>
    <x v="199"/>
    <s v="Electronics|HomeTheater,TV&amp;Video|Televisions|SmartTelevisions"/>
    <x v="1"/>
    <s v="HomeTheater,TV&amp;Video"/>
    <s v="Televisions"/>
    <s v="SmartTelevisions"/>
    <n v="31999"/>
    <n v="49999"/>
    <n v="0.36"/>
    <x v="1"/>
    <x v="4"/>
    <n v="21252"/>
    <n v="1062578748"/>
    <x v="0"/>
    <n v="18.607907041550177"/>
    <m/>
  </r>
  <r>
    <s v="B09NNGHG22"/>
    <s v="Sansui 140cm (55 inches) 4K Ultra HD Certified Android LED TV with Dolby Audio &amp; Dolby Vision JSW55ASUHD (Mystique Black)"/>
    <x v="200"/>
    <s v="Electronics|HomeTheater,TV&amp;Video|Televisions|SmartTelevisions"/>
    <x v="1"/>
    <s v="HomeTheater,TV&amp;Video"/>
    <s v="Televisions"/>
    <s v="SmartTelevisions"/>
    <n v="32990"/>
    <n v="56790"/>
    <n v="0.42"/>
    <x v="1"/>
    <x v="4"/>
    <n v="567"/>
    <n v="32199930"/>
    <x v="0"/>
    <n v="11.843697843557381"/>
    <m/>
  </r>
  <r>
    <s v="B07V5YF4ND"/>
    <s v="LOHAYA LCD/LED Remote Compatible for Sony Bravia Smart LCD LED UHD OLED QLED 4K Ultra HD TV Remote Control with YouTube &amp; Netflix Function [ Compatible for Sony Tv Remote Control ]"/>
    <x v="201"/>
    <s v="Electronics|HomeTheater,TV&amp;Video|Accessories|RemoteControls"/>
    <x v="1"/>
    <s v="HomeTheater,TV&amp;Video"/>
    <s v="Accessories"/>
    <s v="RemoteControls"/>
    <n v="299"/>
    <n v="1199"/>
    <n v="0.75"/>
    <x v="0"/>
    <x v="12"/>
    <n v="466"/>
    <n v="558734"/>
    <x v="0"/>
    <n v="9.3426090819813936"/>
    <m/>
  </r>
  <r>
    <s v="B0B65P827P"/>
    <s v="Zebronics CU3100V Fast charging Type C cable with QC 18W support, 3A max capacity, 1 meter braided cable, Data transfer and Superior durability (Braided Black )"/>
    <x v="169"/>
    <s v="Computers&amp;Accessories|Accessories&amp;Peripherals|Cables&amp;Accessories|Cables|USBCables"/>
    <x v="0"/>
    <s v="Accessories&amp;Peripherals"/>
    <s v="Cables&amp;Accessories"/>
    <s v="Cables"/>
    <n v="128.31"/>
    <n v="549"/>
    <n v="0.77"/>
    <x v="0"/>
    <x v="2"/>
    <n v="61"/>
    <n v="33489"/>
    <x v="0"/>
    <n v="6.99032758904319"/>
    <m/>
  </r>
  <r>
    <s v="B084MZYBTV"/>
    <s v="Belkin USB C to USB-C Fast Charging Type C Cable, 60W PD, 3.3 feet (1 meter) for Laptop, Personal Computer, Tablet, Smartphone - White, USB-IF Certified"/>
    <x v="143"/>
    <s v="Computers&amp;Accessories|Accessories&amp;Peripherals|Cables&amp;Accessories|Cables|USBCables"/>
    <x v="0"/>
    <s v="Accessories&amp;Peripherals"/>
    <s v="Cables&amp;Accessories"/>
    <s v="Cables"/>
    <n v="599"/>
    <n v="849"/>
    <n v="0.28999999999999998"/>
    <x v="1"/>
    <x v="6"/>
    <n v="474"/>
    <n v="402426"/>
    <x v="0"/>
    <n v="12.045121243311899"/>
    <m/>
  </r>
  <r>
    <s v="B097ZQTDVZ"/>
    <s v="7SEVEN¬Æ TCL Remote Control Smart TV RC802V Remote Compatible for TCL TV Remote Original 55EP680 40A325 49S6500 55P8S 55P8 50P8 65P8 40S6500 43S6500FS 49S6800FS 49S6800 49S6510FS(Without Voice Function/Google Assistant and Non-Bluetooth remote)"/>
    <x v="202"/>
    <s v="Electronics|HomeTheater,TV&amp;Video|Accessories|RemoteControls"/>
    <x v="1"/>
    <s v="HomeTheater,TV&amp;Video"/>
    <s v="Accessories"/>
    <s v="RemoteControls"/>
    <n v="399"/>
    <n v="899"/>
    <n v="0.56000000000000005"/>
    <x v="0"/>
    <x v="10"/>
    <n v="431"/>
    <n v="387469"/>
    <x v="0"/>
    <n v="8.9606447391707"/>
    <m/>
  </r>
  <r>
    <s v="B0B5F3YZY4"/>
    <s v="Wayona 3in1 Nylon Braided 66W USB Fast Charging Cable with Type C, Lightening and Micro USB Port, Compatible with iPhone, iPad, Samsung Galaxy, OnePlus, Mi, Oppo, Vivo, iQOO, Xiaomi (1M, Black)"/>
    <x v="203"/>
    <s v="Computers&amp;Accessories|Accessories&amp;Peripherals|Cables&amp;Accessories|Cables|USBCables"/>
    <x v="0"/>
    <s v="Accessories&amp;Peripherals"/>
    <s v="Cables&amp;Accessories"/>
    <s v="Cables"/>
    <n v="449"/>
    <n v="1099"/>
    <n v="0.59"/>
    <x v="0"/>
    <x v="1"/>
    <n v="242"/>
    <n v="265958"/>
    <x v="0"/>
    <n v="9.5424250943932485"/>
    <m/>
  </r>
  <r>
    <s v="B09G5TSGXV"/>
    <s v="Hi-Mobiler iPhone Charger Lightning Cable,2 Pack Apple MFi Certified USB iPhone Fast Chargering Cord,Data Sync Transfer for 13/12/11 Pro Max Xs X XR 8 7 6 5 5s iPad iPod More Model Cell Phone Cables"/>
    <x v="204"/>
    <s v="Computers&amp;Accessories|Accessories&amp;Peripherals|Cables&amp;Accessories|Cables|USBCables"/>
    <x v="0"/>
    <s v="Accessories&amp;Peripherals"/>
    <s v="Cables&amp;Accessories"/>
    <s v="Cables"/>
    <n v="254"/>
    <n v="799"/>
    <n v="0.68"/>
    <x v="0"/>
    <x v="1"/>
    <n v="2905"/>
    <n v="2321095"/>
    <x v="0"/>
    <n v="13.853182439848011"/>
    <m/>
  </r>
  <r>
    <s v="B006LW0WDQ"/>
    <s v="Amazon Basics 16-Gauge Speaker Wire - 50 Feet"/>
    <x v="205"/>
    <s v="Electronics|HomeTheater,TV&amp;Video|Accessories|Cables|SpeakerCables"/>
    <x v="1"/>
    <s v="HomeTheater,TV&amp;Video"/>
    <s v="Accessories"/>
    <s v="Cables"/>
    <n v="399"/>
    <n v="795"/>
    <n v="0.5"/>
    <x v="0"/>
    <x v="5"/>
    <n v="12091"/>
    <n v="9612345"/>
    <x v="0"/>
    <n v="17.962991809425432"/>
    <m/>
  </r>
  <r>
    <s v="B09YLX91QR"/>
    <s v="Ambrane 60W / 3A Fast Charging Output Cable with Type-C to USB for Mobile, Neckband, True Wireless Earphone Charging, 480mbps Data Sync Speed, 1m Length (ACT - AZ10, White)"/>
    <x v="69"/>
    <s v="Computers&amp;Accessories|Accessories&amp;Peripherals|Cables&amp;Accessories|Cables|USBCables"/>
    <x v="0"/>
    <s v="Accessories&amp;Peripherals"/>
    <s v="Cables&amp;Accessories"/>
    <s v="Cables"/>
    <n v="179"/>
    <n v="399"/>
    <n v="0.55000000000000004"/>
    <x v="0"/>
    <x v="1"/>
    <n v="1423"/>
    <n v="567777"/>
    <x v="1"/>
    <n v="12.614039957203349"/>
    <m/>
  </r>
  <r>
    <s v="B081FJWN52"/>
    <s v="Wayona Usb Type C To Usb Nylon Braided Quick Charger Fast Charging Short Cable For Smartphone (Samsung Galaxy S21/S20/S10/S9/S9+/Note 9/S8/Note 8, Lg G7 G5 G6, Moto G6 G7) (0.25M,Grey)"/>
    <x v="206"/>
    <s v="Computers&amp;Accessories|Accessories&amp;Peripherals|Cables&amp;Accessories|Cables|USBCables"/>
    <x v="0"/>
    <s v="Accessories&amp;Peripherals"/>
    <s v="Cables&amp;Accessories"/>
    <s v="Cables"/>
    <n v="339"/>
    <n v="999"/>
    <n v="0.66"/>
    <x v="0"/>
    <x v="4"/>
    <n v="6255"/>
    <n v="6248745"/>
    <x v="0"/>
    <n v="16.324075982222706"/>
    <m/>
  </r>
  <r>
    <s v="B0758F7KK7"/>
    <s v="Caprigo Heavy Duty TV Wall Mount Bracket for 14 to 32 Inch LED/HD/Smart TV‚Äôs, Universal Fixed TV Wall Mount Stand (M452)"/>
    <x v="191"/>
    <s v="Electronics|HomeTheater,TV&amp;Video|Accessories|TVMounts,Stands&amp;Turntables|TVWall&amp;CeilingMounts"/>
    <x v="1"/>
    <s v="HomeTheater,TV&amp;Video"/>
    <s v="Accessories"/>
    <s v="TVMounts,Stands&amp;Turntables"/>
    <n v="399"/>
    <n v="999"/>
    <n v="0.6"/>
    <x v="0"/>
    <x v="1"/>
    <n v="1236"/>
    <n v="1234764"/>
    <x v="0"/>
    <n v="12.369478798516482"/>
    <m/>
  </r>
  <r>
    <s v="B09L835C3V"/>
    <s v="Smashtronics¬Æ - Case for Firetv Remote, Fire Stick Remote Cover Case, Silicone Cover for TV Firestick 4K/TV 2nd Gen(3rd Gen) Remote Control - Light Weight/Anti Slip/Shockproof (Black)"/>
    <x v="207"/>
    <s v="Electronics|HomeTheater,TV&amp;Video|Accessories|RemoteControls"/>
    <x v="1"/>
    <s v="HomeTheater,TV&amp;Video"/>
    <s v="Accessories"/>
    <s v="RemoteControls"/>
    <n v="199"/>
    <n v="399"/>
    <n v="0.5"/>
    <x v="0"/>
    <x v="0"/>
    <n v="1335"/>
    <n v="532665"/>
    <x v="1"/>
    <n v="13.128387124186014"/>
    <m/>
  </r>
  <r>
    <s v="B098TV3L96"/>
    <s v="Electvision Remote Control for led Smart tv Compatible with VU Smart Led (Without Voice)"/>
    <x v="102"/>
    <s v="Electronics|HomeTheater,TV&amp;Video|Accessories|RemoteControls"/>
    <x v="1"/>
    <s v="HomeTheater,TV&amp;Video"/>
    <s v="Accessories"/>
    <s v="RemoteControls"/>
    <n v="349"/>
    <n v="1999"/>
    <n v="0.83"/>
    <x v="0"/>
    <x v="11"/>
    <n v="197"/>
    <n v="393803"/>
    <x v="0"/>
    <n v="8.7273277229938166"/>
    <m/>
  </r>
  <r>
    <s v="B08NCKT9FG"/>
    <s v="Boat A 350 Type C Cable 1.5m(Jet Black)"/>
    <x v="76"/>
    <s v="Computers&amp;Accessories|Accessories&amp;Peripherals|Cables&amp;Accessories|Cables|USBCables"/>
    <x v="0"/>
    <s v="Accessories&amp;Peripherals"/>
    <s v="Cables&amp;Accessories"/>
    <s v="Cables"/>
    <n v="299"/>
    <n v="798"/>
    <n v="0.63"/>
    <x v="0"/>
    <x v="5"/>
    <n v="28791"/>
    <n v="22975218"/>
    <x v="0"/>
    <n v="19.620796068037361"/>
    <m/>
  </r>
  <r>
    <s v="B0B4T6MR8N"/>
    <s v="pTron Solero M241 2.4A Micro USB Data &amp; Charging Cable, Made in India, 480Mbps Data Sync, Durable 1-Meter Long USB Cable for Micro USB Devices (White)"/>
    <x v="208"/>
    <s v="Computers&amp;Accessories|Accessories&amp;Peripherals|Cables&amp;Accessories|Cables|USBCables"/>
    <x v="0"/>
    <s v="Accessories&amp;Peripherals"/>
    <s v="Cables&amp;Accessories"/>
    <s v="Cables"/>
    <n v="89"/>
    <n v="800"/>
    <n v="0.89"/>
    <x v="0"/>
    <x v="2"/>
    <n v="1075"/>
    <n v="860000"/>
    <x v="0"/>
    <n v="11.824067858188444"/>
    <m/>
  </r>
  <r>
    <s v="B01GGKZ4NU"/>
    <s v="AmazonBasics USB Type-C to USB Type-C 2.0 Cable for Charging Adapter, Smartphone - 9 Feet (2.7 Meters) - White"/>
    <x v="57"/>
    <s v="Computers&amp;Accessories|Accessories&amp;Peripherals|Cables&amp;Accessories|Cables|USBCables"/>
    <x v="0"/>
    <s v="Accessories&amp;Peripherals"/>
    <s v="Cables&amp;Accessories"/>
    <s v="Cables"/>
    <n v="549"/>
    <n v="995"/>
    <n v="0.45"/>
    <x v="1"/>
    <x v="0"/>
    <n v="29746"/>
    <n v="29597270"/>
    <x v="0"/>
    <n v="18.788461328510003"/>
    <m/>
  </r>
  <r>
    <s v="B09BW2GP18"/>
    <s v="Croma 3A Fast charge 1m Type-C to All Type-C Phones sync and charge cable, Made in India, 480Mbps Data transfer rate, Tested Durability with 8000+ bends (12 months warranty) - CRCMA0106sTC10, Black"/>
    <x v="209"/>
    <s v="Computers&amp;Accessories|Accessories&amp;Peripherals|Cables&amp;Accessories|Cables|USBCables"/>
    <x v="0"/>
    <s v="Accessories&amp;Peripherals"/>
    <s v="Cables&amp;Accessories"/>
    <s v="Cables"/>
    <n v="129"/>
    <n v="1000"/>
    <n v="0.87"/>
    <x v="0"/>
    <x v="2"/>
    <n v="295"/>
    <n v="295000"/>
    <x v="0"/>
    <n v="9.63803767312986"/>
    <m/>
  </r>
  <r>
    <s v="B09WN3SRC7"/>
    <s v="Sony Bravia 164 cm (65 inches) 4K Ultra HD Smart LED Google TV KD-65X74K (Black)"/>
    <x v="210"/>
    <s v="Electronics|HomeTheater,TV&amp;Video|Televisions|SmartTelevisions"/>
    <x v="1"/>
    <s v="HomeTheater,TV&amp;Video"/>
    <s v="Televisions"/>
    <s v="SmartTelevisions"/>
    <n v="77990"/>
    <n v="139900"/>
    <n v="0.44"/>
    <x v="1"/>
    <x v="16"/>
    <n v="5935"/>
    <n v="830306500"/>
    <x v="0"/>
    <n v="17.735421293673564"/>
    <m/>
  </r>
  <r>
    <s v="B09B125CFJ"/>
    <s v="7SEVEN¬Æ Compatible for Mi tv Remote Control Original Suitable with Smart Android 4K LED Non Voice Command Xiaomi Redmi Remote of 4A Model 32 43 55 65 inches"/>
    <x v="45"/>
    <s v="Electronics|HomeTheater,TV&amp;Video|Accessories|RemoteControls"/>
    <x v="1"/>
    <s v="HomeTheater,TV&amp;Video"/>
    <s v="Accessories"/>
    <s v="RemoteControls"/>
    <n v="349"/>
    <n v="799"/>
    <n v="0.56000000000000005"/>
    <x v="0"/>
    <x v="9"/>
    <n v="323"/>
    <n v="258077"/>
    <x v="0"/>
    <n v="9.0379620367438029"/>
    <m/>
  </r>
  <r>
    <s v="B09RQRZW2X"/>
    <s v="7SEVEN¬Æ Compatible Vu Smart Tv Remote Control Suitable for Original 4K Android LED Ultra HD UHD Vu Tv Remote with Non Voice Feature without google assistant"/>
    <x v="211"/>
    <s v="Electronics|HomeTheater,TV&amp;Video|Accessories|RemoteControls"/>
    <x v="1"/>
    <s v="HomeTheater,TV&amp;Video"/>
    <s v="Accessories"/>
    <s v="RemoteControls"/>
    <n v="499"/>
    <n v="899"/>
    <n v="0.44"/>
    <x v="1"/>
    <x v="7"/>
    <n v="185"/>
    <n v="166315"/>
    <x v="0"/>
    <n v="8.3971978936062914"/>
    <m/>
  </r>
  <r>
    <s v="B07924P3C5"/>
    <s v="Storite High Speed Micro USB 3.0 Cable A to Micro B for External &amp; Desktop Hard Drives 45cm"/>
    <x v="212"/>
    <s v="Computers&amp;Accessories|Accessories&amp;Peripherals|Cables&amp;Accessories|Cables|USBCables"/>
    <x v="0"/>
    <s v="Accessories&amp;Peripherals"/>
    <s v="Cables&amp;Accessories"/>
    <s v="Cables"/>
    <n v="299"/>
    <n v="799"/>
    <n v="0.63"/>
    <x v="0"/>
    <x v="0"/>
    <n v="2117"/>
    <n v="1691483"/>
    <x v="0"/>
    <n v="13.968889014240158"/>
    <m/>
  </r>
  <r>
    <s v="B08N1WL9XW"/>
    <s v="FLiX (Beetel) 3in1 (Type C|Micro|Iphone Lightening) Textured Pattern 3A Fast Charging Cable with QC &amp; PD Support for Type C,Micro USB &amp; Lightning Iphone Cable,Made in India,1.5 Meter Long Cable(T101)"/>
    <x v="213"/>
    <s v="Computers&amp;Accessories|Accessories&amp;Peripherals|Cables&amp;Accessories|Cables|USBCables"/>
    <x v="0"/>
    <s v="Accessories&amp;Peripherals"/>
    <s v="Cables&amp;Accessories"/>
    <s v="Cables"/>
    <n v="182"/>
    <n v="599"/>
    <n v="0.7"/>
    <x v="0"/>
    <x v="1"/>
    <n v="9378"/>
    <n v="5617422"/>
    <x v="0"/>
    <n v="15.888626143437975"/>
    <m/>
  </r>
  <r>
    <s v="B07VVXJ2P5"/>
    <s v="SVM Products Unbreakable Set Top Box Stand with Dual Remote Holder (Black)"/>
    <x v="214"/>
    <s v="Electronics|HomeTheater,TV&amp;Video|Accessories|TVMounts,Stands&amp;Turntables|TVWall&amp;CeilingMounts"/>
    <x v="1"/>
    <s v="HomeTheater,TV&amp;Video"/>
    <s v="Accessories"/>
    <s v="TVMounts,Stands&amp;Turntables"/>
    <n v="96"/>
    <n v="399"/>
    <n v="0.76"/>
    <x v="0"/>
    <x v="9"/>
    <n v="1796"/>
    <n v="716604"/>
    <x v="1"/>
    <n v="11.716373077592305"/>
    <m/>
  </r>
  <r>
    <s v="B0BC8BQ432"/>
    <s v="VU 164 cm (65 inches) The GloLED Series 4K Smart LED Google TV 65GloLED (Grey)"/>
    <x v="215"/>
    <s v="Electronics|HomeTheater,TV&amp;Video|Televisions|SmartTelevisions"/>
    <x v="1"/>
    <s v="HomeTheater,TV&amp;Video"/>
    <s v="Televisions"/>
    <s v="SmartTelevisions"/>
    <n v="54990"/>
    <n v="85000"/>
    <n v="0.35"/>
    <x v="1"/>
    <x v="4"/>
    <n v="3587"/>
    <n v="304895000"/>
    <x v="0"/>
    <n v="15.285865467799834"/>
    <m/>
  </r>
  <r>
    <s v="B06XFTHCNY"/>
    <s v="CableCreation RCA to 3.5mm Male Audio Cable, 3.5mm to 2RCA Cable Male RCA Cable,Y Splitter Stereo Jack Cable for Home Theater,Subwoofer, Receiver, Speakers and More (3Feet/0.9Meter,Black)"/>
    <x v="216"/>
    <s v="Electronics|HomeTheater,TV&amp;Video|Accessories|Cables|RCACables"/>
    <x v="1"/>
    <s v="HomeTheater,TV&amp;Video"/>
    <s v="Accessories"/>
    <s v="Cables"/>
    <n v="439"/>
    <n v="758"/>
    <n v="0.42"/>
    <x v="1"/>
    <x v="0"/>
    <n v="4296"/>
    <n v="3256368"/>
    <x v="0"/>
    <n v="15.259294485472394"/>
    <m/>
  </r>
  <r>
    <s v="B08CT62BM1"/>
    <s v="Wayona USB Type C Fast Charging Cable Charger Cord 3A QC 3.0 Data Cable Compatible with Samsung Galaxy S10e S10 S9 S8 S20 Plus, Note 10 9 8, M51 A40 A50 A70, Moto G7 G8 (1M, Grey)"/>
    <x v="77"/>
    <s v="Computers&amp;Accessories|Accessories&amp;Peripherals|Cables&amp;Accessories|Cables|USBCables"/>
    <x v="0"/>
    <s v="Accessories&amp;Peripherals"/>
    <s v="Cables&amp;Accessories"/>
    <s v="Cables"/>
    <n v="299"/>
    <n v="999"/>
    <n v="0.7"/>
    <x v="0"/>
    <x v="4"/>
    <n v="2651"/>
    <n v="2648349"/>
    <x v="0"/>
    <n v="14.721366134850763"/>
    <m/>
  </r>
  <r>
    <s v="B07CRL2GY6"/>
    <s v="boAt Rugged V3 Braided Micro USB Cable (Pearl White)"/>
    <x v="217"/>
    <s v="Computers&amp;Accessories|Accessories&amp;Peripherals|Cables&amp;Accessories|Cables|USBCables"/>
    <x v="0"/>
    <s v="Accessories&amp;Peripherals"/>
    <s v="Cables&amp;Accessories"/>
    <s v="Cables"/>
    <n v="299"/>
    <n v="799"/>
    <n v="0.63"/>
    <x v="0"/>
    <x v="0"/>
    <n v="94363"/>
    <n v="75396037"/>
    <x v="0"/>
    <n v="20.894186636117791"/>
    <m/>
  </r>
  <r>
    <s v="B07DWFX9YS"/>
    <s v="Amazon Basics USB A to Lightning PVC Molded Nylon MFi Certified Charging Cable (Black, 1.2 meter)"/>
    <x v="166"/>
    <s v="Computers&amp;Accessories|Accessories&amp;Peripherals|Cables&amp;Accessories|Cables|USBCables"/>
    <x v="0"/>
    <s v="Accessories&amp;Peripherals"/>
    <s v="Cables&amp;Accessories"/>
    <s v="Cables"/>
    <n v="789"/>
    <n v="1999"/>
    <n v="0.61"/>
    <x v="0"/>
    <x v="0"/>
    <n v="34540"/>
    <n v="69045460"/>
    <x v="0"/>
    <n v="19.061006608211883"/>
    <m/>
  </r>
  <r>
    <s v="B01D5H90L4"/>
    <s v="AmazonBasics - High-Speed Male to Female HDMI Extension Cable - 6 Feet"/>
    <x v="218"/>
    <s v="Electronics|HomeTheater,TV&amp;Video|Accessories|Cables|HDMICables"/>
    <x v="1"/>
    <s v="HomeTheater,TV&amp;Video"/>
    <s v="Accessories"/>
    <s v="Cables"/>
    <n v="299"/>
    <n v="700"/>
    <n v="0.56999999999999995"/>
    <x v="0"/>
    <x v="5"/>
    <n v="8714"/>
    <n v="6099800"/>
    <x v="0"/>
    <n v="17.337176522362455"/>
    <m/>
  </r>
  <r>
    <s v="B07F1P8KNV"/>
    <s v="Wayona Nylon Braided Usb Type C 3Ft 1M 3A Fast Charger Cable For Samsung Galaxy S9 S8 (Wc3Cb1, Black)"/>
    <x v="0"/>
    <s v="Computers&amp;Accessories|Accessories&amp;Peripherals|Cables&amp;Accessories|Cables|USBCables"/>
    <x v="0"/>
    <s v="Accessories&amp;Peripherals"/>
    <s v="Cables&amp;Accessories"/>
    <s v="Cables"/>
    <n v="325"/>
    <n v="1099"/>
    <n v="0.7"/>
    <x v="0"/>
    <x v="0"/>
    <n v="10576"/>
    <n v="11623024"/>
    <x v="0"/>
    <n v="16.902322518283786"/>
    <m/>
  </r>
  <r>
    <s v="B084N1BM9L"/>
    <s v="Belkin Apple Certified Lightning to USB Charge and Sync Tough Braided Cable for iPhone, iPad, Air Pods, 3.3 feet (1 meters) ‚Äì Black"/>
    <x v="106"/>
    <s v="Computers&amp;Accessories|Accessories&amp;Peripherals|Cables&amp;Accessories|Cables|USBCables"/>
    <x v="0"/>
    <s v="Accessories&amp;Peripherals"/>
    <s v="Cables&amp;Accessories"/>
    <s v="Cables"/>
    <n v="1299"/>
    <n v="1999"/>
    <n v="0.35"/>
    <x v="1"/>
    <x v="5"/>
    <n v="7318"/>
    <n v="14628682"/>
    <x v="0"/>
    <n v="17.003587687496008"/>
    <m/>
  </r>
  <r>
    <s v="B09F6D21BY"/>
    <s v="7SEVEN Compatible LG TV Remote Suitable for LG Non Magic Smart tv Remote Control (Mouse &amp; Voice Non-Support) MR20GA Prime Video and Netflix Hotkeys"/>
    <x v="219"/>
    <s v="Electronics|HomeTheater,TV&amp;Video|Accessories|RemoteControls"/>
    <x v="1"/>
    <s v="HomeTheater,TV&amp;Video"/>
    <s v="Accessories"/>
    <s v="RemoteControls"/>
    <n v="790"/>
    <n v="1999"/>
    <n v="0.6"/>
    <x v="0"/>
    <x v="17"/>
    <n v="103"/>
    <n v="205897"/>
    <x v="0"/>
    <n v="6.0511000178963403"/>
    <m/>
  </r>
  <r>
    <s v="B09LQQYNZQ"/>
    <s v="Realme Smart TV Stick 4K"/>
    <x v="220"/>
    <s v="Electronics|HomeAudio|MediaStreamingDevices|StreamingClients"/>
    <x v="1"/>
    <s v="HomeAudio"/>
    <s v="MediaStreamingDevices"/>
    <s v="StreamingClients"/>
    <n v="4699"/>
    <n v="4699"/>
    <n v="0"/>
    <x v="1"/>
    <x v="6"/>
    <n v="224"/>
    <n v="1052576"/>
    <x v="0"/>
    <n v="10.584821331501132"/>
    <m/>
  </r>
  <r>
    <s v="B0BC9BW512"/>
    <s v="Acer 100 cm (40 inches) P Series Full HD Android Smart LED TV AR40AR2841FDFL (Black)"/>
    <x v="221"/>
    <s v="Electronics|HomeTheater,TV&amp;Video|Televisions|SmartTelevisions"/>
    <x v="1"/>
    <s v="HomeTheater,TV&amp;Video"/>
    <s v="Televisions"/>
    <s v="SmartTelevisions"/>
    <n v="18999"/>
    <n v="24990"/>
    <n v="0.24"/>
    <x v="1"/>
    <x v="4"/>
    <n v="4702"/>
    <n v="117502980"/>
    <x v="0"/>
    <n v="15.791212408608141"/>
    <m/>
  </r>
  <r>
    <s v="B0B61HYR92"/>
    <s v="Lapster usb 2.0 mantra cable, mantra mfs 100 data cable (black)"/>
    <x v="222"/>
    <s v="Computers&amp;Accessories|Accessories&amp;Peripherals|Cables&amp;Accessories|Cables|USBCables"/>
    <x v="0"/>
    <s v="Accessories&amp;Peripherals"/>
    <s v="Cables&amp;Accessories"/>
    <s v="Cables"/>
    <n v="199"/>
    <n v="999"/>
    <n v="0.8"/>
    <x v="0"/>
    <x v="0"/>
    <n v="85"/>
    <n v="84915"/>
    <x v="0"/>
    <n v="8.1248934952229845"/>
    <m/>
  </r>
  <r>
    <s v="B075ZTJ9XR"/>
    <s v="AmazonBasics High-Speed Braided HDMI Cable - 3 Feet - Supports Ethernet, 3D, 4K and Audio Return (Black)"/>
    <x v="223"/>
    <s v="Electronics|HomeTheater,TV&amp;Video|Accessories|Cables|HDMICables"/>
    <x v="1"/>
    <s v="HomeTheater,TV&amp;Video"/>
    <s v="Accessories"/>
    <s v="Cables"/>
    <n v="269"/>
    <n v="650"/>
    <n v="0.59"/>
    <x v="0"/>
    <x v="5"/>
    <n v="35877"/>
    <n v="23320050"/>
    <x v="0"/>
    <n v="20.041244192341818"/>
    <m/>
  </r>
  <r>
    <s v="B0978V2CP6"/>
    <s v="Cubetek 3 in 1 LCD Display V5.0 Bluetooth Transmitter Receiver, Bypass Audio Adapter with Aux, Optical, Dual Link Support for TV, Home Stereo, PC, Headphones, Speakers, Model: CB-BT27"/>
    <x v="224"/>
    <s v="Electronics|HomeTheater,TV&amp;Video|AVReceivers&amp;Amplifiers"/>
    <x v="1"/>
    <s v="HomeTheater,TV&amp;Video"/>
    <s v="AVReceivers&amp;Amplifiers"/>
    <m/>
    <n v="1990"/>
    <n v="3100"/>
    <n v="0.36"/>
    <x v="1"/>
    <x v="1"/>
    <n v="897"/>
    <n v="2780700"/>
    <x v="0"/>
    <n v="11.813105346669218"/>
    <m/>
  </r>
  <r>
    <s v="B09LRZYBH1"/>
    <s v="KRISONS Thunder Speaker, Multimedia Home Theatre, Floor Standing Speaker, LED Display with Bluetooth, FM, USB, Micro SD Card, AUX Connectivity"/>
    <x v="225"/>
    <s v="Electronics|HomeAudio|Speakers|TowerSpeakers"/>
    <x v="1"/>
    <s v="HomeAudio"/>
    <s v="Speakers"/>
    <s v="TowerSpeakers"/>
    <n v="2299"/>
    <n v="3999"/>
    <n v="0.43"/>
    <x v="1"/>
    <x v="11"/>
    <n v="282"/>
    <n v="1127718"/>
    <x v="0"/>
    <n v="9.3167884549923023"/>
    <m/>
  </r>
  <r>
    <s v="B0B997FBZT"/>
    <s v="Acer 139 cm (55 inches) H Series 4K Ultra HD Android Smart LED TV AR55AR2851UDPRO (Black)"/>
    <x v="149"/>
    <s v="Electronics|HomeTheater,TV&amp;Video|Televisions|SmartTelevisions"/>
    <x v="1"/>
    <s v="HomeTheater,TV&amp;Video"/>
    <s v="Televisions"/>
    <s v="SmartTelevisions"/>
    <n v="35999"/>
    <n v="49990"/>
    <n v="0.28000000000000003"/>
    <x v="1"/>
    <x v="4"/>
    <n v="1611"/>
    <n v="80533890"/>
    <x v="0"/>
    <n v="13.791669661117007"/>
    <m/>
  </r>
  <r>
    <s v="B098LCVYPW"/>
    <s v="Dealfreez Case Compatible for Fire TV Stick 4K All Alexa Voice Remote Shockproof Silicone Anti-Lost Cover with Loop (C-Black)"/>
    <x v="90"/>
    <s v="Electronics|HomeTheater,TV&amp;Video|Accessories|RemoteControls"/>
    <x v="1"/>
    <s v="HomeTheater,TV&amp;Video"/>
    <s v="Accessories"/>
    <s v="RemoteControls"/>
    <n v="349"/>
    <n v="999"/>
    <n v="0.65"/>
    <x v="0"/>
    <x v="0"/>
    <n v="513"/>
    <n v="512487"/>
    <x v="0"/>
    <n v="11.386045099780159"/>
    <m/>
  </r>
  <r>
    <s v="B09HV71RL1"/>
    <s v="Wayona Type C to Lightning MFI Certified 20W Fast charging Nylon Braided USB C Cable for iPhone 14 Pro, 14 Pro Max, 14, 14 Plus, 13, 13 Pro, 13 Pro Max, 13 Mini, 12, 12 Pro, 11, 11 Pro Max, iPhone 12 Mini (2M, Black)"/>
    <x v="89"/>
    <s v="Computers&amp;Accessories|Accessories&amp;Peripherals|Cables&amp;Accessories|Cables|USBCables"/>
    <x v="0"/>
    <s v="Accessories&amp;Peripherals"/>
    <s v="Cables&amp;Accessories"/>
    <s v="Cables"/>
    <n v="719"/>
    <n v="1499"/>
    <n v="0.52"/>
    <x v="0"/>
    <x v="3"/>
    <n v="1045"/>
    <n v="1566455"/>
    <x v="0"/>
    <n v="12.380079906578146"/>
    <m/>
  </r>
  <r>
    <s v="B08PZ6HZLT"/>
    <s v="VW 80 cm (32 inches) HD Ready Android Smart LED TV VW32PRO (Black)"/>
    <x v="226"/>
    <s v="Electronics|HomeTheater,TV&amp;Video|Televisions|SmartTelevisions"/>
    <x v="1"/>
    <s v="HomeTheater,TV&amp;Video"/>
    <s v="Televisions"/>
    <s v="SmartTelevisions"/>
    <n v="8999"/>
    <n v="18999"/>
    <n v="0.53"/>
    <x v="0"/>
    <x v="1"/>
    <n v="6347"/>
    <n v="120586653"/>
    <x v="0"/>
    <n v="15.210547672331243"/>
    <m/>
  </r>
  <r>
    <s v="B075TJHWVC"/>
    <s v="Airtel Digital TV HD Set Top Box with 1 Month Basic Pack with Recording + Free Standard Installation"/>
    <x v="227"/>
    <s v="Electronics|HomeTheater,TV&amp;Video|SatelliteEquipment|SatelliteReceivers"/>
    <x v="1"/>
    <s v="HomeTheater,TV&amp;Video"/>
    <s v="SatelliteEquipment"/>
    <s v="SatelliteReceivers"/>
    <n v="917"/>
    <n v="2299"/>
    <n v="0.6"/>
    <x v="0"/>
    <x v="0"/>
    <n v="3300"/>
    <n v="7586700"/>
    <x v="0"/>
    <n v="14.778311202187309"/>
    <m/>
  </r>
  <r>
    <s v="B09LV13JFB"/>
    <s v="LOHAYA Voice Assistant Remote Compatible for Airtel Xstream Set-Top Box Remote Control with Netflix Function (Black) (Non - Voice)"/>
    <x v="228"/>
    <s v="Electronics|HomeTheater,TV&amp;Video|Accessories|RemoteControls"/>
    <x v="1"/>
    <s v="HomeTheater,TV&amp;Video"/>
    <s v="Accessories"/>
    <s v="RemoteControls"/>
    <n v="399"/>
    <n v="999"/>
    <n v="0.6"/>
    <x v="0"/>
    <x v="8"/>
    <n v="23"/>
    <n v="22977"/>
    <x v="0"/>
    <n v="4.5546970976482992"/>
    <m/>
  </r>
  <r>
    <s v="B092BL5DCX"/>
    <s v="Samsung 138 cm (55 inches) Crystal 4K Series Ultra HD Smart LED TV UA55AUE60AKLXL (Black)"/>
    <x v="167"/>
    <s v="Electronics|HomeTheater,TV&amp;Video|Televisions|SmartTelevisions"/>
    <x v="1"/>
    <s v="HomeTheater,TV&amp;Video"/>
    <s v="Televisions"/>
    <s v="SmartTelevisions"/>
    <n v="45999"/>
    <n v="69900"/>
    <n v="0.34"/>
    <x v="1"/>
    <x v="4"/>
    <n v="7109"/>
    <n v="496919100"/>
    <x v="0"/>
    <n v="16.563039283137993"/>
    <m/>
  </r>
  <r>
    <s v="B09VH568H7"/>
    <s v="Amazon Brand - Solimo 3A Fast Charging Tough Type C USB Data Cable¬† ‚Äì 1 Meter"/>
    <x v="229"/>
    <s v="Computers&amp;Accessories|Accessories&amp;Peripherals|Cables&amp;Accessories|Cables|USBCables"/>
    <x v="0"/>
    <s v="Accessories&amp;Peripherals"/>
    <s v="Cables&amp;Accessories"/>
    <s v="Cables"/>
    <n v="119"/>
    <n v="299"/>
    <n v="0.6"/>
    <x v="0"/>
    <x v="11"/>
    <n v="51"/>
    <n v="15249"/>
    <x v="1"/>
    <n v="6.5208127058122365"/>
    <m/>
  </r>
  <r>
    <s v="B09HQSV46W"/>
    <s v="Mi 100 cm (40 inches) Horizon Edition Full HD Android LED TV 4A | L40M6-EI (Black)"/>
    <x v="230"/>
    <s v="Electronics|HomeTheater,TV&amp;Video|Televisions|SmartTelevisions"/>
    <x v="1"/>
    <s v="HomeTheater,TV&amp;Video"/>
    <s v="Televisions"/>
    <s v="SmartTelevisions"/>
    <n v="21999"/>
    <n v="29999"/>
    <n v="0.27"/>
    <x v="1"/>
    <x v="0"/>
    <n v="32840"/>
    <n v="985167160"/>
    <x v="0"/>
    <n v="18.968948765776688"/>
    <m/>
  </r>
  <r>
    <s v="B08TZD7FQN"/>
    <s v="Astigo Compatible Remote Control for Mi Smart LED 4A (43&quot;/32&quot;)"/>
    <x v="190"/>
    <s v="Electronics|HomeTheater,TV&amp;Video|Accessories|RemoteControls"/>
    <x v="1"/>
    <s v="HomeTheater,TV&amp;Video"/>
    <s v="Accessories"/>
    <s v="RemoteControls"/>
    <n v="299"/>
    <n v="599"/>
    <n v="0.5"/>
    <x v="0"/>
    <x v="7"/>
    <n v="708"/>
    <n v="424092"/>
    <x v="0"/>
    <n v="10.547391070177348"/>
    <m/>
  </r>
  <r>
    <s v="B0B21XL94T"/>
    <s v="Toshiba 108 cm (43 inches) V Series Full HD Smart Android LED TV 43V35KP (Silver)"/>
    <x v="231"/>
    <s v="Electronics|HomeTheater,TV&amp;Video|Televisions|SmartTelevisions"/>
    <x v="1"/>
    <s v="HomeTheater,TV&amp;Video"/>
    <s v="Televisions"/>
    <s v="SmartTelevisions"/>
    <n v="21990"/>
    <n v="34990"/>
    <n v="0.37"/>
    <x v="1"/>
    <x v="4"/>
    <n v="1657"/>
    <n v="57978430"/>
    <x v="0"/>
    <n v="13.844213462721294"/>
    <m/>
  </r>
  <r>
    <s v="B09PTT8DZF"/>
    <s v="Lenovo USB A to Type-C Tangle-free¬†¬†Aramid fiber braided¬†1.2m cable with 4A Fast charging &amp; 480 MBPS data transmission, certified 10000+ bend lifespan, Metallic Grey"/>
    <x v="232"/>
    <s v="Computers&amp;Accessories|Accessories&amp;Peripherals|Cables&amp;Accessories|Cables|USBCables"/>
    <x v="0"/>
    <s v="Accessories&amp;Peripherals"/>
    <s v="Cables&amp;Accessories"/>
    <s v="Cables"/>
    <n v="417.44"/>
    <n v="670"/>
    <n v="0.38"/>
    <x v="1"/>
    <x v="2"/>
    <n v="523"/>
    <n v="350410"/>
    <x v="0"/>
    <n v="10.605392019236533"/>
    <m/>
  </r>
  <r>
    <s v="B0B94JPY2N"/>
    <s v="Amazon Brand - Solimo 65W Fast Charging Braided Type C to C Data Cable | Suitable For All Supported Mobile Phones (1 Meter, Black)"/>
    <x v="233"/>
    <s v="Computers&amp;Accessories|Accessories&amp;Peripherals|Cables&amp;Accessories|Cables|USBCables"/>
    <x v="0"/>
    <s v="Accessories&amp;Peripherals"/>
    <s v="Cables&amp;Accessories"/>
    <s v="Cables"/>
    <n v="199"/>
    <n v="999"/>
    <n v="0.8"/>
    <x v="0"/>
    <x v="17"/>
    <n v="0"/>
    <n v="0"/>
    <x v="0"/>
    <n v="0"/>
    <m/>
  </r>
  <r>
    <s v="B0B3XXSB1K"/>
    <s v="LG 139 cm (55 inches) 4K Ultra HD Smart LED TV 55UQ7500PSF (Ceramic Black)"/>
    <x v="234"/>
    <s v="Electronics|HomeTheater,TV&amp;Video|Televisions|SmartTelevisions"/>
    <x v="1"/>
    <s v="HomeTheater,TV&amp;Video"/>
    <s v="Televisions"/>
    <s v="SmartTelevisions"/>
    <n v="47990"/>
    <n v="79990"/>
    <n v="0.4"/>
    <x v="1"/>
    <x v="4"/>
    <n v="1376"/>
    <n v="110066240"/>
    <x v="0"/>
    <n v="13.497415943104771"/>
    <m/>
  </r>
  <r>
    <s v="B08RZ12GKR"/>
    <s v="Tata Sky Digital TV HD Setup Box Remote"/>
    <x v="235"/>
    <s v="Electronics|HomeTheater,TV&amp;Video|Accessories|RemoteControls"/>
    <x v="1"/>
    <s v="HomeTheater,TV&amp;Video"/>
    <s v="Accessories"/>
    <s v="RemoteControls"/>
    <n v="215"/>
    <n v="499"/>
    <n v="0.56999999999999995"/>
    <x v="0"/>
    <x v="12"/>
    <n v="121"/>
    <n v="60379"/>
    <x v="1"/>
    <n v="7.3022594073616194"/>
    <m/>
  </r>
  <r>
    <s v="B0B4T8RSJ1"/>
    <s v="pTron Solero T241 2.4A Type-C Data &amp; Charging USB Cable, Made in India, 480Mbps Data Sync, Durable 1-Meter Long USB Cable for Smartphone, Type-C USB Devices (White)"/>
    <x v="98"/>
    <s v="Computers&amp;Accessories|Accessories&amp;Peripherals|Cables&amp;Accessories|Cables|USBCables"/>
    <x v="0"/>
    <s v="Accessories&amp;Peripherals"/>
    <s v="Cables&amp;Accessories"/>
    <s v="Cables"/>
    <n v="99"/>
    <n v="800"/>
    <n v="0.88"/>
    <x v="0"/>
    <x v="2"/>
    <n v="1075"/>
    <n v="860000"/>
    <x v="0"/>
    <n v="11.824067858188444"/>
    <m/>
  </r>
  <r>
    <s v="B0B7B9V9QP"/>
    <s v="VU 108 cm (43 inches) Premium Series Full HD Smart LED TV 43GA (Black)"/>
    <x v="236"/>
    <s v="Electronics|HomeTheater,TV&amp;Video|Televisions|SmartTelevisions"/>
    <x v="1"/>
    <s v="HomeTheater,TV&amp;Video"/>
    <s v="Televisions"/>
    <s v="SmartTelevisions"/>
    <n v="18999"/>
    <n v="35000"/>
    <n v="0.46"/>
    <x v="1"/>
    <x v="1"/>
    <n v="1001"/>
    <n v="35035000"/>
    <x v="0"/>
    <n v="12.003470886124907"/>
    <m/>
  </r>
  <r>
    <s v="B08XXVXP3J"/>
    <s v="Storite Super Speed USB 3.0 Male to Male Cable for Hard Drive Enclosures, Laptop Cooling Pad, DVD Players(60cm,Black)"/>
    <x v="237"/>
    <s v="Computers&amp;Accessories|Accessories&amp;Peripherals|Cables&amp;Accessories|Cables|USBCables"/>
    <x v="0"/>
    <s v="Accessories&amp;Peripherals"/>
    <s v="Cables&amp;Accessories"/>
    <s v="Cables"/>
    <n v="249"/>
    <n v="999"/>
    <n v="0.75"/>
    <x v="0"/>
    <x v="4"/>
    <n v="112"/>
    <n v="111888"/>
    <x v="0"/>
    <n v="8.8282373069787035"/>
    <m/>
  </r>
  <r>
    <s v="B06XGWRKYT"/>
    <s v="Kodak 80 cm (32 Inches) HD Ready LED TV Kodak 32HDX900S (Black)"/>
    <x v="129"/>
    <s v="Electronics|HomeTheater,TV&amp;Video|Televisions|StandardTelevisions"/>
    <x v="1"/>
    <s v="HomeTheater,TV&amp;Video"/>
    <s v="Televisions"/>
    <s v="StandardTelevisions"/>
    <n v="7999"/>
    <n v="15999"/>
    <n v="0.5"/>
    <x v="0"/>
    <x v="11"/>
    <n v="3022"/>
    <n v="48348978"/>
    <x v="0"/>
    <n v="13.225664959275704"/>
    <m/>
  </r>
  <r>
    <s v="B07CWDX49D"/>
    <s v="AmazonBasics Double Braided Nylon USB Type-C to Type-C 2.0 Cable, Charging Adapter, Smartphone 6 feet, Dark Grey"/>
    <x v="161"/>
    <s v="Computers&amp;Accessories|Accessories&amp;Peripherals|Cables&amp;Accessories|Cables|USBCables"/>
    <x v="0"/>
    <s v="Accessories&amp;Peripherals"/>
    <s v="Cables&amp;Accessories"/>
    <s v="Cables"/>
    <n v="649"/>
    <n v="1600"/>
    <n v="0.59"/>
    <x v="0"/>
    <x v="4"/>
    <n v="5451"/>
    <n v="8721600"/>
    <x v="0"/>
    <n v="16.067190142799333"/>
    <m/>
  </r>
  <r>
    <s v="B09TY4MSH3"/>
    <s v="Firestick Remote"/>
    <x v="72"/>
    <s v="Electronics|HomeTheater,TV&amp;Video|Accessories|RemoteControls"/>
    <x v="1"/>
    <s v="HomeTheater,TV&amp;Video"/>
    <s v="Accessories"/>
    <s v="RemoteControls"/>
    <n v="1289"/>
    <n v="2499"/>
    <n v="0.48"/>
    <x v="1"/>
    <x v="8"/>
    <n v="73"/>
    <n v="182427"/>
    <x v="0"/>
    <n v="6.1684646751122214"/>
    <m/>
  </r>
  <r>
    <s v="B07RY2X9MP"/>
    <s v="AmazonBasics 10.2 Gbps High-Speed 4K HDMI Cable with Braided Cord (10-Foot, Dark Grey)"/>
    <x v="238"/>
    <s v="Electronics|HomeTheater,TV&amp;Video|Accessories|Cables|HDMICables"/>
    <x v="1"/>
    <s v="HomeTheater,TV&amp;Video"/>
    <s v="Accessories"/>
    <s v="Cables"/>
    <n v="609"/>
    <n v="1500"/>
    <n v="0.59"/>
    <x v="0"/>
    <x v="6"/>
    <n v="1029"/>
    <n v="1543500"/>
    <x v="0"/>
    <n v="13.557767511173274"/>
    <m/>
  </r>
  <r>
    <s v="B0B2C5MJN6"/>
    <s v="Hisense 126 cm (50 inches) Bezelless Series 4K Ultra HD Smart LED Google TV 50A6H (Black)"/>
    <x v="239"/>
    <s v="Electronics|HomeTheater,TV&amp;Video|Televisions|SmartTelevisions"/>
    <x v="1"/>
    <s v="HomeTheater,TV&amp;Video"/>
    <s v="Televisions"/>
    <s v="SmartTelevisions"/>
    <n v="32990"/>
    <n v="54990"/>
    <n v="0.4"/>
    <x v="1"/>
    <x v="3"/>
    <n v="1555"/>
    <n v="85509450"/>
    <x v="0"/>
    <n v="13.087239329880047"/>
    <m/>
  </r>
  <r>
    <s v="B0BBMGLQDW"/>
    <s v="Tuarso 8K HDMI 2.1 Cable 48Gbps , 1.5 Meter High-Speed Braided HDMI Cable ( 8K@60HZ„ÄÅ4K@120HZ„ÄÅ2K@240HZ ) HDMI 2.1 Cable Compatible with Monitors , Television , Laptops , Projectors , Game Consoles and more with HDMI Ports Device"/>
    <x v="240"/>
    <s v="Electronics|HomeTheater,TV&amp;Video|Accessories|Cables|HDMICables"/>
    <x v="1"/>
    <s v="HomeTheater,TV&amp;Video"/>
    <s v="Accessories"/>
    <s v="Cables"/>
    <n v="599"/>
    <n v="1999"/>
    <n v="0.7"/>
    <x v="0"/>
    <x v="0"/>
    <n v="47"/>
    <n v="93953"/>
    <x v="0"/>
    <n v="7.0612131969774667"/>
    <m/>
  </r>
  <r>
    <s v="B01LONQBDG"/>
    <s v="AmazonBasics USB Type-C to Micro-B 2.0 Cable - 6 Inches (15.2 Centimeters) - White"/>
    <x v="57"/>
    <s v="Computers&amp;Accessories|Accessories&amp;Peripherals|Cables&amp;Accessories|Cables|USBCables"/>
    <x v="0"/>
    <s v="Accessories&amp;Peripherals"/>
    <s v="Cables&amp;Accessories"/>
    <s v="Cables"/>
    <n v="349"/>
    <n v="899"/>
    <n v="0.61"/>
    <x v="0"/>
    <x v="3"/>
    <n v="14896"/>
    <n v="13391504"/>
    <x v="0"/>
    <n v="17.109705152841535"/>
    <m/>
  </r>
  <r>
    <s v="B08XXF5V6G"/>
    <s v="Kodak 139 cm (55 inches) 4K Ultra HD Smart LED TV 55CA0909 (Black)"/>
    <x v="241"/>
    <s v="Electronics|HomeTheater,TV&amp;Video|Televisions|SmartTelevisions"/>
    <x v="1"/>
    <s v="HomeTheater,TV&amp;Video"/>
    <s v="Televisions"/>
    <s v="SmartTelevisions"/>
    <n v="29999"/>
    <n v="50999"/>
    <n v="0.41"/>
    <x v="1"/>
    <x v="5"/>
    <n v="1712"/>
    <n v="87310288"/>
    <x v="0"/>
    <n v="14.228532397048246"/>
    <m/>
  </r>
  <r>
    <s v="B09HK9JH4F"/>
    <s v="Smashtronics¬Æ - Case for Firetv Remote, Fire Stick Remote Cover Case, Silicone Cover for TV Firestick 4K/TV 2nd Gen(3rd Gen) Remote Control - Light Weight/Anti Slip/Shockproof (Black)"/>
    <x v="207"/>
    <s v="Electronics|HomeTheater,TV&amp;Video|Accessories|RemoteControls"/>
    <x v="1"/>
    <s v="HomeTheater,TV&amp;Video"/>
    <s v="Accessories"/>
    <s v="RemoteControls"/>
    <n v="199"/>
    <n v="399"/>
    <n v="0.5"/>
    <x v="0"/>
    <x v="0"/>
    <n v="1335"/>
    <n v="532665"/>
    <x v="1"/>
    <n v="13.128387124186014"/>
    <m/>
  </r>
  <r>
    <s v="B09MMD1FDN"/>
    <s v="7SEVEN¬Æ Suitable Sony Tv Remote Original Bravia for Smart Android Television Compatible for Any Model of LCD LED OLED UHD 4K Universal Sony Remote Control"/>
    <x v="242"/>
    <s v="Electronics|HomeTheater,TV&amp;Video|Accessories|RemoteControls"/>
    <x v="1"/>
    <s v="HomeTheater,TV&amp;Video"/>
    <s v="Accessories"/>
    <s v="RemoteControls"/>
    <n v="349"/>
    <n v="699"/>
    <n v="0.5"/>
    <x v="0"/>
    <x v="2"/>
    <n v="214"/>
    <n v="149586"/>
    <x v="0"/>
    <n v="9.0965099936708604"/>
    <m/>
  </r>
  <r>
    <s v="B09HN7LD5L"/>
    <s v="PROLEGEND¬Æ PL-T002 Universal TV Stand Table Top for Most 22 to 65 inch LCD Flat Screen TV, VESA up to 800 by 400mm"/>
    <x v="243"/>
    <s v="Electronics|HomeTheater,TV&amp;Video|Accessories|TVMounts,Stands&amp;Turntables|TVWall&amp;CeilingMounts"/>
    <x v="1"/>
    <s v="HomeTheater,TV&amp;Video"/>
    <s v="Accessories"/>
    <s v="TVMounts,Stands&amp;Turntables"/>
    <n v="1850"/>
    <n v="4500"/>
    <n v="0.59"/>
    <x v="0"/>
    <x v="1"/>
    <n v="184"/>
    <n v="828000"/>
    <x v="0"/>
    <n v="9.0686869136120549"/>
    <m/>
  </r>
  <r>
    <s v="B0BNDD9TN6"/>
    <s v="WANBO X1 Pro (Upgraded) | Native 1080P Full HD | Android 9 | Projector for Home | LED Cinema | 350ANSI | 3900 lumens | WiFi Bluetooth | HDMI ARC | Dolby DTS | 4D Keystone Correction (Global Version)"/>
    <x v="244"/>
    <s v="Electronics|HomeTheater,TV&amp;Video|Projectors"/>
    <x v="1"/>
    <s v="HomeTheater,TV&amp;Video"/>
    <s v="Projectors"/>
    <m/>
    <n v="13990"/>
    <n v="28900"/>
    <n v="0.52"/>
    <x v="0"/>
    <x v="6"/>
    <n v="7"/>
    <n v="202300"/>
    <x v="0"/>
    <n v="4.063904941463746"/>
    <m/>
  </r>
  <r>
    <s v="B0941392C8"/>
    <s v="Lava Charging Adapter Elements D3 2A Fast Charging Speed Usb Type C Data Cable, White"/>
    <x v="245"/>
    <s v="Computers&amp;Accessories|Accessories&amp;Peripherals|Cables&amp;Accessories|Cables|USBCables"/>
    <x v="0"/>
    <s v="Accessories&amp;Peripherals"/>
    <s v="Cables&amp;Accessories"/>
    <s v="Cables"/>
    <n v="129"/>
    <n v="449"/>
    <n v="0.71"/>
    <x v="0"/>
    <x v="7"/>
    <n v="41"/>
    <n v="18409"/>
    <x v="1"/>
    <n v="6.0060223744722325"/>
    <m/>
  </r>
  <r>
    <s v="B01M5967SY"/>
    <s v="TIZUM High Speed HDMI Cable Aura -Gold Plated-High Speed Data 10.2Gbps, 3D, 4K, HD 1080P (10 Ft/ 3 M)"/>
    <x v="22"/>
    <s v="Electronics|HomeTheater,TV&amp;Video|Accessories|Cables|HDMICables"/>
    <x v="1"/>
    <s v="HomeTheater,TV&amp;Video"/>
    <s v="Accessories"/>
    <s v="Cables"/>
    <n v="379"/>
    <n v="999"/>
    <n v="0.62"/>
    <x v="0"/>
    <x v="0"/>
    <n v="12153"/>
    <n v="12140847"/>
    <x v="0"/>
    <n v="17.155820774447452"/>
    <m/>
  </r>
  <r>
    <s v="B016MDK4F4"/>
    <s v="Technotech High Speed HDMI Cable 5 Meter V1.4 - Supports Full HD 1080p (Color May Vary)"/>
    <x v="246"/>
    <s v="Electronics|HomeTheater,TV&amp;Video|Accessories|Cables|HDMICables"/>
    <x v="1"/>
    <s v="HomeTheater,TV&amp;Video"/>
    <s v="Accessories"/>
    <s v="Cables"/>
    <n v="185"/>
    <n v="499"/>
    <n v="0.63"/>
    <x v="0"/>
    <x v="0"/>
    <n v="25"/>
    <n v="12475"/>
    <x v="1"/>
    <n v="5.9428880614774355"/>
    <m/>
  </r>
  <r>
    <s v="B08G43CCLC"/>
    <s v="NK STAR 950 Mbps USB WiFi Adapter Wireless Network Receiver Dongle for Desktop Laptop, (Support- Windows XP/7/8/10 &amp; MAC OS) NOt Support to DVR and HDTV"/>
    <x v="247"/>
    <s v="Computers&amp;Accessories|NetworkingDevices|NetworkAdapters|WirelessUSBAdapters"/>
    <x v="0"/>
    <s v="NetworkingDevices"/>
    <s v="NetworkAdapters"/>
    <s v="WirelessUSBAdapters"/>
    <n v="218"/>
    <n v="999"/>
    <n v="0.78"/>
    <x v="0"/>
    <x v="0"/>
    <n v="163"/>
    <n v="162837"/>
    <x v="0"/>
    <n v="9.3023441618003311"/>
    <m/>
  </r>
  <r>
    <s v="B0B61GCHC1"/>
    <s v="LS LAPSTER Quality Assured USB 2.0 morpho cable, morpho device cable for Mso 1300 E3/E2/E Biometric Finger Print Scanner morpho USB cable (Black)"/>
    <x v="248"/>
    <s v="Computers&amp;Accessories|Accessories&amp;Peripherals|Cables&amp;Accessories|Cables|USBCables"/>
    <x v="0"/>
    <s v="Accessories&amp;Peripherals"/>
    <s v="Cables&amp;Accessories"/>
    <s v="Cables"/>
    <n v="199"/>
    <n v="999"/>
    <n v="0.8"/>
    <x v="0"/>
    <x v="4"/>
    <n v="87"/>
    <n v="86913"/>
    <x v="0"/>
    <n v="8.3612754902457258"/>
    <m/>
  </r>
  <r>
    <s v="B07RX14W1Q"/>
    <s v="Amazon Basics 10.2 Gbps High-Speed 4K HDMI Cable with Braided Cord, 1.8 Meter, Dark Grey"/>
    <x v="249"/>
    <s v="Electronics|HomeTheater,TV&amp;Video|Accessories|Cables|HDMICables"/>
    <x v="1"/>
    <s v="HomeTheater,TV&amp;Video"/>
    <s v="Accessories"/>
    <s v="Cables"/>
    <n v="499"/>
    <n v="900"/>
    <n v="0.45"/>
    <x v="1"/>
    <x v="5"/>
    <n v="2165"/>
    <n v="1948500"/>
    <x v="0"/>
    <n v="14.676897190072928"/>
    <m/>
  </r>
  <r>
    <s v="B09PLD9TCD"/>
    <s v="Kodak 126 cm (50 inches) Bezel-Less Design Series 4K Ultra HD Smart Android LED TV 50UHDX7XPROBL (Black)"/>
    <x v="250"/>
    <s v="Electronics|HomeTheater,TV&amp;Video|Televisions|SmartTelevisions"/>
    <x v="1"/>
    <s v="HomeTheater,TV&amp;Video"/>
    <s v="Televisions"/>
    <s v="SmartTelevisions"/>
    <n v="26999"/>
    <n v="42999"/>
    <n v="0.37"/>
    <x v="1"/>
    <x v="0"/>
    <n v="1510"/>
    <n v="64928490"/>
    <x v="0"/>
    <n v="13.352910750223907"/>
    <m/>
  </r>
  <r>
    <s v="B0B8ZKWGKD"/>
    <s v="ZORBES¬Æ Wall Adapter Holder for Alexa Echo Dot 4th Generation,A Space-Saving Solution with Cord Management for Your Smart Home Speakers -White (Holder Only)"/>
    <x v="251"/>
    <s v="Electronics|HomeTheater,TV&amp;Video|Accessories|TVMounts,Stands&amp;Turntables|TVWall&amp;CeilingMounts"/>
    <x v="1"/>
    <s v="HomeTheater,TV&amp;Video"/>
    <s v="Accessories"/>
    <s v="TVMounts,Stands&amp;Turntables"/>
    <n v="893"/>
    <n v="1052"/>
    <n v="0.15"/>
    <x v="1"/>
    <x v="4"/>
    <n v="106"/>
    <n v="111512"/>
    <x v="0"/>
    <n v="8.7263502440464009"/>
    <m/>
  </r>
  <r>
    <s v="B09NNJ9WYM"/>
    <s v="Sansui 80cm (32 inches) HD Ready Smart LED TV JSY32SKHD (BLACK) With Bezel-less Design"/>
    <x v="252"/>
    <s v="Electronics|HomeTheater,TV&amp;Video|Televisions|SmartTelevisions"/>
    <x v="1"/>
    <s v="HomeTheater,TV&amp;Video"/>
    <s v="Televisions"/>
    <s v="SmartTelevisions"/>
    <n v="10990"/>
    <n v="19990"/>
    <n v="0.45"/>
    <x v="1"/>
    <x v="7"/>
    <n v="129"/>
    <n v="2578710"/>
    <x v="0"/>
    <n v="7.8215904035352972"/>
    <m/>
  </r>
  <r>
    <s v="B08H5L8V1L"/>
    <s v="Synqe USB Type C Fast Charging Cable 2M Charger Cord Data Cable Compatible with Samsung Galaxy M51,Galaxy M31S, S10e S10 S9 S20 Plus, Note10 9 8,M40 A50 A70, Redmi Note 9, Moto G7, Poco F1 (2M, Grey)"/>
    <x v="253"/>
    <s v="Computers&amp;Accessories|Accessories&amp;Peripherals|Cables&amp;Accessories|Cables|USBCables"/>
    <x v="0"/>
    <s v="Accessories&amp;Peripherals"/>
    <s v="Cables&amp;Accessories"/>
    <s v="Cables"/>
    <n v="379"/>
    <n v="1099"/>
    <n v="0.66"/>
    <x v="0"/>
    <x v="4"/>
    <n v="3049"/>
    <n v="3350851"/>
    <x v="0"/>
    <n v="14.982489309191179"/>
    <m/>
  </r>
  <r>
    <s v="B0B8CXTTG3"/>
    <s v="MI 80 cm (32 inches) HD Ready Smart Android LED TV 5A Pro | L32M7-EAIN (Black)"/>
    <x v="254"/>
    <s v="Electronics|HomeTheater,TV&amp;Video|Televisions|SmartTelevisions"/>
    <x v="1"/>
    <s v="HomeTheater,TV&amp;Video"/>
    <s v="Televisions"/>
    <s v="SmartTelevisions"/>
    <n v="16999"/>
    <n v="25999"/>
    <n v="0.35"/>
    <x v="1"/>
    <x v="0"/>
    <n v="32840"/>
    <n v="853807160"/>
    <x v="0"/>
    <n v="18.968948765776688"/>
    <m/>
  </r>
  <r>
    <s v="B09HCH3JZG"/>
    <s v="Bestor ¬Æ 8K Hdmi 2.1 Cable 48Gbps 9.80Ft/Ultra High Speed Hdmi Braided Cord For Roku Tv/Ps5/Hdtv/Blu-Ray Projector, Laptop, Television, Personal Computer, Xbox, Ps4, Ps5, Ps4 Pro (1 M, Grey)"/>
    <x v="255"/>
    <s v="Electronics|HomeTheater,TV&amp;Video|Accessories|Cables|HDMICables"/>
    <x v="1"/>
    <s v="HomeTheater,TV&amp;Video"/>
    <s v="Accessories"/>
    <s v="Cables"/>
    <n v="699"/>
    <n v="1899"/>
    <n v="0.63"/>
    <x v="0"/>
    <x v="5"/>
    <n v="390"/>
    <n v="740610"/>
    <x v="0"/>
    <n v="11.405577732541815"/>
    <m/>
  </r>
  <r>
    <s v="B097JVLW3L"/>
    <s v="Irusu Play VR Plus Virtual Reality Headset with Headphones for Gaming (Black)"/>
    <x v="256"/>
    <s v="Electronics|HomeTheater,TV&amp;Video|Accessories|3DGlasses"/>
    <x v="1"/>
    <s v="HomeTheater,TV&amp;Video"/>
    <s v="Accessories"/>
    <s v="3DGlasses"/>
    <n v="2699"/>
    <n v="3500"/>
    <n v="0.23"/>
    <x v="1"/>
    <x v="12"/>
    <n v="621"/>
    <n v="2173500"/>
    <x v="0"/>
    <n v="9.7782663464178654"/>
    <m/>
  </r>
  <r>
    <s v="B09SB6SJB4"/>
    <s v="Amazon Brand - Solimo Fast Charging Braided Type C Data Cable Seam, Suitable For All Supported Mobile Phones (1 Meter, Black)"/>
    <x v="257"/>
    <s v="Computers&amp;Accessories|Accessories&amp;Peripherals|Cables&amp;Accessories|Cables|USBCables"/>
    <x v="0"/>
    <s v="Accessories&amp;Peripherals"/>
    <s v="Cables&amp;Accessories"/>
    <s v="Cables"/>
    <n v="129"/>
    <n v="599"/>
    <n v="0.78"/>
    <x v="0"/>
    <x v="3"/>
    <n v="265"/>
    <n v="158735"/>
    <x v="0"/>
    <n v="9.9420147101873741"/>
    <m/>
  </r>
  <r>
    <s v="B08NW8GHCJ"/>
    <s v="Synqe USB C to USB C 60W Nylon Braided Fast Charging Type C to Type C Cable Compatible with Samsung Galaxy Note 20/Ultra, S20 S22 S21 S20 FE A73 A53 A33 (2M, Black)"/>
    <x v="258"/>
    <s v="Computers&amp;Accessories|Accessories&amp;Peripherals|Cables&amp;Accessories|Cables|USBCables"/>
    <x v="0"/>
    <s v="Accessories&amp;Peripherals"/>
    <s v="Cables&amp;Accessories"/>
    <s v="Cables"/>
    <n v="389"/>
    <n v="999"/>
    <n v="0.61"/>
    <x v="0"/>
    <x v="4"/>
    <n v="838"/>
    <n v="837162"/>
    <x v="0"/>
    <n v="12.572176431563411"/>
    <m/>
  </r>
  <r>
    <s v="B09YHLPQYT"/>
    <s v="Shopoflux Silicone Remote Cover for Mi Smart TV and Mi TV Stick/MI Box S / 3S / MI 4X / 4A Smart LED TV (Black)"/>
    <x v="259"/>
    <s v="Electronics|HomeTheater,TV&amp;Video|Accessories|RemoteControls"/>
    <x v="1"/>
    <s v="HomeTheater,TV&amp;Video"/>
    <s v="Accessories"/>
    <s v="RemoteControls"/>
    <n v="246"/>
    <n v="600"/>
    <n v="0.59"/>
    <x v="0"/>
    <x v="0"/>
    <n v="143"/>
    <n v="85800"/>
    <x v="0"/>
    <n v="9.0651224668000498"/>
    <m/>
  </r>
  <r>
    <s v="B08G1RW2Q3"/>
    <s v="EYNK Extra Long Micro USB Fast Charging USB Cable | Micro USB Data Cable | Quick Fast Charging Cable | Charger Sync Cable | High Speed Transfer Android Smartphones V8 Cable (2.4 Amp, 3m,) (White)"/>
    <x v="260"/>
    <s v="Computers&amp;Accessories|Accessories&amp;Peripherals|Cables&amp;Accessories|Cables|USBCables"/>
    <x v="0"/>
    <s v="Accessories&amp;Peripherals"/>
    <s v="Cables&amp;Accessories"/>
    <s v="Cables"/>
    <n v="299"/>
    <n v="799"/>
    <n v="0.63"/>
    <x v="0"/>
    <x v="1"/>
    <n v="151"/>
    <n v="120649"/>
    <x v="0"/>
    <n v="8.7273743517790905"/>
    <m/>
  </r>
  <r>
    <s v="B08YXJJW8H"/>
    <s v="LUNAGARIYA¬Æ, Protective Case Compatible with JIO Settop Box Remote Control,PU Leather Cover Holder (Before Placing Order,Please Compare The Dimensions of The Product with Your Remote)"/>
    <x v="261"/>
    <s v="Electronics|HomeTheater,TV&amp;Video|Accessories|RemoteControls"/>
    <x v="1"/>
    <s v="HomeTheater,TV&amp;Video"/>
    <s v="Accessories"/>
    <s v="RemoteControls"/>
    <n v="247"/>
    <n v="399"/>
    <n v="0.38"/>
    <x v="1"/>
    <x v="2"/>
    <n v="200"/>
    <n v="79800"/>
    <x v="1"/>
    <n v="8.982464623939908"/>
    <m/>
  </r>
  <r>
    <s v="B09P8M18QM"/>
    <s v="7SEVEN¬Æ Compatible with Fire Tv Stick Remote with Voice Command Feature Suitable for Second Generation Amazon Fire Tv Stick Remote Only - Pairing Must"/>
    <x v="262"/>
    <s v="Electronics|HomeTheater,TV&amp;Video|Accessories|RemoteControls"/>
    <x v="1"/>
    <s v="HomeTheater,TV&amp;Video"/>
    <s v="Accessories"/>
    <s v="RemoteControls"/>
    <n v="1369"/>
    <n v="2999"/>
    <n v="0.54"/>
    <x v="0"/>
    <x v="8"/>
    <n v="227"/>
    <n v="680773"/>
    <x v="0"/>
    <n v="7.7811849951014977"/>
    <m/>
  </r>
  <r>
    <s v="B08BG4M4N7"/>
    <s v="PRUSHTI COVER AND BAGS, Protective Case for Airtel Xstream settop Box Remote Remote Control Pouch Cover Holder PU Leather Cover Holder(only Cover for Selling Purpose)"/>
    <x v="263"/>
    <s v="Electronics|HomeTheater,TV&amp;Video|Accessories|RemoteControls"/>
    <x v="1"/>
    <s v="HomeTheater,TV&amp;Video"/>
    <s v="Accessories"/>
    <s v="RemoteControls"/>
    <n v="199"/>
    <n v="499"/>
    <n v="0.6"/>
    <x v="0"/>
    <x v="11"/>
    <n v="538"/>
    <n v="268462"/>
    <x v="1"/>
    <n v="10.380037307709607"/>
    <m/>
  </r>
  <r>
    <s v="B07VJ9ZTXS"/>
    <s v="Aine HDMI Male to VGA Female Video Converter Adapter Cable (Black)"/>
    <x v="264"/>
    <s v="Electronics|HomeTheater,TV&amp;Video|Accessories|Cables|HDMICables"/>
    <x v="1"/>
    <s v="HomeTheater,TV&amp;Video"/>
    <s v="Accessories"/>
    <s v="Cables"/>
    <n v="299"/>
    <n v="599"/>
    <n v="0.5"/>
    <x v="0"/>
    <x v="1"/>
    <n v="171"/>
    <n v="102429"/>
    <x v="0"/>
    <n v="8.9421137876301948"/>
    <m/>
  </r>
  <r>
    <s v="B084872DQY"/>
    <s v="Mi 80 cm (32 inches) HD Ready Android Smart LED TV 4A PRO | L32M5-AL (Black)"/>
    <x v="254"/>
    <s v="Electronics|HomeTheater,TV&amp;Video|Televisions|SmartTelevisions"/>
    <x v="1"/>
    <s v="HomeTheater,TV&amp;Video"/>
    <s v="Televisions"/>
    <s v="SmartTelevisions"/>
    <n v="14999"/>
    <n v="14999"/>
    <n v="0"/>
    <x v="1"/>
    <x v="4"/>
    <n v="27508"/>
    <n v="412592492"/>
    <x v="0"/>
    <n v="19.08974165426217"/>
    <m/>
  </r>
  <r>
    <s v="B00GGGOYEU"/>
    <s v="Storite USB 2.0 A to Mini 5 pin B Cable for External HDDS/Camera/Card Readers (150cm - 1.5M)"/>
    <x v="174"/>
    <s v="Computers&amp;Accessories|Accessories&amp;Peripherals|Cables&amp;Accessories|Cables|USBCables"/>
    <x v="0"/>
    <s v="Accessories&amp;Peripherals"/>
    <s v="Cables&amp;Accessories"/>
    <s v="Cables"/>
    <n v="299"/>
    <n v="699"/>
    <n v="0.56999999999999995"/>
    <x v="0"/>
    <x v="2"/>
    <n v="1454"/>
    <n v="1016346"/>
    <x v="0"/>
    <n v="12.335165673955512"/>
    <m/>
  </r>
  <r>
    <s v="B08FD2VSD9"/>
    <s v="TCL 108 cm (43 inches) 4K Ultra HD Certified Android Smart LED TV 43P615 (Black)"/>
    <x v="265"/>
    <s v="Electronics|HomeTheater,TV&amp;Video|Televisions|SmartTelevisions"/>
    <x v="1"/>
    <s v="HomeTheater,TV&amp;Video"/>
    <s v="Televisions"/>
    <s v="SmartTelevisions"/>
    <n v="24990"/>
    <n v="51990"/>
    <n v="0.52"/>
    <x v="0"/>
    <x v="0"/>
    <n v="2951"/>
    <n v="153422490"/>
    <x v="0"/>
    <n v="14.574488683234216"/>
    <m/>
  </r>
  <r>
    <s v="B0BQRJ3C47"/>
    <s v="REDTECH USB-C to Lightning Cable 3.3FT, [Apple MFi Certified] Lightning to Type C Fast Charging Cord Compatible with iPhone 14/13/13 pro/Max/12/11/X/XS/XR/8, Supports Power Delivery - White"/>
    <x v="266"/>
    <s v="Computers&amp;Accessories|Accessories&amp;Peripherals|Cables&amp;Accessories|Cables|USBCables"/>
    <x v="0"/>
    <s v="Accessories&amp;Peripherals"/>
    <s v="Cables&amp;Accessories"/>
    <s v="Cables"/>
    <n v="249"/>
    <n v="999"/>
    <n v="0.75"/>
    <x v="0"/>
    <x v="15"/>
    <n v="0"/>
    <n v="0"/>
    <x v="0"/>
    <n v="0"/>
    <m/>
  </r>
  <r>
    <s v="B095JPKPH3"/>
    <s v="OnePlus 163.8 cm (65 inches) U Series 4K LED Smart Android TV 65U1S (Black)"/>
    <x v="267"/>
    <s v="Electronics|HomeTheater,TV&amp;Video|Televisions|SmartTelevisions"/>
    <x v="1"/>
    <s v="HomeTheater,TV&amp;Video"/>
    <s v="Televisions"/>
    <s v="SmartTelevisions"/>
    <n v="61999"/>
    <n v="69999"/>
    <n v="0.11"/>
    <x v="1"/>
    <x v="3"/>
    <n v="6753"/>
    <n v="472703247"/>
    <x v="0"/>
    <n v="15.701200330827509"/>
    <m/>
  </r>
  <r>
    <s v="B087JWLZ2K"/>
    <s v="AmazonBasics 108 cm (43 inches) 4K Ultra HD Smart LED Fire TV AB43U20PS (Black)"/>
    <x v="268"/>
    <s v="Electronics|HomeTheater,TV&amp;Video|Televisions|SmartTelevisions"/>
    <x v="1"/>
    <s v="HomeTheater,TV&amp;Video"/>
    <s v="Televisions"/>
    <s v="SmartTelevisions"/>
    <n v="24499"/>
    <n v="50000"/>
    <n v="0.51"/>
    <x v="0"/>
    <x v="2"/>
    <n v="3518"/>
    <n v="175900000"/>
    <x v="0"/>
    <n v="13.831035140657246"/>
    <m/>
  </r>
  <r>
    <s v="B09DSXK8JX"/>
    <s v="Kodak 80 cm (32 inches) HD Ready Certified Android Smart LED TV 32HDX7XPROBL (Black)"/>
    <x v="129"/>
    <s v="Electronics|HomeTheater,TV&amp;Video|Televisions|SmartTelevisions"/>
    <x v="1"/>
    <s v="HomeTheater,TV&amp;Video"/>
    <s v="Televisions"/>
    <s v="SmartTelevisions"/>
    <n v="10499"/>
    <n v="19499"/>
    <n v="0.46"/>
    <x v="1"/>
    <x v="0"/>
    <n v="1510"/>
    <n v="29443490"/>
    <x v="0"/>
    <n v="13.352910750223907"/>
    <m/>
  </r>
  <r>
    <s v="B08V9C4B1J"/>
    <s v="Synqe Type C to Type C Short Fast Charging 60W Cable Compatible with Samsung Galaxy Z Fold3 5G, Z Flip3 5G, S22 5G, S22 Ultra, S21, S20, S20FE, A52, A73, A53 (0.25M, Black)"/>
    <x v="269"/>
    <s v="Computers&amp;Accessories|Accessories&amp;Peripherals|Cables&amp;Accessories|Cables|USBCables"/>
    <x v="0"/>
    <s v="Accessories&amp;Peripherals"/>
    <s v="Cables&amp;Accessories"/>
    <s v="Cables"/>
    <n v="349"/>
    <n v="999"/>
    <n v="0.65"/>
    <x v="0"/>
    <x v="4"/>
    <n v="838"/>
    <n v="837162"/>
    <x v="0"/>
    <n v="12.572176431563411"/>
    <m/>
  </r>
  <r>
    <s v="B08PKBMJKS"/>
    <s v="Airtel DigitalTV HD Setup Box Remote"/>
    <x v="270"/>
    <s v="Electronics|HomeTheater,TV&amp;Video|Accessories|RemoteControls"/>
    <x v="1"/>
    <s v="HomeTheater,TV&amp;Video"/>
    <s v="Accessories"/>
    <s v="RemoteControls"/>
    <n v="197"/>
    <n v="499"/>
    <n v="0.61"/>
    <x v="0"/>
    <x v="11"/>
    <n v="136"/>
    <n v="67864"/>
    <x v="1"/>
    <n v="8.1195381551943449"/>
    <m/>
  </r>
  <r>
    <s v="B0B8VQ7KDS"/>
    <s v="Airtel Digital TV HD Set Top Box with FTA Pack | Unlimited Entertainment + Recording Feature + Free Standard Installation (6 Months Pack)"/>
    <x v="227"/>
    <s v="Electronics|HomeTheater,TV&amp;Video|SatelliteEquipment|SatelliteReceivers"/>
    <x v="1"/>
    <s v="HomeTheater,TV&amp;Video"/>
    <s v="SatelliteEquipment"/>
    <s v="SatelliteReceivers"/>
    <n v="1299"/>
    <n v="2499"/>
    <n v="0.48"/>
    <x v="1"/>
    <x v="4"/>
    <n v="301"/>
    <n v="752199"/>
    <x v="0"/>
    <n v="10.664029854715746"/>
    <m/>
  </r>
  <r>
    <s v="B086JTMRYL"/>
    <s v="ESR USB C to Lightning Cable, 10 ft (3 m), MFi-Certified, Braided Nylon Power Delivery Fast Charging for iPhone 14/14 Plus/14 Pro/14 Pro Max, iPhone 13/12/11/X/8 Series, Use with Type-C Chargers, Black"/>
    <x v="271"/>
    <s v="Computers&amp;Accessories|Accessories&amp;Peripherals|Cables&amp;Accessories|Cables|USBCables"/>
    <x v="0"/>
    <s v="Accessories&amp;Peripherals"/>
    <s v="Cables&amp;Accessories"/>
    <s v="Cables"/>
    <n v="1519"/>
    <n v="1899"/>
    <n v="0.2"/>
    <x v="1"/>
    <x v="5"/>
    <n v="19763"/>
    <n v="37529937"/>
    <x v="0"/>
    <n v="18.901849318956469"/>
    <m/>
  </r>
  <r>
    <s v="B09RWQ7YR6"/>
    <s v="MI 138.8 cm (55 inches) 5X Series 4K Ultra HD LED Smart Android TV L55M6-ES (Grey)"/>
    <x v="272"/>
    <s v="Electronics|HomeTheater,TV&amp;Video|Televisions|SmartTelevisions"/>
    <x v="1"/>
    <s v="HomeTheater,TV&amp;Video"/>
    <s v="Televisions"/>
    <s v="SmartTelevisions"/>
    <n v="46999"/>
    <n v="69999"/>
    <n v="0.33"/>
    <x v="1"/>
    <x v="4"/>
    <n v="21252"/>
    <n v="1487618748"/>
    <x v="0"/>
    <n v="18.607907041550177"/>
    <m/>
  </r>
  <r>
    <s v="B00OFM6PEO"/>
    <s v="Storite USB Extension Cable USB 3.0 Male to Female Extension Cable High Speed 5GBps Extension Cable Data Transfer for Keyboard, Mouse, Flash Drive, Hard Drive, Printer and More- 1.5M - Blue"/>
    <x v="273"/>
    <s v="Computers&amp;Accessories|Accessories&amp;Peripherals|Cables&amp;Accessories|Cables|USBCables"/>
    <x v="0"/>
    <s v="Accessories&amp;Peripherals"/>
    <s v="Cables&amp;Accessories"/>
    <s v="Cables"/>
    <n v="299"/>
    <n v="799"/>
    <n v="0.63"/>
    <x v="0"/>
    <x v="4"/>
    <n v="1902"/>
    <n v="1519698"/>
    <x v="0"/>
    <n v="14.101586789634187"/>
    <m/>
  </r>
  <r>
    <s v="B0BF57RN3K"/>
    <s v="Fire-Boltt Ninja Call Pro Plus 1.83&quot; Smart Watch with Bluetooth Calling, AI Voice Assistance, 100 Sports Modes IP67 Rating, 240*280 Pixel High Resolution"/>
    <x v="274"/>
    <s v="Electronics|WearableTechnology|SmartWatches"/>
    <x v="1"/>
    <s v="WearableTechnology"/>
    <s v="SmartWatches"/>
    <m/>
    <n v="1799"/>
    <n v="19999"/>
    <n v="0.91"/>
    <x v="0"/>
    <x v="0"/>
    <n v="13937"/>
    <n v="278726063"/>
    <x v="0"/>
    <n v="17.405641932772294"/>
    <m/>
  </r>
  <r>
    <s v="B0B3RRWSF6"/>
    <s v="Fire-Boltt Phoenix Smart Watch with Bluetooth Calling 1.3&quot;,120+ Sports Modes, 240*240 PX High Res with SpO2, Heart Rate Monitoring &amp; IP67 Rating"/>
    <x v="275"/>
    <s v="Electronics|WearableTechnology|SmartWatches"/>
    <x v="1"/>
    <s v="WearableTechnology"/>
    <s v="SmartWatches"/>
    <m/>
    <n v="1998"/>
    <n v="9999"/>
    <n v="0.8"/>
    <x v="0"/>
    <x v="4"/>
    <n v="27696"/>
    <n v="276932304"/>
    <x v="0"/>
    <n v="19.10246074335917"/>
    <m/>
  </r>
  <r>
    <s v="B0B5B6PQCT"/>
    <s v="boAt Wave Call Smart Watch, Smart Talk with Advanced Dedicated Bluetooth Calling Chip, 1.69‚Äù HD Display with 550 NITS &amp; 70% Color Gamut, 150+ Watch Faces, Multi-Sport Modes,HR,SpO2, IP68(Active Black)"/>
    <x v="276"/>
    <s v="Electronics|WearableTechnology|SmartWatches"/>
    <x v="1"/>
    <s v="WearableTechnology"/>
    <s v="SmartWatches"/>
    <m/>
    <n v="1999"/>
    <n v="7990"/>
    <n v="0.75"/>
    <x v="0"/>
    <x v="11"/>
    <n v="17831"/>
    <n v="142469690"/>
    <x v="0"/>
    <n v="16.154560210794287"/>
    <m/>
  </r>
  <r>
    <s v="B08HV83HL3"/>
    <s v="MI Power Bank 3i 20000mAh Lithium Polymer 18W Fast Power Delivery Charging | Input- Type C | Micro USB| Triple Output | Sandstone Black"/>
    <x v="277"/>
    <s v="Electronics|Mobiles&amp;Accessories|MobileAccessories|Chargers|PowerBanks"/>
    <x v="1"/>
    <s v="Mobiles&amp;Accessories"/>
    <s v="MobileAccessories"/>
    <s v="Chargers"/>
    <n v="2049"/>
    <n v="2199"/>
    <n v="7.0000000000000007E-2"/>
    <x v="1"/>
    <x v="4"/>
    <n v="178912"/>
    <n v="393427488"/>
    <x v="0"/>
    <n v="22.58636016136267"/>
    <m/>
  </r>
  <r>
    <s v="B0BBN4DZBD"/>
    <s v="Redmi A1 (Light Blue, 2GB RAM, 32GB Storage) | Segment Best AI Dual Cam | 5000mAh Battery | Leather Texture Design | Android 12"/>
    <x v="278"/>
    <s v="Electronics|Mobiles&amp;Accessories|Smartphones&amp;BasicMobiles|Smartphones"/>
    <x v="1"/>
    <s v="Mobiles&amp;Accessories"/>
    <s v="Smartphones&amp;BasicMobiles"/>
    <s v="Smartphones"/>
    <n v="6499"/>
    <n v="8999"/>
    <n v="0.28000000000000003"/>
    <x v="1"/>
    <x v="1"/>
    <n v="7807"/>
    <n v="70255193"/>
    <x v="0"/>
    <n v="15.570159218634542"/>
    <m/>
  </r>
  <r>
    <s v="B0B3CPQ5PF"/>
    <s v="OnePlus Nord 2T 5G (Jade Fog, 8GB RAM, 128GB Storage)"/>
    <x v="279"/>
    <s v="Electronics|Mobiles&amp;Accessories|Smartphones&amp;BasicMobiles|Smartphones"/>
    <x v="1"/>
    <s v="Mobiles&amp;Accessories"/>
    <s v="Smartphones&amp;BasicMobiles"/>
    <s v="Smartphones"/>
    <n v="28999"/>
    <n v="28999"/>
    <n v="0"/>
    <x v="1"/>
    <x v="4"/>
    <n v="17415"/>
    <n v="505017585"/>
    <x v="0"/>
    <n v="18.236078188942063"/>
    <m/>
  </r>
  <r>
    <s v="B0B3CQBRB4"/>
    <s v="OnePlus Nord 2T 5G (Gray Shadow, 8GB RAM, 128GB Storage)"/>
    <x v="280"/>
    <s v="Electronics|Mobiles&amp;Accessories|Smartphones&amp;BasicMobiles|Smartphones"/>
    <x v="1"/>
    <s v="Mobiles&amp;Accessories"/>
    <s v="Smartphones&amp;BasicMobiles"/>
    <s v="Smartphones"/>
    <n v="28999"/>
    <n v="28999"/>
    <n v="0"/>
    <x v="1"/>
    <x v="4"/>
    <n v="17415"/>
    <n v="505017585"/>
    <x v="0"/>
    <n v="18.236078188942063"/>
    <m/>
  </r>
  <r>
    <s v="B0BBN56J5H"/>
    <s v="Redmi A1 (Black, 2GB RAM, 32GB Storage) | Segment Best AI Dual Cam | 5000mAh Battery | Leather Texture Design | Android 12"/>
    <x v="281"/>
    <s v="Electronics|Mobiles&amp;Accessories|Smartphones&amp;BasicMobiles|Smartphones"/>
    <x v="1"/>
    <s v="Mobiles&amp;Accessories"/>
    <s v="Smartphones&amp;BasicMobiles"/>
    <s v="Smartphones"/>
    <n v="6499"/>
    <n v="8999"/>
    <n v="0.28000000000000003"/>
    <x v="1"/>
    <x v="1"/>
    <n v="7807"/>
    <n v="70255193"/>
    <x v="0"/>
    <n v="15.570159218634542"/>
    <m/>
  </r>
  <r>
    <s v="B0BBN3WF7V"/>
    <s v="Redmi A1 (Light Green, 2GB RAM 32GB ROM) | Segment Best AI Dual Cam | 5000mAh Battery | Leather Texture Design | Android 12"/>
    <x v="282"/>
    <s v="Electronics|Mobiles&amp;Accessories|Smartphones&amp;BasicMobiles|Smartphones"/>
    <x v="1"/>
    <s v="Mobiles&amp;Accessories"/>
    <s v="Smartphones&amp;BasicMobiles"/>
    <s v="Smartphones"/>
    <n v="6499"/>
    <n v="8999"/>
    <n v="0.28000000000000003"/>
    <x v="1"/>
    <x v="1"/>
    <n v="7807"/>
    <n v="70255193"/>
    <x v="0"/>
    <n v="15.570159218634542"/>
    <m/>
  </r>
  <r>
    <s v="B0BDRVFDKP"/>
    <s v="SanDisk Ultra¬Æ microSDXC‚Ñ¢ UHS-I Card, 64GB, 140MB/s R, 10 Y Warranty, for Smartphones"/>
    <x v="283"/>
    <s v="Electronics|Accessories|MemoryCards|MicroSD"/>
    <x v="1"/>
    <s v="Accessories"/>
    <s v="MemoryCards"/>
    <s v="MicroSD"/>
    <n v="569"/>
    <n v="1000"/>
    <n v="0.43"/>
    <x v="1"/>
    <x v="5"/>
    <n v="67259"/>
    <n v="67259000"/>
    <x v="0"/>
    <n v="21.242130197105915"/>
    <m/>
  </r>
  <r>
    <s v="B0B5LVS732"/>
    <s v="Noise Pulse Go Buzz Smart Watch Bluetooth Calling with 1.69&quot; Display, 550 NITS, 150+ Cloud Watch Face, SPo2, Heart Rate Tracking, 100 Sports Mode with Auto Detection, Longer Battery (Jet Black)"/>
    <x v="284"/>
    <s v="Electronics|WearableTechnology|SmartWatches"/>
    <x v="1"/>
    <s v="WearableTechnology"/>
    <s v="SmartWatches"/>
    <m/>
    <n v="1898"/>
    <n v="4999"/>
    <n v="0.62"/>
    <x v="0"/>
    <x v="3"/>
    <n v="10689"/>
    <n v="53434311"/>
    <x v="0"/>
    <n v="16.518808591355988"/>
    <m/>
  </r>
  <r>
    <s v="B09V2Q4QVQ"/>
    <s v="Nokia 105 Single SIM, Keypad Mobile Phone with Wireless FM Radio | Charcoal"/>
    <x v="285"/>
    <s v="Electronics|Mobiles&amp;Accessories|Smartphones&amp;BasicMobiles|BasicMobiles"/>
    <x v="1"/>
    <s v="Mobiles&amp;Accessories"/>
    <s v="Smartphones&amp;BasicMobiles"/>
    <s v="BasicMobiles"/>
    <n v="1299"/>
    <n v="1599"/>
    <n v="0.19"/>
    <x v="1"/>
    <x v="1"/>
    <n v="128311"/>
    <n v="205169289"/>
    <x v="0"/>
    <n v="20.433069097520871"/>
    <m/>
  </r>
  <r>
    <s v="B09V12K8NT"/>
    <s v="boAt Wave Lite Smartwatch with 1.69&quot; HD Display, Sleek Metal Body, HR &amp; SpO2 Level Monitor, 140+ Watch Faces, Activity Tracker, Multiple Sports Modes, IP68 &amp; 7 Days Battery Life(Active Black)"/>
    <x v="286"/>
    <s v="Electronics|WearableTechnology|SmartWatches"/>
    <x v="1"/>
    <s v="WearableTechnology"/>
    <s v="SmartWatches"/>
    <m/>
    <n v="1499"/>
    <n v="6990"/>
    <n v="0.79"/>
    <x v="0"/>
    <x v="2"/>
    <n v="21796"/>
    <n v="152354040"/>
    <x v="0"/>
    <n v="16.91974722436542"/>
    <m/>
  </r>
  <r>
    <s v="B01DEWVZ2C"/>
    <s v="JBL C100SI Wired In Ear Headphones with Mic, JBL Pure Bass Sound, One Button Multi-function Remote, Angled Buds for Comfort fit (Black)"/>
    <x v="287"/>
    <s v="Electronics|Headphones,Earbuds&amp;Accessories|Headphones|In-Ear"/>
    <x v="1"/>
    <s v="Headphones,Earbuds&amp;Accessories"/>
    <s v="Headphones"/>
    <s v="In-Ear"/>
    <n v="599"/>
    <n v="999"/>
    <n v="0.4"/>
    <x v="1"/>
    <x v="3"/>
    <n v="192590"/>
    <n v="192397410"/>
    <x v="0"/>
    <n v="21.667007551536646"/>
    <m/>
  </r>
  <r>
    <s v="B0BMGB3CH9"/>
    <s v="Samsung Galaxy M04 Dark Blue, 4GB RAM, 64GB Storage | Upto 8GB RAM with RAM Plus | MediaTek Helio P35 | 5000 mAh Battery"/>
    <x v="288"/>
    <s v="Electronics|Mobiles&amp;Accessories|Smartphones&amp;BasicMobiles|Smartphones"/>
    <x v="1"/>
    <s v="Mobiles&amp;Accessories"/>
    <s v="Smartphones&amp;BasicMobiles"/>
    <s v="Smartphones"/>
    <n v="9499"/>
    <n v="11999"/>
    <n v="0.21"/>
    <x v="1"/>
    <x v="0"/>
    <n v="284"/>
    <n v="3407716"/>
    <x v="0"/>
    <n v="10.310348412035744"/>
    <m/>
  </r>
  <r>
    <s v="B08D77XZX5"/>
    <s v="PTron Tangentbeat in-Ear Bluetooth 5.0 Wireless Headphones with Mic, Enhanced Bass, 10mm Drivers, Clear Calls, Snug-Fit, Fast Charging, Magnetic Buds, Voice Assistant &amp; IPX4 Wireless Neckband (Black)"/>
    <x v="289"/>
    <s v="Electronics|Headphones,Earbuds&amp;Accessories|Headphones|In-Ear"/>
    <x v="1"/>
    <s v="Headphones,Earbuds&amp;Accessories"/>
    <s v="Headphones"/>
    <s v="In-Ear"/>
    <n v="599"/>
    <n v="2499"/>
    <n v="0.76"/>
    <x v="0"/>
    <x v="2"/>
    <n v="58162"/>
    <n v="145346838"/>
    <x v="0"/>
    <n v="18.582122516034108"/>
    <m/>
  </r>
  <r>
    <s v="B09XB8GFBQ"/>
    <s v="Redmi 10A (Charcoal Black, 4GB RAM, 64GB Storage) | 2 Ghz Octa Core Helio G25 | 5000 mAh Battery | Finger Print Sensor | Upto 5GB RAM with RAM Booster"/>
    <x v="290"/>
    <s v="Electronics|Mobiles&amp;Accessories|Smartphones&amp;BasicMobiles|Smartphones"/>
    <x v="1"/>
    <s v="Mobiles&amp;Accessories"/>
    <s v="Smartphones&amp;BasicMobiles"/>
    <s v="Smartphones"/>
    <n v="8999"/>
    <n v="11999"/>
    <n v="0.25"/>
    <x v="1"/>
    <x v="1"/>
    <n v="12796"/>
    <n v="153539204"/>
    <x v="0"/>
    <n v="16.428432679794216"/>
    <m/>
  </r>
  <r>
    <s v="B07WG8PDCW"/>
    <s v="pTron Bullet Pro 36W PD Quick Charger, 3 Port Fast Car Charger Adapter - Compatible with All Smartphones &amp; Tablets (Black)"/>
    <x v="291"/>
    <s v="Electronics|Mobiles&amp;Accessories|MobileAccessories|Chargers|AutomobileChargers"/>
    <x v="1"/>
    <s v="Mobiles&amp;Accessories"/>
    <s v="MobileAccessories"/>
    <s v="Chargers"/>
    <n v="349"/>
    <n v="1299"/>
    <n v="0.73"/>
    <x v="0"/>
    <x v="1"/>
    <n v="14282"/>
    <n v="18552318"/>
    <x v="0"/>
    <n v="16.619277744776692"/>
    <m/>
  </r>
  <r>
    <s v="B07GPXXNNG"/>
    <s v="boAt Bassheads 100 in Ear Wired Earphones with Mic(Taffy Pink)"/>
    <x v="292"/>
    <s v="Electronics|Headphones,Earbuds&amp;Accessories|Headphones|In-Ear"/>
    <x v="1"/>
    <s v="Headphones,Earbuds&amp;Accessories"/>
    <s v="Headphones"/>
    <s v="In-Ear"/>
    <n v="349"/>
    <n v="999"/>
    <n v="0.65"/>
    <x v="0"/>
    <x v="3"/>
    <n v="363713"/>
    <n v="363349287"/>
    <x v="0"/>
    <n v="22.799116074394387"/>
    <m/>
  </r>
  <r>
    <s v="B0BDYVC5TD"/>
    <s v="SanDisk Ultra¬Æ microSDXC‚Ñ¢ UHS-I Card, 128GB, 140MB/s R, 10 Y Warranty, for Smartphones"/>
    <x v="283"/>
    <s v="Electronics|Accessories|MemoryCards|MicroSD"/>
    <x v="1"/>
    <s v="Accessories"/>
    <s v="MemoryCards"/>
    <s v="MicroSD"/>
    <n v="959"/>
    <n v="1800"/>
    <n v="0.47"/>
    <x v="1"/>
    <x v="5"/>
    <n v="67259"/>
    <n v="121066200"/>
    <x v="0"/>
    <n v="21.242130197105915"/>
    <m/>
  </r>
  <r>
    <s v="B0BMGB2TPR"/>
    <s v="Samsung Galaxy M04 Light Green, 4GB RAM, 64GB Storage | Upto 8GB RAM with RAM Plus | MediaTek Helio P35 | 5000 mAh Battery"/>
    <x v="293"/>
    <s v="Electronics|Mobiles&amp;Accessories|Smartphones&amp;BasicMobiles|Smartphones"/>
    <x v="1"/>
    <s v="Mobiles&amp;Accessories"/>
    <s v="Smartphones&amp;BasicMobiles"/>
    <s v="Smartphones"/>
    <n v="9499"/>
    <n v="11999"/>
    <n v="0.21"/>
    <x v="1"/>
    <x v="0"/>
    <n v="284"/>
    <n v="3407716"/>
    <x v="0"/>
    <n v="10.310348412035744"/>
    <m/>
  </r>
  <r>
    <s v="B08MC57J31"/>
    <s v="MI 10000mAh Lithium Ion, Lithium Polymer Power Bank Pocket Pro with 22.5 Watt Fast Charging, Dual Input Ports(Micro-USB and Type C), Triple Output Ports, (Black)"/>
    <x v="294"/>
    <s v="Electronics|Mobiles&amp;Accessories|MobileAccessories|Chargers|PowerBanks"/>
    <x v="1"/>
    <s v="Mobiles&amp;Accessories"/>
    <s v="MobileAccessories"/>
    <s v="Chargers"/>
    <n v="1499"/>
    <n v="2499"/>
    <n v="0.4"/>
    <x v="1"/>
    <x v="4"/>
    <n v="15970"/>
    <n v="39909030"/>
    <x v="0"/>
    <n v="18.074328071631335"/>
    <m/>
  </r>
  <r>
    <s v="B08HVL8QN3"/>
    <s v="Mi 10000mAH Li-Polymer, Micro-USB and Type C Input Port, Power Bank 3i with 18W Fast Charging (Midnight Black)"/>
    <x v="295"/>
    <s v="Electronics|Mobiles&amp;Accessories|MobileAccessories|Chargers|PowerBanks"/>
    <x v="1"/>
    <s v="Mobiles&amp;Accessories"/>
    <s v="MobileAccessories"/>
    <s v="Chargers"/>
    <n v="1149"/>
    <n v="2199"/>
    <n v="0.48"/>
    <x v="1"/>
    <x v="4"/>
    <n v="178912"/>
    <n v="393427488"/>
    <x v="0"/>
    <n v="22.58636016136267"/>
    <m/>
  </r>
  <r>
    <s v="B0746JGVDS"/>
    <s v="ELV Car Mount Adjustable Car Phone Holder Universal Long Arm, Windshield for Smartphones - Black"/>
    <x v="296"/>
    <s v="Electronics|Mobiles&amp;Accessories|MobileAccessories|AutomobileAccessories|Cradles"/>
    <x v="1"/>
    <s v="Mobiles&amp;Accessories"/>
    <s v="MobileAccessories"/>
    <s v="AutomobileAccessories"/>
    <n v="349"/>
    <n v="999"/>
    <n v="0.65"/>
    <x v="0"/>
    <x v="2"/>
    <n v="46399"/>
    <n v="46352601"/>
    <x v="0"/>
    <n v="18.199420124164035"/>
    <m/>
  </r>
  <r>
    <s v="B08VFF6JQ8"/>
    <s v="Samsung 25W USB Travel Adapter for Cellular Phones - White"/>
    <x v="297"/>
    <s v="Electronics|Mobiles&amp;Accessories|MobileAccessories|Chargers|WallChargers"/>
    <x v="1"/>
    <s v="Mobiles&amp;Accessories"/>
    <s v="MobileAccessories"/>
    <s v="Chargers"/>
    <n v="1219"/>
    <n v="1699"/>
    <n v="0.28000000000000003"/>
    <x v="1"/>
    <x v="5"/>
    <n v="8891"/>
    <n v="15105809"/>
    <x v="0"/>
    <n v="17.375597597718595"/>
    <m/>
  </r>
  <r>
    <s v="B09NVPSCQT"/>
    <s v="Noise ColorFit Pulse Grand Smart Watch with 1.69&quot;(4.29cm) HD Display, 60 Sports Modes, 150 Watch Faces, Fast Charge, Spo2, Stress, Sleep, Heart Rate Monitoring &amp; IP68 Waterproof (Jet Black)"/>
    <x v="298"/>
    <s v="Electronics|WearableTechnology|SmartWatches"/>
    <x v="1"/>
    <s v="WearableTechnology"/>
    <s v="SmartWatches"/>
    <m/>
    <n v="1599"/>
    <n v="3999"/>
    <n v="0.6"/>
    <x v="0"/>
    <x v="1"/>
    <n v="30254"/>
    <n v="120985746"/>
    <x v="0"/>
    <n v="17.923188629073788"/>
    <m/>
  </r>
  <r>
    <s v="B09YV4RG4D"/>
    <s v="Fire-Boltt Ninja 3 Smartwatch Full Touch 1.69 &amp; 60 Sports Modes with IP68, Sp02 Tracking, Over 100 Cloud based watch faces - Black"/>
    <x v="299"/>
    <s v="Electronics|WearableTechnology|SmartWatches"/>
    <x v="1"/>
    <s v="WearableTechnology"/>
    <s v="SmartWatches"/>
    <m/>
    <n v="1499"/>
    <n v="7999"/>
    <n v="0.81"/>
    <x v="0"/>
    <x v="0"/>
    <n v="22636"/>
    <n v="181065364"/>
    <x v="0"/>
    <n v="18.290239257560433"/>
    <m/>
  </r>
  <r>
    <s v="B09TWHTBKQ"/>
    <s v="Samsung Galaxy M33 5G (Mystique Green, 8GB, 128GB Storage) | 6000mAh Battery | Upto 16GB RAM with RAM Plus | Travel Adapter to be Purchased Separately"/>
    <x v="300"/>
    <s v="Electronics|Mobiles&amp;Accessories|Smartphones&amp;BasicMobiles|Smartphones"/>
    <x v="1"/>
    <s v="Mobiles&amp;Accessories"/>
    <s v="Smartphones&amp;BasicMobiles"/>
    <s v="Smartphones"/>
    <n v="18499"/>
    <n v="25999"/>
    <n v="0.28999999999999998"/>
    <x v="1"/>
    <x v="3"/>
    <n v="22318"/>
    <n v="580245682"/>
    <x v="0"/>
    <n v="17.829566401985442"/>
    <m/>
  </r>
  <r>
    <s v="B08L5HMJVW"/>
    <s v="SanDisk Ultra microSD UHS-I Card 32GB, 120MB/s R"/>
    <x v="301"/>
    <s v="Electronics|Accessories|MemoryCards|MicroSD"/>
    <x v="1"/>
    <s v="Accessories"/>
    <s v="MemoryCards"/>
    <s v="MicroSD"/>
    <n v="369"/>
    <n v="700"/>
    <n v="0.47"/>
    <x v="1"/>
    <x v="5"/>
    <n v="67259"/>
    <n v="47081300"/>
    <x v="0"/>
    <n v="21.242130197105915"/>
    <m/>
  </r>
  <r>
    <s v="B0B4F2XCK3"/>
    <s v="Samsung Galaxy M13 (Aqua Green, 6GB, 128GB Storage) | 6000mAh Battery | Upto 12GB RAM with RAM Plus"/>
    <x v="302"/>
    <s v="Electronics|Mobiles&amp;Accessories|Smartphones&amp;BasicMobiles|Smartphones"/>
    <x v="1"/>
    <s v="Mobiles&amp;Accessories"/>
    <s v="Smartphones&amp;BasicMobiles"/>
    <s v="Smartphones"/>
    <n v="12999"/>
    <n v="17999"/>
    <n v="0.28000000000000003"/>
    <x v="1"/>
    <x v="3"/>
    <n v="18998"/>
    <n v="341945002"/>
    <x v="0"/>
    <n v="17.542796045262623"/>
    <m/>
  </r>
  <r>
    <s v="B0BF54972T"/>
    <s v="Fire-Boltt Ninja Call Pro Plus 1.83&quot; Smart Watch with Bluetooth Calling, AI Voice Assistance, 100 Sports Modes IP67 Rating, 240*280 Pixel High Resolution"/>
    <x v="274"/>
    <s v="Electronics|WearableTechnology|SmartWatches"/>
    <x v="1"/>
    <s v="WearableTechnology"/>
    <s v="SmartWatches"/>
    <m/>
    <n v="1799"/>
    <n v="19999"/>
    <n v="0.91"/>
    <x v="0"/>
    <x v="0"/>
    <n v="13937"/>
    <n v="278726063"/>
    <x v="0"/>
    <n v="17.405641932772294"/>
    <m/>
  </r>
  <r>
    <s v="B09YV4MW2T"/>
    <s v="Fire-Boltt India's No 1 Smartwatch Brand Talk 2 Bluetooth Calling Smartwatch with Dual Button, Hands On Voice Assistance, 60 Sports Modes, in Built Mic &amp; Speaker with IP68 Rating"/>
    <x v="303"/>
    <s v="Electronics|WearableTechnology|SmartWatches"/>
    <x v="1"/>
    <s v="WearableTechnology"/>
    <s v="SmartWatches"/>
    <m/>
    <n v="2199"/>
    <n v="9999"/>
    <n v="0.78"/>
    <x v="0"/>
    <x v="0"/>
    <n v="29471"/>
    <n v="294680529"/>
    <x v="0"/>
    <n v="18.77152035577037"/>
    <m/>
  </r>
  <r>
    <s v="B09TWH8YHM"/>
    <s v="Samsung Galaxy M33 5G (Emerald Brown, 6GB, 128GB Storage) | 6000mAh Battery | Upto 12GB RAM with RAM Plus | Travel Adapter to be Purchased Separately"/>
    <x v="304"/>
    <s v="Electronics|Mobiles&amp;Accessories|Smartphones&amp;BasicMobiles|Smartphones"/>
    <x v="1"/>
    <s v="Mobiles&amp;Accessories"/>
    <s v="Smartphones&amp;BasicMobiles"/>
    <s v="Smartphones"/>
    <n v="16999"/>
    <n v="24999"/>
    <n v="0.32"/>
    <x v="1"/>
    <x v="3"/>
    <n v="22318"/>
    <n v="557927682"/>
    <x v="0"/>
    <n v="17.829566401985442"/>
    <m/>
  </r>
  <r>
    <s v="B07WGMMQGP"/>
    <s v="iQOO vivo Z6 5G (Chromatic Blue, 6GB RAM, 128GB Storage) | Snapdragon 695-6nm Processor | 120Hz FHD+ Display | 5000mAh Battery"/>
    <x v="305"/>
    <s v="Electronics|Mobiles&amp;Accessories|Smartphones&amp;BasicMobiles|Smartphones"/>
    <x v="1"/>
    <s v="Mobiles&amp;Accessories"/>
    <s v="Smartphones&amp;BasicMobiles"/>
    <s v="Smartphones"/>
    <n v="16499"/>
    <n v="20999"/>
    <n v="0.21"/>
    <x v="1"/>
    <x v="1"/>
    <n v="21350"/>
    <n v="448328650"/>
    <x v="0"/>
    <n v="17.317672882186351"/>
    <m/>
  </r>
  <r>
    <s v="B0BF563HB4"/>
    <s v="Fire-Boltt Ninja Call Pro Plus 1.83&quot; Smart Watch with Bluetooth Calling, AI Voice Assistance, 100 Sports Modes IP67 Rating, 240*280 Pixel High Resolution"/>
    <x v="274"/>
    <s v="Electronics|WearableTechnology|SmartWatches"/>
    <x v="1"/>
    <s v="WearableTechnology"/>
    <s v="SmartWatches"/>
    <m/>
    <n v="1799"/>
    <n v="19999"/>
    <n v="0.91"/>
    <x v="0"/>
    <x v="0"/>
    <n v="13937"/>
    <n v="278726063"/>
    <x v="0"/>
    <n v="17.405641932772294"/>
    <m/>
  </r>
  <r>
    <s v="B09GFPVD9Y"/>
    <s v="Redmi 9 Activ (Carbon Black, 4GB RAM, 64GB Storage) | Octa-core Helio G35 | 5000 mAh Battery"/>
    <x v="306"/>
    <s v="Electronics|Mobiles&amp;Accessories|Smartphones&amp;BasicMobiles|Smartphones"/>
    <x v="1"/>
    <s v="Mobiles&amp;Accessories"/>
    <s v="Smartphones&amp;BasicMobiles"/>
    <s v="Smartphones"/>
    <n v="8499"/>
    <n v="10999"/>
    <n v="0.23"/>
    <x v="1"/>
    <x v="3"/>
    <n v="313836"/>
    <n v="3451882164"/>
    <x v="0"/>
    <n v="22.536486989071289"/>
    <m/>
  </r>
  <r>
    <s v="B09GFLXVH9"/>
    <s v="Redmi 9A Sport (Coral Green, 2GB RAM, 32GB Storage) | 2GHz Octa-core Helio G25 Processor | 5000 mAh Battery"/>
    <x v="307"/>
    <s v="Electronics|Mobiles&amp;Accessories|Smartphones&amp;BasicMobiles|Smartphones"/>
    <x v="1"/>
    <s v="Mobiles&amp;Accessories"/>
    <s v="Smartphones&amp;BasicMobiles"/>
    <s v="Smartphones"/>
    <n v="6499"/>
    <n v="8499"/>
    <n v="0.24"/>
    <x v="1"/>
    <x v="3"/>
    <n v="313836"/>
    <n v="2667292164"/>
    <x v="0"/>
    <n v="22.536486989071289"/>
    <m/>
  </r>
  <r>
    <s v="B0BF4YBLPX"/>
    <s v="Fire-Boltt Ninja Call Pro Plus 1.83&quot; Smart Watch with Bluetooth Calling, AI Voice Assistance, 100 Sports Modes IP67 Rating, 240*280 Pixel High Resolution"/>
    <x v="274"/>
    <s v="Electronics|WearableTechnology|SmartWatches"/>
    <x v="1"/>
    <s v="WearableTechnology"/>
    <s v="SmartWatches"/>
    <m/>
    <n v="1799"/>
    <n v="19999"/>
    <n v="0.91"/>
    <x v="0"/>
    <x v="0"/>
    <n v="13937"/>
    <n v="278726063"/>
    <x v="0"/>
    <n v="17.405641932772294"/>
    <m/>
  </r>
  <r>
    <s v="B09XB7DPW1"/>
    <s v="Redmi 10A (Sea Blue, 4GB RAM, 64GB Storage) | 2 Ghz Octa Core Helio G25 | 5000 mAh Battery | Finger Print Sensor | Upto 5GB RAM with RAM Booster"/>
    <x v="308"/>
    <s v="Electronics|Mobiles&amp;Accessories|Smartphones&amp;BasicMobiles|Smartphones"/>
    <x v="1"/>
    <s v="Mobiles&amp;Accessories"/>
    <s v="Smartphones&amp;BasicMobiles"/>
    <s v="Smartphones"/>
    <n v="8999"/>
    <n v="11999"/>
    <n v="0.25"/>
    <x v="1"/>
    <x v="1"/>
    <n v="12796"/>
    <n v="153539204"/>
    <x v="0"/>
    <n v="16.428432679794216"/>
    <m/>
  </r>
  <r>
    <s v="B07PFJ5W31"/>
    <s v="AGARO Blaze USB 3.0 to USB Type C OTG Adapter"/>
    <x v="309"/>
    <s v="Electronics|Mobiles&amp;Accessories|MobileAccessories|Cables&amp;Adapters|OTGAdapters"/>
    <x v="1"/>
    <s v="Mobiles&amp;Accessories"/>
    <s v="MobileAccessories"/>
    <s v="Cables&amp;Adapters"/>
    <n v="139"/>
    <n v="495"/>
    <n v="0.72"/>
    <x v="0"/>
    <x v="4"/>
    <n v="14185"/>
    <n v="7021575"/>
    <x v="1"/>
    <n v="17.852997808703801"/>
    <m/>
  </r>
  <r>
    <s v="B0B3N7LR6K"/>
    <s v="Fire-Boltt Visionary 1.78&quot; AMOLED Bluetooth Calling Smartwatch with 368*448 Pixel Resolution 100+ Sports Mode, TWS Connection, Voice Assistance, SPO2 &amp; Heart Rate Monitoring"/>
    <x v="310"/>
    <s v="Electronics|WearableTechnology|SmartWatches"/>
    <x v="1"/>
    <s v="WearableTechnology"/>
    <s v="SmartWatches"/>
    <m/>
    <n v="3999"/>
    <n v="16999"/>
    <n v="0.76"/>
    <x v="0"/>
    <x v="4"/>
    <n v="17159"/>
    <n v="291685841"/>
    <x v="0"/>
    <n v="18.208424319104552"/>
    <m/>
  </r>
  <r>
    <s v="B09ZQK9X8G"/>
    <s v="Noise ColorFit Pro 4 Advanced Bluetooth Calling Smart Watch with 1.72&quot; TruView Display, Fully-Functional Digital Crown, 311 PPI, 60Hz Refresh Rate, 500 NITS Brightness (Charcoal Black)"/>
    <x v="311"/>
    <s v="Electronics|WearableTechnology|SmartWatches"/>
    <x v="1"/>
    <s v="WearableTechnology"/>
    <s v="SmartWatches"/>
    <m/>
    <n v="2998"/>
    <n v="5999"/>
    <n v="0.5"/>
    <x v="0"/>
    <x v="3"/>
    <n v="5179"/>
    <n v="31068821"/>
    <x v="0"/>
    <n v="15.228752014955454"/>
    <m/>
  </r>
  <r>
    <s v="B07WJV6P1R"/>
    <s v="iQOO Z6 Lite 5G by vivo (Stellar Green, 6GB RAM, 128GB Storage) | World's First Snapdragon 4 Gen 1 | 120Hz Refresh Rate | 5000mAh Battery | Travel Adapter to be Purchased Separately"/>
    <x v="312"/>
    <s v="Electronics|Mobiles&amp;Accessories|Smartphones&amp;BasicMobiles|Smartphones"/>
    <x v="1"/>
    <s v="Mobiles&amp;Accessories"/>
    <s v="Smartphones&amp;BasicMobiles"/>
    <s v="Smartphones"/>
    <n v="15499"/>
    <n v="18999"/>
    <n v="0.18"/>
    <x v="1"/>
    <x v="3"/>
    <n v="19252"/>
    <n v="365768748"/>
    <x v="0"/>
    <n v="17.566443484394984"/>
    <m/>
  </r>
  <r>
    <s v="B0BF54LXW6"/>
    <s v="Fire-Boltt Ninja Call Pro Plus 1.83&quot; Smart Watch with Bluetooth Calling, AI Voice Assistance, 100 Sports Modes IP67 Rating, 240*280 Pixel High Resolution"/>
    <x v="274"/>
    <s v="Electronics|WearableTechnology|SmartWatches"/>
    <x v="1"/>
    <s v="WearableTechnology"/>
    <s v="SmartWatches"/>
    <m/>
    <n v="1799"/>
    <n v="19999"/>
    <n v="0.91"/>
    <x v="0"/>
    <x v="0"/>
    <n v="13937"/>
    <n v="278726063"/>
    <x v="0"/>
    <n v="17.405641932772294"/>
    <m/>
  </r>
  <r>
    <s v="B09XB7SRQ5"/>
    <s v="Redmi 10A (Slate Grey, 4GB RAM, 64GB Storage) | 2 Ghz Octa Core Helio G25 | 5000 mAh Battery | Finger Print Sensor | Upto 5GB RAM with RAM Booster"/>
    <x v="313"/>
    <s v="Electronics|Mobiles&amp;Accessories|Smartphones&amp;BasicMobiles|Smartphones"/>
    <x v="1"/>
    <s v="Mobiles&amp;Accessories"/>
    <s v="Smartphones&amp;BasicMobiles"/>
    <s v="Smartphones"/>
    <n v="8999"/>
    <n v="11999"/>
    <n v="0.25"/>
    <x v="1"/>
    <x v="1"/>
    <n v="12796"/>
    <n v="153539204"/>
    <x v="0"/>
    <n v="16.428432679794216"/>
    <m/>
  </r>
  <r>
    <s v="B09FFK1PQG"/>
    <s v="Duracell 38W Fast Car Charger Adapter with Dual Output. Quick Charge, Type C PD 20W &amp; Qualcomm Certified 3.0 Compatible for iPhone, All Smartphones, Tablets &amp; More (Copper &amp; Black)"/>
    <x v="314"/>
    <s v="Electronics|Mobiles&amp;Accessories|MobileAccessories|Chargers|AutomobileChargers"/>
    <x v="1"/>
    <s v="Mobiles&amp;Accessories"/>
    <s v="MobileAccessories"/>
    <s v="Chargers"/>
    <n v="873"/>
    <n v="1699"/>
    <n v="0.49"/>
    <x v="1"/>
    <x v="5"/>
    <n v="1680"/>
    <n v="2854320"/>
    <x v="0"/>
    <n v="14.192497939133673"/>
    <m/>
  </r>
  <r>
    <s v="B09RMQYHLH"/>
    <s v="realme narzo 50 (Speed Blue, 4GB RAM+64GB Storage) Helio G96 Processor | 50MP AI Triple Camera | 120Hz Ultra Smooth Display"/>
    <x v="315"/>
    <s v="Electronics|Mobiles&amp;Accessories|Smartphones&amp;BasicMobiles|Smartphones"/>
    <x v="1"/>
    <s v="Mobiles&amp;Accessories"/>
    <s v="Smartphones&amp;BasicMobiles"/>
    <s v="Smartphones"/>
    <n v="12999"/>
    <n v="15999"/>
    <n v="0.19"/>
    <x v="1"/>
    <x v="0"/>
    <n v="13246"/>
    <n v="211922754"/>
    <x v="0"/>
    <n v="17.312893652515708"/>
    <m/>
  </r>
  <r>
    <s v="B08ZN4B121"/>
    <s v="WeCool Bluetooth Extendable Selfie Sticks with Wireless Remote and Tripod Stand, 3-in-1 Multifunctional Selfie Stick with Tripod Stand Compatible with iPhone/OnePlus/Samsung/Oppo/Vivo and All Phones"/>
    <x v="316"/>
    <s v="Electronics|Mobiles&amp;Accessories|MobileAccessories|Photo&amp;VideoAccessories|Tripods"/>
    <x v="1"/>
    <s v="Mobiles&amp;Accessories"/>
    <s v="MobileAccessories"/>
    <s v="Photo&amp;VideoAccessories"/>
    <n v="539"/>
    <n v="1599"/>
    <n v="0.66"/>
    <x v="0"/>
    <x v="11"/>
    <n v="14648"/>
    <n v="23422152"/>
    <x v="0"/>
    <n v="15.830070320214384"/>
    <m/>
  </r>
  <r>
    <s v="B0B3RSDSZ3"/>
    <s v="Fire-Boltt Phoenix Smart Watch with Bluetooth Calling 1.3&quot;,120+ Sports Modes, 240*240 PX High Res with SpO2, Heart Rate Monitoring &amp; IP67 Rating"/>
    <x v="275"/>
    <s v="Electronics|WearableTechnology|SmartWatches"/>
    <x v="1"/>
    <s v="WearableTechnology"/>
    <s v="SmartWatches"/>
    <m/>
    <n v="1999"/>
    <n v="9999"/>
    <n v="0.8"/>
    <x v="0"/>
    <x v="4"/>
    <n v="27696"/>
    <n v="276932304"/>
    <x v="0"/>
    <n v="19.10246074335917"/>
    <m/>
  </r>
  <r>
    <s v="B08VB34KJ1"/>
    <s v="OPPO A74 5G (Fantastic Purple,6GB RAM,128GB Storage) with No Cost EMI/Additional Exchange Offers"/>
    <x v="317"/>
    <s v="Electronics|Mobiles&amp;Accessories|Smartphones&amp;BasicMobiles|Smartphones"/>
    <x v="1"/>
    <s v="Mobiles&amp;Accessories"/>
    <s v="Smartphones&amp;BasicMobiles"/>
    <s v="Smartphones"/>
    <n v="15490"/>
    <n v="20990"/>
    <n v="0.26"/>
    <x v="1"/>
    <x v="0"/>
    <n v="32916"/>
    <n v="690906840"/>
    <x v="0"/>
    <n v="18.973165039396559"/>
    <m/>
  </r>
  <r>
    <s v="B09T39K9YL"/>
    <s v="Redmi Note 11 Pro + 5G (Stealth Black, 6GB RAM, 128GB Storage) | 67W Turbo Charge | 120Hz Super AMOLED Display | Additional Exchange Offers | Charger Included"/>
    <x v="318"/>
    <s v="Electronics|Mobiles&amp;Accessories|Smartphones&amp;BasicMobiles|Smartphones"/>
    <x v="1"/>
    <s v="Mobiles&amp;Accessories"/>
    <s v="Smartphones&amp;BasicMobiles"/>
    <s v="Smartphones"/>
    <n v="19999"/>
    <n v="24999"/>
    <n v="0.2"/>
    <x v="1"/>
    <x v="2"/>
    <n v="25824"/>
    <n v="645574176"/>
    <x v="0"/>
    <n v="17.206957287747468"/>
    <m/>
  </r>
  <r>
    <s v="B08VF8V79P"/>
    <s v="Samsung Original 25W USB Travel Lightning Adapter for Cellular Phones, Black"/>
    <x v="319"/>
    <s v="Electronics|Mobiles&amp;Accessories|MobileAccessories|Chargers|WallChargers"/>
    <x v="1"/>
    <s v="Mobiles&amp;Accessories"/>
    <s v="MobileAccessories"/>
    <s v="Chargers"/>
    <n v="1075"/>
    <n v="1699"/>
    <n v="0.37"/>
    <x v="1"/>
    <x v="5"/>
    <n v="7462"/>
    <n v="12677938"/>
    <x v="0"/>
    <n v="17.040819143129742"/>
    <m/>
  </r>
  <r>
    <s v="B08G28Z33M"/>
    <s v="realme Buds Classic Wired in Ear Earphones with Mic (Black)"/>
    <x v="320"/>
    <s v="Electronics|Headphones,Earbuds&amp;Accessories|Headphones|In-Ear"/>
    <x v="1"/>
    <s v="Headphones,Earbuds&amp;Accessories"/>
    <s v="Headphones"/>
    <s v="In-Ear"/>
    <n v="399"/>
    <n v="699"/>
    <n v="0.43"/>
    <x v="1"/>
    <x v="1"/>
    <n v="37817"/>
    <n v="26434083"/>
    <x v="0"/>
    <n v="18.310794230037036"/>
    <m/>
  </r>
  <r>
    <s v="B09PNKXSKF"/>
    <s v="Noise ColorFit Pulse Grand Smart Watch with 1.69&quot; HD Display, 60 Sports Modes, 150 Watch Faces, Spo2 Monitoring, Call Notification, Quick Replies to Text &amp; Calls (Rose Pink)"/>
    <x v="298"/>
    <s v="Electronics|WearableTechnology|SmartWatches"/>
    <x v="1"/>
    <s v="WearableTechnology"/>
    <s v="SmartWatches"/>
    <m/>
    <n v="1999"/>
    <n v="3990"/>
    <n v="0.5"/>
    <x v="0"/>
    <x v="1"/>
    <n v="30254"/>
    <n v="120713460"/>
    <x v="0"/>
    <n v="17.923188629073788"/>
    <m/>
  </r>
  <r>
    <s v="B0B5DDJNH4"/>
    <s v="boAt Wave Call Smart Watch, Smart Talk with Advanced Dedicated Bluetooth Calling Chip, 1.69‚Äù HD Display with 550 NITS &amp; 70% Color Gamut, 150+ Watch Faces, Multi-Sport Modes, HR, SpO2, IP68(Mauve)"/>
    <x v="276"/>
    <s v="Electronics|WearableTechnology|SmartWatches"/>
    <x v="1"/>
    <s v="WearableTechnology"/>
    <s v="SmartWatches"/>
    <m/>
    <n v="1999"/>
    <n v="7990"/>
    <n v="0.75"/>
    <x v="0"/>
    <x v="11"/>
    <n v="17831"/>
    <n v="142469690"/>
    <x v="0"/>
    <n v="16.154560210794287"/>
    <m/>
  </r>
  <r>
    <s v="B07WDKLDRX"/>
    <s v="iQOO Neo 6 5G (Dark Nova, 8GB RAM, 128GB Storage) | Snapdragon¬Æ 870 5G | 80W FlashCharge"/>
    <x v="321"/>
    <s v="Electronics|Mobiles&amp;Accessories|Smartphones&amp;BasicMobiles|Smartphones"/>
    <x v="1"/>
    <s v="Mobiles&amp;Accessories"/>
    <s v="Smartphones&amp;BasicMobiles"/>
    <s v="Smartphones"/>
    <n v="28999"/>
    <n v="34999"/>
    <n v="0.17"/>
    <x v="1"/>
    <x v="5"/>
    <n v="20311"/>
    <n v="710864689"/>
    <x v="0"/>
    <n v="18.95411182660893"/>
    <m/>
  </r>
  <r>
    <s v="B09MQSCJQ1"/>
    <s v="boAt Xtend Smartwatch with Alexa Built-in, 1.69‚Äù HD Display, Multiple Watch Faces, Stress Monitor, Heart &amp; SpO2 Monitoring, 14 Sports Modes, Sleep Monitor, 5 ATM &amp; 7 Days Battery(Charcoal Black)"/>
    <x v="322"/>
    <s v="Electronics|WearableTechnology|SmartWatches"/>
    <x v="1"/>
    <s v="WearableTechnology"/>
    <s v="SmartWatches"/>
    <m/>
    <n v="2299"/>
    <n v="7990"/>
    <n v="0.71"/>
    <x v="0"/>
    <x v="0"/>
    <n v="69622"/>
    <n v="556279780"/>
    <x v="0"/>
    <n v="20.339561477580087"/>
    <m/>
  </r>
  <r>
    <s v="B094YFFSMY"/>
    <s v="Tygot Bluetooth Extendable Selfie Sticks with Wireless Remote and Tripod Stand, 3-in-1 Multifunctional Selfie Stick with Tripod Stand Compatible with iPhone/OnePlus/Samsung/Oppo/Vivo and All Phones"/>
    <x v="323"/>
    <s v="Electronics|Mobiles&amp;Accessories|MobileAccessories|Photo&amp;VideoAccessories|SelfieSticks"/>
    <x v="1"/>
    <s v="Mobiles&amp;Accessories"/>
    <s v="MobileAccessories"/>
    <s v="Photo&amp;VideoAccessories"/>
    <n v="399"/>
    <n v="1999"/>
    <n v="0.8"/>
    <x v="0"/>
    <x v="1"/>
    <n v="3382"/>
    <n v="6760618"/>
    <x v="0"/>
    <n v="14.117207991151922"/>
    <m/>
  </r>
  <r>
    <s v="B09MT84WV5"/>
    <s v="Samsung EVO Plus 128GB microSDXC UHS-I U3 130MB/s Full HD &amp; 4K UHD Memory Card with Adapter (MB-MC128KA), Blue"/>
    <x v="324"/>
    <s v="Electronics|Accessories|MemoryCards|MicroSD"/>
    <x v="1"/>
    <s v="Accessories"/>
    <s v="MemoryCards"/>
    <s v="MicroSD"/>
    <n v="1149"/>
    <n v="3999"/>
    <n v="0.71"/>
    <x v="0"/>
    <x v="4"/>
    <n v="140036"/>
    <n v="560003964"/>
    <x v="0"/>
    <n v="22.128844032867161"/>
    <m/>
  </r>
  <r>
    <s v="B08VS3YLRK"/>
    <s v="Portronics Adapto 20 Type C 20W Fast PD/Type C Adapter Charger with Fast Charging for iPhone 12/12 Pro/12 Mini/12 Pro Max/11/XS/XR/X/8/Plus, iPad Pro/Air/Mini, Galaxy 10/9/8 (Adapter Only) White"/>
    <x v="325"/>
    <s v="Electronics|Mobiles&amp;Accessories|MobileAccessories|Chargers|WallChargers"/>
    <x v="1"/>
    <s v="Mobiles&amp;Accessories"/>
    <s v="MobileAccessories"/>
    <s v="Chargers"/>
    <n v="529"/>
    <n v="1499"/>
    <n v="0.65"/>
    <x v="0"/>
    <x v="3"/>
    <n v="8599"/>
    <n v="12889901"/>
    <x v="0"/>
    <n v="16.131443650098628"/>
    <m/>
  </r>
  <r>
    <s v="B0B4F3QNDM"/>
    <s v="Samsung Galaxy M13 5G (Aqua Green, 6GB, 128GB Storage) | 5000mAh Battery | Upto 12GB RAM with RAM Plus"/>
    <x v="326"/>
    <s v="Electronics|Mobiles&amp;Accessories|Smartphones&amp;BasicMobiles|Smartphones"/>
    <x v="1"/>
    <s v="Mobiles&amp;Accessories"/>
    <s v="Smartphones&amp;BasicMobiles"/>
    <s v="Smartphones"/>
    <n v="13999"/>
    <n v="19499"/>
    <n v="0.28000000000000003"/>
    <x v="1"/>
    <x v="3"/>
    <n v="18998"/>
    <n v="370442002"/>
    <x v="0"/>
    <n v="17.542796045262623"/>
    <m/>
  </r>
  <r>
    <s v="B07GQD4K6L"/>
    <s v="boAt Bassheads 100 in Ear Wired Earphones with Mic(Furious Red)"/>
    <x v="292"/>
    <s v="Electronics|Headphones,Earbuds&amp;Accessories|Headphones|In-Ear"/>
    <x v="1"/>
    <s v="Headphones,Earbuds&amp;Accessories"/>
    <s v="Headphones"/>
    <s v="In-Ear"/>
    <n v="379"/>
    <n v="999"/>
    <n v="0.62"/>
    <x v="0"/>
    <x v="3"/>
    <n v="363713"/>
    <n v="363349287"/>
    <x v="0"/>
    <n v="22.799116074394387"/>
    <m/>
  </r>
  <r>
    <s v="B07WDKLRM4"/>
    <s v="iQOO Z6 44W by vivo (Lumina Blue, 4GB RAM, 128GB Storage) | 6.44&quot; FHD+ AMOLED Display | 50% Charge in just 27 mins | in-Display Fingerprint Scanning"/>
    <x v="327"/>
    <s v="Electronics|Mobiles&amp;Accessories|Smartphones&amp;BasicMobiles|Smartphones"/>
    <x v="1"/>
    <s v="Mobiles&amp;Accessories"/>
    <s v="Smartphones&amp;BasicMobiles"/>
    <s v="Smartphones"/>
    <n v="13999"/>
    <n v="19999"/>
    <n v="0.3"/>
    <x v="1"/>
    <x v="3"/>
    <n v="19252"/>
    <n v="385020748"/>
    <x v="0"/>
    <n v="17.566443484394984"/>
    <m/>
  </r>
  <r>
    <s v="B0BP18W8TM"/>
    <s v="Fire-Boltt Gladiator 1.96&quot; Biggest Display Smart Watch with Bluetooth Calling, Voice Assistant &amp;123 Sports Modes, 8 Unique UI Interactions, SpO2, 24/7 Heart Rate Tracking"/>
    <x v="328"/>
    <s v="Electronics|WearableTechnology|SmartWatches"/>
    <x v="1"/>
    <s v="WearableTechnology"/>
    <s v="SmartWatches"/>
    <m/>
    <n v="3999"/>
    <n v="9999"/>
    <n v="0.6"/>
    <x v="0"/>
    <x v="5"/>
    <n v="73"/>
    <n v="729927"/>
    <x v="0"/>
    <n v="8.2246195668162958"/>
    <m/>
  </r>
  <r>
    <s v="B07GXHC691"/>
    <s v="STRIFF PS2_01 Multi Angle Mobile/Tablet Tabletop Stand. Phone Holder for iPhone, Android, Samsung, OnePlus, Xiaomi. Portable, Foldable Cell Phone Stand. Perfect for Bed, Office, Home &amp; Desktop (Black)"/>
    <x v="329"/>
    <s v="Electronics|Mobiles&amp;Accessories|MobileAccessories|Stands"/>
    <x v="1"/>
    <s v="Mobiles&amp;Accessories"/>
    <s v="MobileAccessories"/>
    <s v="Stands"/>
    <n v="99"/>
    <n v="499"/>
    <n v="0.8"/>
    <x v="0"/>
    <x v="4"/>
    <n v="42641"/>
    <n v="21277859"/>
    <x v="1"/>
    <n v="19.908301533052107"/>
    <m/>
  </r>
  <r>
    <s v="B08FN6WGDQ"/>
    <s v="Samsung Galaxy Buds Live Bluetooth Truly Wireless in Ear Earbuds with Mic, Upto 21 Hours Playtime, Mystic Black"/>
    <x v="330"/>
    <s v="Electronics|Headphones,Earbuds&amp;Accessories|Headphones|In-Ear"/>
    <x v="1"/>
    <s v="Headphones,Earbuds&amp;Accessories"/>
    <s v="Headphones"/>
    <s v="In-Ear"/>
    <n v="4790"/>
    <n v="15990"/>
    <n v="0.7"/>
    <x v="0"/>
    <x v="1"/>
    <n v="4390"/>
    <n v="70196100"/>
    <x v="0"/>
    <n v="14.570253748417551"/>
    <m/>
  </r>
  <r>
    <s v="B0B3D39RKV"/>
    <s v="OnePlus Nord 2T 5G (Jade Fog, 12GB RAM, 256GB Storage)"/>
    <x v="279"/>
    <s v="Electronics|Mobiles&amp;Accessories|Smartphones&amp;BasicMobiles|Smartphones"/>
    <x v="1"/>
    <s v="Mobiles&amp;Accessories"/>
    <s v="Smartphones&amp;BasicMobiles"/>
    <s v="Smartphones"/>
    <n v="33999"/>
    <n v="33999"/>
    <n v="0"/>
    <x v="1"/>
    <x v="4"/>
    <n v="17415"/>
    <n v="592092585"/>
    <x v="0"/>
    <n v="18.236078188942063"/>
    <m/>
  </r>
  <r>
    <s v="B085HY1DGR"/>
    <s v="Sounce Spiral Charger Cable Protector Data Cable Saver Charging Cord Protective Cable Cover Headphone MacBook Laptop Earphone Cell Phone Set of 3 (Cable Protector (12 Units))"/>
    <x v="331"/>
    <s v="Computers&amp;Accessories|Accessories&amp;Peripherals|Cables&amp;Accessories|CableConnectionProtectors"/>
    <x v="0"/>
    <s v="Accessories&amp;Peripherals"/>
    <s v="Cables&amp;Accessories"/>
    <s v="CableConnectionProtectors"/>
    <n v="99"/>
    <n v="999"/>
    <n v="0.9"/>
    <x v="0"/>
    <x v="1"/>
    <n v="1396"/>
    <n v="1394604"/>
    <x v="0"/>
    <n v="12.580785624456727"/>
    <m/>
  </r>
  <r>
    <s v="B08D75R3Z1"/>
    <s v="PTron Boom Ultima 4D Dual Driver, in-Ear Gaming Wired Headphones with in-line Mic, Volume Control &amp; Passive Noise Cancelling Boom 3 Earphones - (Dark Blue)"/>
    <x v="332"/>
    <s v="Electronics|Headphones,Earbuds&amp;Accessories|Headphones|In-Ear"/>
    <x v="1"/>
    <s v="Headphones,Earbuds&amp;Accessories"/>
    <s v="Headphones"/>
    <s v="In-Ear"/>
    <n v="299"/>
    <n v="1900"/>
    <n v="0.84"/>
    <x v="0"/>
    <x v="9"/>
    <n v="18202"/>
    <n v="34583800"/>
    <x v="0"/>
    <n v="15.336514688717546"/>
    <m/>
  </r>
  <r>
    <s v="B0B4F2TTTS"/>
    <s v="Samsung Galaxy M13 (Aqua Green, 4GB, 64GB Storage) | 6000mAh Battery | Upto 8GB RAM with RAM Plus"/>
    <x v="302"/>
    <s v="Electronics|Mobiles&amp;Accessories|Smartphones&amp;BasicMobiles|Smartphones"/>
    <x v="1"/>
    <s v="Mobiles&amp;Accessories"/>
    <s v="Smartphones&amp;BasicMobiles"/>
    <s v="Smartphones"/>
    <n v="10999"/>
    <n v="14999"/>
    <n v="0.27"/>
    <x v="1"/>
    <x v="3"/>
    <n v="18998"/>
    <n v="284951002"/>
    <x v="0"/>
    <n v="17.542796045262623"/>
    <m/>
  </r>
  <r>
    <s v="B09WRMNJ9G"/>
    <s v="OnePlus 10R 5G (Forest Green, 8GB RAM, 128GB Storage, 80W SuperVOOC)"/>
    <x v="333"/>
    <s v="Electronics|Mobiles&amp;Accessories|Smartphones&amp;BasicMobiles|Smartphones"/>
    <x v="1"/>
    <s v="Mobiles&amp;Accessories"/>
    <s v="Smartphones&amp;BasicMobiles"/>
    <s v="Smartphones"/>
    <n v="34999"/>
    <n v="38999"/>
    <n v="0.1"/>
    <x v="1"/>
    <x v="0"/>
    <n v="11029"/>
    <n v="430119971"/>
    <x v="0"/>
    <n v="16.978817152248801"/>
    <m/>
  </r>
  <r>
    <s v="B0B14MR9L1"/>
    <s v="Samsung Galaxy M33 5G (Emerald Brown, 6GB, 128GB Storage) | 6000mAh Battery | Upto 12GB RAM with RAM Plus | Travel Adapter to be Purchased Separately"/>
    <x v="304"/>
    <s v="Electronics|Mobiles&amp;Accessories|Smartphones&amp;BasicMobiles|Smartphones"/>
    <x v="1"/>
    <s v="Mobiles&amp;Accessories"/>
    <s v="Smartphones&amp;BasicMobiles"/>
    <s v="Smartphones"/>
    <n v="16999"/>
    <n v="24999"/>
    <n v="0.32"/>
    <x v="1"/>
    <x v="3"/>
    <n v="22318"/>
    <n v="557927682"/>
    <x v="0"/>
    <n v="17.829566401985442"/>
    <m/>
  </r>
  <r>
    <s v="B09ZPL5VYM"/>
    <s v="Ambrane Mobile Holding Stand, 180¬∞ Perfect View, Height Adjustment, Wide Compatibility, Multipurpose, Anti-Skid Design (Twistand, Black)"/>
    <x v="334"/>
    <s v="Electronics|Mobiles&amp;Accessories|MobileAccessories|Stands"/>
    <x v="1"/>
    <s v="Mobiles&amp;Accessories"/>
    <s v="MobileAccessories"/>
    <s v="Stands"/>
    <n v="199"/>
    <n v="499"/>
    <n v="0.6"/>
    <x v="0"/>
    <x v="3"/>
    <n v="1786"/>
    <n v="891214"/>
    <x v="1"/>
    <n v="13.33371066527314"/>
    <m/>
  </r>
  <r>
    <s v="B0993BB11X"/>
    <s v="Ambrane 10000mAh Slim Power Bank, 20W Fast Charging, Dual Output, Type C PD (Input &amp; Output), Quick Charge, Li-Polymer, Multi-Layer Protection for iPhone, Anrdoid &amp; Other Devices (Stylo 10K, Black)"/>
    <x v="335"/>
    <s v="Electronics|Mobiles&amp;Accessories|MobileAccessories|Chargers|PowerBanks"/>
    <x v="1"/>
    <s v="Mobiles&amp;Accessories"/>
    <s v="MobileAccessories"/>
    <s v="Chargers"/>
    <n v="999"/>
    <n v="1599"/>
    <n v="0.38"/>
    <x v="1"/>
    <x v="1"/>
    <n v="7222"/>
    <n v="11547978"/>
    <x v="0"/>
    <n v="15.434870459441166"/>
    <m/>
  </r>
  <r>
    <s v="B09V2PZDX8"/>
    <s v="Nokia 105 Single SIM, Keypad Mobile Phone with Wireless FM Radio | Blue"/>
    <x v="285"/>
    <s v="Electronics|Mobiles&amp;Accessories|Smartphones&amp;BasicMobiles|BasicMobiles"/>
    <x v="1"/>
    <s v="Mobiles&amp;Accessories"/>
    <s v="Smartphones&amp;BasicMobiles"/>
    <s v="BasicMobiles"/>
    <n v="1299"/>
    <n v="1599"/>
    <n v="0.19"/>
    <x v="1"/>
    <x v="1"/>
    <n v="128311"/>
    <n v="205169289"/>
    <x v="0"/>
    <n v="20.433069097520871"/>
    <m/>
  </r>
  <r>
    <s v="B085W8CFLH"/>
    <s v="PTron Tangent Lite Bluetooth 5.0 Earphones with Mic, Hi-Fi Stereo Sound Neckband, 8Hrs Playtime, Lightweight Snug-fit in-Ear Headphones, IPX4 Water Resistant, Fast Charge &amp; Voice Assistant (Black)"/>
    <x v="336"/>
    <s v="Electronics|Headphones,Earbuds&amp;Accessories|Headphones|In-Ear"/>
    <x v="1"/>
    <s v="Headphones,Earbuds&amp;Accessories"/>
    <s v="Headphones"/>
    <s v="In-Ear"/>
    <n v="599"/>
    <n v="1800"/>
    <n v="0.67"/>
    <x v="0"/>
    <x v="12"/>
    <n v="83996"/>
    <n v="151192800"/>
    <x v="0"/>
    <n v="17.234923213436918"/>
    <m/>
  </r>
  <r>
    <s v="B09MT6XSFW"/>
    <s v="Samsung EVO Plus 64GB microSDXC UHS-I U1 130MB/s Full HD &amp; 4K UHD Memory Card with Adapter (MB-MC64KA), Blue"/>
    <x v="337"/>
    <s v="Electronics|Accessories|MemoryCards|MicroSD"/>
    <x v="1"/>
    <s v="Accessories"/>
    <s v="MemoryCards"/>
    <s v="MicroSD"/>
    <n v="599"/>
    <n v="1899"/>
    <n v="0.68"/>
    <x v="0"/>
    <x v="4"/>
    <n v="140036"/>
    <n v="265928364"/>
    <x v="0"/>
    <n v="22.128844032867161"/>
    <m/>
  </r>
  <r>
    <s v="B07RD611Z8"/>
    <s v="Ambrane 20000mAh Power Bank with 20W Fast Charging, Triple Output, Power Delivery, Type C Input, Made in India, Multi-Layer Protection, Li-Polymer + Type C Cable (Stylo-20k, Black)"/>
    <x v="338"/>
    <s v="Electronics|Mobiles&amp;Accessories|MobileAccessories|Chargers|PowerBanks"/>
    <x v="1"/>
    <s v="Mobiles&amp;Accessories"/>
    <s v="MobileAccessories"/>
    <s v="Chargers"/>
    <n v="1799"/>
    <n v="2499"/>
    <n v="0.28000000000000003"/>
    <x v="1"/>
    <x v="3"/>
    <n v="18678"/>
    <n v="46676322"/>
    <x v="0"/>
    <n v="17.512549850620186"/>
    <m/>
  </r>
  <r>
    <s v="B0B4F52B5X"/>
    <s v="Samsung Galaxy M13 (Midnight Blue, 4GB, 64GB Storage) | 6000mAh Battery | Upto 8GB RAM with RAM Plus"/>
    <x v="339"/>
    <s v="Electronics|Mobiles&amp;Accessories|Smartphones&amp;BasicMobiles|Smartphones"/>
    <x v="1"/>
    <s v="Mobiles&amp;Accessories"/>
    <s v="Smartphones&amp;BasicMobiles"/>
    <s v="Smartphones"/>
    <n v="10999"/>
    <n v="14999"/>
    <n v="0.27"/>
    <x v="1"/>
    <x v="3"/>
    <n v="18998"/>
    <n v="284951002"/>
    <x v="0"/>
    <n v="17.542796045262623"/>
    <m/>
  </r>
  <r>
    <s v="B096VF5YYF"/>
    <s v="boAt Xtend Smartwatch with Alexa Built-in, 1.69‚Äù HD Display, Multiple Watch Faces, Stress Monitor, Heart &amp; SpO2 Monitoring, 14 Sports Modes, Sleep Monitor, 5 ATM &amp; 7 Days Battery(Pitch Black)"/>
    <x v="322"/>
    <s v="Electronics|WearableTechnology|SmartWatches"/>
    <x v="1"/>
    <s v="WearableTechnology"/>
    <s v="SmartWatches"/>
    <m/>
    <n v="2999"/>
    <n v="7990"/>
    <n v="0.62"/>
    <x v="0"/>
    <x v="3"/>
    <n v="48449"/>
    <n v="387107510"/>
    <x v="0"/>
    <n v="19.209704503685813"/>
    <m/>
  </r>
  <r>
    <s v="B0B5D39BCD"/>
    <s v="boAt Wave Call Smart Watch, Smart Talk with Advanced Dedicated Bluetooth Calling Chip, 1.69‚Äù HD Display with 550 NITS &amp; 70% Color Gamut, 150+ Watch Faces, Multi-Sport Modes, HR, SpO2, IP68(Deep Blue)"/>
    <x v="276"/>
    <s v="Electronics|WearableTechnology|SmartWatches"/>
    <x v="1"/>
    <s v="WearableTechnology"/>
    <s v="SmartWatches"/>
    <m/>
    <n v="1999"/>
    <n v="7990"/>
    <n v="0.75"/>
    <x v="0"/>
    <x v="11"/>
    <n v="17831"/>
    <n v="142469690"/>
    <x v="0"/>
    <n v="16.154560210794287"/>
    <m/>
  </r>
  <r>
    <s v="B09XBJ1CTN"/>
    <s v="MI Xiaomi 22.5W Fast USB Type C Charger Combo for Tablets - White"/>
    <x v="340"/>
    <s v="Electronics|Mobiles&amp;Accessories|MobileAccessories|Chargers|WallChargers"/>
    <x v="1"/>
    <s v="Mobiles&amp;Accessories"/>
    <s v="MobileAccessories"/>
    <s v="Chargers"/>
    <n v="649"/>
    <n v="999"/>
    <n v="0.35"/>
    <x v="1"/>
    <x v="0"/>
    <n v="1315"/>
    <n v="1313685"/>
    <x v="0"/>
    <n v="13.100874734967334"/>
    <m/>
  </r>
  <r>
    <s v="B0B4F5L738"/>
    <s v="Samsung Galaxy M13 5G (Aqua Green, 6GB, 128GB Storage) | 5000mAh Battery | Upto 12GB RAM with RAM Plus"/>
    <x v="326"/>
    <s v="Electronics|Mobiles&amp;Accessories|Smartphones&amp;BasicMobiles|Smartphones"/>
    <x v="1"/>
    <s v="Mobiles&amp;Accessories"/>
    <s v="Smartphones&amp;BasicMobiles"/>
    <s v="Smartphones"/>
    <n v="13999"/>
    <n v="19499"/>
    <n v="0.28000000000000003"/>
    <x v="1"/>
    <x v="3"/>
    <n v="18998"/>
    <n v="370442002"/>
    <x v="0"/>
    <n v="17.542796045262623"/>
    <m/>
  </r>
  <r>
    <s v="B08MTCKDYN"/>
    <s v="Gizga Essentials Spiral Cable Protector Cord Saver for Mac Charger, iPhone Charger, Wire Protector, Lightweight Durable Flexible Wire Winder for Charging Cables, Data Cables, Earphones, Pack of 10"/>
    <x v="341"/>
    <s v="Electronics|Mobiles&amp;Accessories|MobileAccessories|D√©cor"/>
    <x v="1"/>
    <s v="Mobiles&amp;Accessories"/>
    <s v="MobileAccessories"/>
    <s v="D√©cor"/>
    <n v="119"/>
    <n v="299"/>
    <n v="0.6"/>
    <x v="0"/>
    <x v="3"/>
    <n v="5999"/>
    <n v="1793701"/>
    <x v="1"/>
    <n v="15.490420126572937"/>
    <m/>
  </r>
  <r>
    <s v="B09QS8V5N8"/>
    <s v="Redmi Note 11 (Space Black, 4GB RAM, 64GB Storage)|90Hz FHD+ AMOLED Display | Qualcomm¬Æ Snapdragon‚Ñ¢ 680-6nm | 33W Charger Included"/>
    <x v="342"/>
    <s v="Electronics|Mobiles&amp;Accessories|Smartphones&amp;BasicMobiles|Smartphones"/>
    <x v="1"/>
    <s v="Mobiles&amp;Accessories"/>
    <s v="Smartphones&amp;BasicMobiles"/>
    <s v="Smartphones"/>
    <n v="12999"/>
    <n v="17999"/>
    <n v="0.28000000000000003"/>
    <x v="1"/>
    <x v="3"/>
    <n v="50772"/>
    <n v="913845228"/>
    <x v="0"/>
    <n v="19.293094582964777"/>
    <m/>
  </r>
  <r>
    <s v="B09T2WRLJJ"/>
    <s v="Redmi Note 11 Pro + 5G (Phantom White, 8GB RAM, 128GB Storage) | 67W Turbo Charge | 120Hz Super AMOLED Display | Additional Exchange Offers | Charger Included"/>
    <x v="318"/>
    <s v="Electronics|Mobiles&amp;Accessories|Smartphones&amp;BasicMobiles|Smartphones"/>
    <x v="1"/>
    <s v="Mobiles&amp;Accessories"/>
    <s v="Smartphones&amp;BasicMobiles"/>
    <s v="Smartphones"/>
    <n v="20999"/>
    <n v="26999"/>
    <n v="0.22"/>
    <x v="1"/>
    <x v="2"/>
    <n v="25824"/>
    <n v="697222176"/>
    <x v="0"/>
    <n v="17.206957287747468"/>
    <m/>
  </r>
  <r>
    <s v="B089WB69Y1"/>
    <s v="USB Charger, Oraimo Elite Dual Port 5V/2.4A Wall Charger, USB Wall Charger Adapter for iPhone 11/Xs/XS Max/XR/X/8/7/6/Plus, iPad Pro/Air 2/Mini 3/Mini 4, Samsung S4/S5, and More"/>
    <x v="343"/>
    <s v="Electronics|Mobiles&amp;Accessories|MobileAccessories|Chargers|WallChargers"/>
    <x v="1"/>
    <s v="Mobiles&amp;Accessories"/>
    <s v="MobileAccessories"/>
    <s v="Chargers"/>
    <n v="249"/>
    <n v="649"/>
    <n v="0.62"/>
    <x v="0"/>
    <x v="1"/>
    <n v="14404"/>
    <n v="9348196"/>
    <x v="0"/>
    <n v="16.634053050465727"/>
    <m/>
  </r>
  <r>
    <s v="B0116MIKKC"/>
    <s v="Goldmedal Curve Plus 202042 Plastic Spice 3-Pin 240V Universal Travel Adaptor (White)"/>
    <x v="344"/>
    <s v="Electronics|Mobiles&amp;Accessories|MobileAccessories|Chargers|WallChargers"/>
    <x v="1"/>
    <s v="Mobiles&amp;Accessories"/>
    <s v="MobileAccessories"/>
    <s v="Chargers"/>
    <n v="99"/>
    <n v="171"/>
    <n v="0.42"/>
    <x v="1"/>
    <x v="6"/>
    <n v="11339"/>
    <n v="1938969"/>
    <x v="2"/>
    <n v="18.245758745505995"/>
    <m/>
  </r>
  <r>
    <s v="B09P858DK8"/>
    <s v="WeCool C1 Car Mobile Holder with One Click Technology,360¬∞ Rotational, Strong Suction Cup,Compatible with 4 to 6 Inch Devices, Wildshield and Dashboard Mobile Holder for Car, and Use"/>
    <x v="345"/>
    <s v="Electronics|Mobiles&amp;Accessories|MobileAccessories|AutomobileAccessories|Cradles"/>
    <x v="1"/>
    <s v="Mobiles&amp;Accessories"/>
    <s v="MobileAccessories"/>
    <s v="AutomobileAccessories"/>
    <n v="489"/>
    <n v="1999"/>
    <n v="0.76"/>
    <x v="0"/>
    <x v="1"/>
    <n v="3626"/>
    <n v="7248374"/>
    <x v="0"/>
    <n v="14.238190222321737"/>
    <m/>
  </r>
  <r>
    <s v="B07DJLFMPS"/>
    <s v="HP 32GB Class 10 MicroSD Memory Card (U1 TF Card¬†32GB)"/>
    <x v="346"/>
    <s v="Electronics|Accessories|MemoryCards|MicroSD"/>
    <x v="1"/>
    <s v="Accessories"/>
    <s v="MemoryCards"/>
    <s v="MicroSD"/>
    <n v="369"/>
    <n v="1600"/>
    <n v="0.77"/>
    <x v="0"/>
    <x v="1"/>
    <n v="32625"/>
    <n v="52200000"/>
    <x v="0"/>
    <n v="18.054255327402352"/>
    <m/>
  </r>
  <r>
    <s v="B07WHQWXL7"/>
    <s v="iQOO Z6 44W by vivo (Lumina Blue, 6GB RAM, 128GB Storage) | 6.44&quot; FHD+ AMOLED Display | 50% Charge in just 27 mins | in-Display Fingerprint Scanning"/>
    <x v="327"/>
    <s v="Electronics|Mobiles&amp;Accessories|Smartphones&amp;BasicMobiles|Smartphones"/>
    <x v="1"/>
    <s v="Mobiles&amp;Accessories"/>
    <s v="Smartphones&amp;BasicMobiles"/>
    <s v="Smartphones"/>
    <n v="15499"/>
    <n v="20999"/>
    <n v="0.26"/>
    <x v="1"/>
    <x v="3"/>
    <n v="19252"/>
    <n v="404272748"/>
    <x v="0"/>
    <n v="17.566443484394984"/>
    <m/>
  </r>
  <r>
    <s v="B07WDK3ZS6"/>
    <s v="iQOO Z6 Lite 5G by vivo (Mystic Night, 6GB RAM, 128GB Storage) | World's First Snapdragon 4 Gen 1 | 120Hz Refresh Rate | 5000mAh Battery | Travel Adapter to be Purchased Separately"/>
    <x v="312"/>
    <s v="Electronics|Mobiles&amp;Accessories|Smartphones&amp;BasicMobiles|Smartphones"/>
    <x v="1"/>
    <s v="Mobiles&amp;Accessories"/>
    <s v="Smartphones&amp;BasicMobiles"/>
    <s v="Smartphones"/>
    <n v="15499"/>
    <n v="18999"/>
    <n v="0.18"/>
    <x v="1"/>
    <x v="3"/>
    <n v="19252"/>
    <n v="365768748"/>
    <x v="0"/>
    <n v="17.566443484394984"/>
    <m/>
  </r>
  <r>
    <s v="B09T2S8X9C"/>
    <s v="Redmi Note 11 Pro + 5G (Stealth Black, 8GB RAM, 256GB Storage) | 67W Turbo Charge | 120Hz Super AMOLED Display | Additional Exchange Offers | Charger Included"/>
    <x v="318"/>
    <s v="Electronics|Mobiles&amp;Accessories|Smartphones&amp;BasicMobiles|Smartphones"/>
    <x v="1"/>
    <s v="Mobiles&amp;Accessories"/>
    <s v="Smartphones&amp;BasicMobiles"/>
    <s v="Smartphones"/>
    <n v="22999"/>
    <n v="28999"/>
    <n v="0.21"/>
    <x v="1"/>
    <x v="2"/>
    <n v="25824"/>
    <n v="748870176"/>
    <x v="0"/>
    <n v="17.206957287747468"/>
    <m/>
  </r>
  <r>
    <s v="B07S9S86BF"/>
    <s v="boAt Bassheads 242 in Ear Wired Earphones with Mic(Active Black)"/>
    <x v="347"/>
    <s v="Electronics|Headphones,Earbuds&amp;Accessories|Headphones|In-Ear"/>
    <x v="1"/>
    <s v="Headphones,Earbuds&amp;Accessories"/>
    <s v="Headphones"/>
    <s v="In-Ear"/>
    <n v="599"/>
    <n v="1490"/>
    <n v="0.6"/>
    <x v="0"/>
    <x v="3"/>
    <n v="161679"/>
    <n v="240901710"/>
    <x v="0"/>
    <n v="21.355490832079713"/>
    <m/>
  </r>
  <r>
    <s v="B07N8RQ6W7"/>
    <s v="Portronics MODESK POR-122 Universal Mobile Tabletop Holder (Black)"/>
    <x v="348"/>
    <s v="Electronics|Mobiles&amp;Accessories|MobileAccessories|Stands"/>
    <x v="1"/>
    <s v="Mobiles&amp;Accessories"/>
    <s v="MobileAccessories"/>
    <s v="Stands"/>
    <n v="134"/>
    <n v="699"/>
    <n v="0.81"/>
    <x v="0"/>
    <x v="3"/>
    <n v="16685"/>
    <n v="11662815"/>
    <x v="0"/>
    <n v="17.311644180915991"/>
    <m/>
  </r>
  <r>
    <s v="B09FKDH6FS"/>
    <s v="realme narzo 50i (Mint Green, 2GB RAM+32GB Storage) Octa Core Processor | 6.5&quot; inch Large Display"/>
    <x v="349"/>
    <s v="Electronics|Mobiles&amp;Accessories|Smartphones&amp;BasicMobiles|Smartphones"/>
    <x v="1"/>
    <s v="Mobiles&amp;Accessories"/>
    <s v="Smartphones&amp;BasicMobiles"/>
    <s v="Smartphones"/>
    <n v="7499"/>
    <n v="7999"/>
    <n v="0.06"/>
    <x v="1"/>
    <x v="1"/>
    <n v="30907"/>
    <n v="247225093"/>
    <x v="0"/>
    <n v="17.960283614291964"/>
    <m/>
  </r>
  <r>
    <s v="B08HVJCW95"/>
    <s v="MI 10000mAh 3i Lithium Polymer Power Bank Dual Input(Micro-USB and Type C) and Output Ports 18W Fast Charging (Metallic Blue)"/>
    <x v="350"/>
    <s v="Electronics|Mobiles&amp;Accessories|MobileAccessories|Chargers|PowerBanks"/>
    <x v="1"/>
    <s v="Mobiles&amp;Accessories"/>
    <s v="MobileAccessories"/>
    <s v="Chargers"/>
    <n v="1149"/>
    <n v="2199"/>
    <n v="0.48"/>
    <x v="1"/>
    <x v="4"/>
    <n v="178912"/>
    <n v="393427488"/>
    <x v="0"/>
    <n v="22.58636016136267"/>
    <m/>
  </r>
  <r>
    <s v="B09YDFDVNS"/>
    <s v="Nokia 105 Plus Single SIM, Keypad Mobile Phone with Wireless FM Radio, Memory Card Slot and MP3 Player | Red"/>
    <x v="351"/>
    <s v="Electronics|Mobiles&amp;Accessories|Smartphones&amp;BasicMobiles|BasicMobiles"/>
    <x v="1"/>
    <s v="Mobiles&amp;Accessories"/>
    <s v="Smartphones&amp;BasicMobiles"/>
    <s v="BasicMobiles"/>
    <n v="1324"/>
    <n v="1699"/>
    <n v="0.22"/>
    <x v="1"/>
    <x v="1"/>
    <n v="128311"/>
    <n v="218000389"/>
    <x v="0"/>
    <n v="20.433069097520871"/>
    <m/>
  </r>
  <r>
    <s v="B07WGPKTS4"/>
    <s v="iQOO Z6 44W by vivo (Raven Black, 4GB RAM, 128GB Storage) | 6.44&quot; FHD+ AMOLED Display | 50% Charge in just 27 mins | in-Display Fingerprint Scanning"/>
    <x v="352"/>
    <s v="Electronics|Mobiles&amp;Accessories|Smartphones&amp;BasicMobiles|Smartphones"/>
    <x v="1"/>
    <s v="Mobiles&amp;Accessories"/>
    <s v="Smartphones&amp;BasicMobiles"/>
    <s v="Smartphones"/>
    <n v="13999"/>
    <n v="19999"/>
    <n v="0.3"/>
    <x v="1"/>
    <x v="3"/>
    <n v="19252"/>
    <n v="385020748"/>
    <x v="0"/>
    <n v="17.566443484394984"/>
    <m/>
  </r>
  <r>
    <s v="B09MZCQYHZ"/>
    <s v="Ambrane 10000mAh Slim Power Bank, 20W Fast Charging, Dual Output, Type C PD (Input &amp; Output), Quick Charge, Li-Polymer, Multi-Layer Protection for iPhone, Anrdoid &amp; Other Devices (Stylo 10K, Green)"/>
    <x v="335"/>
    <s v="Electronics|Mobiles&amp;Accessories|MobileAccessories|Chargers|PowerBanks"/>
    <x v="1"/>
    <s v="Mobiles&amp;Accessories"/>
    <s v="MobileAccessories"/>
    <s v="Chargers"/>
    <n v="999"/>
    <n v="1599"/>
    <n v="0.38"/>
    <x v="1"/>
    <x v="1"/>
    <n v="7222"/>
    <n v="11547978"/>
    <x v="0"/>
    <n v="15.434870459441166"/>
    <m/>
  </r>
  <r>
    <s v="B0B4F2ZWL3"/>
    <s v="Samsung Galaxy M13 (Stardust Brown, 6GB, 128GB Storage) | 6000mAh Battery | Upto 12GB RAM with RAM Plus"/>
    <x v="353"/>
    <s v="Electronics|Mobiles&amp;Accessories|Smartphones&amp;BasicMobiles|Smartphones"/>
    <x v="1"/>
    <s v="Mobiles&amp;Accessories"/>
    <s v="Smartphones&amp;BasicMobiles"/>
    <s v="Smartphones"/>
    <n v="12999"/>
    <n v="17999"/>
    <n v="0.28000000000000003"/>
    <x v="1"/>
    <x v="3"/>
    <n v="18998"/>
    <n v="341945002"/>
    <x v="0"/>
    <n v="17.542796045262623"/>
    <m/>
  </r>
  <r>
    <s v="B08VB2CMR3"/>
    <s v="OPPO A74 5G (Fluid Black, 6GB RAM, 128GB Storage) with No Cost EMI/Additional Exchange Offers"/>
    <x v="354"/>
    <s v="Electronics|Mobiles&amp;Accessories|Smartphones&amp;BasicMobiles|Smartphones"/>
    <x v="1"/>
    <s v="Mobiles&amp;Accessories"/>
    <s v="Smartphones&amp;BasicMobiles"/>
    <s v="Smartphones"/>
    <n v="15490"/>
    <n v="20990"/>
    <n v="0.26"/>
    <x v="1"/>
    <x v="0"/>
    <n v="32916"/>
    <n v="690906840"/>
    <x v="0"/>
    <n v="18.973165039396559"/>
    <m/>
  </r>
  <r>
    <s v="B095RTJH1M"/>
    <s v="Spigen EZ Fit Tempered Glass Screen Protector Guard for iPhone 14/13/13 Pro - 2 Pack"/>
    <x v="355"/>
    <s v="Electronics|Mobiles&amp;Accessories|MobileAccessories|Maintenance,Upkeep&amp;Repairs|ScreenProtectors"/>
    <x v="1"/>
    <s v="Mobiles&amp;Accessories"/>
    <s v="MobileAccessories"/>
    <s v="Maintenance,Upkeep&amp;Repairs"/>
    <n v="999"/>
    <n v="2899"/>
    <n v="0.66"/>
    <x v="0"/>
    <x v="13"/>
    <n v="26603"/>
    <n v="77122097"/>
    <x v="0"/>
    <n v="20.354755920145717"/>
    <m/>
  </r>
  <r>
    <s v="B097R25DP7"/>
    <s v="Noise ColorFit Pulse Smartwatch with 3.56 cm (1.4&quot;) Full Touch HD Display, SpO2, Heart Rate, Sleep Monitors &amp; 10-Day Battery - Jet Black"/>
    <x v="356"/>
    <s v="Electronics|WearableTechnology|SmartWatches"/>
    <x v="1"/>
    <s v="WearableTechnology"/>
    <s v="SmartWatches"/>
    <m/>
    <n v="1599"/>
    <n v="4999"/>
    <n v="0.68"/>
    <x v="0"/>
    <x v="1"/>
    <n v="67950"/>
    <n v="339682050"/>
    <x v="0"/>
    <n v="19.32878340961835"/>
    <m/>
  </r>
  <r>
    <s v="B09YDFKJF8"/>
    <s v="Nokia 105 Plus Single SIM, Keypad Mobile Phone with Wireless FM Radio, Memory Card Slot and MP3 Player | Charcoal"/>
    <x v="351"/>
    <s v="Electronics|Mobiles&amp;Accessories|Smartphones&amp;BasicMobiles|BasicMobiles"/>
    <x v="1"/>
    <s v="Mobiles&amp;Accessories"/>
    <s v="Smartphones&amp;BasicMobiles"/>
    <s v="BasicMobiles"/>
    <n v="1324"/>
    <n v="1699"/>
    <n v="0.22"/>
    <x v="1"/>
    <x v="1"/>
    <n v="128311"/>
    <n v="218000389"/>
    <x v="0"/>
    <n v="20.433069097520871"/>
    <m/>
  </r>
  <r>
    <s v="B07WDK3ZS2"/>
    <s v="iQOO Z6 Pro 5G by vivo (Legion Sky, 8GB RAM, 128GB Storage) | Snapdragon 778G 5G | 66W FlashCharge | 1300 nits Peak Brightness | HDR10+"/>
    <x v="357"/>
    <s v="Electronics|Mobiles&amp;Accessories|Smartphones&amp;BasicMobiles|Smartphones"/>
    <x v="1"/>
    <s v="Mobiles&amp;Accessories"/>
    <s v="Smartphones&amp;BasicMobiles"/>
    <s v="Smartphones"/>
    <n v="20999"/>
    <n v="29990"/>
    <n v="0.3"/>
    <x v="1"/>
    <x v="4"/>
    <n v="9499"/>
    <n v="284875010"/>
    <x v="0"/>
    <n v="17.104211502742043"/>
    <m/>
  </r>
  <r>
    <s v="B08RZ5K9YH"/>
    <s v="MI 33W SonicCharge 2.0 USB Charger for Cellular Phones - White"/>
    <x v="358"/>
    <s v="Electronics|Mobiles&amp;Accessories|MobileAccessories|Chargers|WallChargers"/>
    <x v="1"/>
    <s v="Mobiles&amp;Accessories"/>
    <s v="MobileAccessories"/>
    <s v="Chargers"/>
    <n v="999"/>
    <n v="1999"/>
    <n v="0.5"/>
    <x v="0"/>
    <x v="4"/>
    <n v="1777"/>
    <n v="3552223"/>
    <x v="0"/>
    <n v="13.974706553527039"/>
    <m/>
  </r>
  <r>
    <s v="B08444S68L"/>
    <s v="OPPO A31 (Mystery Black, 6GB RAM, 128GB Storage) with No Cost EMI/Additional Exchange Offers"/>
    <x v="359"/>
    <s v="Electronics|Mobiles&amp;Accessories|Smartphones&amp;BasicMobiles|Smartphones"/>
    <x v="1"/>
    <s v="Mobiles&amp;Accessories"/>
    <s v="Smartphones&amp;BasicMobiles"/>
    <s v="Smartphones"/>
    <n v="12490"/>
    <n v="15990"/>
    <n v="0.22"/>
    <x v="1"/>
    <x v="0"/>
    <n v="58506"/>
    <n v="935510940"/>
    <x v="0"/>
    <n v="20.022272885304407"/>
    <m/>
  </r>
  <r>
    <s v="B07WHQBZLS"/>
    <s v="iQOO vivo Z6 5G (Chromatic Blue, 8GB RAM, 128GB Storage) | Snapdragon 695-6nm Processor | 120Hz FHD+ Display | 5000mAh Battery"/>
    <x v="305"/>
    <s v="Electronics|Mobiles&amp;Accessories|Smartphones&amp;BasicMobiles|Smartphones"/>
    <x v="1"/>
    <s v="Mobiles&amp;Accessories"/>
    <s v="Smartphones&amp;BasicMobiles"/>
    <s v="Smartphones"/>
    <n v="17999"/>
    <n v="21990"/>
    <n v="0.18"/>
    <x v="1"/>
    <x v="1"/>
    <n v="21350"/>
    <n v="469486500"/>
    <x v="0"/>
    <n v="17.317672882186351"/>
    <m/>
  </r>
  <r>
    <s v="B09JS562TP"/>
    <s v="Motorola a10 Dual Sim keypad Mobile with 1750 mAh Battery, Expandable Storage Upto 32GB, Wireless FM with Recording - Rose Gold"/>
    <x v="360"/>
    <s v="Electronics|Mobiles&amp;Accessories|Smartphones&amp;BasicMobiles|BasicMobiles"/>
    <x v="1"/>
    <s v="Mobiles&amp;Accessories"/>
    <s v="Smartphones&amp;BasicMobiles"/>
    <s v="BasicMobiles"/>
    <n v="1399"/>
    <n v="1630"/>
    <n v="0.14000000000000001"/>
    <x v="1"/>
    <x v="1"/>
    <n v="9378"/>
    <n v="15286140"/>
    <x v="0"/>
    <n v="15.888626143437975"/>
    <m/>
  </r>
  <r>
    <s v="B09V17S2BG"/>
    <s v="boAt Wave Lite Smartwatch with 1.69&quot; HD Display, Heart Rate &amp; SpO2 Level Monitor, Multiple Watch Faces, Activity Tracker, Multiple Sports Modes &amp; IP68 (Deep Blue)"/>
    <x v="286"/>
    <s v="Electronics|WearableTechnology|SmartWatches"/>
    <x v="1"/>
    <s v="WearableTechnology"/>
    <s v="SmartWatches"/>
    <m/>
    <n v="1499"/>
    <n v="6990"/>
    <n v="0.79"/>
    <x v="0"/>
    <x v="2"/>
    <n v="21796"/>
    <n v="152354040"/>
    <x v="0"/>
    <n v="16.91974722436542"/>
    <m/>
  </r>
  <r>
    <s v="B0B5CGTBKV"/>
    <s v="boAt Wave Call Smart Watch, Smart Talk with Advanced Dedicated Bluetooth Calling Chip, 1.69‚Äù HD Display with 550 NITS &amp; 70% Color Gamut, 150+ Watch Faces, Multi-Sport Modes,HR,SpO2(Caribbean Green)"/>
    <x v="276"/>
    <s v="Electronics|WearableTechnology|SmartWatches"/>
    <x v="1"/>
    <s v="WearableTechnology"/>
    <s v="SmartWatches"/>
    <m/>
    <n v="1999"/>
    <n v="7990"/>
    <n v="0.75"/>
    <x v="0"/>
    <x v="11"/>
    <n v="17833"/>
    <n v="142485670"/>
    <x v="0"/>
    <n v="16.154745296762208"/>
    <m/>
  </r>
  <r>
    <s v="B0B23LW7NV"/>
    <s v="Spigen EZ Fit Tempered Glass Screen Protector for iPhone 14 Pro Max - 2 Pack (Sensor Protection)"/>
    <x v="355"/>
    <s v="Electronics|Mobiles&amp;Accessories|MobileAccessories|Maintenance,Upkeep&amp;Repairs|ScreenProtectors"/>
    <x v="1"/>
    <s v="Mobiles&amp;Accessories"/>
    <s v="MobileAccessories"/>
    <s v="Maintenance,Upkeep&amp;Repairs"/>
    <n v="999"/>
    <n v="2899"/>
    <n v="0.66"/>
    <x v="0"/>
    <x v="16"/>
    <n v="7779"/>
    <n v="22551321"/>
    <x v="0"/>
    <n v="18.287604105851539"/>
    <m/>
  </r>
  <r>
    <s v="B09KGV7WSV"/>
    <s v="KINGONE Upgraded Stylus Pen, iPad Pencil, Ultra High Precision &amp; Sensitivity, Palm Rejection, Prevents False ON/Off Touch, Power Display, Tilt Sensitivity, Magnetic Adsorption for iPad 2018 and Later"/>
    <x v="361"/>
    <s v="Electronics|Mobiles&amp;Accessories|MobileAccessories|StylusPens"/>
    <x v="1"/>
    <s v="Mobiles&amp;Accessories"/>
    <s v="MobileAccessories"/>
    <s v="StylusPens"/>
    <n v="2099"/>
    <n v="5999"/>
    <n v="0.65"/>
    <x v="0"/>
    <x v="4"/>
    <n v="17129"/>
    <n v="102756871"/>
    <x v="0"/>
    <n v="18.205156660751694"/>
    <m/>
  </r>
  <r>
    <s v="B0971DWFDT"/>
    <s v="Portronics CarPower Mini Car Charger with Dual Output, Fast Charging (Type C PD 18W + QC 3.0A) Compatible with All Smartphones(Black)"/>
    <x v="362"/>
    <s v="Electronics|Mobiles&amp;Accessories|MobileAccessories|Chargers|AutomobileChargers"/>
    <x v="1"/>
    <s v="Mobiles&amp;Accessories"/>
    <s v="MobileAccessories"/>
    <s v="Chargers"/>
    <n v="337"/>
    <n v="699"/>
    <n v="0.52"/>
    <x v="0"/>
    <x v="0"/>
    <n v="4969"/>
    <n v="3473331"/>
    <x v="0"/>
    <n v="15.524696832679995"/>
    <m/>
  </r>
  <r>
    <s v="B0BNV7JM5Y"/>
    <s v="boAt Newly Launched Wave Electra with 1.81&quot; HD Display, Smart Calling with Ultra-Seamless BT Calling Chip,20 Built-In Watch Faces,100 + Sports Modes,Menu Personalization,In-Built Games(Charcoal Black)"/>
    <x v="363"/>
    <s v="Electronics|WearableTechnology|SmartWatches"/>
    <x v="1"/>
    <s v="WearableTechnology"/>
    <s v="SmartWatches"/>
    <m/>
    <n v="2999"/>
    <n v="7990"/>
    <n v="0.62"/>
    <x v="0"/>
    <x v="3"/>
    <n v="154"/>
    <n v="1230460"/>
    <x v="0"/>
    <n v="8.9803599624981931"/>
    <m/>
  </r>
  <r>
    <s v="B0B53QFZPY"/>
    <s v="PTron Newly Launched Force X10 Bluetooth Calling Smartwatch with 1.7&quot; Full Touch Color Display, Real Heart Rate Monitor, SpO2, Watch Faces, 5 Days Runtime, Fitness Trackers &amp; IP68 Waterproof (Pink)"/>
    <x v="364"/>
    <s v="Electronics|WearableTechnology|SmartWatches"/>
    <x v="1"/>
    <s v="WearableTechnology"/>
    <s v="SmartWatches"/>
    <m/>
    <n v="1299"/>
    <n v="5999"/>
    <n v="0.78"/>
    <x v="0"/>
    <x v="8"/>
    <n v="4415"/>
    <n v="26485585"/>
    <x v="0"/>
    <n v="12.028595913579769"/>
    <m/>
  </r>
  <r>
    <s v="B07WJWRNVK"/>
    <s v="iQOO vivo Z6 5G (Dynamo Black, 6GB RAM, 128GB Storage) | Snapdragon 695-6nm Processor | 120Hz FHD+ Display | 5000mAh Battery"/>
    <x v="365"/>
    <s v="Electronics|Mobiles&amp;Accessories|Smartphones&amp;BasicMobiles|Smartphones"/>
    <x v="1"/>
    <s v="Mobiles&amp;Accessories"/>
    <s v="Smartphones&amp;BasicMobiles"/>
    <s v="Smartphones"/>
    <n v="16499"/>
    <n v="20990"/>
    <n v="0.21"/>
    <x v="1"/>
    <x v="1"/>
    <n v="21350"/>
    <n v="448136500"/>
    <x v="0"/>
    <n v="17.317672882186351"/>
    <m/>
  </r>
  <r>
    <s v="B01F25X6RQ"/>
    <s v="Samsung Ehs64 Ehs64Avfwecinu Hands-Free Wired In Ear Earphones With Mic With Remote Note (White)"/>
    <x v="366"/>
    <s v="Electronics|Headphones,Earbuds&amp;Accessories|Headphones|In-Ear"/>
    <x v="1"/>
    <s v="Headphones,Earbuds&amp;Accessories"/>
    <s v="Headphones"/>
    <s v="In-Ear"/>
    <n v="499"/>
    <n v="499"/>
    <n v="0"/>
    <x v="1"/>
    <x v="0"/>
    <n v="31539"/>
    <n v="15737961"/>
    <x v="1"/>
    <n v="18.895219093770113"/>
    <m/>
  </r>
  <r>
    <s v="B0B244R4KB"/>
    <s v="Spigen EZ Fit Tempered Glass Screen Protector for iPhone 14 Pro - 2 Pack (Sensor Protection)"/>
    <x v="355"/>
    <s v="Electronics|Mobiles&amp;Accessories|MobileAccessories|Maintenance,Upkeep&amp;Repairs|ScreenProtectors"/>
    <x v="1"/>
    <s v="Mobiles&amp;Accessories"/>
    <s v="MobileAccessories"/>
    <s v="Maintenance,Upkeep&amp;Repairs"/>
    <n v="999"/>
    <n v="2899"/>
    <n v="0.66"/>
    <x v="0"/>
    <x v="13"/>
    <n v="6129"/>
    <n v="17767971"/>
    <x v="0"/>
    <n v="17.422318182784707"/>
    <m/>
  </r>
  <r>
    <s v="B0BMGG6NKT"/>
    <s v="Samsung Galaxy M04 Dark Blue, 4GB RAM, 128GB Storage | Upto 8GB RAM with RAM Plus | MediaTek Helio P35 | 5000 mAh Battery"/>
    <x v="288"/>
    <s v="Electronics|Mobiles&amp;Accessories|Smartphones&amp;BasicMobiles|Smartphones"/>
    <x v="1"/>
    <s v="Mobiles&amp;Accessories"/>
    <s v="Smartphones&amp;BasicMobiles"/>
    <s v="Smartphones"/>
    <n v="10499"/>
    <n v="13499"/>
    <n v="0.22"/>
    <x v="1"/>
    <x v="0"/>
    <n v="284"/>
    <n v="3833716"/>
    <x v="0"/>
    <n v="10.310348412035744"/>
    <m/>
  </r>
  <r>
    <s v="B092JHPL72"/>
    <s v="SWAPKART Flexible Mobile Tabletop Stand, Metal Built, Heavy Duty Foldable Lazy Bracket Clip Mount Multi Angle Clamp for All Smartphones (Pack of 1), Multi Color"/>
    <x v="367"/>
    <s v="Electronics|Mobiles&amp;Accessories|MobileAccessories|Mounts|Bedstand&amp;DeskMounts"/>
    <x v="1"/>
    <s v="Mobiles&amp;Accessories"/>
    <s v="MobileAccessories"/>
    <s v="Mounts"/>
    <n v="251"/>
    <n v="999"/>
    <n v="0.75"/>
    <x v="0"/>
    <x v="7"/>
    <n v="3234"/>
    <n v="3230766"/>
    <x v="0"/>
    <n v="12.986534854517462"/>
    <m/>
  </r>
  <r>
    <s v="B09GFM8CGS"/>
    <s v="Redmi 9A Sport (Carbon Black, 2GB RAM, 32GB Storage) | 2GHz Octa-core Helio G25 Processor | 5000 mAh Battery"/>
    <x v="368"/>
    <s v="Electronics|Mobiles&amp;Accessories|Smartphones&amp;BasicMobiles|Smartphones"/>
    <x v="1"/>
    <s v="Mobiles&amp;Accessories"/>
    <s v="Smartphones&amp;BasicMobiles"/>
    <s v="Smartphones"/>
    <n v="6499"/>
    <n v="7999"/>
    <n v="0.19"/>
    <x v="1"/>
    <x v="3"/>
    <n v="313832"/>
    <n v="2510342168"/>
    <x v="0"/>
    <n v="22.536464294249161"/>
    <m/>
  </r>
  <r>
    <s v="B0B3MWYCHQ"/>
    <s v="Fire-Boltt Ring 3 Smart Watch 1.8 Biggest Display with Advanced Bluetooth Calling Chip, Voice Assistance,118 Sports Modes, in Built Calculator &amp; Games, SpO2, Heart Rate Monitoring"/>
    <x v="369"/>
    <s v="Electronics|WearableTechnology|SmartWatches"/>
    <x v="1"/>
    <s v="WearableTechnology"/>
    <s v="SmartWatches"/>
    <m/>
    <n v="2999"/>
    <n v="9999"/>
    <n v="0.7"/>
    <x v="0"/>
    <x v="0"/>
    <n v="20879"/>
    <n v="208769121"/>
    <x v="0"/>
    <n v="18.142868076186943"/>
    <m/>
  </r>
  <r>
    <s v="B09J2MM5C6"/>
    <s v="Amozo Ultra Hybrid Camera and Drop Protection Back Cover Case for iPhone 13 (TPU + Polycarbonate | Crystal Transparent)"/>
    <x v="370"/>
    <s v="Electronics|Mobiles&amp;Accessories|MobileAccessories|Cases&amp;Covers|BasicCases"/>
    <x v="1"/>
    <s v="Mobiles&amp;Accessories"/>
    <s v="MobileAccessories"/>
    <s v="Cases&amp;Covers"/>
    <n v="279"/>
    <n v="1499"/>
    <n v="0.81"/>
    <x v="0"/>
    <x v="0"/>
    <n v="2646"/>
    <n v="3966354"/>
    <x v="0"/>
    <n v="14.375566553465664"/>
    <m/>
  </r>
  <r>
    <s v="B07Q4QV1DL"/>
    <s v="ELV Aluminum Adjustable Mobile Phone Foldable Tabletop Stand Dock Mount for All Smartphones, Tabs, Kindle, iPad (Black)"/>
    <x v="371"/>
    <s v="Electronics|Mobiles&amp;Accessories|MobileAccessories|Stands"/>
    <x v="1"/>
    <s v="Mobiles&amp;Accessories"/>
    <s v="MobileAccessories"/>
    <s v="Stands"/>
    <n v="269"/>
    <n v="1499"/>
    <n v="0.82"/>
    <x v="0"/>
    <x v="6"/>
    <n v="28978"/>
    <n v="43438022"/>
    <x v="0"/>
    <n v="20.079375276913311"/>
    <m/>
  </r>
  <r>
    <s v="B0B56YRBNT"/>
    <s v="Tecno Spark 9 (Sky Mirror, 6GB RAM,128GB Storage) | 11GB Expandable RAM | Helio G37 Gaming Processor"/>
    <x v="372"/>
    <s v="Electronics|Mobiles&amp;Accessories|Smartphones&amp;BasicMobiles|Smartphones"/>
    <x v="1"/>
    <s v="Mobiles&amp;Accessories"/>
    <s v="Smartphones&amp;BasicMobiles"/>
    <s v="Smartphones"/>
    <n v="8999"/>
    <n v="13499"/>
    <n v="0.33"/>
    <x v="1"/>
    <x v="11"/>
    <n v="3145"/>
    <n v="42454355"/>
    <x v="0"/>
    <n v="13.291483129491619"/>
    <m/>
  </r>
  <r>
    <s v="B01DF26V7A"/>
    <s v="JBL C100SI Wired In Ear Headphones with Mic, JBL Pure Bass Sound, One Button Multi-function Remote, Premium Metallic Finish, Angled Buds for Comfort fit (Red)"/>
    <x v="287"/>
    <s v="Electronics|Headphones,Earbuds&amp;Accessories|Headphones|In-Ear"/>
    <x v="1"/>
    <s v="Headphones,Earbuds&amp;Accessories"/>
    <s v="Headphones"/>
    <s v="In-Ear"/>
    <n v="599"/>
    <n v="1299"/>
    <n v="0.54"/>
    <x v="0"/>
    <x v="3"/>
    <n v="192589"/>
    <n v="250173111"/>
    <x v="0"/>
    <n v="21.666998305974815"/>
    <m/>
  </r>
  <r>
    <s v="B08K4PSZ3V"/>
    <s v="Tukzer Capacitive Stylus Pen for Touch Screens Devices, Fine Point, Lightweight Metal Body with Magnetism Cover Cap for Smartphones/Tablets/iPad/iPad Pro/iPhone (Grey)"/>
    <x v="373"/>
    <s v="Electronics|Mobiles&amp;Accessories|MobileAccessories|StylusPens"/>
    <x v="1"/>
    <s v="Mobiles&amp;Accessories"/>
    <s v="MobileAccessories"/>
    <s v="StylusPens"/>
    <n v="349"/>
    <n v="999"/>
    <n v="0.65"/>
    <x v="0"/>
    <x v="11"/>
    <n v="16557"/>
    <n v="16540443"/>
    <x v="0"/>
    <n v="16.032229937376179"/>
    <m/>
  </r>
  <r>
    <s v="B0B4F1YC3J"/>
    <s v="Samsung Galaxy M13 5G (Aqua Green, 6GB, 128GB Storage) | 5000mAh Battery | Upto 12GB RAM with RAM Plus"/>
    <x v="326"/>
    <s v="Electronics|Mobiles&amp;Accessories|Smartphones&amp;BasicMobiles|Smartphones"/>
    <x v="1"/>
    <s v="Mobiles&amp;Accessories"/>
    <s v="Smartphones&amp;BasicMobiles"/>
    <s v="Smartphones"/>
    <n v="13999"/>
    <n v="19499"/>
    <n v="0.28000000000000003"/>
    <x v="1"/>
    <x v="3"/>
    <n v="18998"/>
    <n v="370442002"/>
    <x v="0"/>
    <n v="17.542796045262623"/>
    <m/>
  </r>
  <r>
    <s v="B08K4RDQ71"/>
    <s v="Tukzer Capacitive Stylus Pen for Touch Screens Devices, Fine Point, Lightweight Metal Body with Magnetism Cover Cap for Smartphones/Tablets/iPad/iPad Pro/iPhone (White)"/>
    <x v="373"/>
    <s v="Electronics|Mobiles&amp;Accessories|MobileAccessories|StylusPens"/>
    <x v="1"/>
    <s v="Mobiles&amp;Accessories"/>
    <s v="MobileAccessories"/>
    <s v="StylusPens"/>
    <n v="349"/>
    <n v="999"/>
    <n v="0.65"/>
    <x v="0"/>
    <x v="11"/>
    <n v="16557"/>
    <n v="16540443"/>
    <x v="0"/>
    <n v="16.032229937376179"/>
    <m/>
  </r>
  <r>
    <s v="B085CZ3SR1"/>
    <s v="Mi 10W Wall Charger for Mobile Phones with Micro USB Cable (Black)"/>
    <x v="374"/>
    <s v="Electronics|Mobiles&amp;Accessories|MobileAccessories|Chargers|WallChargers"/>
    <x v="1"/>
    <s v="Mobiles&amp;Accessories"/>
    <s v="MobileAccessories"/>
    <s v="Chargers"/>
    <n v="499"/>
    <n v="599"/>
    <n v="0.17"/>
    <x v="1"/>
    <x v="0"/>
    <n v="21916"/>
    <n v="13127684"/>
    <x v="0"/>
    <n v="18.231280652050923"/>
    <m/>
  </r>
  <r>
    <s v="B09YV3K34W"/>
    <s v="Fire-Boltt India's No 1 Smartwatch Brand Talk 2 Bluetooth Calling Smartwatch with Dual Button, Hands On Voice Assistance, 60 Sports Modes, in Built Mic &amp; Speaker with IP68 Rating"/>
    <x v="303"/>
    <s v="Electronics|WearableTechnology|SmartWatches"/>
    <x v="1"/>
    <s v="WearableTechnology"/>
    <s v="SmartWatches"/>
    <m/>
    <n v="2199"/>
    <n v="9999"/>
    <n v="0.78"/>
    <x v="0"/>
    <x v="0"/>
    <n v="29472"/>
    <n v="294690528"/>
    <x v="0"/>
    <n v="18.771582245220678"/>
    <m/>
  </r>
  <r>
    <s v="B09Z6WH2N1"/>
    <s v="STRIFF 12 Pieces Highly Flexible Silicone Micro USB Protector, Mouse Cable Protector, Suit for All Cell Phones, Computers and Chargers (White)"/>
    <x v="375"/>
    <s v="Electronics|Mobiles&amp;Accessories|MobileAccessories|D√©cor"/>
    <x v="1"/>
    <s v="Mobiles&amp;Accessories"/>
    <s v="MobileAccessories"/>
    <s v="D√©cor"/>
    <n v="95"/>
    <n v="499"/>
    <n v="0.81"/>
    <x v="0"/>
    <x v="0"/>
    <n v="1949"/>
    <n v="972551"/>
    <x v="1"/>
    <n v="13.818145367722575"/>
    <m/>
  </r>
  <r>
    <s v="B09NL4DJ2Z"/>
    <s v="FLiX (Beetel) USB to Type C PVC Data Sync &amp; 2A Smartphone Fast Charging Cable, Made in India, 480Mbps Data Sync, Tough Cable, 1 Meter Long USB Cable for USB Type C Devices Black XCD-C12"/>
    <x v="74"/>
    <s v="Computers&amp;Accessories|Accessories&amp;Peripherals|Cables&amp;Accessories|Cables|USBCables"/>
    <x v="0"/>
    <s v="Accessories&amp;Peripherals"/>
    <s v="Cables&amp;Accessories"/>
    <s v="Cables"/>
    <n v="139"/>
    <n v="249"/>
    <n v="0.44"/>
    <x v="1"/>
    <x v="1"/>
    <n v="9377"/>
    <n v="2334873"/>
    <x v="1"/>
    <n v="15.888440913611323"/>
    <m/>
  </r>
  <r>
    <s v="B0BGSV43WY"/>
    <s v="Noise ColorFit Pro 4 Alpha Bluetooth Calling Smart Watch with 1.78 AMOLED Display, Tru Sync, 60hz Refresh Rate, instacharge, Gesture Control, Functional 360 Digital Crown (Jet Black)"/>
    <x v="376"/>
    <s v="Electronics|WearableTechnology|SmartWatches"/>
    <x v="1"/>
    <s v="WearableTechnology"/>
    <s v="SmartWatches"/>
    <m/>
    <n v="4499"/>
    <n v="7999"/>
    <n v="0.44"/>
    <x v="1"/>
    <x v="12"/>
    <n v="37"/>
    <n v="295963"/>
    <x v="0"/>
    <n v="5.5292425881588354"/>
    <m/>
  </r>
  <r>
    <s v="B0926V9CTV"/>
    <s v="Elv Mobile Phone Mount Tabletop Holder for Phones and Tablets - Black"/>
    <x v="377"/>
    <s v="Electronics|Mobiles&amp;Accessories|MobileAccessories|Stands"/>
    <x v="1"/>
    <s v="Mobiles&amp;Accessories"/>
    <s v="MobileAccessories"/>
    <s v="Stands"/>
    <n v="89"/>
    <n v="599"/>
    <n v="0.85"/>
    <x v="0"/>
    <x v="4"/>
    <n v="2351"/>
    <n v="1408249"/>
    <x v="0"/>
    <n v="14.497180464837633"/>
    <m/>
  </r>
  <r>
    <s v="B07WGPKMP5"/>
    <s v="iQOO Z6 44W by vivo (Raven Black, 6GB RAM, 128GB Storage) | 6.44&quot; FHD+ AMOLED Display | 50% Charge in just 27 mins | in-Display Fingerprint Scanning"/>
    <x v="352"/>
    <s v="Electronics|Mobiles&amp;Accessories|Smartphones&amp;BasicMobiles|Smartphones"/>
    <x v="1"/>
    <s v="Mobiles&amp;Accessories"/>
    <s v="Smartphones&amp;BasicMobiles"/>
    <s v="Smartphones"/>
    <n v="15499"/>
    <n v="20999"/>
    <n v="0.26"/>
    <x v="1"/>
    <x v="3"/>
    <n v="19253"/>
    <n v="404293747"/>
    <x v="0"/>
    <n v="17.566535966664507"/>
    <m/>
  </r>
  <r>
    <s v="B0BBFJ9M3X"/>
    <s v="Redmi 11 Prime 5G (Meadow Green, 4GB RAM 64GB ROM) | Prime Design | MTK Dimensity 700 | 50 MP Dual Cam | 5000mAh | 7 Band 5G"/>
    <x v="378"/>
    <s v="Electronics|Mobiles&amp;Accessories|Smartphones&amp;BasicMobiles|Smartphones"/>
    <x v="1"/>
    <s v="Mobiles&amp;Accessories"/>
    <s v="Smartphones&amp;BasicMobiles"/>
    <s v="Smartphones"/>
    <n v="13999"/>
    <n v="15999"/>
    <n v="0.13"/>
    <x v="1"/>
    <x v="2"/>
    <n v="2180"/>
    <n v="34877820"/>
    <x v="0"/>
    <n v="13.020757095756931"/>
    <m/>
  </r>
  <r>
    <s v="B09PLFJ7ZW"/>
    <s v="Noise Pulse Buzz 1.69&quot; Bluetooth Calling Smart Watch with Call Function, 150 Watch Faces, 60 Sports Modes, Spo2 &amp; Heart Rate Monitoring, Calling Smart Watch for Men &amp; Women - Rose Pink"/>
    <x v="379"/>
    <s v="Electronics|WearableTechnology|SmartWatches"/>
    <x v="1"/>
    <s v="WearableTechnology"/>
    <s v="SmartWatches"/>
    <m/>
    <n v="1999"/>
    <n v="4999"/>
    <n v="0.6"/>
    <x v="0"/>
    <x v="2"/>
    <n v="7571"/>
    <n v="37847429"/>
    <x v="0"/>
    <n v="15.128921360637859"/>
    <m/>
  </r>
  <r>
    <s v="B0B53NXFFR"/>
    <s v="PTron Newly Launched Force X10 Bluetooth Calling Smartwatch with 1.7&quot; Full Touch Display, Real Heart Rate Monitor, SpO2, Watch Faces, 5 Days Runtime, Health/Fitness Trackers &amp; IP68 Waterproof (Black)"/>
    <x v="364"/>
    <s v="Electronics|WearableTechnology|SmartWatches"/>
    <x v="1"/>
    <s v="WearableTechnology"/>
    <s v="SmartWatches"/>
    <m/>
    <n v="1399"/>
    <n v="5999"/>
    <n v="0.77"/>
    <x v="0"/>
    <x v="8"/>
    <n v="4415"/>
    <n v="26485585"/>
    <x v="0"/>
    <n v="12.028595913579769"/>
    <m/>
  </r>
  <r>
    <s v="B07GNC2592"/>
    <s v="Portronics CLAMP X Car-Vent Mobile Holder 360 Degree Rotational(Black)"/>
    <x v="380"/>
    <s v="Electronics|Mobiles&amp;Accessories|MobileAccessories|AutomobileAccessories|Cradles"/>
    <x v="1"/>
    <s v="Mobiles&amp;Accessories"/>
    <s v="MobileAccessories"/>
    <s v="AutomobileAccessories"/>
    <n v="599"/>
    <n v="999"/>
    <n v="0.4"/>
    <x v="1"/>
    <x v="1"/>
    <n v="18654"/>
    <n v="18635346"/>
    <x v="0"/>
    <n v="17.083181013507392"/>
    <m/>
  </r>
  <r>
    <s v="B09TP5KBN7"/>
    <s v="pTron Volta Dual Port 12W Smart USB Charger Adapter, Multi-Layer Protection, Made in India, BIS Certified, Fast Charging Power Adaptor Without Cable for All iOS &amp; Android Devices (Black)"/>
    <x v="381"/>
    <s v="Electronics|Mobiles&amp;Accessories|MobileAccessories|Chargers|WallChargers"/>
    <x v="1"/>
    <s v="Mobiles&amp;Accessories"/>
    <s v="MobileAccessories"/>
    <s v="Chargers"/>
    <n v="199"/>
    <n v="1099"/>
    <n v="0.82"/>
    <x v="0"/>
    <x v="1"/>
    <n v="3197"/>
    <n v="3513503"/>
    <x v="0"/>
    <n v="14.019513837640863"/>
    <m/>
  </r>
  <r>
    <s v="B0949SBKMP"/>
    <s v="boAt Flash Edition Smart Watch with Activity Tracker, Multiple Sports Modes, 1.3&quot; Screen, 170+ Watch Faces, Sleep Monitor, Gesture, Camera &amp; Music Control, IP68 &amp; 7 Days Battery Life(Lightning Black)"/>
    <x v="382"/>
    <s v="Electronics|WearableTechnology|SmartWatches"/>
    <x v="1"/>
    <s v="WearableTechnology"/>
    <s v="SmartWatches"/>
    <m/>
    <n v="1799"/>
    <n v="6990"/>
    <n v="0.74"/>
    <x v="0"/>
    <x v="1"/>
    <n v="26880"/>
    <n v="187891200"/>
    <x v="0"/>
    <n v="17.717781683480084"/>
    <m/>
  </r>
  <r>
    <s v="B09V175NP7"/>
    <s v="boAt Wave Lite Smartwatch with 1.69 Inches(4.29cm) HD Display, Heart Rate &amp; SpO2 Level Monitor, Multiple Watch Faces, Activity Tracker, Multiple Sports Modes &amp; IP68 (Scarlet Red)"/>
    <x v="286"/>
    <s v="Electronics|WearableTechnology|SmartWatches"/>
    <x v="1"/>
    <s v="WearableTechnology"/>
    <s v="SmartWatches"/>
    <m/>
    <n v="1499"/>
    <n v="6990"/>
    <n v="0.79"/>
    <x v="0"/>
    <x v="2"/>
    <n v="21796"/>
    <n v="152354040"/>
    <x v="0"/>
    <n v="16.91974722436542"/>
    <m/>
  </r>
  <r>
    <s v="B07WHSJXLF"/>
    <s v="iQOO Z6 Pro 5G by vivo (Phantom Dusk, 8GB RAM, 128GB Storage) | Snapdragon 778G 5G | 66W FlashCharge | 1300 nits Peak Brightness | HDR10+"/>
    <x v="357"/>
    <s v="Electronics|Mobiles&amp;Accessories|Smartphones&amp;BasicMobiles|Smartphones"/>
    <x v="1"/>
    <s v="Mobiles&amp;Accessories"/>
    <s v="Smartphones&amp;BasicMobiles"/>
    <s v="Smartphones"/>
    <n v="20999"/>
    <n v="29990"/>
    <n v="0.3"/>
    <x v="1"/>
    <x v="4"/>
    <n v="9499"/>
    <n v="284875010"/>
    <x v="0"/>
    <n v="17.104211502742043"/>
    <m/>
  </r>
  <r>
    <s v="B0BD3T6Z1D"/>
    <s v="Samsung Galaxy M32 Prime Edition (Light Blue, 4GB RAM, 64GB)"/>
    <x v="383"/>
    <s v="Electronics|Mobiles&amp;Accessories|Smartphones&amp;BasicMobiles|Smartphones"/>
    <x v="1"/>
    <s v="Mobiles&amp;Accessories"/>
    <s v="Smartphones&amp;BasicMobiles"/>
    <s v="Smartphones"/>
    <n v="12999"/>
    <n v="13499"/>
    <n v="0.04"/>
    <x v="1"/>
    <x v="3"/>
    <n v="56098"/>
    <n v="757266902"/>
    <x v="0"/>
    <n v="19.470715990985447"/>
    <m/>
  </r>
  <r>
    <s v="B09LHYZ3GJ"/>
    <s v="Redmi Note 11T 5G (Matte Black, 6GB RAM, 128GB ROM)| Dimensity 810 5G | 33W Pro Fast Charging | Charger Included | Additional Exchange Offers|Get 2 Months of YouTube Premium Free!"/>
    <x v="384"/>
    <s v="Electronics|Mobiles&amp;Accessories|Smartphones&amp;BasicMobiles|Smartphones"/>
    <x v="1"/>
    <s v="Mobiles&amp;Accessories"/>
    <s v="Smartphones&amp;BasicMobiles"/>
    <s v="Smartphones"/>
    <n v="16999"/>
    <n v="20999"/>
    <n v="0.19"/>
    <x v="1"/>
    <x v="3"/>
    <n v="31822"/>
    <n v="668230178"/>
    <x v="0"/>
    <n v="18.461238587105452"/>
    <m/>
  </r>
  <r>
    <s v="B07WFPMGQQ"/>
    <s v="iQOO Z6 Pro 5G by vivo (Legion Sky, 6GB RAM, 128GB Storage) | Snapdragon 778G 5G | 66W FlashCharge | 1300 nits Peak Brightness | HDR10+"/>
    <x v="357"/>
    <s v="Electronics|Mobiles&amp;Accessories|Smartphones&amp;BasicMobiles|Smartphones"/>
    <x v="1"/>
    <s v="Mobiles&amp;Accessories"/>
    <s v="Smartphones&amp;BasicMobiles"/>
    <s v="Smartphones"/>
    <n v="19999"/>
    <n v="27990"/>
    <n v="0.28999999999999998"/>
    <x v="1"/>
    <x v="4"/>
    <n v="9499"/>
    <n v="265877010"/>
    <x v="0"/>
    <n v="17.104211502742043"/>
    <m/>
  </r>
  <r>
    <s v="B09QS9X9L8"/>
    <s v="Redmi Note 11 (Horizon Blue, 6GB RAM, 64GB Storage)|90Hz FHD+ AMOLED Display | Qualcomm¬Æ Snapdragon‚Ñ¢ 680-6nm | 33W Charger Included"/>
    <x v="385"/>
    <s v="Electronics|Mobiles&amp;Accessories|Smartphones&amp;BasicMobiles|Smartphones"/>
    <x v="1"/>
    <s v="Mobiles&amp;Accessories"/>
    <s v="Smartphones&amp;BasicMobiles"/>
    <s v="Smartphones"/>
    <n v="12999"/>
    <n v="18999"/>
    <n v="0.32"/>
    <x v="1"/>
    <x v="3"/>
    <n v="50772"/>
    <n v="964617228"/>
    <x v="0"/>
    <n v="19.293094582964777"/>
    <m/>
  </r>
  <r>
    <s v="B0B6BLTGTT"/>
    <s v="Noise Pulse 2 Max Advanced Bluetooth Calling Smart Watch with 1.85'' TFT and 550 Nits Brightness, Smart DND, 10 Days Battery, 100 Sports Mode, Smartwatch for Men and Women - (Jet Black)"/>
    <x v="386"/>
    <s v="Electronics|WearableTechnology|SmartWatches"/>
    <x v="1"/>
    <s v="WearableTechnology"/>
    <s v="SmartWatches"/>
    <m/>
    <n v="2999"/>
    <n v="5999"/>
    <n v="0.5"/>
    <x v="0"/>
    <x v="3"/>
    <n v="7148"/>
    <n v="42880852"/>
    <x v="0"/>
    <n v="15.802405717971084"/>
    <m/>
  </r>
  <r>
    <s v="B084DTMYWK"/>
    <s v="Myvn 30W Warp/20W Dash Charging Usb Type C Charger Cable Compatible For Cellular Phones Oneplus 8T 8 8Pro 7 Pro / 7T / 7T Pro Nord And Oneplus 3 / 3T / 5 / 5T / 6 / 6T / 7"/>
    <x v="387"/>
    <s v="Electronics|Mobiles&amp;Accessories|MobileAccessories|Chargers|WallChargers"/>
    <x v="1"/>
    <s v="Mobiles&amp;Accessories"/>
    <s v="MobileAccessories"/>
    <s v="Chargers"/>
    <n v="329"/>
    <n v="999"/>
    <n v="0.67"/>
    <x v="0"/>
    <x v="0"/>
    <n v="3492"/>
    <n v="3488508"/>
    <x v="0"/>
    <n v="14.881434059678117"/>
    <m/>
  </r>
  <r>
    <s v="B0B53QLB9H"/>
    <s v="PTron Newly Launched Force X10 Bluetooth Calling Smartwatch with 1.7&quot; Full Touch Color Display, Real Heart Rate Monitor, SpO2, Watch Faces, 5 Days Runtime, Fitness Trackers &amp; IP68 Waterproof (Blue)"/>
    <x v="364"/>
    <s v="Electronics|WearableTechnology|SmartWatches"/>
    <x v="1"/>
    <s v="WearableTechnology"/>
    <s v="SmartWatches"/>
    <m/>
    <n v="1299"/>
    <n v="5999"/>
    <n v="0.78"/>
    <x v="0"/>
    <x v="8"/>
    <n v="4415"/>
    <n v="26485585"/>
    <x v="0"/>
    <n v="12.028595913579769"/>
    <m/>
  </r>
  <r>
    <s v="B0BDYW3RN3"/>
    <s v="SanDisk Ultra¬Æ microSDXC‚Ñ¢ UHS-I Card, 256GB, 150MB/s R, 10 Y Warranty, for Smartphones"/>
    <x v="283"/>
    <s v="Electronics|Accessories|MemoryCards|MicroSD"/>
    <x v="1"/>
    <s v="Accessories"/>
    <s v="MemoryCards"/>
    <s v="MicroSD"/>
    <n v="1989"/>
    <n v="3500"/>
    <n v="0.43"/>
    <x v="1"/>
    <x v="5"/>
    <n v="67260"/>
    <n v="235410000"/>
    <x v="0"/>
    <n v="21.242158607476348"/>
    <m/>
  </r>
  <r>
    <s v="B0B3RS9DNF"/>
    <s v="Fire-Boltt Phoenix Smart Watch with Bluetooth Calling 1.3&quot;,120+ Sports Modes, 240*240 PX High Res with SpO2, Heart Rate Monitoring &amp; IP67 Rating"/>
    <x v="275"/>
    <s v="Electronics|WearableTechnology|SmartWatches"/>
    <x v="1"/>
    <s v="WearableTechnology"/>
    <s v="SmartWatches"/>
    <m/>
    <n v="1999"/>
    <n v="9999"/>
    <n v="0.8"/>
    <x v="0"/>
    <x v="4"/>
    <n v="27704"/>
    <n v="277012296"/>
    <x v="0"/>
    <n v="19.103000064332466"/>
    <m/>
  </r>
  <r>
    <s v="B09QS9X16F"/>
    <s v="Redmi Note 11 (Space Black, 6GB RAM, 64GB Storage) | 90Hz FHD+ AMOLED Display | Qualcomm¬Æ Snapdragon‚Ñ¢ 680-6nm | 33W Charger Included"/>
    <x v="342"/>
    <s v="Electronics|Mobiles&amp;Accessories|Smartphones&amp;BasicMobiles|Smartphones"/>
    <x v="1"/>
    <s v="Mobiles&amp;Accessories"/>
    <s v="Smartphones&amp;BasicMobiles"/>
    <s v="Smartphones"/>
    <n v="12999"/>
    <n v="18999"/>
    <n v="0.32"/>
    <x v="1"/>
    <x v="3"/>
    <n v="50772"/>
    <n v="964617228"/>
    <x v="0"/>
    <n v="19.293094582964777"/>
    <m/>
  </r>
  <r>
    <s v="B08HV25BBQ"/>
    <s v="Noise ColorFit Pro 2 Full Touch Control Smart Watch with 35g Weight &amp; Upgraded LCD Display (Deep Wine)"/>
    <x v="388"/>
    <s v="Electronics|WearableTechnology|SmartWatches"/>
    <x v="1"/>
    <s v="WearableTechnology"/>
    <s v="SmartWatches"/>
    <m/>
    <n v="1499"/>
    <n v="4999"/>
    <n v="0.7"/>
    <x v="0"/>
    <x v="1"/>
    <n v="92588"/>
    <n v="462847412"/>
    <x v="0"/>
    <n v="19.866237574240966"/>
    <m/>
  </r>
  <r>
    <s v="B09LJ116B5"/>
    <s v="Redmi Note 11T 5G (Aquamarine Blue, 6GB RAM, 128GB ROM)| Dimensity 810 5G | 33W Pro Fast Charging | Charger Included | Additional Exchange Offers| Get 2 Months of YouTube Premium Free!"/>
    <x v="389"/>
    <s v="Electronics|Mobiles&amp;Accessories|Smartphones&amp;BasicMobiles|Smartphones"/>
    <x v="1"/>
    <s v="Mobiles&amp;Accessories"/>
    <s v="Smartphones&amp;BasicMobiles"/>
    <s v="Smartphones"/>
    <n v="16999"/>
    <n v="20999"/>
    <n v="0.19"/>
    <x v="1"/>
    <x v="3"/>
    <n v="31822"/>
    <n v="668230178"/>
    <x v="0"/>
    <n v="18.461238587105452"/>
    <m/>
  </r>
  <r>
    <s v="B0BMVWKZ8G"/>
    <s v="Newly Launched Boult Dive+ with 1.85&quot; HD Display, Bluetooth Calling Smartwatch, 500 Nits Brightness, 7 Days Battery Life, 150+ Watch Faces, 100+ Sport Modes, IP68 Waterproof Smart Watch (Jet Black)"/>
    <x v="390"/>
    <s v="Electronics|WearableTechnology|SmartWatches"/>
    <x v="1"/>
    <s v="WearableTechnology"/>
    <s v="SmartWatches"/>
    <m/>
    <n v="1999"/>
    <n v="8499"/>
    <n v="0.76"/>
    <x v="0"/>
    <x v="4"/>
    <n v="240"/>
    <n v="2039760"/>
    <x v="0"/>
    <n v="10.242673283071934"/>
    <m/>
  </r>
  <r>
    <s v="B0BD92GDQH"/>
    <s v="OnePlus Nord Watch with 1.78‚Äù AMOLED Display, 60 Hz Refresh Rate, 105 Fitness Modes, 10 Days Battery, SPO2, Heart Rate, Stress Monitor, Women Health Tracker &amp; Multiple Watch Face [Midnight Black]"/>
    <x v="391"/>
    <s v="Electronics|WearableTechnology|SmartWatches"/>
    <x v="1"/>
    <s v="WearableTechnology"/>
    <s v="SmartWatches"/>
    <m/>
    <n v="4999"/>
    <n v="6999"/>
    <n v="0.28999999999999998"/>
    <x v="1"/>
    <x v="11"/>
    <n v="758"/>
    <n v="5305242"/>
    <x v="0"/>
    <n v="10.944918748402824"/>
    <m/>
  </r>
  <r>
    <s v="B0B5GF6DQD"/>
    <s v="Noise Agile 2 Buzz Bluetooth Calling Smart Watch with 1.28&quot; TFT Display,Dual Button,in-Built Mic &amp; Speaker,AI Voice Assistant, Health Suite,in-Built Games, 100 Watch Faces-(Jet Black)"/>
    <x v="392"/>
    <s v="Electronics|WearableTechnology|SmartWatches"/>
    <x v="1"/>
    <s v="WearableTechnology"/>
    <s v="SmartWatches"/>
    <m/>
    <n v="2499"/>
    <n v="5999"/>
    <n v="0.57999999999999996"/>
    <x v="0"/>
    <x v="7"/>
    <n v="828"/>
    <n v="4967172"/>
    <x v="0"/>
    <n v="10.798651763036013"/>
    <m/>
  </r>
  <r>
    <s v="B09JS94MBV"/>
    <s v="Motorola a10 Dual Sim keypad Mobile with 1750 mAh Battery, Expandable Storage Upto 32GB, Wireless FM with Recording - Dark Blue"/>
    <x v="360"/>
    <s v="Electronics|Mobiles&amp;Accessories|Smartphones&amp;BasicMobiles|BasicMobiles"/>
    <x v="1"/>
    <s v="Mobiles&amp;Accessories"/>
    <s v="Smartphones&amp;BasicMobiles"/>
    <s v="BasicMobiles"/>
    <n v="1399"/>
    <n v="1630"/>
    <n v="0.14000000000000001"/>
    <x v="1"/>
    <x v="1"/>
    <n v="9378"/>
    <n v="15286140"/>
    <x v="0"/>
    <n v="15.888626143437975"/>
    <m/>
  </r>
  <r>
    <s v="B09YV463SW"/>
    <s v="Fire-Boltt Ninja 3 Smartwatch Full Touch 1.69 &quot; &amp; 60 Sports Modes with IP68, Sp02 Tracking, Over 100 Cloud based watch faces ( Silver )"/>
    <x v="299"/>
    <s v="Electronics|WearableTechnology|SmartWatches"/>
    <x v="1"/>
    <s v="WearableTechnology"/>
    <s v="SmartWatches"/>
    <m/>
    <n v="1499"/>
    <n v="9999"/>
    <n v="0.85"/>
    <x v="0"/>
    <x v="0"/>
    <n v="22638"/>
    <n v="226357362"/>
    <x v="0"/>
    <n v="18.290400405791299"/>
    <m/>
  </r>
  <r>
    <s v="B09NL4DCXK"/>
    <s v="Flix (Beetel) Bolt 2.4 12W Dual USB Smart Charger, Made in India, Bis Certified, Fast Charging Power Adaptor with 1 Meter USB to Type C Cable for Cellular Phones (White)(Xwc-64D)"/>
    <x v="393"/>
    <s v="Electronics|Mobiles&amp;Accessories|MobileAccessories|Chargers|WallChargers"/>
    <x v="1"/>
    <s v="Mobiles&amp;Accessories"/>
    <s v="MobileAccessories"/>
    <s v="Chargers"/>
    <n v="249"/>
    <n v="599"/>
    <n v="0.57999999999999996"/>
    <x v="0"/>
    <x v="2"/>
    <n v="2147"/>
    <n v="1286053"/>
    <x v="0"/>
    <n v="12.994933680407319"/>
    <m/>
  </r>
  <r>
    <s v="B0B8CHJLWJ"/>
    <s v="Kyosei Advanced Tempered Glass Compatible with Google Pixel 6a with Military-Grade Anti-Explosion Edge-to-Edge Coverage Screen Protector Guard"/>
    <x v="394"/>
    <s v="Electronics|Mobiles&amp;Accessories|MobileAccessories|Maintenance,Upkeep&amp;Repairs|ScreenProtectors"/>
    <x v="1"/>
    <s v="Mobiles&amp;Accessories"/>
    <s v="MobileAccessories"/>
    <s v="Maintenance,Upkeep&amp;Repairs"/>
    <n v="299"/>
    <n v="1199"/>
    <n v="0.75"/>
    <x v="0"/>
    <x v="6"/>
    <n v="596"/>
    <n v="714604"/>
    <x v="0"/>
    <n v="12.49188449008216"/>
    <m/>
  </r>
  <r>
    <s v="B0B8ZWNR5T"/>
    <s v="STRIFF 12 Pieces Highly Flexible Silicone Micro USB Protector, Mouse Cable Protector, Suit for All Cell Phones, Computers and Chargers (Black)"/>
    <x v="375"/>
    <s v="Electronics|Mobiles&amp;Accessories|MobileAccessories|D√©cor"/>
    <x v="1"/>
    <s v="Mobiles&amp;Accessories"/>
    <s v="MobileAccessories"/>
    <s v="D√©cor"/>
    <n v="79"/>
    <n v="499"/>
    <n v="0.84"/>
    <x v="0"/>
    <x v="0"/>
    <n v="1949"/>
    <n v="972551"/>
    <x v="1"/>
    <n v="13.818145367722575"/>
    <m/>
  </r>
  <r>
    <s v="B0BBFJLP21"/>
    <s v="Redmi 11 Prime 5G (Thunder Black, 4GB RAM, 64GB Storage) | Prime Design | MTK Dimensity 700 | 50 MP Dual Cam | 5000mAh | 7 Band 5G"/>
    <x v="395"/>
    <s v="Electronics|Mobiles&amp;Accessories|Smartphones&amp;BasicMobiles|Smartphones"/>
    <x v="1"/>
    <s v="Mobiles&amp;Accessories"/>
    <s v="Smartphones&amp;BasicMobiles"/>
    <s v="Smartphones"/>
    <n v="13999"/>
    <n v="15999"/>
    <n v="0.13"/>
    <x v="1"/>
    <x v="2"/>
    <n v="2180"/>
    <n v="34877820"/>
    <x v="0"/>
    <n v="13.020757095756931"/>
    <m/>
  </r>
  <r>
    <s v="B01F262EUU"/>
    <s v="Samsung Original EHS64 Wired in Ear Earphones with Mic, Black"/>
    <x v="396"/>
    <s v="Electronics|Headphones,Earbuds&amp;Accessories|Headphones|In-Ear"/>
    <x v="1"/>
    <s v="Headphones,Earbuds&amp;Accessories"/>
    <s v="Headphones"/>
    <s v="In-Ear"/>
    <n v="949"/>
    <n v="999"/>
    <n v="0.05"/>
    <x v="1"/>
    <x v="0"/>
    <n v="31539"/>
    <n v="31507461"/>
    <x v="0"/>
    <n v="18.895219093770113"/>
    <m/>
  </r>
  <r>
    <s v="B09VZBGL1N"/>
    <s v="STRIFF Multi Angle Tablet/Mobile Stand. Holder for iPhone, Android, Samsung, OnePlus, Xiaomi. Portable,Foldable Stand.Perfect for Bed,Office, Home,Gift and Desktop (Black)"/>
    <x v="397"/>
    <s v="Electronics|Mobiles&amp;Accessories|MobileAccessories|Stands"/>
    <x v="1"/>
    <s v="Mobiles&amp;Accessories"/>
    <s v="MobileAccessories"/>
    <s v="Stands"/>
    <n v="99"/>
    <n v="499"/>
    <n v="0.8"/>
    <x v="0"/>
    <x v="3"/>
    <n v="2451"/>
    <n v="1223049"/>
    <x v="1"/>
    <n v="13.897033909970148"/>
    <m/>
  </r>
  <r>
    <s v="B0BNVBJW2S"/>
    <s v="boAt Newly Launched Wave Electra with 1.81&quot; HD Display, Smart Calling Ultra-Seamless BT Calling Chip, 20 Built-in Watch Faces, 100 + Sports Modes, Menu Personalization, in-Built Games(Cherry Blossom)"/>
    <x v="363"/>
    <s v="Electronics|WearableTechnology|SmartWatches"/>
    <x v="1"/>
    <s v="WearableTechnology"/>
    <s v="SmartWatches"/>
    <m/>
    <n v="2499"/>
    <n v="7990"/>
    <n v="0.69"/>
    <x v="0"/>
    <x v="3"/>
    <n v="154"/>
    <n v="1230460"/>
    <x v="0"/>
    <n v="8.9803599624981931"/>
    <m/>
  </r>
  <r>
    <s v="B0B2DJ5RVQ"/>
    <s v="WeCool B1 Mobile Holder for Bikes or Bike Mobile Holder for Maps and GPS Navigation, one Click Locking, Firm Gripping, Anti Shake and Stable Cradle Clamp with 360¬∞ Rotation Bicycle Phone Mount"/>
    <x v="398"/>
    <s v="Electronics|Mobiles&amp;Accessories|MobileAccessories|Mounts|HandlebarMounts"/>
    <x v="1"/>
    <s v="Mobiles&amp;Accessories"/>
    <s v="MobileAccessories"/>
    <s v="Mounts"/>
    <n v="689"/>
    <n v="1999"/>
    <n v="0.66"/>
    <x v="0"/>
    <x v="4"/>
    <n v="1193"/>
    <n v="2384807"/>
    <x v="0"/>
    <n v="13.231118605211405"/>
    <m/>
  </r>
  <r>
    <s v="B096TWZRJC"/>
    <s v="Sounce 360 Adjustable Mobile Phone Holder, Universal Phone Holder Clip Lazy Bracket Flexible Gooseneck Clamp Long Arms Mount for Mobile Tabletop Stand for Bedroom, Office, Bathroom, White"/>
    <x v="399"/>
    <s v="Electronics|Mobiles&amp;Accessories|MobileAccessories|Mounts|Bedstand&amp;DeskMounts"/>
    <x v="1"/>
    <s v="Mobiles&amp;Accessories"/>
    <s v="MobileAccessories"/>
    <s v="Mounts"/>
    <n v="499"/>
    <n v="1899"/>
    <n v="0.74"/>
    <x v="0"/>
    <x v="3"/>
    <n v="1475"/>
    <n v="2801025"/>
    <x v="0"/>
    <n v="12.993254065696792"/>
    <m/>
  </r>
  <r>
    <s v="B09GP6FBZT"/>
    <s v="OpenTech¬Æ Military-Grade Tempered Glass Screen Protector Compatible for iPhone 13/13 Pro / 14 with Edge to Edge Coverage and Easy Installation kit (6.1 Inches)"/>
    <x v="400"/>
    <s v="Electronics|Mobiles&amp;Accessories|MobileAccessories|Maintenance,Upkeep&amp;Repairs|ScreenProtectors"/>
    <x v="1"/>
    <s v="Mobiles&amp;Accessories"/>
    <s v="MobileAccessories"/>
    <s v="Maintenance,Upkeep&amp;Repairs"/>
    <n v="299"/>
    <n v="999"/>
    <n v="0.7"/>
    <x v="0"/>
    <x v="4"/>
    <n v="8891"/>
    <n v="8882109"/>
    <x v="0"/>
    <n v="16.980697652315897"/>
    <m/>
  </r>
  <r>
    <s v="B0B3DV7S9B"/>
    <s v="EN LIGNE Adjustable Cell Phone Stand, Foldable Portable Phone Stand Phone Holder for Desk, Desktop Tablet Stand Compatible with Mobile Phone/iPad/Tablet (Black)"/>
    <x v="401"/>
    <s v="Electronics|Mobiles&amp;Accessories|MobileAccessories|Stands"/>
    <x v="1"/>
    <s v="Mobiles&amp;Accessories"/>
    <s v="MobileAccessories"/>
    <s v="Stands"/>
    <n v="209"/>
    <n v="499"/>
    <n v="0.57999999999999996"/>
    <x v="0"/>
    <x v="9"/>
    <n v="104"/>
    <n v="51896"/>
    <x v="1"/>
    <n v="7.2762814766517776"/>
    <m/>
  </r>
  <r>
    <s v="B09MKP344P"/>
    <s v="Tecno Spark 8T (Turquoise Cyan, 4GB RAM,64GB Storage) | 50MP AI Camera | 7GB Expandable RAM"/>
    <x v="402"/>
    <s v="Electronics|Mobiles&amp;Accessories|Smartphones&amp;BasicMobiles|Smartphones"/>
    <x v="1"/>
    <s v="Mobiles&amp;Accessories"/>
    <s v="Smartphones&amp;BasicMobiles"/>
    <s v="Smartphones"/>
    <n v="8499"/>
    <n v="12999"/>
    <n v="0.35"/>
    <x v="1"/>
    <x v="3"/>
    <n v="6662"/>
    <n v="86599338"/>
    <x v="0"/>
    <n v="15.677046234399359"/>
    <m/>
  </r>
  <r>
    <s v="B08JW1GVS7"/>
    <s v="URBN 20000 mAh Lithium_Polymer 22.5W Super Fast Charging Ultra Compact Power Bank with Quick Charge &amp; Power Delivery, Type C Input/Output, Made in India, Type C Cable Included (Camo)"/>
    <x v="403"/>
    <s v="Electronics|Mobiles&amp;Accessories|MobileAccessories|Chargers|PowerBanks"/>
    <x v="1"/>
    <s v="Mobiles&amp;Accessories"/>
    <s v="MobileAccessories"/>
    <s v="Chargers"/>
    <n v="2179"/>
    <n v="3999"/>
    <n v="0.46"/>
    <x v="1"/>
    <x v="1"/>
    <n v="8380"/>
    <n v="33511620"/>
    <x v="0"/>
    <n v="15.693183362622015"/>
    <m/>
  </r>
  <r>
    <s v="B09LHZSMRR"/>
    <s v="Redmi Note 11T 5G (Stardust White, 6GB RAM, 128GB ROM)| Dimensity 810 5G | 33W Pro Fast Charging | Charger Included | Additional Exchange Offers|Get 2 Months of YouTube Premium Free!"/>
    <x v="404"/>
    <s v="Electronics|Mobiles&amp;Accessories|Smartphones&amp;BasicMobiles|Smartphones"/>
    <x v="1"/>
    <s v="Mobiles&amp;Accessories"/>
    <s v="Smartphones&amp;BasicMobiles"/>
    <s v="Smartphones"/>
    <n v="16999"/>
    <n v="20999"/>
    <n v="0.19"/>
    <x v="1"/>
    <x v="3"/>
    <n v="31822"/>
    <n v="668230178"/>
    <x v="0"/>
    <n v="18.461238587105452"/>
    <m/>
  </r>
  <r>
    <s v="B0B5V47VK4"/>
    <s v="OnePlus 10T 5G (Moonstone Black, 8GB RAM, 128GB Storage)"/>
    <x v="405"/>
    <s v="Electronics|Mobiles&amp;Accessories|Smartphones&amp;BasicMobiles|Smartphones"/>
    <x v="1"/>
    <s v="Mobiles&amp;Accessories"/>
    <s v="Smartphones&amp;BasicMobiles"/>
    <s v="Smartphones"/>
    <n v="44999"/>
    <n v="49999"/>
    <n v="0.1"/>
    <x v="1"/>
    <x v="4"/>
    <n v="3075"/>
    <n v="153746925"/>
    <x v="0"/>
    <n v="14.998341223856391"/>
    <m/>
  </r>
  <r>
    <s v="B08H21B6V7"/>
    <s v="Nokia 150 (2020) (Cyan)"/>
    <x v="406"/>
    <s v="Electronics|Mobiles&amp;Accessories|Smartphones&amp;BasicMobiles|BasicMobiles"/>
    <x v="1"/>
    <s v="Mobiles&amp;Accessories"/>
    <s v="Smartphones&amp;BasicMobiles"/>
    <s v="BasicMobiles"/>
    <n v="2599"/>
    <n v="2999"/>
    <n v="0.13"/>
    <x v="1"/>
    <x v="2"/>
    <n v="14266"/>
    <n v="42783734"/>
    <x v="0"/>
    <n v="16.20189737884499"/>
    <m/>
  </r>
  <r>
    <s v="B09BNXQ6BR"/>
    <s v="Noise ColorFit Ultra SE Smart Watch with 1.75&quot;(4.3cm) HD Display, Aluminium Alloy Body, 60 Sports Modes, Spo2, Lightweight, Stock Market Info, Calls &amp; SMS Reply (Vintage Brown)"/>
    <x v="407"/>
    <s v="Electronics|WearableTechnology|SmartWatches"/>
    <x v="1"/>
    <s v="WearableTechnology"/>
    <s v="SmartWatches"/>
    <m/>
    <n v="2799"/>
    <n v="6499"/>
    <n v="0.56999999999999995"/>
    <x v="0"/>
    <x v="3"/>
    <n v="38879"/>
    <n v="252674621"/>
    <x v="0"/>
    <n v="18.81787765064237"/>
    <m/>
  </r>
  <r>
    <s v="B01FSYQ2A4"/>
    <s v="boAt Rockerz 400 Bluetooth On Ear Headphones With Mic With Upto 8 Hours Playback &amp; Soft Padded Ear Cushions(Grey/Green)"/>
    <x v="408"/>
    <s v="Electronics|Headphones,Earbuds&amp;Accessories|Headphones|On-Ear"/>
    <x v="1"/>
    <s v="Headphones,Earbuds&amp;Accessories"/>
    <s v="Headphones"/>
    <s v="On-Ear"/>
    <n v="1399"/>
    <n v="2990"/>
    <n v="0.53"/>
    <x v="0"/>
    <x v="3"/>
    <n v="97175"/>
    <n v="290553250"/>
    <x v="0"/>
    <n v="20.448991975768077"/>
    <m/>
  </r>
  <r>
    <s v="B08L5FM4JC"/>
    <s v="SanDisk Ultra microSD UHS-I Card 64GB, 120MB/s R"/>
    <x v="301"/>
    <s v="Electronics|Accessories|MemoryCards|MicroSD"/>
    <x v="1"/>
    <s v="Accessories"/>
    <s v="MemoryCards"/>
    <s v="MicroSD"/>
    <n v="649"/>
    <n v="2400"/>
    <n v="0.73"/>
    <x v="0"/>
    <x v="5"/>
    <n v="67260"/>
    <n v="161424000"/>
    <x v="0"/>
    <n v="21.242158607476348"/>
    <m/>
  </r>
  <r>
    <s v="B0B54Y2SNX"/>
    <s v="iPhone Original 20W C Type Fast PD Charger Compatible with I-Phone13/13 mini/13pro/13 pro Max I-Phone 12/12 Pro/12mini/12 Pro Max, I-Phone11/11 Pro/11 Pro Max 2020 (Only Adapter)"/>
    <x v="409"/>
    <s v="Electronics|Mobiles&amp;Accessories|MobileAccessories|Chargers|WallChargers"/>
    <x v="1"/>
    <s v="Mobiles&amp;Accessories"/>
    <s v="MobileAccessories"/>
    <s v="Chargers"/>
    <n v="799"/>
    <n v="3990"/>
    <n v="0.8"/>
    <x v="0"/>
    <x v="11"/>
    <n v="119"/>
    <n v="474810"/>
    <x v="0"/>
    <n v="7.9008887349809731"/>
    <m/>
  </r>
  <r>
    <s v="B08BQ947H3"/>
    <s v="LIRAMARK Webcam Cover Slide, Ultra Thin Laptop Camera Cover Slide Blocker for Computer MacBook Pro iMac PC Tablet (Pack of 3)"/>
    <x v="410"/>
    <s v="Computers&amp;Accessories|Accessories&amp;Peripherals|LaptopAccessories|CameraPrivacyCovers"/>
    <x v="0"/>
    <s v="Accessories&amp;Peripherals"/>
    <s v="LaptopAccessories"/>
    <s v="CameraPrivacyCovers"/>
    <n v="149"/>
    <n v="149"/>
    <n v="0"/>
    <x v="1"/>
    <x v="4"/>
    <n v="10833"/>
    <n v="1614117"/>
    <x v="2"/>
    <n v="17.34959197438009"/>
    <m/>
  </r>
  <r>
    <s v="B0B7DHSKS7"/>
    <s v="Nokia 8210 4G Volte keypad Phone with Dual SIM, Big Display, inbuilt MP3 Player &amp; Wireless FM Radio | Blue"/>
    <x v="411"/>
    <s v="Electronics|Mobiles&amp;Accessories|Smartphones&amp;BasicMobiles|BasicMobiles"/>
    <x v="1"/>
    <s v="Mobiles&amp;Accessories"/>
    <s v="Smartphones&amp;BasicMobiles"/>
    <s v="BasicMobiles"/>
    <n v="3799"/>
    <n v="5299"/>
    <n v="0.28000000000000003"/>
    <x v="1"/>
    <x v="12"/>
    <n v="1641"/>
    <n v="8695659"/>
    <x v="0"/>
    <n v="11.253806034741977"/>
    <m/>
  </r>
  <r>
    <s v="B09SJ1FTYV"/>
    <s v="Sounce Protective Case Cover Compatible Boat Xtend Overall Protective Case TPU HD Clear Ultra-Thin Cover with Unbreakable Screen Guard"/>
    <x v="412"/>
    <s v="Electronics|Mobiles&amp;Accessories|MobileAccessories|Cases&amp;Covers|BasicCases"/>
    <x v="1"/>
    <s v="Mobiles&amp;Accessories"/>
    <s v="MobileAccessories"/>
    <s v="Cases&amp;Covers"/>
    <n v="199"/>
    <n v="1899"/>
    <n v="0.9"/>
    <x v="0"/>
    <x v="1"/>
    <n v="4740"/>
    <n v="9001260"/>
    <x v="0"/>
    <n v="14.703479821275826"/>
    <m/>
  </r>
  <r>
    <s v="B09XJ5LD6L"/>
    <s v="Samsung Galaxy M53 5G (Deep Ocean Blue, 6GB, 128GB Storage) | 108MP | sAmoled+ 120Hz | 12GB RAM with RAM Plus | Travel Adapter to be Purchased Separately"/>
    <x v="413"/>
    <s v="Electronics|Mobiles&amp;Accessories|Smartphones&amp;BasicMobiles|Smartphones"/>
    <x v="1"/>
    <s v="Mobiles&amp;Accessories"/>
    <s v="Smartphones&amp;BasicMobiles"/>
    <s v="Smartphones"/>
    <n v="23999"/>
    <n v="32999"/>
    <n v="0.27"/>
    <x v="1"/>
    <x v="2"/>
    <n v="8866"/>
    <n v="292569134"/>
    <x v="0"/>
    <n v="15.396329163012478"/>
    <m/>
  </r>
  <r>
    <s v="B07WHS7MZ1"/>
    <s v="iQOO 9 SE 5G (Sunset Sierra, 8GB RAM, 128GB Storage) | Qualcomm Snapdragon 888 | 66W Flash Charge"/>
    <x v="414"/>
    <s v="Electronics|Mobiles&amp;Accessories|Smartphones&amp;BasicMobiles|Smartphones"/>
    <x v="1"/>
    <s v="Mobiles&amp;Accessories"/>
    <s v="Smartphones&amp;BasicMobiles"/>
    <s v="Smartphones"/>
    <n v="29990"/>
    <n v="39990"/>
    <n v="0.25"/>
    <x v="1"/>
    <x v="4"/>
    <n v="8399"/>
    <n v="335876010"/>
    <x v="0"/>
    <n v="16.874400930066091"/>
    <m/>
  </r>
  <r>
    <s v="B0BBVKRP7B"/>
    <s v="SHREENOVA ID116 Plus Bluetooth Fitness Smart Watch for Men Women and Kids Activity Tracker (Black)"/>
    <x v="415"/>
    <s v="Electronics|WearableTechnology|SmartWatches"/>
    <x v="1"/>
    <s v="WearableTechnology"/>
    <s v="SmartWatches"/>
    <m/>
    <n v="281"/>
    <n v="1999"/>
    <n v="0.86"/>
    <x v="0"/>
    <x v="18"/>
    <n v="87"/>
    <n v="173913"/>
    <x v="0"/>
    <n v="5.4445514820204721"/>
    <m/>
  </r>
  <r>
    <s v="B09NY7W8YD"/>
    <s v="POCO C31 (Shadow Gray, 64 GB) (4 GB RAM)"/>
    <x v="416"/>
    <s v="Electronics|Mobiles&amp;Accessories|Smartphones&amp;BasicMobiles|Smartphones"/>
    <x v="1"/>
    <s v="Mobiles&amp;Accessories"/>
    <s v="Smartphones&amp;BasicMobiles"/>
    <s v="Smartphones"/>
    <n v="7998"/>
    <n v="11999"/>
    <n v="0.33"/>
    <x v="1"/>
    <x v="11"/>
    <n v="125"/>
    <n v="1499875"/>
    <x v="0"/>
    <n v="7.9814080714467384"/>
    <m/>
  </r>
  <r>
    <s v="B0BMM7R92G"/>
    <s v="Noise_Colorfit Smart Watch Charger 2 Pin USB Fast Charger Magnetic Charging Cable Adapter (Smart Watch Charger 2 pin)"/>
    <x v="417"/>
    <s v="Electronics|WearableTechnology|SmartWatches"/>
    <x v="1"/>
    <s v="WearableTechnology"/>
    <s v="SmartWatches"/>
    <m/>
    <n v="249"/>
    <n v="999"/>
    <n v="0.75"/>
    <x v="0"/>
    <x v="6"/>
    <n v="38"/>
    <n v="37962"/>
    <x v="0"/>
    <n v="7.1597907316192462"/>
    <m/>
  </r>
  <r>
    <s v="B08M66K48D"/>
    <s v="POPIO Tempered Glass Screen Protector Compatible for iPhone 12 / iPhone 12 Pro with Case Friendly Edge to Edge Coverage and Easy Installation kit, Pack of 1"/>
    <x v="418"/>
    <s v="Electronics|Mobiles&amp;Accessories|MobileAccessories|Maintenance,Upkeep&amp;Repairs|ScreenProtectors"/>
    <x v="1"/>
    <s v="Mobiles&amp;Accessories"/>
    <s v="MobileAccessories"/>
    <s v="Maintenance,Upkeep&amp;Repairs"/>
    <n v="299"/>
    <n v="599"/>
    <n v="0.5"/>
    <x v="0"/>
    <x v="4"/>
    <n v="4674"/>
    <n v="2799726"/>
    <x v="0"/>
    <n v="15.780060945396706"/>
    <m/>
  </r>
  <r>
    <s v="B09RFB2SJQ"/>
    <s v="10WeRun Id-116 Bluetooth Smartwatch Wireless Fitness Band for Boys, Girls, Men, Women &amp; Kids | Sports Gym Watch for All Smart Phones I Heart Rate and spo2 Monitor"/>
    <x v="419"/>
    <s v="Electronics|WearableTechnology|SmartWatches"/>
    <x v="1"/>
    <s v="WearableTechnology"/>
    <s v="SmartWatches"/>
    <m/>
    <n v="499"/>
    <n v="1899"/>
    <n v="0.74"/>
    <x v="0"/>
    <x v="3"/>
    <n v="412"/>
    <n v="782388"/>
    <x v="0"/>
    <n v="10.725395211791243"/>
    <m/>
  </r>
  <r>
    <s v="B0B82YGCF6"/>
    <s v="Tokdis MX-1 Pro Bluetooth Calling Smartwatch - 1.69‚Äù LCD Display, Multiple Watch Faces, Sleep Monitor, Heart &amp; SpO2 Monitoring, Multiple Sports Modes, Water Resistant"/>
    <x v="420"/>
    <s v="Electronics|WearableTechnology|SmartWatches"/>
    <x v="1"/>
    <s v="WearableTechnology"/>
    <s v="SmartWatches"/>
    <m/>
    <n v="899"/>
    <n v="3499"/>
    <n v="0.74"/>
    <x v="0"/>
    <x v="17"/>
    <n v="681"/>
    <n v="2382819"/>
    <x v="0"/>
    <n v="8.5013531239694373"/>
    <m/>
  </r>
  <r>
    <s v="B08HF4W2CT"/>
    <s v="URBN 20000 mAh lithium_polymer Power Bank with 12 Watt Fast Charging, Camo"/>
    <x v="403"/>
    <s v="Electronics|Mobiles&amp;Accessories|MobileAccessories|Chargers|PowerBanks"/>
    <x v="1"/>
    <s v="Mobiles&amp;Accessories"/>
    <s v="MobileAccessories"/>
    <s v="Chargers"/>
    <n v="1599"/>
    <n v="3499"/>
    <n v="0.54"/>
    <x v="0"/>
    <x v="1"/>
    <n v="36384"/>
    <n v="127307616"/>
    <x v="0"/>
    <n v="18.243689517029882"/>
    <m/>
  </r>
  <r>
    <s v="B08BCKN299"/>
    <s v="Sounce Gold Plated 3.5 mm Headphone Splitter for Computer 2 Male to 1 Female 3.5mm Headphone Mic Audio Y Splitter Cable Smartphone Headset to PC Adapter ‚Äì (Black,20cm)"/>
    <x v="421"/>
    <s v="Electronics|Headphones,Earbuds&amp;Accessories|Adapters"/>
    <x v="1"/>
    <s v="Headphones,Earbuds&amp;Accessories"/>
    <s v="Adapters"/>
    <m/>
    <n v="120"/>
    <n v="999"/>
    <n v="0.88"/>
    <x v="0"/>
    <x v="2"/>
    <n v="6491"/>
    <n v="6484509"/>
    <x v="0"/>
    <n v="14.868276193501357"/>
    <m/>
  </r>
  <r>
    <s v="B0B2X35B1K"/>
    <s v="Noise ColorFit Ultra 2 Buzz 1.78&quot; AMOLED Bluetooth Calling Watch with 368*448px Always On Display, Premium Metallic Finish, 100+ Watch Faces, 100+ Sports Modes, Health Suite (Jet Black)"/>
    <x v="422"/>
    <s v="Electronics|WearableTechnology|SmartWatches"/>
    <x v="1"/>
    <s v="WearableTechnology"/>
    <s v="SmartWatches"/>
    <m/>
    <n v="3999"/>
    <n v="6999"/>
    <n v="0.43"/>
    <x v="1"/>
    <x v="3"/>
    <n v="10229"/>
    <n v="71592771"/>
    <x v="0"/>
    <n v="16.440490098219854"/>
    <m/>
  </r>
  <r>
    <s v="B09QS9CWLV"/>
    <s v="Redmi Note 11 (Horizon Blue, 6GB RAM, 64GB Storage)|90Hz FHD+ AMOLED Display | Qualcomm¬Æ Snapdragon‚Ñ¢ 680-6nm | 33W Charger Included"/>
    <x v="385"/>
    <s v="Electronics|Mobiles&amp;Accessories|Smartphones&amp;BasicMobiles|Smartphones"/>
    <x v="1"/>
    <s v="Mobiles&amp;Accessories"/>
    <s v="Smartphones&amp;BasicMobiles"/>
    <s v="Smartphones"/>
    <n v="12999"/>
    <n v="18999"/>
    <n v="0.32"/>
    <x v="1"/>
    <x v="3"/>
    <n v="50772"/>
    <n v="964617228"/>
    <x v="0"/>
    <n v="19.293094582964777"/>
    <m/>
  </r>
  <r>
    <s v="B0B1NX6JTN"/>
    <s v="Spigen Ultra Hybrid Back Cover Case Compatible with iPhone 14 Pro max (TPU + Poly Carbonate | Crystal Clear)"/>
    <x v="423"/>
    <s v="Electronics|Mobiles&amp;Accessories|MobileAccessories|Cases&amp;Covers|BasicCases"/>
    <x v="1"/>
    <s v="Mobiles&amp;Accessories"/>
    <s v="MobileAccessories"/>
    <s v="Cases&amp;Covers"/>
    <n v="1599"/>
    <n v="2599"/>
    <n v="0.38"/>
    <x v="1"/>
    <x v="4"/>
    <n v="1801"/>
    <n v="4680799"/>
    <x v="0"/>
    <n v="13.999745582565088"/>
    <m/>
  </r>
  <r>
    <s v="B078G6ZF5Z"/>
    <s v="Oraimo 18W USB &amp; Type-C Dual Output Super Fast Charger Wall Adapter PE2.0&amp;Quick Charge 3.0 &amp; Power Delivery 3.0 Compatible for iPhone 13/13 Mini/13 Pro Max/12/12 Pro Max, iPad Mini/Pro, Pixel, Galaxy, Airpods Pro"/>
    <x v="424"/>
    <s v="Electronics|Mobiles&amp;Accessories|MobileAccessories|Chargers|WallChargers"/>
    <x v="1"/>
    <s v="Mobiles&amp;Accessories"/>
    <s v="MobileAccessories"/>
    <s v="Chargers"/>
    <n v="699"/>
    <n v="1199"/>
    <n v="0.42"/>
    <x v="1"/>
    <x v="1"/>
    <n v="14404"/>
    <n v="17270396"/>
    <x v="0"/>
    <n v="16.634053050465727"/>
    <m/>
  </r>
  <r>
    <s v="B0BBW521YC"/>
    <s v="LAPSTER 12pcs Spiral Cable Protectors for Charger, Wires, Data Charger Cable Protector for Computers, Cell Phones etc.(Grey)"/>
    <x v="425"/>
    <s v="Electronics|Mobiles&amp;Accessories|MobileAccessories|D√©cor|PhoneCharms"/>
    <x v="1"/>
    <s v="Mobiles&amp;Accessories"/>
    <s v="MobileAccessories"/>
    <s v="D√©cor"/>
    <n v="99"/>
    <n v="999"/>
    <n v="0.9"/>
    <x v="0"/>
    <x v="5"/>
    <n v="305"/>
    <n v="304695"/>
    <x v="0"/>
    <n v="10.937174276518954"/>
    <m/>
  </r>
  <r>
    <s v="B09HSKYMB3"/>
    <s v="MI REDMI 9i Sport (Carbon Black, 64 GB) (4 GB RAM)"/>
    <x v="426"/>
    <s v="Electronics|Mobiles&amp;Accessories|Smartphones&amp;BasicMobiles|Smartphones"/>
    <x v="1"/>
    <s v="Mobiles&amp;Accessories"/>
    <s v="Smartphones&amp;BasicMobiles"/>
    <s v="Smartphones"/>
    <n v="7915"/>
    <n v="9999"/>
    <n v="0.21"/>
    <x v="1"/>
    <x v="4"/>
    <n v="1376"/>
    <n v="13758624"/>
    <x v="0"/>
    <n v="13.497415943104771"/>
    <m/>
  </r>
  <r>
    <s v="B09YV42QHZ"/>
    <s v="Fire-Boltt Ninja 3 Smartwatch Full Touch 1.69 &quot; &amp; 60 Sports Modes with IP68, Sp02 Tracking, Over 100 Cloud based watch faces ( Green )"/>
    <x v="299"/>
    <s v="Electronics|WearableTechnology|SmartWatches"/>
    <x v="1"/>
    <s v="WearableTechnology"/>
    <s v="SmartWatches"/>
    <m/>
    <n v="1499"/>
    <n v="7999"/>
    <n v="0.81"/>
    <x v="0"/>
    <x v="0"/>
    <n v="22638"/>
    <n v="181081362"/>
    <x v="0"/>
    <n v="18.290400405791299"/>
    <m/>
  </r>
  <r>
    <s v="B09BF8JBWX"/>
    <s v="Lava A1 Josh 21(Blue Silver) -Dual Sim,Call Blink Notification,Military Grade Certified with 4 Day Battery Backup, Keypad Mobile"/>
    <x v="427"/>
    <s v="Electronics|Mobiles&amp;Accessories|Smartphones&amp;BasicMobiles|BasicMobiles"/>
    <x v="1"/>
    <s v="Mobiles&amp;Accessories"/>
    <s v="Smartphones&amp;BasicMobiles"/>
    <s v="BasicMobiles"/>
    <n v="1055"/>
    <n v="1249"/>
    <n v="0.16"/>
    <x v="1"/>
    <x v="11"/>
    <n v="2352"/>
    <n v="2937648"/>
    <x v="0"/>
    <n v="12.812163323268882"/>
    <m/>
  </r>
  <r>
    <s v="B0B5YBGCKD"/>
    <s v="POPIO Tempered Glass Compatible for iPhone 13 / iPhone 13 Pro/iPhone 14 (Transparent) Edge to Edge Full Screen Coverage with Installation Kit, Pack of 2"/>
    <x v="428"/>
    <s v="Electronics|Mobiles&amp;Accessories|MobileAccessories|Maintenance,Upkeep&amp;Repairs|ScreenProtectors"/>
    <x v="1"/>
    <s v="Mobiles&amp;Accessories"/>
    <s v="MobileAccessories"/>
    <s v="Maintenance,Upkeep&amp;Repairs"/>
    <n v="150"/>
    <n v="599"/>
    <n v="0.75"/>
    <x v="0"/>
    <x v="4"/>
    <n v="714"/>
    <n v="427686"/>
    <x v="0"/>
    <n v="12.273515979744646"/>
    <m/>
  </r>
  <r>
    <s v="B09MY4W73Q"/>
    <s v="Amozo Ultra Hybrid Camera and Drop Protection Back Cover Case for iPhone 13 (Polycarbonate| Back Transparent - Sides Black)"/>
    <x v="370"/>
    <s v="Electronics|Mobiles&amp;Accessories|MobileAccessories|Cases&amp;Covers|BasicCases"/>
    <x v="1"/>
    <s v="Mobiles&amp;Accessories"/>
    <s v="MobileAccessories"/>
    <s v="Cases&amp;Covers"/>
    <n v="474"/>
    <n v="1799"/>
    <n v="0.74"/>
    <x v="0"/>
    <x v="4"/>
    <n v="1454"/>
    <n v="2615746"/>
    <x v="0"/>
    <n v="13.600310871284282"/>
    <m/>
  </r>
  <r>
    <s v="B09T37CKQ5"/>
    <s v="FLiX Usb Charger,Flix (Beetel) Bolt 2.4 Dual Poart,5V/2.4A/12W Usb Wall Charger Fast Charging,Adapter For Android/Iphone 11/Xs/Xs Max/Xr/X/8/7/6/Plus,Ipad Pro/Air 2/Mini 3/4,Samsung S4/S5 &amp; More-Black"/>
    <x v="429"/>
    <s v="Electronics|Mobiles&amp;Accessories|MobileAccessories|Chargers|WallChargers"/>
    <x v="1"/>
    <s v="Mobiles&amp;Accessories"/>
    <s v="MobileAccessories"/>
    <s v="Chargers"/>
    <n v="239"/>
    <n v="599"/>
    <n v="0.6"/>
    <x v="0"/>
    <x v="2"/>
    <n v="2147"/>
    <n v="1286053"/>
    <x v="0"/>
    <n v="12.994933680407319"/>
    <m/>
  </r>
  <r>
    <s v="B09GFPN6TP"/>
    <s v="Redmi 9A Sport (Coral Green, 3GB RAM, 32GB Storage) | 2GHz Octa-core Helio G25 Processor | 5000 mAh Battery"/>
    <x v="307"/>
    <s v="Electronics|Mobiles&amp;Accessories|Smartphones&amp;BasicMobiles|Smartphones"/>
    <x v="1"/>
    <s v="Mobiles&amp;Accessories"/>
    <s v="Smartphones&amp;BasicMobiles"/>
    <s v="Smartphones"/>
    <n v="7499"/>
    <n v="9499"/>
    <n v="0.21"/>
    <x v="1"/>
    <x v="3"/>
    <n v="313832"/>
    <n v="2981090168"/>
    <x v="0"/>
    <n v="22.536464294249161"/>
    <m/>
  </r>
  <r>
    <s v="B0B298D54H"/>
    <s v="Prolet Classic Bumper Case Cover for Samsung Galaxy Watch 4 44mm TPU Plated Full Screen Protector (Black)"/>
    <x v="430"/>
    <s v="Electronics|WearableTechnology|SmartWatches"/>
    <x v="1"/>
    <s v="WearableTechnology"/>
    <s v="SmartWatches"/>
    <m/>
    <n v="265"/>
    <n v="999"/>
    <n v="0.73"/>
    <x v="0"/>
    <x v="7"/>
    <n v="465"/>
    <n v="464535"/>
    <x v="0"/>
    <n v="9.8730278917530008"/>
    <m/>
  </r>
  <r>
    <s v="B08VB57558"/>
    <s v="Samsung Galaxy S20 FE 5G (Cloud Navy, 8GB RAM, 128GB Storage) with No Cost EMI &amp; Additional Exchange Offers"/>
    <x v="431"/>
    <s v="Electronics|Mobiles&amp;Accessories|Smartphones&amp;BasicMobiles|Smartphones"/>
    <x v="1"/>
    <s v="Mobiles&amp;Accessories"/>
    <s v="Smartphones&amp;BasicMobiles"/>
    <s v="Smartphones"/>
    <n v="37990"/>
    <n v="74999"/>
    <n v="0.49"/>
    <x v="1"/>
    <x v="0"/>
    <n v="27790"/>
    <n v="2084222210"/>
    <x v="0"/>
    <n v="18.664397531729684"/>
    <m/>
  </r>
  <r>
    <s v="B0B9BXKBC7"/>
    <s v="WeCool S5 Long Selfie Stick, with Large Reinforced Tripod Stand up to 61 Inch / 156 Cms, Ultra Long Multi Function Bluetooth Selfie Stick with 1/4 Screw Compatible with Gopro, Camera, and Ring Light"/>
    <x v="432"/>
    <s v="Electronics|Mobiles&amp;Accessories|MobileAccessories|Photo&amp;VideoAccessories|SelfieSticks"/>
    <x v="1"/>
    <s v="Mobiles&amp;Accessories"/>
    <s v="MobileAccessories"/>
    <s v="Photo&amp;VideoAccessories"/>
    <n v="1799"/>
    <n v="3999"/>
    <n v="0.55000000000000004"/>
    <x v="0"/>
    <x v="13"/>
    <n v="245"/>
    <n v="979755"/>
    <x v="0"/>
    <n v="10.998301492675544"/>
    <m/>
  </r>
  <r>
    <s v="B09NY6TRXG"/>
    <s v="POCO C31 (Royal Blue, 64 GB) (4 GB RAM)"/>
    <x v="433"/>
    <s v="Electronics|Mobiles&amp;Accessories|Smartphones&amp;BasicMobiles|Smartphones"/>
    <x v="1"/>
    <s v="Mobiles&amp;Accessories"/>
    <s v="Smartphones&amp;BasicMobiles"/>
    <s v="Smartphones"/>
    <n v="8499"/>
    <n v="11999"/>
    <n v="0.28999999999999998"/>
    <x v="1"/>
    <x v="2"/>
    <n v="276"/>
    <n v="3311724"/>
    <x v="0"/>
    <n v="9.5256710993513494"/>
    <m/>
  </r>
  <r>
    <s v="B09NVPJ3P4"/>
    <s v="Noise ColorFit Pulse Grand Smart Watch with 1.69&quot;(4.29cm) HD Display, 60 Sports Modes, 150 Watch Faces, Fast Charge, Spo2, Stress, Sleep, Heart Rate Monitoring &amp; IP68 Waterproof (Electric Blue)"/>
    <x v="298"/>
    <s v="Electronics|WearableTechnology|SmartWatches"/>
    <x v="1"/>
    <s v="WearableTechnology"/>
    <s v="SmartWatches"/>
    <m/>
    <n v="1999"/>
    <n v="3999"/>
    <n v="0.5"/>
    <x v="0"/>
    <x v="1"/>
    <n v="30254"/>
    <n v="120985746"/>
    <x v="0"/>
    <n v="17.923188629073788"/>
    <m/>
  </r>
  <r>
    <s v="B0B3NDPCS9"/>
    <s v="Fire-Boltt Visionary 1.78&quot; AMOLED Bluetooth Calling Smartwatch with 368*448 Pixel Resolution 100+ Sports Mode, TWS Connection, Voice Assistance, SPO2 &amp; Heart Rate Monitoring"/>
    <x v="310"/>
    <s v="Electronics|WearableTechnology|SmartWatches"/>
    <x v="1"/>
    <s v="WearableTechnology"/>
    <s v="SmartWatches"/>
    <m/>
    <n v="3999"/>
    <n v="17999"/>
    <n v="0.78"/>
    <x v="0"/>
    <x v="4"/>
    <n v="17161"/>
    <n v="308880839"/>
    <x v="0"/>
    <n v="18.20864195983345"/>
    <m/>
  </r>
  <r>
    <s v="B09VGKFM7Y"/>
    <s v="Amazon Basics 2 Amp USB Wall Charger &amp; Micro USB Cable (White)"/>
    <x v="434"/>
    <s v="Electronics|Mobiles&amp;Accessories|MobileAccessories|Chargers|WallChargers"/>
    <x v="1"/>
    <s v="Mobiles&amp;Accessories"/>
    <s v="MobileAccessories"/>
    <s v="Chargers"/>
    <n v="219"/>
    <n v="499"/>
    <n v="0.56000000000000005"/>
    <x v="0"/>
    <x v="5"/>
    <n v="14"/>
    <n v="6986"/>
    <x v="1"/>
    <n v="5.1748015398449985"/>
    <m/>
  </r>
  <r>
    <s v="B07QCWY5XV"/>
    <s v="Mobilife Bluetooth Extendable Selfie Stick with Tripod Stand and Wireless Remote,3-in-1 Multifunctional Selfie Stick Tripod for iPhone Samsung Mi Realme Oppo Vivo Google More,Black"/>
    <x v="435"/>
    <s v="Electronics|Mobiles&amp;Accessories|MobileAccessories|Photo&amp;VideoAccessories|SelfieSticks"/>
    <x v="1"/>
    <s v="Mobiles&amp;Accessories"/>
    <s v="MobileAccessories"/>
    <s v="Photo&amp;VideoAccessories"/>
    <n v="599"/>
    <n v="1399"/>
    <n v="0.56999999999999995"/>
    <x v="0"/>
    <x v="3"/>
    <n v="14560"/>
    <n v="20369440"/>
    <x v="0"/>
    <n v="17.069083927668917"/>
    <m/>
  </r>
  <r>
    <s v="B098QXR9X2"/>
    <s v="Ambrane 27000mAh Power Bank, 20W Fast Charging, Triple Output, Type C PD (Input &amp; Output), Quick Charge, Li-Polymer, Multi-Layer Protection for iPhone, Smartphones &amp; Other Devices (Stylo Pro, Black)"/>
    <x v="436"/>
    <s v="Electronics|Mobiles&amp;Accessories|MobileAccessories|Chargers|PowerBanks"/>
    <x v="1"/>
    <s v="Mobiles&amp;Accessories"/>
    <s v="MobileAccessories"/>
    <s v="Chargers"/>
    <n v="2499"/>
    <n v="2999"/>
    <n v="0.17"/>
    <x v="1"/>
    <x v="3"/>
    <n v="3156"/>
    <n v="9464844"/>
    <x v="0"/>
    <n v="14.34702578575809"/>
    <m/>
  </r>
  <r>
    <s v="B07H1S7XW8"/>
    <s v="STRIFF Wall Mount Phone Holder Wall Mount with Adhesive Strips, Charging Holder Compatible with iPhone, Smartphone and Mini Tablet (Pack of 1) (White)"/>
    <x v="437"/>
    <s v="Electronics|Mobiles&amp;Accessories|MobileAccessories|Mounts|Shower&amp;WallMounts"/>
    <x v="1"/>
    <s v="Mobiles&amp;Accessories"/>
    <s v="MobileAccessories"/>
    <s v="Mounts"/>
    <n v="89"/>
    <n v="499"/>
    <n v="0.82"/>
    <x v="0"/>
    <x v="3"/>
    <n v="9340"/>
    <n v="4660660"/>
    <x v="1"/>
    <n v="16.278612825526359"/>
    <m/>
  </r>
  <r>
    <s v="B0BNXFDTZ2"/>
    <s v="Fire-Boltt Tank 1.85&quot; Bluetooth Calling Smart Watch, 123 Sports Mode, 8 UI Interactions, Built in Speaker &amp; Mic, 7 Days Battery &amp; Fire-Boltt Health Suite"/>
    <x v="438"/>
    <s v="Electronics|WearableTechnology|SmartWatches"/>
    <x v="1"/>
    <s v="WearableTechnology"/>
    <s v="SmartWatches"/>
    <m/>
    <n v="2999"/>
    <n v="11999"/>
    <n v="0.75"/>
    <x v="0"/>
    <x v="5"/>
    <n v="768"/>
    <n v="9215232"/>
    <x v="0"/>
    <n v="12.698075895126298"/>
    <m/>
  </r>
  <r>
    <s v="B088ZFJY82"/>
    <s v="Elv Aluminium Adjustable Mobile Phone Foldable Holder Tabletop Stand Dock Mount for All Smartphones, Tabs, Kindle, iPad (Moonlight Silver)"/>
    <x v="439"/>
    <s v="Electronics|Mobiles&amp;Accessories|MobileAccessories|Stands"/>
    <x v="1"/>
    <s v="Mobiles&amp;Accessories"/>
    <s v="MobileAccessories"/>
    <s v="Stands"/>
    <n v="314"/>
    <n v="1499"/>
    <n v="0.79"/>
    <x v="0"/>
    <x v="6"/>
    <n v="28978"/>
    <n v="43438022"/>
    <x v="0"/>
    <n v="20.079375276913311"/>
    <m/>
  </r>
  <r>
    <s v="B0B4F4QZ1H"/>
    <s v="Samsung Galaxy M13 5G (Stardust Brown, 6GB, 128GB Storage) | 5000mAh Battery | Upto 12GB RAM with RAM Plus"/>
    <x v="440"/>
    <s v="Electronics|Mobiles&amp;Accessories|Smartphones&amp;BasicMobiles|Smartphones"/>
    <x v="1"/>
    <s v="Mobiles&amp;Accessories"/>
    <s v="Smartphones&amp;BasicMobiles"/>
    <s v="Smartphones"/>
    <n v="13999"/>
    <n v="19499"/>
    <n v="0.28000000000000003"/>
    <x v="1"/>
    <x v="3"/>
    <n v="18998"/>
    <n v="370442002"/>
    <x v="0"/>
    <n v="17.542796045262623"/>
    <m/>
  </r>
  <r>
    <s v="B09BCNQ9R2"/>
    <s v="DYAZO USB 3.0 Type C Female to USB A Male Connector/Converter/Adapter Compatible for Samsung Galaxy Note s 20 10 Plus Ultra,Google Pixel 4 5 3 2 &amp; Other Type-c Devices"/>
    <x v="441"/>
    <s v="Electronics|Mobiles&amp;Accessories|MobileAccessories|Cables&amp;Adapters|OTGAdapters"/>
    <x v="1"/>
    <s v="Mobiles&amp;Accessories"/>
    <s v="MobileAccessories"/>
    <s v="Cables&amp;Adapters"/>
    <n v="139"/>
    <n v="499"/>
    <n v="0.72"/>
    <x v="0"/>
    <x v="0"/>
    <n v="4971"/>
    <n v="2480529"/>
    <x v="1"/>
    <n v="15.525430703872352"/>
    <m/>
  </r>
  <r>
    <s v="B0B9BD2YL4"/>
    <s v="KINGONE Wireless Charging Pencil (2nd Generation) for iPad with Magnetic and Tilt Sensitive, Palm Rejection, Compatible with Apple iPad Pro 11 inch 1/2/3/4, iPad Pro 12.9 Inch 3/4/5/6, iPad Air 4/5, mini6"/>
    <x v="442"/>
    <s v="Electronics|Mobiles&amp;Accessories|MobileAccessories|StylusPens"/>
    <x v="1"/>
    <s v="Mobiles&amp;Accessories"/>
    <s v="MobileAccessories"/>
    <s v="StylusPens"/>
    <n v="2599"/>
    <n v="6999"/>
    <n v="0.63"/>
    <x v="0"/>
    <x v="6"/>
    <n v="1526"/>
    <n v="10680474"/>
    <x v="0"/>
    <n v="14.327275666753897"/>
    <m/>
  </r>
  <r>
    <s v="B071Z8M4KX"/>
    <s v="boAt BassHeads 100 in-Ear Wired Headphones with Mic (Black)"/>
    <x v="443"/>
    <s v="Electronics|Headphones,Earbuds&amp;Accessories|Headphones|In-Ear"/>
    <x v="1"/>
    <s v="Headphones,Earbuds&amp;Accessories"/>
    <s v="Headphones"/>
    <s v="In-Ear"/>
    <n v="365"/>
    <n v="999"/>
    <n v="0.63"/>
    <x v="0"/>
    <x v="3"/>
    <n v="363711"/>
    <n v="363347289"/>
    <x v="0"/>
    <n v="22.799106283117329"/>
    <m/>
  </r>
  <r>
    <s v="B09N3ZNHTY"/>
    <s v="boAt Airdopes 141 Bluetooth Truly Wireless in Ear Earbuds with mic, 42H Playtime, Beast Mode(Low Latency Upto 80ms) for Gaming, ENx Tech, ASAP Charge, IWP, IPX4 Water Resistance (Bold Black)"/>
    <x v="444"/>
    <s v="Electronics|Headphones,Earbuds&amp;Accessories|Headphones|In-Ear"/>
    <x v="1"/>
    <s v="Headphones,Earbuds&amp;Accessories"/>
    <s v="Headphones"/>
    <s v="In-Ear"/>
    <n v="1499"/>
    <n v="4490"/>
    <n v="0.67"/>
    <x v="0"/>
    <x v="2"/>
    <n v="136954"/>
    <n v="614923460"/>
    <x v="0"/>
    <n v="20.032653779778727"/>
    <m/>
  </r>
  <r>
    <s v="B005FYNT3G"/>
    <s v="SanDisk Cruzer Blade 32GB USB Flash Drive"/>
    <x v="445"/>
    <s v="Computers&amp;Accessories|ExternalDevices&amp;DataStorage|PenDrives"/>
    <x v="0"/>
    <s v="ExternalDevices&amp;DataStorage"/>
    <s v="PenDrives"/>
    <m/>
    <n v="289"/>
    <n v="650"/>
    <n v="0.56000000000000005"/>
    <x v="0"/>
    <x v="4"/>
    <n v="253105"/>
    <n v="164518250"/>
    <x v="0"/>
    <n v="23.234200493895326"/>
    <m/>
  </r>
  <r>
    <s v="B01J0XWYKQ"/>
    <s v="Logitech B170 Wireless Mouse, 2.4 GHz with USB Nano Receiver, Optical Tracking, 12-Months Battery Life, Ambidextrous, PC/Mac/Laptop - Black"/>
    <x v="446"/>
    <s v="Computers&amp;Accessories|Accessories&amp;Peripherals|Keyboards,Mice&amp;InputDevices|Mice"/>
    <x v="0"/>
    <s v="Accessories&amp;Peripherals"/>
    <s v="Keyboards,Mice&amp;InputDevices"/>
    <s v="Mice"/>
    <n v="599"/>
    <n v="895"/>
    <n v="0.33"/>
    <x v="1"/>
    <x v="5"/>
    <n v="61314"/>
    <n v="54876030"/>
    <x v="0"/>
    <n v="21.065293623434567"/>
    <m/>
  </r>
  <r>
    <s v="B09CTRPSJR"/>
    <s v="Storio Kids Toys LCD Writing Tablet 8.5Inch E-Note Pad Best Birthday Gift for Girls Boys, Multicolor (SC1667)"/>
    <x v="447"/>
    <s v="Computers&amp;Accessories|Accessories&amp;Peripherals|Keyboards,Mice&amp;InputDevices|GraphicTablets"/>
    <x v="0"/>
    <s v="Accessories&amp;Peripherals"/>
    <s v="Keyboards,Mice&amp;InputDevices"/>
    <s v="GraphicTablets"/>
    <n v="217"/>
    <n v="237"/>
    <n v="0.08"/>
    <x v="1"/>
    <x v="11"/>
    <n v="7354"/>
    <n v="1742898"/>
    <x v="1"/>
    <n v="14.693014172841485"/>
    <m/>
  </r>
  <r>
    <s v="B08JQN8DGZ"/>
    <s v="boAt Airdopes 121v2 in-Ear True Wireless Earbuds with Upto 14 Hours Playback, 8MM Drivers, Battery Indicators, Lightweight Earbuds &amp; Multifunction Controls (Active Black, with Mic)"/>
    <x v="448"/>
    <s v="Electronics|Headphones,Earbuds&amp;Accessories|Headphones|In-Ear"/>
    <x v="1"/>
    <s v="Headphones,Earbuds&amp;Accessories"/>
    <s v="Headphones"/>
    <s v="In-Ear"/>
    <n v="1299"/>
    <n v="2990"/>
    <n v="0.56999999999999995"/>
    <x v="0"/>
    <x v="11"/>
    <n v="180998"/>
    <n v="541184020"/>
    <x v="0"/>
    <n v="19.979169466693008"/>
    <m/>
  </r>
  <r>
    <s v="B0B72BSW7K"/>
    <s v="SKE Bed Study Table Portable Wood Multifunction Laptop-Table Lapdesk for Children Bed Foldabe Table Work with Tablet Slot &amp; Cup Holder Brown Black"/>
    <x v="449"/>
    <s v="Computers&amp;Accessories|Accessories&amp;Peripherals|LaptopAccessories|Lapdesks"/>
    <x v="0"/>
    <s v="Accessories&amp;Peripherals"/>
    <s v="LaptopAccessories"/>
    <s v="Lapdesks"/>
    <n v="263"/>
    <n v="699"/>
    <n v="0.62"/>
    <x v="0"/>
    <x v="12"/>
    <n v="690"/>
    <n v="482310"/>
    <x v="0"/>
    <n v="9.9381731658096939"/>
    <m/>
  </r>
  <r>
    <s v="B08TV2P1N8"/>
    <s v="boAt Rockerz 255 Pro+ in-Ear Bluetooth Neckband with Upto 40 Hours Playback, ASAP  Charge, IPX7, Dual Pairing, BT v5.0, with Mic (Active Black)"/>
    <x v="450"/>
    <s v="Electronics|Headphones,Earbuds&amp;Accessories|Headphones|In-Ear"/>
    <x v="1"/>
    <s v="Headphones,Earbuds&amp;Accessories"/>
    <s v="Headphones"/>
    <s v="In-Ear"/>
    <n v="1399"/>
    <n v="3990"/>
    <n v="0.65"/>
    <x v="0"/>
    <x v="3"/>
    <n v="141841"/>
    <n v="565945590"/>
    <x v="0"/>
    <n v="21.122399869720724"/>
    <m/>
  </r>
  <r>
    <s v="B07XCM6T4N"/>
    <s v="STRIFF Adjustable Laptop Tabletop Stand Patented Riser Ventilated Portable Foldable Compatible with MacBook Notebook Tablet Tray Desk Table Book with Free Phone Stand (Black)"/>
    <x v="451"/>
    <s v="Computers&amp;Accessories|Accessories&amp;Peripherals|LaptopAccessories|NotebookComputerStands"/>
    <x v="0"/>
    <s v="Accessories&amp;Peripherals"/>
    <s v="LaptopAccessories"/>
    <s v="NotebookComputerStands"/>
    <n v="349"/>
    <n v="1499"/>
    <n v="0.77"/>
    <x v="0"/>
    <x v="4"/>
    <n v="24791"/>
    <n v="37161709"/>
    <x v="0"/>
    <n v="18.895539721894274"/>
    <m/>
  </r>
  <r>
    <s v="B07T5DKR5D"/>
    <s v="ZEBRONICS Zeb-Bro in Ear Wired Earphones with Mic, 3.5mm Audio Jack, 10mm Drivers, Phone/Tablet Compatible(Black)"/>
    <x v="452"/>
    <s v="Electronics|Headphones,Earbuds&amp;Accessories|Headphones|In-Ear"/>
    <x v="1"/>
    <s v="Headphones,Earbuds&amp;Accessories"/>
    <s v="Headphones"/>
    <s v="In-Ear"/>
    <n v="149"/>
    <n v="399"/>
    <n v="0.63"/>
    <x v="0"/>
    <x v="12"/>
    <n v="21764"/>
    <n v="8683836"/>
    <x v="1"/>
    <n v="15.18215535022696"/>
    <m/>
  </r>
  <r>
    <s v="B07PR1CL3S"/>
    <s v="boAt Rockerz 450 Bluetooth On Ear Headphones with Mic, Upto 15 Hours Playback, 40MM Drivers, Padded Ear Cushions, Integrated Controls and Dual Modes(Luscious Black)"/>
    <x v="453"/>
    <s v="Electronics|Headphones,Earbuds&amp;Accessories|Headphones|On-Ear"/>
    <x v="1"/>
    <s v="Headphones,Earbuds&amp;Accessories"/>
    <s v="Headphones"/>
    <s v="On-Ear"/>
    <n v="1220"/>
    <n v="3990"/>
    <n v="0.69"/>
    <x v="0"/>
    <x v="3"/>
    <n v="107151"/>
    <n v="427532490"/>
    <x v="0"/>
    <n v="20.623001154527628"/>
    <m/>
  </r>
  <r>
    <s v="B07JQKQ91F"/>
    <s v="JBL C50HI, Wired in Ear Headphones with Mic, One Button Multi-Function Remote, Lightweight &amp; Comfortable fit (Black)"/>
    <x v="454"/>
    <s v="Electronics|Headphones,Earbuds&amp;Accessories|Headphones|In-Ear"/>
    <x v="1"/>
    <s v="Headphones,Earbuds&amp;Accessories"/>
    <s v="Headphones"/>
    <s v="In-Ear"/>
    <n v="499"/>
    <n v="999"/>
    <n v="0.5"/>
    <x v="0"/>
    <x v="2"/>
    <n v="92995"/>
    <n v="92902005"/>
    <x v="0"/>
    <n v="19.377010648396684"/>
    <m/>
  </r>
  <r>
    <s v="B08W56G1K9"/>
    <s v="LAPSTER Spiral Charger Spiral Charger Cable Protectors for Wires Data Cable Saver Charging Cord Protective Cable Cover Set of 3 (12 Pieces)"/>
    <x v="455"/>
    <s v="Computers&amp;Accessories|Accessories&amp;Peripherals|Cables&amp;Accessories|CableConnectionProtectors"/>
    <x v="0"/>
    <s v="Accessories&amp;Peripherals"/>
    <s v="Cables&amp;Accessories"/>
    <s v="CableConnectionProtectors"/>
    <n v="99"/>
    <n v="999"/>
    <n v="0.9"/>
    <x v="0"/>
    <x v="3"/>
    <n v="8751"/>
    <n v="8742249"/>
    <x v="0"/>
    <n v="16.162639966856357"/>
    <m/>
  </r>
  <r>
    <s v="B01L8ZNWN2"/>
    <s v="HP v236w USB 2.0 64GB Pen Drive, Metal"/>
    <x v="456"/>
    <s v="Computers&amp;Accessories|ExternalDevices&amp;DataStorage|PenDrives"/>
    <x v="0"/>
    <s v="ExternalDevices&amp;DataStorage"/>
    <s v="PenDrives"/>
    <m/>
    <n v="475"/>
    <n v="1500"/>
    <n v="0.68"/>
    <x v="0"/>
    <x v="0"/>
    <n v="64273"/>
    <n v="96409500"/>
    <x v="0"/>
    <n v="20.193748379465887"/>
    <m/>
  </r>
  <r>
    <s v="B009VCGPSY"/>
    <s v="HP X1000 Wired USB Mouse with 3 Handy Buttons, Fast-Moving Scroll Wheel and Optical Sensor works on most Surfaces (H2C21AA, Black/Grey)"/>
    <x v="457"/>
    <s v="Computers&amp;Accessories|Accessories&amp;Peripherals|Keyboards,Mice&amp;InputDevices|Mice"/>
    <x v="0"/>
    <s v="Accessories&amp;Peripherals"/>
    <s v="Keyboards,Mice&amp;InputDevices"/>
    <s v="Mice"/>
    <n v="269"/>
    <n v="649"/>
    <n v="0.59"/>
    <x v="0"/>
    <x v="4"/>
    <n v="54315"/>
    <n v="35250435"/>
    <x v="0"/>
    <n v="20.360189452482299"/>
    <m/>
  </r>
  <r>
    <s v="B0B296NTFV"/>
    <s v="Portronics Toad 23 Wireless Optical Mouse with 2.4GHz, USB Nano Dongle, Optical Orientation, Click Wheel, Adjustable DPI(Black)"/>
    <x v="458"/>
    <s v="Computers&amp;Accessories|Accessories&amp;Peripherals|Keyboards,Mice&amp;InputDevices|Mice"/>
    <x v="0"/>
    <s v="Accessories&amp;Peripherals"/>
    <s v="Keyboards,Mice&amp;InputDevices"/>
    <s v="Mice"/>
    <n v="299"/>
    <n v="599"/>
    <n v="0.5"/>
    <x v="0"/>
    <x v="3"/>
    <n v="1597"/>
    <n v="956603"/>
    <x v="0"/>
    <n v="13.134664777409686"/>
    <m/>
  </r>
  <r>
    <s v="B07TCN5VR9"/>
    <s v="Boult Audio BassBuds X1 in-Ear Wired Earphones with 10mm Extra Bass Driver and HD Sound with mic(Black)"/>
    <x v="459"/>
    <s v="Electronics|Headphones,Earbuds&amp;Accessories|Headphones|In-Ear"/>
    <x v="1"/>
    <s v="Headphones,Earbuds&amp;Accessories"/>
    <s v="Headphones"/>
    <s v="In-Ear"/>
    <n v="329"/>
    <n v="999"/>
    <n v="0.67"/>
    <x v="0"/>
    <x v="2"/>
    <n v="77027"/>
    <n v="76949973"/>
    <x v="0"/>
    <n v="19.057929624754419"/>
    <m/>
  </r>
  <r>
    <s v="B00ZYLMQH0"/>
    <s v="Dell KB216 Wired Multimedia USB Keyboard with Super Quite Plunger Keys with Spill-Resistant ‚Äì Black"/>
    <x v="460"/>
    <s v="Computers&amp;Accessories|Accessories&amp;Peripherals|Keyboards,Mice&amp;InputDevices|Keyboards"/>
    <x v="0"/>
    <s v="Accessories&amp;Peripherals"/>
    <s v="Keyboards,Mice&amp;InputDevices"/>
    <s v="Keyboards"/>
    <n v="549"/>
    <n v="1799"/>
    <n v="0.69"/>
    <x v="0"/>
    <x v="4"/>
    <n v="28829"/>
    <n v="51863371"/>
    <x v="0"/>
    <n v="19.177331962269292"/>
    <m/>
  </r>
  <r>
    <s v="B01HJI0FS2"/>
    <s v="Dell MS116 1000Dpi USB Wired Optical Mouse, Led Tracking, Scrolling Wheel, Plug and Play."/>
    <x v="461"/>
    <s v="Computers&amp;Accessories|Accessories&amp;Peripherals|Keyboards,Mice&amp;InputDevices|Mice"/>
    <x v="0"/>
    <s v="Accessories&amp;Peripherals"/>
    <s v="Keyboards,Mice&amp;InputDevices"/>
    <s v="Mice"/>
    <n v="299"/>
    <n v="650"/>
    <n v="0.54"/>
    <x v="0"/>
    <x v="6"/>
    <n v="33176"/>
    <n v="21564400"/>
    <x v="0"/>
    <n v="20.343767007513907"/>
    <m/>
  </r>
  <r>
    <s v="B076B8G5D8"/>
    <s v="Boya ByM1 Auxiliary Omnidirectional Lavalier Condenser Microphone with 20ft Audio Cable (Black)"/>
    <x v="462"/>
    <s v="MusicalInstruments|Microphones|Condenser"/>
    <x v="2"/>
    <s v="Microphones"/>
    <s v="Condenser"/>
    <m/>
    <n v="798"/>
    <n v="1995"/>
    <n v="0.6"/>
    <x v="0"/>
    <x v="1"/>
    <n v="68664"/>
    <n v="136984680"/>
    <x v="0"/>
    <n v="19.346941697573445"/>
    <m/>
  </r>
  <r>
    <s v="B014SZO90Y"/>
    <s v="Duracell Ultra Alkaline AA Battery, 8 Pcs"/>
    <x v="463"/>
    <s v="Electronics|GeneralPurposeBatteries&amp;BatteryChargers|DisposableBatteries"/>
    <x v="1"/>
    <s v="GeneralPurposeBatteries&amp;BatteryChargers"/>
    <s v="DisposableBatteries"/>
    <m/>
    <n v="266"/>
    <n v="315"/>
    <n v="0.16"/>
    <x v="1"/>
    <x v="6"/>
    <n v="28030"/>
    <n v="8829450"/>
    <x v="1"/>
    <n v="20.01437366130224"/>
    <m/>
  </r>
  <r>
    <s v="B07KCMR8D6"/>
    <s v="Classmate Octane Neon- Blue Gel Pens(Pack of 5)|Smooth Writing Pen|Attractive body colour for Boys &amp; Girls|Waterproof ink for smudge free writing|Preferred by Students for Exam|Study at home essential"/>
    <x v="464"/>
    <s v="OfficeProducts|OfficePaperProducts|Paper|Stationery|Pens,Pencils&amp;WritingSupplies|Pens&amp;Refills|GelInkRollerballPens"/>
    <x v="3"/>
    <s v="OfficePaperProducts"/>
    <s v="Paper"/>
    <s v="Stationery"/>
    <n v="50"/>
    <n v="50"/>
    <n v="0"/>
    <x v="1"/>
    <x v="4"/>
    <n v="5792"/>
    <n v="289600"/>
    <x v="2"/>
    <n v="16.180485172545946"/>
    <m/>
  </r>
  <r>
    <s v="B00N1U9AJS"/>
    <s v="3M Scotch Double Sided Heavy Duty Tape(1m holds 4.5Kgs) for indoor hanging applications (Photo frames, Mirrors, Key Holders, Car Interiors, Extension Boards, Wall decoration, etc)(L: 3m, W: 24mm)"/>
    <x v="465"/>
    <s v="Home&amp;Kitchen|CraftMaterials|Scrapbooking|Tape"/>
    <x v="4"/>
    <s v="CraftMaterials"/>
    <s v="Scrapbooking"/>
    <s v="Tape"/>
    <n v="130"/>
    <n v="165"/>
    <n v="0.21"/>
    <x v="1"/>
    <x v="2"/>
    <n v="14778"/>
    <n v="2438370"/>
    <x v="2"/>
    <n v="16.261615691626325"/>
    <m/>
  </r>
  <r>
    <s v="B07KY3FNQP"/>
    <s v="boAt Bassheads 152 in Ear Wired Earphones with Mic(Active Black)"/>
    <x v="466"/>
    <s v="Electronics|Headphones,Earbuds&amp;Accessories|Headphones|In-Ear"/>
    <x v="1"/>
    <s v="Headphones,Earbuds&amp;Accessories"/>
    <s v="Headphones"/>
    <s v="In-Ear"/>
    <n v="449"/>
    <n v="1290"/>
    <n v="0.65"/>
    <x v="0"/>
    <x v="3"/>
    <n v="91770"/>
    <n v="118383300"/>
    <x v="0"/>
    <n v="20.34709240281742"/>
    <m/>
  </r>
  <r>
    <s v="B07QZ3CZ48"/>
    <s v="boAt BassHeads 122 Wired Earphones with Heavy Bass, Integrated Controls and Mic (Gun Metal)"/>
    <x v="467"/>
    <s v="Electronics|Headphones,Earbuds&amp;Accessories|Headphones|In-Ear"/>
    <x v="1"/>
    <s v="Headphones,Earbuds&amp;Accessories"/>
    <s v="Headphones"/>
    <s v="In-Ear"/>
    <n v="399"/>
    <n v="1290"/>
    <n v="0.69"/>
    <x v="0"/>
    <x v="0"/>
    <n v="206"/>
    <n v="265740"/>
    <x v="0"/>
    <n v="9.727075450919056"/>
    <m/>
  </r>
  <r>
    <s v="B09T3H12GV"/>
    <s v="Dell USB Wireless Keyboard and Mouse Set- KM3322W, Anti-Fade &amp; Spill-Resistant Keys, up to 36 Month Battery Life, 3Y Advance Exchange Warranty, Black"/>
    <x v="468"/>
    <s v="Computers&amp;Accessories|Accessories&amp;Peripherals|Keyboards,Mice&amp;InputDevices|Keyboard&amp;MouseSets"/>
    <x v="0"/>
    <s v="Accessories&amp;Peripherals"/>
    <s v="Keyboards,Mice&amp;InputDevices"/>
    <s v="Keyboard&amp;MouseSets"/>
    <n v="1399"/>
    <n v="2498"/>
    <n v="0.44"/>
    <x v="1"/>
    <x v="0"/>
    <n v="33717"/>
    <n v="84225066"/>
    <x v="0"/>
    <n v="19.017019586555346"/>
    <m/>
  </r>
  <r>
    <s v="B08ZJDWTJ1"/>
    <s v="Seagate Expansion 1TB External HDD - USB 3.0 for Windows and Mac with 3 yr Data Recovery Services, Portable Hard Drive (STKM1000400)"/>
    <x v="469"/>
    <s v="Computers&amp;Accessories|ExternalDevices&amp;DataStorage|ExternalHardDisks"/>
    <x v="0"/>
    <s v="ExternalDevices&amp;DataStorage"/>
    <s v="ExternalHardDisks"/>
    <m/>
    <n v="4098"/>
    <n v="4999"/>
    <n v="0.18"/>
    <x v="1"/>
    <x v="6"/>
    <n v="50810"/>
    <n v="253999190"/>
    <x v="0"/>
    <n v="21.176809840114185"/>
    <m/>
  </r>
  <r>
    <s v="B08FTFXNNB"/>
    <s v="HP w100 480P 30 FPS Digital Webcam with Built-in Mic, Plug and Play Setup, Wide-Angle View for Video Calling on Skype, Zoom, Microsoft Teams and Other Apps (Black)"/>
    <x v="470"/>
    <s v="Electronics|Cameras&amp;Photography|VideoCameras"/>
    <x v="1"/>
    <s v="Cameras&amp;Photography"/>
    <s v="VideoCameras"/>
    <m/>
    <n v="499"/>
    <n v="1999"/>
    <n v="0.75"/>
    <x v="0"/>
    <x v="7"/>
    <n v="3369"/>
    <n v="6734631"/>
    <x v="0"/>
    <n v="13.052230633223953"/>
    <m/>
  </r>
  <r>
    <s v="B08YDFX7Y1"/>
    <s v="ZEBRONICS Zeb-Dash Plus 2.4GHz High Precision Wireless Mouse with up to 1600 DPI, Power Saving Mode, Nano Receiver and Plug &amp; Play Usage - USB"/>
    <x v="471"/>
    <s v="Computers&amp;Accessories|Accessories&amp;Peripherals|Keyboards,Mice&amp;InputDevices|Mice"/>
    <x v="0"/>
    <s v="Accessories&amp;Peripherals"/>
    <s v="Keyboards,Mice&amp;InputDevices"/>
    <s v="Mice"/>
    <n v="299"/>
    <n v="449"/>
    <n v="0.33"/>
    <x v="1"/>
    <x v="12"/>
    <n v="11827"/>
    <n v="5310323"/>
    <x v="1"/>
    <n v="14.255189605489281"/>
    <m/>
  </r>
  <r>
    <s v="B087FXHB6J"/>
    <s v="Zebronics Zeb-Companion 107 USB Wireless Keyboard and Mouse Set with Nano Receiver (Black)"/>
    <x v="472"/>
    <s v="Computers&amp;Accessories|Accessories&amp;Peripherals|Keyboards,Mice&amp;InputDevices|Keyboard&amp;MouseSets"/>
    <x v="0"/>
    <s v="Accessories&amp;Peripherals"/>
    <s v="Keyboards,Mice&amp;InputDevices"/>
    <s v="Keyboard&amp;MouseSets"/>
    <n v="699"/>
    <n v="999"/>
    <n v="0.3"/>
    <x v="1"/>
    <x v="12"/>
    <n v="15295"/>
    <n v="15279705"/>
    <x v="0"/>
    <n v="14.646022562262086"/>
    <m/>
  </r>
  <r>
    <s v="B07N42JB4S"/>
    <s v="SYVO WT 3130 Aluminum Tripod (133CM), Universal Lightweight Tripod with Mobile Phone Holder Mount &amp; Carry Bag for All Smart Phones, Gopro, Cameras - Brown"/>
    <x v="473"/>
    <s v="Electronics|Cameras&amp;Photography|Accessories|Tripods&amp;Monopods|Tabletop&amp;TravelTripods"/>
    <x v="1"/>
    <s v="Cameras&amp;Photography"/>
    <s v="Accessories"/>
    <s v="Tripods&amp;Monopods"/>
    <n v="799"/>
    <n v="3990"/>
    <n v="0.8"/>
    <x v="0"/>
    <x v="4"/>
    <n v="27139"/>
    <n v="108284610"/>
    <x v="0"/>
    <n v="19.064522326291986"/>
    <m/>
  </r>
  <r>
    <s v="B0B31BYXQQ"/>
    <s v="Boult Audio Airbass Z20 True Wireless, 40H Battery Life, Zen ENC Mic, Type-C Lightning Boult Fast Charging (10Mins=100Mins), BoomX Tech Bass, ENC, IPX5 in Ear Earbuds with mic (Green)"/>
    <x v="474"/>
    <s v="Electronics|Headphones,Earbuds&amp;Accessories|Headphones|In-Ear"/>
    <x v="1"/>
    <s v="Headphones,Earbuds&amp;Accessories"/>
    <s v="Headphones"/>
    <s v="In-Ear"/>
    <n v="1399"/>
    <n v="5499"/>
    <n v="0.75"/>
    <x v="0"/>
    <x v="2"/>
    <n v="9504"/>
    <n v="52262496"/>
    <x v="0"/>
    <n v="15.514013272685702"/>
    <m/>
  </r>
  <r>
    <s v="B07SLMR1K6"/>
    <s v="SanDisk Ultra Flair 64GB USB 3.0 Pen Drive, Multicolor"/>
    <x v="475"/>
    <s v="Computers&amp;Accessories|ExternalDevices&amp;DataStorage|PenDrives"/>
    <x v="0"/>
    <s v="ExternalDevices&amp;DataStorage"/>
    <s v="PenDrives"/>
    <m/>
    <n v="519"/>
    <n v="1350"/>
    <n v="0.62"/>
    <x v="0"/>
    <x v="4"/>
    <n v="30058"/>
    <n v="40578300"/>
    <x v="0"/>
    <n v="19.25529047221897"/>
    <m/>
  </r>
  <r>
    <s v="B092X94QNQ"/>
    <s v="boAt Rockerz 330 in-Ear Bluetooth Neckband with Upto 30 Hours Playtime, ASAP  Charge, Signature Sound, Dual Pairing &amp; IPX5 with Mic (Active Black)"/>
    <x v="476"/>
    <s v="Electronics|Headphones,Earbuds&amp;Accessories|Headphones|In-Ear"/>
    <x v="1"/>
    <s v="Headphones,Earbuds&amp;Accessories"/>
    <s v="Headphones"/>
    <s v="In-Ear"/>
    <n v="1499"/>
    <n v="3990"/>
    <n v="0.62"/>
    <x v="0"/>
    <x v="3"/>
    <n v="109864"/>
    <n v="438357360"/>
    <x v="0"/>
    <n v="20.667523376206301"/>
    <m/>
  </r>
  <r>
    <s v="B0846D5CBP"/>
    <s v="Casio FX-991ES Plus-2nd Edition Scientific Calculator, Black"/>
    <x v="477"/>
    <s v="OfficeProducts|OfficeElectronics|Calculators|Scientific"/>
    <x v="3"/>
    <s v="OfficeElectronics"/>
    <s v="Calculators"/>
    <s v="Scientific"/>
    <n v="1295"/>
    <n v="1295"/>
    <n v="0"/>
    <x v="1"/>
    <x v="6"/>
    <n v="5760"/>
    <n v="7459200"/>
    <x v="0"/>
    <n v="16.922240438519371"/>
    <m/>
  </r>
  <r>
    <s v="B00KXULGJQ"/>
    <s v="TP-Link AC750 Wifi Range Extender | Up to 750Mbps | Dual Band WiFi Extender, Repeater, Wifi Signal Booster, Access Point| Easy Set-Up | Extends Wifi to Smart Home &amp; Alexa Devices (RE200)"/>
    <x v="478"/>
    <s v="Computers&amp;Accessories|NetworkingDevices|Repeaters&amp;Extenders"/>
    <x v="0"/>
    <s v="NetworkingDevices"/>
    <s v="Repeaters&amp;Extenders"/>
    <m/>
    <n v="1889"/>
    <n v="5499"/>
    <n v="0.66"/>
    <x v="0"/>
    <x v="0"/>
    <n v="49551"/>
    <n v="272480949"/>
    <x v="0"/>
    <n v="19.719256989653388"/>
    <m/>
  </r>
  <r>
    <s v="B08H9Z3XQW"/>
    <s v="boAt Bassheads 242 in Ear Wired Earphones with Mic(Blue)"/>
    <x v="347"/>
    <s v="Electronics|Headphones,Earbuds&amp;Accessories|Headphones|In-Ear"/>
    <x v="1"/>
    <s v="Headphones,Earbuds&amp;Accessories"/>
    <s v="Headphones"/>
    <s v="In-Ear"/>
    <n v="455"/>
    <n v="1490"/>
    <n v="0.69"/>
    <x v="0"/>
    <x v="3"/>
    <n v="161677"/>
    <n v="240898730"/>
    <x v="0"/>
    <n v="21.355468805627599"/>
    <m/>
  </r>
  <r>
    <s v="B08LPJZSSW"/>
    <s v="DIGITEK¬Æ (DTR 260 GT) Gorilla Tripod/Mini 33 cm (13 Inch) Tripod for Mobile Phone with Phone Mount &amp; Remote, Flexible Gorilla Stand for DSLR &amp; Action Cameras"/>
    <x v="479"/>
    <s v="Electronics|Cameras&amp;Photography|Accessories|Tripods&amp;Monopods|TripodLegs"/>
    <x v="1"/>
    <s v="Cameras&amp;Photography"/>
    <s v="Accessories"/>
    <s v="Tripods&amp;Monopods"/>
    <n v="399"/>
    <n v="995"/>
    <n v="0.6"/>
    <x v="0"/>
    <x v="2"/>
    <n v="21372"/>
    <n v="21265140"/>
    <x v="0"/>
    <n v="16.88647539445623"/>
    <m/>
  </r>
  <r>
    <s v="B08CYPB15D"/>
    <s v="HP 805 Black Original Ink Cartridge"/>
    <x v="480"/>
    <s v="Computers&amp;Accessories|Printers,Inks&amp;Accessories|Inks,Toners&amp;Cartridges|InkjetInkCartridges"/>
    <x v="0"/>
    <s v="Printers,Inks&amp;Accessories"/>
    <s v="Inks,Toners&amp;Cartridges"/>
    <s v="InkjetInkCartridges"/>
    <n v="717"/>
    <n v="761"/>
    <n v="0.06"/>
    <x v="1"/>
    <x v="1"/>
    <n v="7199"/>
    <n v="5478439"/>
    <x v="0"/>
    <n v="15.429329985725074"/>
    <m/>
  </r>
  <r>
    <s v="B00MFPCY5C"/>
    <s v="GIZGA essentials Universal Silicone Keyboard Protector Skin for 15.6-inches Laptop (5 x 6 x 3 inches)"/>
    <x v="481"/>
    <s v="Computers&amp;Accessories|Accessories&amp;Peripherals|Keyboards,Mice&amp;InputDevices|Keyboard&amp;MiceAccessories|DustCovers"/>
    <x v="0"/>
    <s v="Accessories&amp;Peripherals"/>
    <s v="Keyboards,Mice&amp;InputDevices"/>
    <s v="Keyboard&amp;MiceAccessories"/>
    <n v="39"/>
    <n v="299"/>
    <n v="0.87"/>
    <x v="0"/>
    <x v="12"/>
    <n v="15233"/>
    <n v="4554667"/>
    <x v="1"/>
    <n v="14.63984882940078"/>
    <m/>
  </r>
  <r>
    <s v="B07JJFSG2B"/>
    <s v="SanDisk Ultra 128 GB USB 3.0 Pen Drive (Black)"/>
    <x v="482"/>
    <s v="Computers&amp;Accessories|ExternalDevices&amp;DataStorage|PenDrives"/>
    <x v="0"/>
    <s v="ExternalDevices&amp;DataStorage"/>
    <s v="PenDrives"/>
    <m/>
    <n v="889"/>
    <n v="2500"/>
    <n v="0.64"/>
    <x v="0"/>
    <x v="4"/>
    <n v="55747"/>
    <n v="139367500"/>
    <x v="0"/>
    <n v="20.408785952889403"/>
    <m/>
  </r>
  <r>
    <s v="B09NR6G588"/>
    <s v="Boult Audio ZCharge Bluetooth Wireless in Ear Earphones with Mic, 40H Playtime and Super Fast Charging, Environmental Noise Cancellation for Pro+ Calling and IPX5 Water Resistant (Black)"/>
    <x v="483"/>
    <s v="Electronics|Headphones,Earbuds&amp;Accessories|Headphones|In-Ear"/>
    <x v="1"/>
    <s v="Headphones,Earbuds&amp;Accessories"/>
    <s v="Headphones"/>
    <s v="In-Ear"/>
    <n v="1199"/>
    <n v="4999"/>
    <n v="0.76"/>
    <x v="0"/>
    <x v="11"/>
    <n v="14961"/>
    <n v="74790039"/>
    <x v="0"/>
    <n v="15.86496067154787"/>
    <m/>
  </r>
  <r>
    <s v="B07JPX9CR7"/>
    <s v="Dell WM118 Wireless Mouse, 2.4 Ghz with USB Nano Receiver, Optical Tracking, 12-Months Battery Life, Ambidextrous, Pc/Mac/Laptop - Black."/>
    <x v="484"/>
    <s v="Computers&amp;Accessories|Accessories&amp;Peripherals|Keyboards,Mice&amp;InputDevices|Mice"/>
    <x v="0"/>
    <s v="Accessories&amp;Peripherals"/>
    <s v="Keyboards,Mice&amp;InputDevices"/>
    <s v="Mice"/>
    <n v="569"/>
    <n v="1299"/>
    <n v="0.56000000000000005"/>
    <x v="0"/>
    <x v="5"/>
    <n v="9275"/>
    <n v="12048225"/>
    <x v="0"/>
    <n v="17.456387255850181"/>
    <m/>
  </r>
  <r>
    <s v="B08D11DZ2W"/>
    <s v="Boult Audio AirBass PowerBuds with Inbuilt Powerbank, 120H Total Playtime, IPX7 Fully Waterproof, Lightning Boult Type-C Fast Charging, Low Latency Gaming, TWS Earbuds with Pro+ Calling Mic (Black)"/>
    <x v="485"/>
    <s v="Electronics|Headphones,Earbuds&amp;Accessories|Headphones|In-Ear"/>
    <x v="1"/>
    <s v="Headphones,Earbuds&amp;Accessories"/>
    <s v="Headphones"/>
    <s v="In-Ear"/>
    <n v="1499"/>
    <n v="8999"/>
    <n v="0.83"/>
    <x v="0"/>
    <x v="7"/>
    <n v="28324"/>
    <n v="254887676"/>
    <x v="0"/>
    <n v="16.473028698581111"/>
    <m/>
  </r>
  <r>
    <s v="B07Q7561HD"/>
    <s v="Eveready 1015 Carbon Zinc AA Battery - 10 Pieces"/>
    <x v="486"/>
    <s v="Electronics|GeneralPurposeBatteries&amp;BatteryChargers|DisposableBatteries"/>
    <x v="1"/>
    <s v="GeneralPurposeBatteries&amp;BatteryChargers"/>
    <s v="DisposableBatteries"/>
    <m/>
    <n v="149"/>
    <n v="180"/>
    <n v="0.17"/>
    <x v="1"/>
    <x v="5"/>
    <n v="644"/>
    <n v="115920"/>
    <x v="2"/>
    <n v="12.362062744395178"/>
    <m/>
  </r>
  <r>
    <s v="B0819HZPXL"/>
    <s v="Zebronics Zeb-Transformer-M Optical USB Gaming Mouse with LED Effect(Black)"/>
    <x v="487"/>
    <s v="Computers&amp;Accessories|Accessories&amp;Peripherals|PCGamingPeripherals|GamingMice"/>
    <x v="0"/>
    <s v="Accessories&amp;Peripherals"/>
    <s v="PCGamingPeripherals"/>
    <s v="GamingMice"/>
    <n v="399"/>
    <n v="549"/>
    <n v="0.27"/>
    <x v="1"/>
    <x v="5"/>
    <n v="18139"/>
    <n v="9958311"/>
    <x v="0"/>
    <n v="18.738004043985939"/>
    <m/>
  </r>
  <r>
    <s v="B00LXTFMRS"/>
    <s v="PIDILITE Fevicryl Acrylic Colours Sunflower Kit (10 Colors x 15 ml) DIY Paint, Rich Pigment, Non-Craking Paint for Canvas, Wood, Leather, Earthenware, Metal, Diwali Gifts for Diwali"/>
    <x v="488"/>
    <s v="Home&amp;Kitchen|CraftMaterials|PaintingMaterials|Paints"/>
    <x v="4"/>
    <s v="CraftMaterials"/>
    <s v="PaintingMaterials"/>
    <s v="Paints"/>
    <n v="191"/>
    <n v="225"/>
    <n v="0.15"/>
    <x v="1"/>
    <x v="5"/>
    <n v="7203"/>
    <n v="1620675"/>
    <x v="1"/>
    <n v="16.973324298248983"/>
    <m/>
  </r>
  <r>
    <s v="B0B9LDCX89"/>
    <s v="STRIFF Mpad Mouse Mat 230X190X3mm Gaming Mouse Pad, Non-Slip Rubber Base, Waterproof Surface, Premium-Textured, Compatible with Laser and Optical Mice(Universe Black)"/>
    <x v="489"/>
    <s v="Computers&amp;Accessories|Accessories&amp;Peripherals|Keyboards,Mice&amp;InputDevices|Keyboard&amp;MiceAccessories|MousePads"/>
    <x v="0"/>
    <s v="Accessories&amp;Peripherals"/>
    <s v="Keyboards,Mice&amp;InputDevices"/>
    <s v="Keyboard&amp;MiceAccessories"/>
    <n v="129"/>
    <n v="999"/>
    <n v="0.87"/>
    <x v="0"/>
    <x v="0"/>
    <n v="491"/>
    <n v="490509"/>
    <x v="0"/>
    <n v="11.306253431622913"/>
    <m/>
  </r>
  <r>
    <s v="B0765B3TH7"/>
    <s v="Gizga Essentials Hard Drive Case Shell, 6.35cm/2.5-inch, Portable Storage Organizer Bag for Earphone USB Cable Power Bank Mobile Charger Digital Gadget Hard Disk, Water Resistance Material, Black"/>
    <x v="490"/>
    <s v="Computers&amp;Accessories|Accessories&amp;Peripherals|HardDiskBags"/>
    <x v="0"/>
    <s v="Accessories&amp;Peripherals"/>
    <s v="HardDiskBags"/>
    <m/>
    <n v="199"/>
    <n v="599"/>
    <n v="0.67"/>
    <x v="0"/>
    <x v="6"/>
    <n v="13568"/>
    <n v="8127232"/>
    <x v="0"/>
    <n v="18.596465291095118"/>
    <m/>
  </r>
  <r>
    <s v="B0B1F6GQPS"/>
    <s v="Boult Audio FXCharge with ENC, 32H Playtime, 5min=7H Type C Fast Charging, Zen ENC, 14.2 mm BoomX Rich Bass, IPX5, Bluetooth Wireless in Ear Earphones Neckband with mic (Black)"/>
    <x v="491"/>
    <s v="Electronics|Headphones,Earbuds&amp;Accessories|Headphones|In-Ear"/>
    <x v="1"/>
    <s v="Headphones,Earbuds&amp;Accessories"/>
    <s v="Headphones"/>
    <s v="In-Ear"/>
    <n v="999"/>
    <n v="4499"/>
    <n v="0.78"/>
    <x v="0"/>
    <x v="11"/>
    <n v="3390"/>
    <n v="15251610"/>
    <x v="0"/>
    <n v="13.415245601156727"/>
    <m/>
  </r>
  <r>
    <s v="B07LG59NPV"/>
    <s v="Boult Audio Probass Curve Bluetooth Wireless in Ear Earphones with Mic with Ipx5 Water Resistant, 12H Battery Life &amp; Extra Bass (Black)"/>
    <x v="492"/>
    <s v="Electronics|Headphones,Earbuds&amp;Accessories|Headphones|In-Ear"/>
    <x v="1"/>
    <s v="Headphones,Earbuds&amp;Accessories"/>
    <s v="Headphones"/>
    <s v="In-Ear"/>
    <n v="899"/>
    <n v="4499"/>
    <n v="0.8"/>
    <x v="0"/>
    <x v="11"/>
    <n v="103052"/>
    <n v="463630948"/>
    <x v="0"/>
    <n v="19.049630428760722"/>
    <m/>
  </r>
  <r>
    <s v="B00AXHBBXU"/>
    <s v="Casio FX-82MS 2nd Gen Non-Programmable Scientific Calculator, 240 Functions and 2-line Display, Black"/>
    <x v="493"/>
    <s v="OfficeProducts|OfficeElectronics|Calculators|Scientific"/>
    <x v="3"/>
    <s v="OfficeElectronics"/>
    <s v="Calculators"/>
    <s v="Scientific"/>
    <n v="522"/>
    <n v="550"/>
    <n v="0.05"/>
    <x v="1"/>
    <x v="5"/>
    <n v="12179"/>
    <n v="6698450"/>
    <x v="0"/>
    <n v="17.976848068506168"/>
    <m/>
  </r>
  <r>
    <s v="B08MCD9JFY"/>
    <s v="Tygot 10 Inches Big LED Ring Light for Camera, Phone tiktok YouTube Video Shooting and Makeup, 10&quot; inch Ring Light with 7 Feet Long Foldable and Lightweight Tripod Stand"/>
    <x v="494"/>
    <s v="Electronics|Cameras&amp;Photography|Flashes|Macro&amp;RinglightFlashes"/>
    <x v="1"/>
    <s v="Cameras&amp;Photography"/>
    <s v="Flashes"/>
    <s v="Macro&amp;RinglightFlashes"/>
    <n v="799"/>
    <n v="1999"/>
    <n v="0.6"/>
    <x v="0"/>
    <x v="11"/>
    <n v="12958"/>
    <n v="25903042"/>
    <x v="0"/>
    <n v="15.627771661486921"/>
    <m/>
  </r>
  <r>
    <s v="B083RCTXLL"/>
    <s v="HP X200 Wireless Mouse with 2.4 GHz Wireless connectivity, Adjustable DPI up to 1600, ambidextrous Design, and 18-Month Long Battery Life. 3-Years Warranty (6VY95AA)"/>
    <x v="495"/>
    <s v="Computers&amp;Accessories|Accessories&amp;Peripherals|Keyboards,Mice&amp;InputDevices|Mice"/>
    <x v="0"/>
    <s v="Accessories&amp;Peripherals"/>
    <s v="Keyboards,Mice&amp;InputDevices"/>
    <s v="Mice"/>
    <n v="681"/>
    <n v="1199"/>
    <n v="0.43"/>
    <x v="1"/>
    <x v="0"/>
    <n v="8258"/>
    <n v="9901342"/>
    <x v="0"/>
    <n v="16.451095357674568"/>
    <m/>
  </r>
  <r>
    <s v="B08HLZ28QC"/>
    <s v="Oakter Mini UPS for 12V WiFi Router Broadband Modem | Backup Upto 4 Hours | WiFi Router UPS Power Backup During Power Cuts | UPS for 12V Router Broadband Modem | Current Surge &amp; Deep Discharge Protection"/>
    <x v="496"/>
    <s v="Computers&amp;Accessories|NetworkingDevices"/>
    <x v="0"/>
    <s v="NetworkingDevices"/>
    <m/>
    <m/>
    <n v="1199"/>
    <n v="3490"/>
    <n v="0.66"/>
    <x v="0"/>
    <x v="3"/>
    <n v="11716"/>
    <n v="40888840"/>
    <x v="0"/>
    <n v="16.6821473626811"/>
    <m/>
  </r>
  <r>
    <s v="B07GVR9TG7"/>
    <s v="TP-Link Archer AC1200 Archer C6 Wi-Fi Speed Up to 867 Mbps/5 GHz + 400 Mbps/2.4 GHz, 5 Gigabit Ports, 4 External Antennas, MU-MIMO, Dual Band, WiFi Coverage with Access Point Mode, Black"/>
    <x v="497"/>
    <s v="Computers&amp;Accessories|NetworkingDevices|Routers"/>
    <x v="0"/>
    <s v="NetworkingDevices"/>
    <s v="Routers"/>
    <m/>
    <n v="2499"/>
    <n v="4999"/>
    <n v="0.5"/>
    <x v="0"/>
    <x v="5"/>
    <n v="35024"/>
    <n v="175084976"/>
    <x v="0"/>
    <n v="19.995263833414374"/>
    <m/>
  </r>
  <r>
    <s v="B0856HY85J"/>
    <s v="boAt Rockerz 550 Over Ear Bluetooth Headphones with Upto 20 Hours Playback, 50MM Drivers, Soft Padded Ear Cushions and Physical Noise Isolation, Without Mic (Black)"/>
    <x v="498"/>
    <s v="Electronics|Headphones,Earbuds&amp;Accessories|Headphones|Over-Ear"/>
    <x v="1"/>
    <s v="Headphones,Earbuds&amp;Accessories"/>
    <s v="Headphones"/>
    <s v="Over-Ear"/>
    <n v="1799"/>
    <n v="4999"/>
    <n v="0.64"/>
    <x v="0"/>
    <x v="3"/>
    <n v="55192"/>
    <n v="275904808"/>
    <x v="0"/>
    <n v="19.441724402711394"/>
    <m/>
  </r>
  <r>
    <s v="B07CD2BN46"/>
    <s v="Xiaomi Mi Wired in Ear Earphones with Mic Basic with Ultra Deep Bass &amp; Aluminum Alloy Sound Chamber (Black)"/>
    <x v="499"/>
    <s v="Electronics|Headphones,Earbuds&amp;Accessories|Headphones|In-Ear"/>
    <x v="1"/>
    <s v="Headphones,Earbuds&amp;Accessories"/>
    <s v="Headphones"/>
    <s v="In-Ear"/>
    <n v="429"/>
    <n v="599"/>
    <n v="0.28000000000000003"/>
    <x v="1"/>
    <x v="3"/>
    <n v="119466"/>
    <n v="71560134"/>
    <x v="0"/>
    <n v="20.816716627914353"/>
    <m/>
  </r>
  <r>
    <s v="B07PLHTTB4"/>
    <s v="Zodo 8. 5 inch LCD E-Writer Electronic Writing Pad/Tablet Drawing Board (Paperless Memo Digital Tablet)"/>
    <x v="500"/>
    <s v="Computers&amp;Accessories|Accessories&amp;Peripherals|Keyboards,Mice&amp;InputDevices|GraphicTablets"/>
    <x v="0"/>
    <s v="Accessories&amp;Peripherals"/>
    <s v="Keyboards,Mice&amp;InputDevices"/>
    <s v="GraphicTablets"/>
    <n v="100"/>
    <n v="499"/>
    <n v="0.8"/>
    <x v="0"/>
    <x v="12"/>
    <n v="9638"/>
    <n v="4809362"/>
    <x v="1"/>
    <n v="13.944111930949132"/>
    <m/>
  </r>
  <r>
    <s v="B077T3BG5L"/>
    <s v="Zebronics ZEB-KM2100 Multimedia USB Keyboard Comes with 114 Keys Including 12 Dedicated Multimedia Keys &amp; with Rupee Key"/>
    <x v="501"/>
    <s v="Computers&amp;Accessories|Accessories&amp;Peripherals|Keyboards,Mice&amp;InputDevices|Keyboards"/>
    <x v="0"/>
    <s v="Accessories&amp;Peripherals"/>
    <s v="Keyboards,Mice&amp;InputDevices"/>
    <s v="Keyboards"/>
    <n v="329"/>
    <n v="399"/>
    <n v="0.18"/>
    <x v="1"/>
    <x v="9"/>
    <n v="33735"/>
    <n v="13460265"/>
    <x v="1"/>
    <n v="16.301136916824504"/>
    <m/>
  </r>
  <r>
    <s v="B079Y6JZC8"/>
    <s v="ZEBRONICS Zeb-Comfort Wired USB Mouse, 3-Button, 1000 DPI Optical Sensor, Plug &amp; Play, for Windows/Mac, Black"/>
    <x v="502"/>
    <s v="Computers&amp;Accessories|Accessories&amp;Peripherals|Keyboards,Mice&amp;InputDevices|Mice"/>
    <x v="0"/>
    <s v="Accessories&amp;Peripherals"/>
    <s v="Keyboards,Mice&amp;InputDevices"/>
    <s v="Mice"/>
    <n v="139"/>
    <n v="299"/>
    <n v="0.54"/>
    <x v="0"/>
    <x v="11"/>
    <n v="3044"/>
    <n v="910156"/>
    <x v="1"/>
    <n v="13.237631728481798"/>
    <m/>
  </r>
  <r>
    <s v="B0856HNMR7"/>
    <s v="boAt Rockerz 370 On Ear Bluetooth Headphones with Upto 12 Hours Playtime, Cozy Padded Earcups and Bluetooth v5.0, with Mic (Buoyant Black)"/>
    <x v="503"/>
    <s v="Electronics|Headphones,Earbuds&amp;Accessories|Headphones|On-Ear"/>
    <x v="1"/>
    <s v="Headphones,Earbuds&amp;Accessories"/>
    <s v="Headphones"/>
    <s v="On-Ear"/>
    <n v="1199"/>
    <n v="2499"/>
    <n v="0.52"/>
    <x v="0"/>
    <x v="1"/>
    <n v="33584"/>
    <n v="83926416"/>
    <x v="0"/>
    <n v="18.104581410538845"/>
    <m/>
  </r>
  <r>
    <s v="B0B12K5BPM"/>
    <s v="ZEBRONICS Zeb-Astra 20 Wireless BT v5.0 Portable Speaker with 10W RMS Output, TWS, 10H Backup Approx, Built in Rechargeable Battery FM Radio, AUX, mSD, USB, Call Function and Dual 52mm Drivers Multi"/>
    <x v="504"/>
    <s v="Electronics|HomeAudio|Speakers|BluetoothSpeakers"/>
    <x v="1"/>
    <s v="HomeAudio"/>
    <s v="Speakers"/>
    <s v="BluetoothSpeakers"/>
    <n v="1049"/>
    <n v="2299"/>
    <n v="0.54"/>
    <x v="0"/>
    <x v="2"/>
    <n v="1779"/>
    <n v="4089921"/>
    <x v="0"/>
    <n v="12.676638009004687"/>
    <m/>
  </r>
  <r>
    <s v="B00LVMTA2A"/>
    <s v="Panasonic CR-2032/5BE Lithium Coin Battery - Pack of 5"/>
    <x v="505"/>
    <s v="Electronics|GeneralPurposeBatteries&amp;BatteryChargers"/>
    <x v="1"/>
    <s v="GeneralPurposeBatteries&amp;BatteryChargers"/>
    <m/>
    <m/>
    <n v="225"/>
    <n v="250"/>
    <n v="0.1"/>
    <x v="1"/>
    <x v="5"/>
    <n v="26556"/>
    <n v="6639000"/>
    <x v="1"/>
    <n v="19.466387659746644"/>
    <m/>
  </r>
  <r>
    <s v="B07TR5HSR9"/>
    <s v="MemeHo¬Æ Smart Standard Multi-Purpose Laptop Table with Dock Stand/Study Table/Bed Table/Foldable and Portable/Ergonomic &amp; Rounded Edges/Non-Slip Legs/Engineered Wood with Cup Holder (Black)"/>
    <x v="506"/>
    <s v="Computers&amp;Accessories|Accessories&amp;Peripherals|LaptopAccessories|Lapdesks"/>
    <x v="0"/>
    <s v="Accessories&amp;Peripherals"/>
    <s v="LaptopAccessories"/>
    <s v="Lapdesks"/>
    <n v="656"/>
    <n v="1499"/>
    <n v="0.56000000000000005"/>
    <x v="0"/>
    <x v="4"/>
    <n v="25903"/>
    <n v="38828597"/>
    <x v="0"/>
    <n v="18.977477375059983"/>
    <m/>
  </r>
  <r>
    <s v="B0819ZZK5K"/>
    <s v="SanDisk Ultra Dual Drive Go USB Type C Pendrive for Mobile (Black, 128 GB, 5Y - SDDDC3-128G-I35)"/>
    <x v="507"/>
    <s v="Computers&amp;Accessories|ExternalDevices&amp;DataStorage|PenDrives"/>
    <x v="0"/>
    <s v="ExternalDevices&amp;DataStorage"/>
    <s v="PenDrives"/>
    <m/>
    <n v="1109"/>
    <n v="2800"/>
    <n v="0.6"/>
    <x v="0"/>
    <x v="4"/>
    <n v="53464"/>
    <n v="149699200"/>
    <x v="0"/>
    <n v="20.330699155986114"/>
    <m/>
  </r>
  <r>
    <s v="B08QJJCY2Q"/>
    <s v="Tizum Mouse Pad/ Computer Mouse Mat with Anti-Slip Rubber Base | Smooth Mouse Control | Spill-Resistant Surface for Laptop, Notebook, MacBook, Gaming, Laser/ Optical Mouse, 9.4‚Äùx 7.9‚Äù, Multicolored"/>
    <x v="508"/>
    <s v="Computers&amp;Accessories|Accessories&amp;Peripherals|Keyboards,Mice&amp;InputDevices|Keyboard&amp;MiceAccessories|MousePads"/>
    <x v="0"/>
    <s v="Accessories&amp;Peripherals"/>
    <s v="Keyboards,Mice&amp;InputDevices"/>
    <s v="Keyboard&amp;MiceAccessories"/>
    <n v="169"/>
    <n v="299"/>
    <n v="0.43"/>
    <x v="1"/>
    <x v="5"/>
    <n v="5176"/>
    <n v="1547624"/>
    <x v="1"/>
    <n v="16.341943925920166"/>
    <m/>
  </r>
  <r>
    <s v="B07L5L4GTB"/>
    <s v="Epson 003 65 ml for EcoTank L1110/L3100/L3101/L3110/L3115/L3116/L3150/L3151/L3152/L3156/L5190 Black Ink Bottle"/>
    <x v="509"/>
    <s v="Computers&amp;Accessories|Printers,Inks&amp;Accessories|Inks,Toners&amp;Cartridges|InkjetInkCartridges"/>
    <x v="0"/>
    <s v="Printers,Inks&amp;Accessories"/>
    <s v="Inks,Toners&amp;Cartridges"/>
    <s v="InkjetInkCartridges"/>
    <n v="309"/>
    <n v="404"/>
    <n v="0.24"/>
    <x v="1"/>
    <x v="5"/>
    <n v="8614"/>
    <n v="3480056"/>
    <x v="1"/>
    <n v="17.315123239849811"/>
    <m/>
  </r>
  <r>
    <s v="B07L8KNP5F"/>
    <s v="ZEBRONICS Zeb-Thunder Bluetooth Wireless Over Ear Headphone FM, mSD, 9 hrs Playback with Mic (Black)"/>
    <x v="510"/>
    <s v="Electronics|Headphones,Earbuds&amp;Accessories|Headphones|On-Ear"/>
    <x v="1"/>
    <s v="Headphones,Earbuds&amp;Accessories"/>
    <s v="Headphones"/>
    <s v="On-Ear"/>
    <n v="599"/>
    <n v="1399"/>
    <n v="0.56999999999999995"/>
    <x v="0"/>
    <x v="11"/>
    <n v="60026"/>
    <n v="83976374"/>
    <x v="0"/>
    <n v="18.157717227977209"/>
    <m/>
  </r>
  <r>
    <s v="B08CF4SCNP"/>
    <s v="Quantum QHM-7406 Full-Sized Keyboard with () Rupee Symbol, Hotkeys and 3-pieces LED function for Desktop/Laptop/Smart TV Spill-Resistant Wired USB Keyboard with 10 million keystrokes lifespan (Black)"/>
    <x v="511"/>
    <s v="Computers&amp;Accessories|Accessories&amp;Peripherals|Keyboards,Mice&amp;InputDevices|Keyboards"/>
    <x v="0"/>
    <s v="Accessories&amp;Peripherals"/>
    <s v="Keyboards,Mice&amp;InputDevices"/>
    <s v="Keyboards"/>
    <n v="299"/>
    <n v="599"/>
    <n v="0.5"/>
    <x v="0"/>
    <x v="11"/>
    <n v="3066"/>
    <n v="1836534"/>
    <x v="0"/>
    <n v="13.249512348733443"/>
    <m/>
  </r>
  <r>
    <s v="B09XX51X2G"/>
    <s v="STRIFF Laptop Tabletop Stand, Fold-Up, Adjustable, Ventilated, Portable Holder for Desk, Aluminum Foldable Laptop Ergonomic Compatibility with up to 15.6-inch Laptop, All Mac, Tab, and Mobile (Silver)"/>
    <x v="512"/>
    <s v="Computers&amp;Accessories|Accessories&amp;Peripherals|LaptopAccessories|Lapdesks"/>
    <x v="0"/>
    <s v="Accessories&amp;Peripherals"/>
    <s v="LaptopAccessories"/>
    <s v="Lapdesks"/>
    <n v="449"/>
    <n v="999"/>
    <n v="0.55000000000000004"/>
    <x v="0"/>
    <x v="1"/>
    <n v="2102"/>
    <n v="2099898"/>
    <x v="0"/>
    <n v="13.291357090745285"/>
    <m/>
  </r>
  <r>
    <s v="B01M72LILF"/>
    <s v="Logitech M221 Wireless Mouse, Silent Buttons, 2.4 GHz with USB Mini Receiver, 1000 DPI Optical Tracking, 18-Month Battery Life, Ambidextrous PC / Mac / Laptop - Charcoal Grey"/>
    <x v="513"/>
    <s v="Computers&amp;Accessories|Accessories&amp;Peripherals|Keyboards,Mice&amp;InputDevices|Mice"/>
    <x v="0"/>
    <s v="Accessories&amp;Peripherals"/>
    <s v="Keyboards,Mice&amp;InputDevices"/>
    <s v="Mice"/>
    <n v="799"/>
    <n v="1295"/>
    <n v="0.38"/>
    <x v="1"/>
    <x v="5"/>
    <n v="34852"/>
    <n v="45133340"/>
    <x v="0"/>
    <n v="19.985856731674755"/>
    <m/>
  </r>
  <r>
    <s v="B00LZLQ624"/>
    <s v="Classmate Soft Cover 6 Subject Spiral Binding Notebook, Single Line, 300 Pages"/>
    <x v="514"/>
    <s v="OfficeProducts|OfficePaperProducts|Paper|Stationery|Notebooks,WritingPads&amp;Diaries|WireboundNotebooks"/>
    <x v="3"/>
    <s v="OfficePaperProducts"/>
    <s v="Paper"/>
    <s v="Stationery"/>
    <n v="157"/>
    <n v="160"/>
    <n v="0.02"/>
    <x v="1"/>
    <x v="6"/>
    <n v="8618"/>
    <n v="1378880"/>
    <x v="2"/>
    <n v="17.709555963202245"/>
    <m/>
  </r>
  <r>
    <s v="B09GB5B4BK"/>
    <s v="HP 150 Wireless USB Mouse with Ergonomic and ambidextrous Design, 1600 DPI Optical Tracking, 2.4 GHz Wireless connectivity, Dual-Function Scroll Wheel and 12 Month Long Battery Life. 3-Years Warranty."/>
    <x v="515"/>
    <s v="Computers&amp;Accessories|Accessories&amp;Peripherals|Keyboards,Mice&amp;InputDevices|Mice"/>
    <x v="0"/>
    <s v="Accessories&amp;Peripherals"/>
    <s v="Keyboards,Mice&amp;InputDevices"/>
    <s v="Mice"/>
    <n v="599"/>
    <n v="899"/>
    <n v="0.33"/>
    <x v="1"/>
    <x v="1"/>
    <n v="4018"/>
    <n v="3612182"/>
    <x v="0"/>
    <n v="14.41647202476814"/>
    <m/>
  </r>
  <r>
    <s v="B015ZXUDD0"/>
    <s v="Duracell Rechargeable AA 1300mAh Batteries, 4Pcs"/>
    <x v="516"/>
    <s v="Electronics|GeneralPurposeBatteries&amp;BatteryChargers|RechargeableBatteries"/>
    <x v="1"/>
    <s v="GeneralPurposeBatteries&amp;BatteryChargers"/>
    <s v="RechargeableBatteries"/>
    <m/>
    <n v="479"/>
    <n v="599"/>
    <n v="0.2"/>
    <x v="1"/>
    <x v="4"/>
    <n v="11687"/>
    <n v="7000513"/>
    <x v="0"/>
    <n v="17.491282872582833"/>
    <m/>
  </r>
  <r>
    <s v="B09PL79D2X"/>
    <s v="boAt Airdopes 181 in-Ear True Wireless Earbuds with ENx  Tech, Beast  Mode(Low Latency Upto 60ms) for Gaming, with Mic, ASAP  Charge, 20H Playtime, Bluetooth v5.2, IPX4 &amp; IWP (Cool Grey)"/>
    <x v="517"/>
    <s v="Electronics|Headphones,Earbuds&amp;Accessories|Headphones|In-Ear"/>
    <x v="1"/>
    <s v="Headphones,Earbuds&amp;Accessories"/>
    <s v="Headphones"/>
    <s v="In-Ear"/>
    <n v="1598"/>
    <n v="2990"/>
    <n v="0.47"/>
    <x v="1"/>
    <x v="11"/>
    <n v="11015"/>
    <n v="32934850"/>
    <x v="0"/>
    <n v="15.359690923545696"/>
    <m/>
  </r>
  <r>
    <s v="B098K3H92Z"/>
    <s v="TP-Link USB Bluetooth Adapter for PC, 5.0 Bluetooth Dongle Receiver (UB500) Supports Windows 11/10/8.1/7 for Desktop, Laptop, Mouse, Keyboard, Printers, Headsets, Speakers, PS4/ Xbox Controllers"/>
    <x v="518"/>
    <s v="Computers&amp;Accessories|NetworkingDevices|NetworkAdapters|BluetoothAdapters"/>
    <x v="0"/>
    <s v="NetworkingDevices"/>
    <s v="NetworkAdapters"/>
    <s v="BluetoothAdapters"/>
    <n v="599"/>
    <n v="899"/>
    <n v="0.33"/>
    <x v="1"/>
    <x v="4"/>
    <n v="95116"/>
    <n v="85509284"/>
    <x v="0"/>
    <n v="21.406510019775542"/>
    <m/>
  </r>
  <r>
    <s v="B084PJSSQ1"/>
    <s v="SanDisk Ultra Dual Drive Luxe USB Type C Flash Drive (Silver, 128 GB, 5Y - SDDDC4-128G-I35)"/>
    <x v="507"/>
    <s v="Computers&amp;Accessories|ExternalDevices&amp;DataStorage|PenDrives"/>
    <x v="0"/>
    <s v="ExternalDevices&amp;DataStorage"/>
    <s v="PenDrives"/>
    <m/>
    <n v="1299"/>
    <n v="3000"/>
    <n v="0.56999999999999995"/>
    <x v="0"/>
    <x v="4"/>
    <n v="23022"/>
    <n v="69066000"/>
    <x v="0"/>
    <n v="18.757296228036719"/>
    <m/>
  </r>
  <r>
    <s v="B097C564GC"/>
    <s v="rts [2 Pack] Mini USB C Type C Adapter Plug, Type C Female to USB A Male Charger Charging Cable Adapter Converter compatible for iPhone, Samsung S20 ultra/S21/S10/S8/S9/MacBook Pro iPad Silver"/>
    <x v="519"/>
    <s v="Computers&amp;Accessories|Accessories&amp;Peripherals|Adapters|USBtoUSBAdapters"/>
    <x v="0"/>
    <s v="Accessories&amp;Peripherals"/>
    <s v="Adapters"/>
    <s v="USBtoUSBAdapters"/>
    <n v="294"/>
    <n v="4999"/>
    <n v="0.94"/>
    <x v="0"/>
    <x v="4"/>
    <n v="4426"/>
    <n v="22125574"/>
    <x v="0"/>
    <n v="15.678270944509045"/>
    <m/>
  </r>
  <r>
    <s v="B08CYNJ5KY"/>
    <s v="HP 682 Black Original Ink Cartridge"/>
    <x v="520"/>
    <s v="Computers&amp;Accessories|Printers,Inks&amp;Accessories|Inks,Toners&amp;Cartridges|InkjetInkCartridges"/>
    <x v="0"/>
    <s v="Printers,Inks&amp;Accessories"/>
    <s v="Inks,Toners&amp;Cartridges"/>
    <s v="InkjetInkCartridges"/>
    <n v="828"/>
    <n v="861"/>
    <n v="0.04"/>
    <x v="1"/>
    <x v="0"/>
    <n v="4567"/>
    <n v="3932187"/>
    <x v="0"/>
    <n v="15.370849599998724"/>
    <m/>
  </r>
  <r>
    <s v="B00Y4ORQ46"/>
    <s v="Logitech H111 Wired On Ear Headphones With Mic Black"/>
    <x v="521"/>
    <s v="Electronics|Headphones,Earbuds&amp;Accessories|Headphones|On-Ear"/>
    <x v="1"/>
    <s v="Headphones,Earbuds&amp;Accessories"/>
    <s v="Headphones"/>
    <s v="On-Ear"/>
    <n v="745"/>
    <n v="795"/>
    <n v="0.06"/>
    <x v="1"/>
    <x v="1"/>
    <n v="13797"/>
    <n v="10968615"/>
    <x v="0"/>
    <n v="16.559264562442305"/>
    <m/>
  </r>
  <r>
    <s v="B074CWD7MS"/>
    <s v="Digitek DTR 550 LW (67 Inch) Tripod For DSLR, Camera |Operating Height: 5.57 Feet | Maximum Load Capacity up to 4.5kg | Portable Lightweight Aluminum Tripod with 360 Degree Ball Head | Carry Bag Included (Black) (DTR 550LW)"/>
    <x v="522"/>
    <s v="Electronics|Cameras&amp;Photography|Accessories|Tripods&amp;Monopods|CompleteTripodUnits"/>
    <x v="1"/>
    <s v="Cameras&amp;Photography"/>
    <s v="Accessories"/>
    <s v="Tripods&amp;Monopods"/>
    <n v="1549"/>
    <n v="2495"/>
    <n v="0.38"/>
    <x v="1"/>
    <x v="5"/>
    <n v="15137"/>
    <n v="37766815"/>
    <x v="0"/>
    <n v="18.392301403965362"/>
    <m/>
  </r>
  <r>
    <s v="B00A0VCJPI"/>
    <s v="TP-Link TL-WA850RE Single_Band 300Mbps RJ45 Wireless Range Extender, Broadband/Wi-Fi Extender, Wi-Fi Booster/Hotspot with 1 Ethernet Port, Plug and Play, Built-in Access Point Mode, White"/>
    <x v="523"/>
    <s v="Computers&amp;Accessories|NetworkingDevices|Repeaters&amp;Extenders"/>
    <x v="0"/>
    <s v="NetworkingDevices"/>
    <s v="Repeaters&amp;Extenders"/>
    <m/>
    <n v="1469"/>
    <n v="2499"/>
    <n v="0.41"/>
    <x v="1"/>
    <x v="0"/>
    <n v="156638"/>
    <n v="391438362"/>
    <x v="0"/>
    <n v="21.818579587920567"/>
    <m/>
  </r>
  <r>
    <s v="B00UGZWM2I"/>
    <s v="COI Note Pad/Memo Book with Sticky Notes &amp; Clip Holder with Pen for Gifting"/>
    <x v="524"/>
    <s v="OfficeProducts|OfficePaperProducts|Paper|Stationery|Notebooks,WritingPads&amp;Diaries|Notepads&amp;MemoBooks"/>
    <x v="3"/>
    <s v="OfficePaperProducts"/>
    <s v="Paper"/>
    <s v="Stationery"/>
    <n v="198"/>
    <n v="800"/>
    <n v="0.75"/>
    <x v="0"/>
    <x v="3"/>
    <n v="9344"/>
    <n v="7475200"/>
    <x v="0"/>
    <n v="16.279375153430887"/>
    <m/>
  </r>
  <r>
    <s v="B00R1P3B4O"/>
    <s v="Fujifilm Instax Mini Single Pack 10 Sheets Instant Film for Fuji Instant Cameras"/>
    <x v="525"/>
    <s v="Electronics|Cameras&amp;Photography|Accessories|Film"/>
    <x v="1"/>
    <s v="Cameras&amp;Photography"/>
    <s v="Accessories"/>
    <s v="Film"/>
    <n v="549"/>
    <n v="549"/>
    <n v="0"/>
    <x v="1"/>
    <x v="6"/>
    <n v="4875"/>
    <n v="2676375"/>
    <x v="0"/>
    <n v="16.596286636258551"/>
    <m/>
  </r>
  <r>
    <s v="B09DG9VNWB"/>
    <s v="Samsung Galaxy Watch4 Bluetooth(4.4 cm, Black, Compatible with Android only)"/>
    <x v="526"/>
    <s v="Electronics|WearableTechnology|SmartWatches"/>
    <x v="1"/>
    <s v="WearableTechnology"/>
    <s v="SmartWatches"/>
    <m/>
    <n v="12000"/>
    <n v="29999"/>
    <n v="0.6"/>
    <x v="0"/>
    <x v="4"/>
    <n v="4744"/>
    <n v="142315256"/>
    <x v="0"/>
    <n v="15.80781573208224"/>
    <m/>
  </r>
  <r>
    <s v="B09Y5MP7C4"/>
    <s v="Noise Buds Vs104 Bluetooth Truly Wireless in Ear Earbuds with Mic, 30-Hours of Playtime, Instacharge, 13Mm Driver and Hyper Sync (Charcoal Black)"/>
    <x v="527"/>
    <s v="Electronics|Headphones,Earbuds&amp;Accessories|Headphones|In-Ear"/>
    <x v="1"/>
    <s v="Headphones,Earbuds&amp;Accessories"/>
    <s v="Headphones"/>
    <s v="In-Ear"/>
    <n v="1299"/>
    <n v="3499"/>
    <n v="0.63"/>
    <x v="0"/>
    <x v="2"/>
    <n v="12452"/>
    <n v="43569548"/>
    <x v="0"/>
    <n v="15.971568553582909"/>
    <m/>
  </r>
  <r>
    <s v="B01DJJVFPC"/>
    <s v="Duracell Ultra Alkaline AAA Battery, 8 Pcs"/>
    <x v="463"/>
    <s v="Electronics|GeneralPurposeBatteries&amp;BatteryChargers|DisposableBatteries"/>
    <x v="1"/>
    <s v="GeneralPurposeBatteries&amp;BatteryChargers"/>
    <s v="DisposableBatteries"/>
    <m/>
    <n v="269"/>
    <n v="315"/>
    <n v="0.15"/>
    <x v="1"/>
    <x v="6"/>
    <n v="17810"/>
    <n v="5610150"/>
    <x v="1"/>
    <n v="19.128097366405747"/>
    <m/>
  </r>
  <r>
    <s v="B07DFYJRQV"/>
    <s v="JBL C200SI, Premium in Ear Wired Earphones with Mic, Signature Sound, One Button Multi-Function Remote, Angled Earbuds for Comfort fit (Blue)"/>
    <x v="528"/>
    <s v="Electronics|Headphones,Earbuds&amp;Accessories|Headphones|In-Ear"/>
    <x v="1"/>
    <s v="Headphones,Earbuds&amp;Accessories"/>
    <s v="Headphones"/>
    <s v="In-Ear"/>
    <n v="799"/>
    <n v="1499"/>
    <n v="0.47"/>
    <x v="1"/>
    <x v="3"/>
    <n v="53648"/>
    <n v="80418352"/>
    <x v="0"/>
    <n v="19.391202688202085"/>
    <m/>
  </r>
  <r>
    <s v="B08L879JSN"/>
    <s v="Acer EK220Q 21.5 Inch (54.61 cm) Full HD (1920x1080) VA Panel LCD Monitor with LED Back Light I 250 Nits I HDMI, VGA Ports I Eye Care Features Like Bluelight Shield, Flickerless &amp; Comfy View (Black)"/>
    <x v="529"/>
    <s v="Computers&amp;Accessories|Monitors"/>
    <x v="0"/>
    <s v="Monitors"/>
    <m/>
    <m/>
    <n v="6299"/>
    <n v="13750"/>
    <n v="0.54"/>
    <x v="0"/>
    <x v="0"/>
    <n v="2014"/>
    <n v="27692500"/>
    <x v="0"/>
    <n v="13.87795521200394"/>
    <m/>
  </r>
  <r>
    <s v="B08TDJNM3G"/>
    <s v="E-COSMOS 5V 1.2W Portable Flexible USB LED Light (Colors May Vary, Small) - Set of 2 Pieces"/>
    <x v="530"/>
    <s v="Computers&amp;Accessories|Accessories&amp;Peripherals|USBGadgets|Lamps"/>
    <x v="0"/>
    <s v="Accessories&amp;Peripherals"/>
    <s v="USBGadgets"/>
    <s v="Lamps"/>
    <n v="59"/>
    <n v="59"/>
    <n v="0"/>
    <x v="1"/>
    <x v="11"/>
    <n v="5958"/>
    <n v="351522"/>
    <x v="2"/>
    <n v="14.34565886461419"/>
    <m/>
  </r>
  <r>
    <s v="B06XSK3XL6"/>
    <s v="boAt Dual Port Rapid Car Charger (Qualcomm Certified) with Quick Charge 3.0 + Free Micro USB Cable - (Black)"/>
    <x v="531"/>
    <s v="Electronics|Mobiles&amp;Accessories|MobileAccessories|Chargers|AutomobileChargers"/>
    <x v="1"/>
    <s v="Mobiles&amp;Accessories"/>
    <s v="MobileAccessories"/>
    <s v="Chargers"/>
    <n v="571"/>
    <n v="999"/>
    <n v="0.43"/>
    <x v="1"/>
    <x v="4"/>
    <n v="38221"/>
    <n v="38182779"/>
    <x v="0"/>
    <n v="19.703947655074874"/>
    <m/>
  </r>
  <r>
    <s v="B07YNTJ8ZM"/>
    <s v="Zebronics ZEB-COUNTY 3W Wireless Bluetooth Portable Speaker With Supporting Carry Handle, USB, SD Card, AUX, FM &amp; Call Function. (Green)"/>
    <x v="532"/>
    <s v="Electronics|HomeAudio|Speakers|BluetoothSpeakers"/>
    <x v="1"/>
    <s v="HomeAudio"/>
    <s v="Speakers"/>
    <s v="BluetoothSpeakers"/>
    <n v="549"/>
    <n v="999"/>
    <n v="0.45"/>
    <x v="1"/>
    <x v="2"/>
    <n v="64705"/>
    <n v="64640295"/>
    <x v="0"/>
    <n v="18.7626837582817"/>
    <m/>
  </r>
  <r>
    <s v="B07KR5P3YD"/>
    <s v="Zebronics Wired Keyboard and Mouse Combo with 104 Keys and a USB Mouse with 1200 DPI - JUDWAA 750"/>
    <x v="533"/>
    <s v="Computers&amp;Accessories|Accessories&amp;Peripherals|Keyboards,Mice&amp;InputDevices|Keyboard&amp;MouseSets"/>
    <x v="0"/>
    <s v="Accessories&amp;Peripherals"/>
    <s v="Keyboards,Mice&amp;InputDevices"/>
    <s v="Keyboard&amp;MouseSets"/>
    <n v="448"/>
    <n v="699"/>
    <n v="0.36"/>
    <x v="1"/>
    <x v="2"/>
    <n v="17348"/>
    <n v="12126252"/>
    <x v="0"/>
    <n v="16.533170343390701"/>
    <m/>
  </r>
  <r>
    <s v="B08FB2LNSZ"/>
    <s v="JBL Tune 215BT, 16 Hrs Playtime with Quick Charge, in Ear Bluetooth Wireless Earphones with Mic, 12.5mm Premium Earbuds with Pure Bass, BT 5.0, Dual Pairing, Type C &amp; Voice Assistant Support (Black)"/>
    <x v="534"/>
    <s v="Electronics|Headphones,Earbuds&amp;Accessories|Headphones|In-Ear"/>
    <x v="1"/>
    <s v="Headphones,Earbuds&amp;Accessories"/>
    <s v="Headphones"/>
    <s v="In-Ear"/>
    <n v="1499"/>
    <n v="2999"/>
    <n v="0.5"/>
    <x v="0"/>
    <x v="7"/>
    <n v="87798"/>
    <n v="263306202"/>
    <x v="0"/>
    <n v="18.290911407044675"/>
    <m/>
  </r>
  <r>
    <s v="B01IBRHE3E"/>
    <s v="Gizga Essentials Professional 3-in-1 Cleaning Kit for Camera, Lens, Binocular, Laptop, TV, Monitor, Smartphone, Tablet (Includes: Cleaning Liquid 100ml, Plush Microfiber Cloth, Dust Removal Brush)"/>
    <x v="535"/>
    <s v="Electronics|Cameras&amp;Photography|Accessories|Cleaners|CleaningKits"/>
    <x v="1"/>
    <s v="Cameras&amp;Photography"/>
    <s v="Accessories"/>
    <s v="Cleaners"/>
    <n v="299"/>
    <n v="499"/>
    <n v="0.4"/>
    <x v="1"/>
    <x v="0"/>
    <n v="24432"/>
    <n v="12191568"/>
    <x v="1"/>
    <n v="18.429502538959838"/>
    <m/>
  </r>
  <r>
    <s v="B01N6LU1VF"/>
    <s v="SanDisk Ultra Dual 64 GB USB 3.0 OTG Pen Drive (Black)"/>
    <x v="536"/>
    <s v="Computers&amp;Accessories|ExternalDevices&amp;DataStorage|PenDrives"/>
    <x v="0"/>
    <s v="ExternalDevices&amp;DataStorage"/>
    <s v="PenDrives"/>
    <m/>
    <n v="579"/>
    <n v="1400"/>
    <n v="0.59"/>
    <x v="0"/>
    <x v="4"/>
    <n v="189104"/>
    <n v="264745600"/>
    <x v="0"/>
    <n v="22.689822951124725"/>
    <m/>
  </r>
  <r>
    <s v="B07XLML2YS"/>
    <s v="TP-Link Tapo 360¬∞ 2MP 1080p Full HD Pan/Tilt Home Security Wi-Fi Smart Camera| Alexa Enabled| 2-Way Audio| Night Vision| Motion Detection| Sound and Light Alarm| Indoor CCTV (Tapo C200) White"/>
    <x v="537"/>
    <s v="Electronics|Cameras&amp;Photography|SecurityCameras|DomeCameras"/>
    <x v="1"/>
    <s v="Cameras&amp;Photography"/>
    <s v="SecurityCameras"/>
    <s v="DomeCameras"/>
    <n v="2499"/>
    <n v="3299"/>
    <n v="0.24"/>
    <x v="1"/>
    <x v="0"/>
    <n v="93112"/>
    <n v="307176488"/>
    <x v="0"/>
    <n v="20.869843341360333"/>
    <m/>
  </r>
  <r>
    <s v="B086WMSCN3"/>
    <s v="boAt Airdopes 171 in Ear Bluetooth True Wireless Earbuds with Upto 13 Hours Battery, IPX4, Bluetooth v5.0, Dual Tone Finish with Mic (Mysterious Blue)"/>
    <x v="538"/>
    <s v="Electronics|Headphones,Earbuds&amp;Accessories|Headphones|In-Ear"/>
    <x v="1"/>
    <s v="Headphones,Earbuds&amp;Accessories"/>
    <s v="Headphones"/>
    <s v="In-Ear"/>
    <n v="1199"/>
    <n v="5999"/>
    <n v="0.8"/>
    <x v="0"/>
    <x v="2"/>
    <n v="47521"/>
    <n v="285078479"/>
    <x v="0"/>
    <n v="18.239889368905569"/>
    <m/>
  </r>
  <r>
    <s v="B003B00484"/>
    <s v="Duracell Plus AAA Rechargeable Batteries (750 mAh) Pack of 4"/>
    <x v="539"/>
    <s v="Electronics|GeneralPurposeBatteries&amp;BatteryChargers|RechargeableBatteries"/>
    <x v="1"/>
    <s v="GeneralPurposeBatteries&amp;BatteryChargers"/>
    <s v="RechargeableBatteries"/>
    <m/>
    <n v="399"/>
    <n v="499"/>
    <n v="0.2"/>
    <x v="1"/>
    <x v="4"/>
    <n v="27201"/>
    <n v="13573299"/>
    <x v="1"/>
    <n v="19.068783595995487"/>
    <m/>
  </r>
  <r>
    <s v="B003L62T7W"/>
    <s v="Logitech B100 Wired USB Mouse, 3 yr Warranty, 800 DPI Optical Tracking, Ambidextrous PC/Mac/Laptop - Black"/>
    <x v="540"/>
    <s v="Computers&amp;Accessories|Accessories&amp;Peripherals|Keyboards,Mice&amp;InputDevices|Mice"/>
    <x v="0"/>
    <s v="Accessories&amp;Peripherals"/>
    <s v="Keyboards,Mice&amp;InputDevices"/>
    <s v="Mice"/>
    <n v="279"/>
    <n v="375"/>
    <n v="0.26"/>
    <x v="1"/>
    <x v="4"/>
    <n v="31534"/>
    <n v="11825250"/>
    <x v="1"/>
    <n v="19.344809191916156"/>
    <m/>
  </r>
  <r>
    <s v="B09P18XVW6"/>
    <s v="Noise Pulse Buzz 1.69&quot; Bluetooth Calling Smart Watch with Call Function, 150 Watch Faces, 60 Sports Modes, Spo2 &amp; Heart Rate Monitoring, Calling Smart Watch for Men &amp; Women - Jet Black"/>
    <x v="379"/>
    <s v="Electronics|WearableTechnology|SmartWatches"/>
    <x v="1"/>
    <s v="WearableTechnology"/>
    <s v="SmartWatches"/>
    <m/>
    <n v="2499"/>
    <n v="4999"/>
    <n v="0.5"/>
    <x v="0"/>
    <x v="2"/>
    <n v="7571"/>
    <n v="37847429"/>
    <x v="0"/>
    <n v="15.128921360637859"/>
    <m/>
  </r>
  <r>
    <s v="B00LZLPYHW"/>
    <s v="Classmate 2100117 Soft Cover 6 Subject Spiral Binding Notebook, Single Line, 300 Pages"/>
    <x v="541"/>
    <s v="OfficeProducts|OfficePaperProducts|Paper|Stationery|Notebooks,WritingPads&amp;Diaries|WireboundNotebooks"/>
    <x v="3"/>
    <s v="OfficePaperProducts"/>
    <s v="Paper"/>
    <s v="Stationery"/>
    <n v="137"/>
    <n v="160"/>
    <n v="0.14000000000000001"/>
    <x v="1"/>
    <x v="5"/>
    <n v="6537"/>
    <n v="1045920"/>
    <x v="2"/>
    <n v="16.787957631475141"/>
    <m/>
  </r>
  <r>
    <s v="B00NNQMYNE"/>
    <s v="AirCase Rugged Hard Drive Case for 2.5-inch Western Digital, Seagate, Toshiba, Portable Storage Shell for Gadget Hard Disk USB Cable Power Bank Mobile Charger Earphone, Waterproof (Black)"/>
    <x v="542"/>
    <s v="Computers&amp;Accessories|Accessories&amp;Peripherals|HardDiskBags"/>
    <x v="0"/>
    <s v="Accessories&amp;Peripherals"/>
    <s v="HardDiskBags"/>
    <m/>
    <n v="299"/>
    <n v="499"/>
    <n v="0.4"/>
    <x v="1"/>
    <x v="6"/>
    <n v="21010"/>
    <n v="10483990"/>
    <x v="1"/>
    <n v="19.451010252421774"/>
    <m/>
  </r>
  <r>
    <s v="B0B217Z5VK"/>
    <s v="Noise Buds VS402 Truly Wireless in Ear Earbuds, 35-Hours of Playtime, Instacharge, Quad Mic with ENC, Hyper Sync, Low Latency, 10mm Driver, Bluetooth v5.3 and Breathing LED Lights (Neon Black)"/>
    <x v="543"/>
    <s v="Electronics|Headphones,Earbuds&amp;Accessories|Headphones|In-Ear"/>
    <x v="1"/>
    <s v="Headphones,Earbuds&amp;Accessories"/>
    <s v="Headphones"/>
    <s v="In-Ear"/>
    <n v="1799"/>
    <n v="3999"/>
    <n v="0.55000000000000004"/>
    <x v="0"/>
    <x v="2"/>
    <n v="3517"/>
    <n v="14064483"/>
    <x v="0"/>
    <n v="13.830553756973625"/>
    <m/>
  </r>
  <r>
    <s v="B07B88KQZ8"/>
    <s v="JBL Go 2, Wireless Portable Bluetooth Speaker with Mic, JBL Signature Sound, Vibrant Color Options with IPX7 Waterproof &amp; AUX (Blue)"/>
    <x v="544"/>
    <s v="Electronics|HomeAudio|Speakers|BluetoothSpeakers"/>
    <x v="1"/>
    <s v="HomeAudio"/>
    <s v="Speakers"/>
    <s v="BluetoothSpeakers"/>
    <n v="1999"/>
    <n v="2999"/>
    <n v="0.33"/>
    <x v="1"/>
    <x v="4"/>
    <n v="63899"/>
    <n v="191633101"/>
    <x v="0"/>
    <n v="20.663653690081119"/>
    <m/>
  </r>
  <r>
    <s v="B07Z3K96FR"/>
    <s v="Robustrion Tempered Glass Screen Protector for iPad 10.2 inch 9th Gen Generation 2021 8th Gen 2020 7th Gen 2019"/>
    <x v="545"/>
    <s v="Computers&amp;Accessories|Accessories&amp;Peripherals|TabletAccessories|ScreenProtectors"/>
    <x v="0"/>
    <s v="Accessories&amp;Peripherals"/>
    <s v="TabletAccessories"/>
    <s v="ScreenProtectors"/>
    <n v="399"/>
    <n v="1499"/>
    <n v="0.73"/>
    <x v="0"/>
    <x v="3"/>
    <n v="5730"/>
    <n v="8589270"/>
    <x v="0"/>
    <n v="15.408744674676772"/>
    <m/>
  </r>
  <r>
    <s v="B0756CLQWL"/>
    <s v="Redgear Pro Wireless Gamepad with 2.4GHz Wireless Technology, Integrated Dual Intensity Motor, Illuminated Keys for PC(Compatible with Windows 7/8/8.1/10 only)"/>
    <x v="546"/>
    <s v="Computers&amp;Accessories|Accessories&amp;Peripherals|PCGamingPeripherals|Gamepads"/>
    <x v="0"/>
    <s v="Accessories&amp;Peripherals"/>
    <s v="PCGamingPeripherals"/>
    <s v="Gamepads"/>
    <n v="1699"/>
    <n v="3999"/>
    <n v="0.57999999999999996"/>
    <x v="0"/>
    <x v="0"/>
    <n v="25488"/>
    <n v="101926512"/>
    <x v="0"/>
    <n v="18.506681748649058"/>
    <m/>
  </r>
  <r>
    <s v="B004IO5BMQ"/>
    <s v="Logitech M235 Wireless Mouse, 1000 DPI Optical Tracking, 12 Month Life Battery, Compatible with Windows, Mac, Chromebook/PC/Laptop"/>
    <x v="547"/>
    <s v="Computers&amp;Accessories|Accessories&amp;Peripherals|Keyboards,Mice&amp;InputDevices|Mice"/>
    <x v="0"/>
    <s v="Accessories&amp;Peripherals"/>
    <s v="Keyboards,Mice&amp;InputDevices"/>
    <s v="Mice"/>
    <n v="699"/>
    <n v="995"/>
    <n v="0.3"/>
    <x v="1"/>
    <x v="6"/>
    <n v="54405"/>
    <n v="54132975"/>
    <x v="0"/>
    <n v="21.310410587325766"/>
    <m/>
  </r>
  <r>
    <s v="B01HGCLUH6"/>
    <s v="TP-link N300 WiFi Wireless Router TL-WR845N | 300Mbps Wi-Fi Speed | Three 5dBi high gain Antennas | IPv6 Compatible | AP/RE/WISP Mode | Parental Control | Guest Network"/>
    <x v="548"/>
    <s v="Computers&amp;Accessories|NetworkingDevices|Routers"/>
    <x v="0"/>
    <s v="NetworkingDevices"/>
    <s v="Routers"/>
    <m/>
    <n v="1149"/>
    <n v="1699"/>
    <n v="0.32"/>
    <x v="1"/>
    <x v="0"/>
    <n v="122478"/>
    <n v="208090122"/>
    <x v="0"/>
    <n v="21.36985885371011"/>
    <m/>
  </r>
  <r>
    <s v="B01N4EV2TL"/>
    <s v="Logitech MK240 Nano Wireless USB Keyboard and Mouse Set, 12 Function Keys 2.4GHz Wireless, 1000DPI, Spill-Resistant Design, PC/Mac, Black/Chartreuse Yellow"/>
    <x v="549"/>
    <s v="Computers&amp;Accessories|Accessories&amp;Peripherals|Keyboards,Mice&amp;InputDevices|Keyboard&amp;MouseSets"/>
    <x v="0"/>
    <s v="Accessories&amp;Peripherals"/>
    <s v="Keyboards,Mice&amp;InputDevices"/>
    <s v="Keyboard&amp;MouseSets"/>
    <n v="1495"/>
    <n v="1995"/>
    <n v="0.25"/>
    <x v="1"/>
    <x v="4"/>
    <n v="7241"/>
    <n v="14445795"/>
    <x v="0"/>
    <n v="16.59739163806827"/>
    <m/>
  </r>
  <r>
    <s v="B08MZQBFLN"/>
    <s v="Callas Multipurpose Foldable Laptop Table with Cup Holder | Drawer | Mac Holder | Table Holder Study Table, Breakfast Table, Foldable and Portable/Ergonomic &amp; Rounded Edges/Non-Slip Legs (WA-27-Black)"/>
    <x v="550"/>
    <s v="Computers&amp;Accessories|Accessories&amp;Peripherals|LaptopAccessories|Lapdesks"/>
    <x v="0"/>
    <s v="Accessories&amp;Peripherals"/>
    <s v="LaptopAccessories"/>
    <s v="Lapdesks"/>
    <n v="849"/>
    <n v="4999"/>
    <n v="0.83"/>
    <x v="0"/>
    <x v="1"/>
    <n v="20457"/>
    <n v="102264543"/>
    <x v="0"/>
    <n v="17.243452697090177"/>
    <m/>
  </r>
  <r>
    <s v="B0752LL57V"/>
    <s v="Casio MJ-12D 150 Steps Check and Correct Desktop Calculator"/>
    <x v="551"/>
    <s v="OfficeProducts|OfficeElectronics|Calculators|Basic"/>
    <x v="3"/>
    <s v="OfficeElectronics"/>
    <s v="Calculators"/>
    <s v="Basic"/>
    <n v="440"/>
    <n v="440"/>
    <n v="0"/>
    <x v="1"/>
    <x v="6"/>
    <n v="8610"/>
    <n v="3788400"/>
    <x v="1"/>
    <n v="17.707741151539793"/>
    <m/>
  </r>
  <r>
    <s v="B09Z28BQZT"/>
    <s v="Amazon Basics Multipurpose Foldable Laptop Table with Cup Holder, Brown"/>
    <x v="552"/>
    <s v="Computers&amp;Accessories|Accessories&amp;Peripherals|LaptopAccessories|Lapdesks"/>
    <x v="0"/>
    <s v="Accessories&amp;Peripherals"/>
    <s v="LaptopAccessories"/>
    <s v="Lapdesks"/>
    <n v="599"/>
    <n v="3999"/>
    <n v="0.85"/>
    <x v="0"/>
    <x v="2"/>
    <n v="1087"/>
    <n v="4346913"/>
    <x v="0"/>
    <n v="11.842852691912428"/>
    <m/>
  </r>
  <r>
    <s v="B094DQWV9B"/>
    <s v="Kanget [2 Pack] Type C Female to USB A Male Charger | Charging Cable Adapter Converter compatible for iPhone 14, 13, 12,11 Pro Max/Mini/XR/XS/X/SE, Samsung S20 ultra/S21/S10/S8/S9/MacBook Pro iPad (Grey)"/>
    <x v="553"/>
    <s v="Computers&amp;Accessories|Accessories&amp;Peripherals|Adapters|USBtoUSBAdapters"/>
    <x v="0"/>
    <s v="Accessories&amp;Peripherals"/>
    <s v="Adapters"/>
    <s v="USBtoUSBAdapters"/>
    <n v="149"/>
    <n v="399"/>
    <n v="0.63"/>
    <x v="0"/>
    <x v="1"/>
    <n v="1540"/>
    <n v="614460"/>
    <x v="1"/>
    <n v="12.751210554873678"/>
    <m/>
  </r>
  <r>
    <s v="B0BBMPH39N"/>
    <s v="Amazon Basics Magic Slate 8.5-inch LCD Writing Tablet with Stylus Pen, for Drawing, Playing, Noting by Kids &amp; Adults, Black"/>
    <x v="554"/>
    <s v="Computers&amp;Accessories|Accessories&amp;Peripherals|Keyboards,Mice&amp;InputDevices|GraphicTablets"/>
    <x v="0"/>
    <s v="Accessories&amp;Peripherals"/>
    <s v="Keyboards,Mice&amp;InputDevices"/>
    <s v="GraphicTablets"/>
    <n v="289"/>
    <n v="999"/>
    <n v="0.71"/>
    <x v="0"/>
    <x v="3"/>
    <n v="401"/>
    <n v="400599"/>
    <x v="0"/>
    <n v="10.677326817646325"/>
    <m/>
  </r>
  <r>
    <s v="B097JQ1J5G"/>
    <s v="Zebronics ZEB-90HB USB Hub, 4 Ports, Pocket Sized, Plug &amp; Play, for Laptop &amp; Computers"/>
    <x v="555"/>
    <s v="Computers&amp;Accessories|Accessories&amp;Peripherals|USBHubs"/>
    <x v="0"/>
    <s v="Accessories&amp;Peripherals"/>
    <s v="USBHubs"/>
    <m/>
    <n v="179"/>
    <n v="499"/>
    <n v="0.64"/>
    <x v="0"/>
    <x v="10"/>
    <n v="9385"/>
    <n v="4683115"/>
    <x v="1"/>
    <n v="13.506433869580018"/>
    <m/>
  </r>
  <r>
    <s v="B07YY1BY5B"/>
    <s v="Noise ColorFit Pro 2 Full Touch Control Smart Watch with 35g Weight &amp; Upgraded LCD Display,IP68 Waterproof,Heart Rate Monitor,Sleep &amp; Step Tracker,Call &amp; Message Alerts &amp; Long Battery Life (Jet Black)"/>
    <x v="388"/>
    <s v="Electronics|WearableTechnology|SmartWatches"/>
    <x v="1"/>
    <s v="WearableTechnology"/>
    <s v="SmartWatches"/>
    <m/>
    <n v="1499"/>
    <n v="4999"/>
    <n v="0.7"/>
    <x v="0"/>
    <x v="1"/>
    <n v="92588"/>
    <n v="462847412"/>
    <x v="0"/>
    <n v="19.866237574240966"/>
    <m/>
  </r>
  <r>
    <s v="B08VRMK55F"/>
    <s v="Zebronics Zeb Buds C2 in Ear Type C Wired Earphones with Mic, Braided 1.2 Metre Cable, Metallic Design, 10mm Drivers, in Line Mic &amp; Volume Controller (Blue)"/>
    <x v="556"/>
    <s v="Electronics|Headphones,Earbuds&amp;Accessories|Headphones|In-Ear"/>
    <x v="1"/>
    <s v="Headphones,Earbuds&amp;Accessories"/>
    <s v="Headphones"/>
    <s v="In-Ear"/>
    <n v="399"/>
    <n v="699"/>
    <n v="0.43"/>
    <x v="1"/>
    <x v="10"/>
    <n v="3454"/>
    <n v="2414346"/>
    <x v="0"/>
    <n v="12.030723375814738"/>
    <m/>
  </r>
  <r>
    <s v="B08CHZ3ZQ7"/>
    <s v="Redgear A-15 Wired Gaming Mouse with Upto 6400 DPI, RGB &amp; Driver Customization for PC(Black)"/>
    <x v="557"/>
    <s v="Computers&amp;Accessories|Accessories&amp;Peripherals|PCGamingPeripherals|GamingMice"/>
    <x v="0"/>
    <s v="Accessories&amp;Peripherals"/>
    <s v="PCGamingPeripherals"/>
    <s v="GamingMice"/>
    <n v="599"/>
    <n v="799"/>
    <n v="0.25"/>
    <x v="1"/>
    <x v="4"/>
    <n v="15790"/>
    <n v="12616210"/>
    <x v="0"/>
    <n v="18.053161424212373"/>
    <m/>
  </r>
  <r>
    <s v="B08SCCG9D4"/>
    <s v="JBL Commercial CSLM20B Auxiliary Omnidirectional Lavalier Microphone with Battery for Content Creation, Voiceover/Dubbing, Recording (Black,Small)"/>
    <x v="558"/>
    <s v="Computers&amp;Accessories|Accessories&amp;Peripherals|Audio&amp;VideoAccessories|PCMicrophones"/>
    <x v="0"/>
    <s v="Accessories&amp;Peripherals"/>
    <s v="Audio&amp;VideoAccessories"/>
    <s v="PCMicrophones"/>
    <n v="949"/>
    <n v="2000"/>
    <n v="0.53"/>
    <x v="0"/>
    <x v="2"/>
    <n v="14969"/>
    <n v="29938000"/>
    <x v="0"/>
    <n v="16.283365021337904"/>
    <m/>
  </r>
  <r>
    <s v="B0972BQ2RS"/>
    <s v="Fire-Boltt India's No 1 Smartwatch Brand Ring Bluetooth Calling with SpO2 &amp; 1.7‚Äù Metal Body with Blood Oxygen Monitoring, Continuous Heart Rate, Full Touch &amp; Multiple Watch Faces"/>
    <x v="303"/>
    <s v="Electronics|WearableTechnology|SmartWatches"/>
    <x v="1"/>
    <s v="WearableTechnology"/>
    <s v="SmartWatches"/>
    <m/>
    <n v="2499"/>
    <n v="9999"/>
    <n v="0.75"/>
    <x v="0"/>
    <x v="3"/>
    <n v="42139"/>
    <n v="421347861"/>
    <x v="0"/>
    <n v="18.961247578215531"/>
    <m/>
  </r>
  <r>
    <s v="B00ZRBWPA0"/>
    <s v="Eveready Red 1012 AAA Batteries - Pack of 10"/>
    <x v="559"/>
    <s v="Electronics|GeneralPurposeBatteries&amp;BatteryChargers|DisposableBatteries"/>
    <x v="1"/>
    <s v="GeneralPurposeBatteries&amp;BatteryChargers"/>
    <s v="DisposableBatteries"/>
    <m/>
    <n v="159"/>
    <n v="180"/>
    <n v="0.12"/>
    <x v="1"/>
    <x v="4"/>
    <n v="989"/>
    <n v="178020"/>
    <x v="2"/>
    <n v="12.881231336769465"/>
    <m/>
  </r>
  <r>
    <s v="B0B2DD66GS"/>
    <s v="SanDisk Extreme microSD UHS I Card 128GB for 4K Video on Smartphones,Action Cams 190MB/s Read,90MB/s Write"/>
    <x v="560"/>
    <s v="Electronics|Accessories|MemoryCards|MicroSD"/>
    <x v="1"/>
    <s v="Accessories"/>
    <s v="MemoryCards"/>
    <s v="MicroSD"/>
    <n v="1329"/>
    <n v="2900"/>
    <n v="0.54"/>
    <x v="0"/>
    <x v="6"/>
    <n v="19624"/>
    <n v="56909600"/>
    <x v="0"/>
    <n v="19.317643494377805"/>
    <m/>
  </r>
  <r>
    <s v="B09M869Z5V"/>
    <s v="Portronics MPORT 31C 4-in-1 USB Hub (Type C to 4 USB-A Ports) with Fast Data Transfer"/>
    <x v="561"/>
    <s v="Computers&amp;Accessories|Accessories&amp;Peripherals|USBHubs"/>
    <x v="0"/>
    <s v="Accessories&amp;Peripherals"/>
    <s v="USBHubs"/>
    <m/>
    <n v="570"/>
    <n v="999"/>
    <n v="0.43"/>
    <x v="1"/>
    <x v="0"/>
    <n v="3201"/>
    <n v="3197799"/>
    <x v="0"/>
    <n v="14.722769575849782"/>
    <m/>
  </r>
  <r>
    <s v="B07W6VWZ8C"/>
    <s v="Infinity (JBL Fuze Pint, Wireless Ultra Portable Mini Speaker with Mic, Deep Bass, Dual Equalizer, Bluetooth 5.0 with Voice Assistant Support for Mobiles (Black)"/>
    <x v="562"/>
    <s v="Electronics|HomeAudio|Speakers|OutdoorSpeakers"/>
    <x v="1"/>
    <s v="HomeAudio"/>
    <s v="Speakers"/>
    <s v="OutdoorSpeakers"/>
    <n v="899"/>
    <n v="1999"/>
    <n v="0.55000000000000004"/>
    <x v="0"/>
    <x v="3"/>
    <n v="30469"/>
    <n v="60907531"/>
    <x v="0"/>
    <n v="18.383877062312958"/>
    <m/>
  </r>
  <r>
    <s v="B07Z1X6VFC"/>
    <s v="AirCase Protective Laptop Bag Sleeve fits Upto 13.3&quot; Laptop/ MacBook, Wrinkle Free, Padded, Waterproof Light Neoprene case Cover Pouch, for Men &amp; Women, Black- 6 Months Warranty"/>
    <x v="563"/>
    <s v="Computers&amp;Accessories|Accessories&amp;Peripherals|LaptopAccessories|Bags&amp;Sleeves|LaptopSleeves&amp;Slipcases"/>
    <x v="0"/>
    <s v="Accessories&amp;Peripherals"/>
    <s v="LaptopAccessories"/>
    <s v="Bags&amp;Sleeves"/>
    <n v="449"/>
    <n v="999"/>
    <n v="0.55000000000000004"/>
    <x v="0"/>
    <x v="5"/>
    <n v="9940"/>
    <n v="9930060"/>
    <x v="0"/>
    <n v="17.588692324708877"/>
    <m/>
  </r>
  <r>
    <s v="B07YL54NVJ"/>
    <s v="Brand Conquer 6 in 1 with OTG, SD Card Reader, USB Type C, USB 3.0 and Micro USB, for Memory Card | Portable Card Reader | Compatible with TF, SD, Micro SD, SDHC, SDXC, MMC, RS-MMC, Micro SDXC"/>
    <x v="564"/>
    <s v="Computers&amp;Accessories|ExternalDevices&amp;DataStorage|ExternalMemoryCardReaders"/>
    <x v="0"/>
    <s v="ExternalDevices&amp;DataStorage"/>
    <s v="ExternalMemoryCardReaders"/>
    <m/>
    <n v="549"/>
    <n v="999"/>
    <n v="0.45"/>
    <x v="1"/>
    <x v="4"/>
    <n v="7758"/>
    <n v="7750242"/>
    <x v="0"/>
    <n v="16.726164733032768"/>
    <m/>
  </r>
  <r>
    <s v="B0759QMF85"/>
    <s v="TP-Link AC750 Dual Band Wireless Cable Router, 4 10/100 LAN + 10/100 WAN Ports, Support Guest Network and Parental Control, 750Mbps Speed Wi-Fi, 3 Antennas (Archer C20) Blue, 2.4 GHz"/>
    <x v="565"/>
    <s v="Computers&amp;Accessories|NetworkingDevices|Routers"/>
    <x v="0"/>
    <s v="NetworkingDevices"/>
    <s v="Routers"/>
    <m/>
    <n v="1529"/>
    <n v="2399"/>
    <n v="0.36"/>
    <x v="1"/>
    <x v="4"/>
    <n v="68409"/>
    <n v="164113191"/>
    <x v="0"/>
    <n v="20.791014238825564"/>
    <m/>
  </r>
  <r>
    <s v="B00LM4X0KU"/>
    <s v="Parker Quink Ink Bottle, Blue"/>
    <x v="566"/>
    <s v="OfficeProducts|OfficePaperProducts|Paper|Stationery|Pens,Pencils&amp;WritingSupplies|Pens&amp;Refills|BottledInk"/>
    <x v="3"/>
    <s v="OfficePaperProducts"/>
    <s v="Paper"/>
    <s v="Stationery"/>
    <n v="100"/>
    <n v="100"/>
    <n v="0"/>
    <x v="1"/>
    <x v="4"/>
    <n v="3095"/>
    <n v="309500"/>
    <x v="2"/>
    <n v="15.010444093646676"/>
    <m/>
  </r>
  <r>
    <s v="B08PFSZ7FH"/>
    <s v="STRIFF Laptop Stand Adjustable Laptop Computer Stand Multi-Angle Stand Phone Stand Portable Foldable Laptop Riser Notebook Holder Stand Compatible for 9 to 15.6‚Äù Laptops Black(Black)"/>
    <x v="567"/>
    <s v="Computers&amp;Accessories|Accessories&amp;Peripherals|LaptopAccessories|NotebookComputerStands"/>
    <x v="0"/>
    <s v="Accessories&amp;Peripherals"/>
    <s v="LaptopAccessories"/>
    <s v="NotebookComputerStands"/>
    <n v="299"/>
    <n v="1499"/>
    <n v="0.8"/>
    <x v="0"/>
    <x v="0"/>
    <n v="903"/>
    <n v="1353597"/>
    <x v="0"/>
    <n v="12.415907407996526"/>
    <m/>
  </r>
  <r>
    <s v="B012MQS060"/>
    <s v="Logitech MK215 Wireless Keyboard and Mouse Combo for Windows, 2.4 GHz Wireless, Compact Design, 2-Year Battery Life(Keyboard),5 Month Battery Life(Mouse) PC/Laptop- Black"/>
    <x v="568"/>
    <s v="Computers&amp;Accessories|Accessories&amp;Peripherals|Keyboards,Mice&amp;InputDevices|Keyboard&amp;MouseSets"/>
    <x v="0"/>
    <s v="Accessories&amp;Peripherals"/>
    <s v="Keyboards,Mice&amp;InputDevices"/>
    <s v="Keyboard&amp;MouseSets"/>
    <n v="1295"/>
    <n v="1795"/>
    <n v="0.28000000000000003"/>
    <x v="1"/>
    <x v="3"/>
    <n v="25771"/>
    <n v="46258945"/>
    <x v="0"/>
    <n v="18.085707302964664"/>
    <m/>
  </r>
  <r>
    <s v="B01MF8MB65"/>
    <s v="boAt Bassheads 225 in Ear Wired Earphones with Mic(Blue)"/>
    <x v="569"/>
    <s v="Electronics|Headphones,Earbuds&amp;Accessories|Headphones|In-Ear"/>
    <x v="1"/>
    <s v="Headphones,Earbuds&amp;Accessories"/>
    <s v="Headphones"/>
    <s v="In-Ear"/>
    <n v="699"/>
    <n v="999"/>
    <n v="0.3"/>
    <x v="1"/>
    <x v="3"/>
    <n v="273189"/>
    <n v="272915811"/>
    <x v="0"/>
    <n v="22.289505672380635"/>
    <m/>
  </r>
  <r>
    <s v="B00LHZWD0C"/>
    <s v="Luxor 5 Subject Single Ruled Notebook - A4, 70 GSM, 300 pages"/>
    <x v="570"/>
    <s v="OfficeProducts|OfficePaperProducts|Paper|Stationery|Notebooks,WritingPads&amp;Diaries|CompositionNotebooks"/>
    <x v="3"/>
    <s v="OfficePaperProducts"/>
    <s v="Paper"/>
    <s v="Stationery"/>
    <n v="252"/>
    <n v="315"/>
    <n v="0.2"/>
    <x v="1"/>
    <x v="6"/>
    <n v="3785"/>
    <n v="1192275"/>
    <x v="1"/>
    <n v="16.101812743324999"/>
    <m/>
  </r>
  <r>
    <s v="B08QDPB1SL"/>
    <s v="Duracell Chhota Power AA Battery Set of 10 Pcs"/>
    <x v="571"/>
    <s v="Electronics|GeneralPurposeBatteries&amp;BatteryChargers|DisposableBatteries"/>
    <x v="1"/>
    <s v="GeneralPurposeBatteries&amp;BatteryChargers"/>
    <s v="DisposableBatteries"/>
    <m/>
    <n v="190"/>
    <n v="220"/>
    <n v="0.14000000000000001"/>
    <x v="1"/>
    <x v="5"/>
    <n v="2866"/>
    <n v="630520"/>
    <x v="1"/>
    <n v="15.212681848964534"/>
    <m/>
  </r>
  <r>
    <s v="B07BRKK9JQ"/>
    <s v="Zebronics Zeb-Transformer Gaming Keyboard and Mouse Combo (USB, Braided Cable)"/>
    <x v="487"/>
    <s v="Computers&amp;Accessories|Accessories&amp;Peripherals|Keyboards,Mice&amp;InputDevices|Keyboard&amp;MouseSets"/>
    <x v="0"/>
    <s v="Accessories&amp;Peripherals"/>
    <s v="Keyboards,Mice&amp;InputDevices"/>
    <s v="Keyboard&amp;MouseSets"/>
    <n v="1299"/>
    <n v="1599"/>
    <n v="0.19"/>
    <x v="1"/>
    <x v="4"/>
    <n v="27223"/>
    <n v="43529577"/>
    <x v="0"/>
    <n v="19.070293325177335"/>
    <m/>
  </r>
  <r>
    <s v="B01EZ0X3L8"/>
    <s v="SanDisk Ultra 64 GB USB Pen Drives (SDDDC2-064G-I35, Black, Silver)"/>
    <x v="572"/>
    <s v="Computers&amp;Accessories|ExternalDevices&amp;DataStorage|PenDrives"/>
    <x v="0"/>
    <s v="ExternalDevices&amp;DataStorage"/>
    <s v="PenDrives"/>
    <m/>
    <n v="729"/>
    <n v="1650"/>
    <n v="0.56000000000000005"/>
    <x v="0"/>
    <x v="4"/>
    <n v="82356"/>
    <n v="135887400"/>
    <x v="0"/>
    <n v="21.137512228630932"/>
    <m/>
  </r>
  <r>
    <s v="B00LM4W1N2"/>
    <s v="Parker Classic Gold Gold Trim Ball Pen"/>
    <x v="573"/>
    <s v="OfficeProducts|OfficePaperProducts|Paper|Stationery|Pens,Pencils&amp;WritingSupplies|Pens&amp;Refills|RetractableBallpointPens"/>
    <x v="3"/>
    <s v="OfficePaperProducts"/>
    <s v="Paper"/>
    <s v="Stationery"/>
    <n v="480"/>
    <n v="600"/>
    <n v="0.2"/>
    <x v="1"/>
    <x v="4"/>
    <n v="5719"/>
    <n v="3431400"/>
    <x v="0"/>
    <n v="16.156802923810005"/>
    <m/>
  </r>
  <r>
    <s v="B08YD264ZS"/>
    <s v="Tarkan Portable Folding Laptop Desk for Bed, Lapdesk with Handle, Drawer, Cup &amp; Mobile/Tablet Holder for Study, Eating, Work (Black)"/>
    <x v="574"/>
    <s v="Computers&amp;Accessories|Accessories&amp;Peripherals|LaptopAccessories|Lapdesks"/>
    <x v="0"/>
    <s v="Accessories&amp;Peripherals"/>
    <s v="LaptopAccessories"/>
    <s v="Lapdesks"/>
    <n v="999"/>
    <n v="2499"/>
    <n v="0.6"/>
    <x v="0"/>
    <x v="4"/>
    <n v="1690"/>
    <n v="4223310"/>
    <x v="0"/>
    <n v="13.881017512670288"/>
    <m/>
  </r>
  <r>
    <s v="B00GZLB57U"/>
    <s v="Quantum RJ45 Ethernet Patch Cable/LAN Router Cable with Heavy Duty Gold Plated Connectors Supports Hi-Speed Gigabit Upto 1000Mbps, Waterproof and Durable,1-Year Warranty-32.8 Feet (10 Meters)(White)"/>
    <x v="575"/>
    <s v="Computers&amp;Accessories|Accessories&amp;Peripherals|Cables&amp;Accessories|Cables|EthernetCables"/>
    <x v="0"/>
    <s v="Accessories&amp;Peripherals"/>
    <s v="Cables&amp;Accessories"/>
    <s v="Cables"/>
    <n v="238"/>
    <n v="699"/>
    <n v="0.66"/>
    <x v="0"/>
    <x v="5"/>
    <n v="8372"/>
    <n v="5852028"/>
    <x v="0"/>
    <n v="17.260676801316492"/>
    <m/>
  </r>
  <r>
    <s v="B07V82W5CN"/>
    <s v="HP USB Wireless Spill Resistance Keyboard and Mouse Set with 10m Working Range 2.4G Wireless Technology / 3 Years Warranty (4SC12PA), Black"/>
    <x v="576"/>
    <s v="Computers&amp;Accessories|Accessories&amp;Peripherals|Keyboards,Mice&amp;InputDevices|Keyboard&amp;MouseSets"/>
    <x v="0"/>
    <s v="Accessories&amp;Peripherals"/>
    <s v="Keyboards,Mice&amp;InputDevices"/>
    <s v="Keyboard&amp;MouseSets"/>
    <n v="1349"/>
    <n v="2198"/>
    <n v="0.39"/>
    <x v="1"/>
    <x v="1"/>
    <n v="7113"/>
    <n v="15634374"/>
    <x v="0"/>
    <n v="15.408455443399045"/>
    <m/>
  </r>
  <r>
    <s v="B08HD7JQHX"/>
    <s v="HUMBLE Dynamic Lapel Collar Mic Voice Recording Filter Microphone for Singing Youtube SmartPhones, Black"/>
    <x v="577"/>
    <s v="Computers&amp;Accessories|Accessories&amp;Peripherals|Audio&amp;VideoAccessories|PCMicrophones"/>
    <x v="0"/>
    <s v="Accessories&amp;Peripherals"/>
    <s v="Audio&amp;VideoAccessories"/>
    <s v="PCMicrophones"/>
    <n v="199"/>
    <n v="499"/>
    <n v="0.6"/>
    <x v="0"/>
    <x v="8"/>
    <n v="2804"/>
    <n v="1399196"/>
    <x v="1"/>
    <n v="11.378178456454195"/>
    <m/>
  </r>
  <r>
    <s v="B0B31FR4Y2"/>
    <s v="Boult Audio Omega with 30dB ANC+ ENC, 32H Playtime, 45ms Latency Gaming Mode, Quad Mic Zen ENC, 3 Equalizer Modes, ANC, Type-C Fast Charging, IPX5 True Wireless in Ear Bluetooth Earbuds (Black)"/>
    <x v="578"/>
    <s v="Electronics|Headphones,Earbuds&amp;Accessories|Headphones|In-Ear"/>
    <x v="1"/>
    <s v="Headphones,Earbuds&amp;Accessories"/>
    <s v="Headphones"/>
    <s v="In-Ear"/>
    <n v="1999"/>
    <n v="9999"/>
    <n v="0.8"/>
    <x v="0"/>
    <x v="7"/>
    <n v="1986"/>
    <n v="19858014"/>
    <x v="0"/>
    <n v="12.203332108306316"/>
    <m/>
  </r>
  <r>
    <s v="B09Y14JLP3"/>
    <s v="STRIFF UPH2W Multi Angle Tablet/Mobile Stand. Holder for iPhone, Android, Samsung, OnePlus, Xiaomi. Portable,Foldable Stand.Perfect for Bed,Office, Home,Gift and Desktop (White)"/>
    <x v="579"/>
    <s v="Electronics|Mobiles&amp;Accessories|MobileAccessories|Stands"/>
    <x v="1"/>
    <s v="Mobiles&amp;Accessories"/>
    <s v="MobileAccessories"/>
    <s v="Stands"/>
    <n v="99"/>
    <n v="499"/>
    <n v="0.8"/>
    <x v="0"/>
    <x v="3"/>
    <n v="2451"/>
    <n v="1223049"/>
    <x v="1"/>
    <n v="13.897033909970148"/>
    <m/>
  </r>
  <r>
    <s v="B09ZHCJDP1"/>
    <s v="Amazon Basics Wireless Mouse | 2.4 GHz Connection, 1600 DPI | Type - C Adapter | Upto 12 Months of Battery Life | Ambidextrous Design | Suitable for PC/Mac/Laptop"/>
    <x v="580"/>
    <s v="Computers&amp;Accessories|Accessories&amp;Peripherals|Keyboards,Mice&amp;InputDevices|Mice"/>
    <x v="0"/>
    <s v="Accessories&amp;Peripherals"/>
    <s v="Keyboards,Mice&amp;InputDevices"/>
    <s v="Mice"/>
    <n v="499"/>
    <n v="1000"/>
    <n v="0.5"/>
    <x v="0"/>
    <x v="15"/>
    <n v="23"/>
    <n v="23000"/>
    <x v="0"/>
    <n v="6.90105620855803"/>
    <m/>
  </r>
  <r>
    <s v="B08C4Z69LN"/>
    <s v="Crucial RAM 8GB DDR4 3200MHz CL22 (or 2933MHz or 2666MHz) Laptop Memory CT8G4SFRA32A"/>
    <x v="581"/>
    <s v="Computers&amp;Accessories|Components|Memory"/>
    <x v="0"/>
    <s v="Components"/>
    <s v="Memory"/>
    <m/>
    <n v="1792"/>
    <n v="3500"/>
    <n v="0.49"/>
    <x v="1"/>
    <x v="6"/>
    <n v="26194"/>
    <n v="91679000"/>
    <x v="0"/>
    <n v="19.881982812527841"/>
    <m/>
  </r>
  <r>
    <s v="B016XVRKZM"/>
    <s v="APC Back-UPS BX600C-IN 600VA / 360W, 230V, UPS System, an Ideal Power Backup &amp; Protection for Home Office, Desktop PC &amp; Home Electronics"/>
    <x v="582"/>
    <s v="Computers&amp;Accessories|Accessories&amp;Peripherals|UninterruptedPowerSupplies"/>
    <x v="0"/>
    <s v="Accessories&amp;Peripherals"/>
    <s v="UninterruptedPowerSupplies"/>
    <m/>
    <n v="3299"/>
    <n v="4100"/>
    <n v="0.2"/>
    <x v="1"/>
    <x v="2"/>
    <n v="15783"/>
    <n v="64710300"/>
    <x v="0"/>
    <n v="16.373046581752124"/>
    <m/>
  </r>
  <r>
    <s v="B00LHZW3XY"/>
    <s v="Luxor 5 Subject Single Ruled Notebook - A5 Size, 70 GSM, 300 Pages"/>
    <x v="570"/>
    <s v="OfficeProducts|OfficePaperProducts|Paper|Stationery|Notebooks,WritingPads&amp;Diaries|CompositionNotebooks"/>
    <x v="3"/>
    <s v="OfficePaperProducts"/>
    <s v="Paper"/>
    <s v="Stationery"/>
    <n v="125"/>
    <n v="180"/>
    <n v="0.31"/>
    <x v="1"/>
    <x v="5"/>
    <n v="8053"/>
    <n v="1449540"/>
    <x v="2"/>
    <n v="17.186451151194216"/>
    <m/>
  </r>
  <r>
    <s v="B098JYT4SY"/>
    <s v="Zebronics Zeb-Jaguar Wireless Mouse, 2.4GHz with USB Nano Receiver, High Precision Optical Tracking, 4 Buttons, Plug &amp; Play, Ambidextrous, for PC/Mac/Laptop (Black+Grey)"/>
    <x v="583"/>
    <s v="Computers&amp;Accessories|Accessories&amp;Peripherals|Keyboards,Mice&amp;InputDevices|Mice"/>
    <x v="0"/>
    <s v="Accessories&amp;Peripherals"/>
    <s v="Keyboards,Mice&amp;InputDevices"/>
    <s v="Mice"/>
    <n v="399"/>
    <n v="1190"/>
    <n v="0.66"/>
    <x v="0"/>
    <x v="3"/>
    <n v="2809"/>
    <n v="3342710"/>
    <x v="0"/>
    <n v="14.139695911610826"/>
    <m/>
  </r>
  <r>
    <s v="B08CFCK6CW"/>
    <s v="Boult Audio Truebuds with 30H Playtime, IPX7 Waterproof, Lightning Boult‚Ñ¢ Type C Fast Charging (10 Min=100Mins), BoomX‚Ñ¢ Tech Rich Bass, Pro+ Calling HD Mic, Touch Controls in Ear Earbuds TWS (Grey)"/>
    <x v="584"/>
    <s v="Electronics|Headphones,Earbuds&amp;Accessories|Headphones|In-Ear"/>
    <x v="1"/>
    <s v="Headphones,Earbuds&amp;Accessories"/>
    <s v="Headphones"/>
    <s v="In-Ear"/>
    <n v="1199"/>
    <n v="7999"/>
    <n v="0.85"/>
    <x v="0"/>
    <x v="9"/>
    <n v="25910"/>
    <n v="207254090"/>
    <x v="0"/>
    <n v="15.888543027542665"/>
    <m/>
  </r>
  <r>
    <s v="B09P564ZTJ"/>
    <s v="Wembley LCD Writing Pad/Tab | Writing, Drawing, Reusable, Portable Pad with Colorful Letters | 9 Inch Graphic Tablet (Assorted)"/>
    <x v="585"/>
    <s v="Computers&amp;Accessories|Accessories&amp;Peripherals|Keyboards,Mice&amp;InputDevices|GraphicTablets"/>
    <x v="0"/>
    <s v="Accessories&amp;Peripherals"/>
    <s v="Keyboards,Mice&amp;InputDevices"/>
    <s v="GraphicTablets"/>
    <n v="235"/>
    <n v="1599"/>
    <n v="0.85"/>
    <x v="0"/>
    <x v="11"/>
    <n v="1173"/>
    <n v="1875627"/>
    <x v="0"/>
    <n v="11.664738768264064"/>
    <m/>
  </r>
  <r>
    <s v="B07MSLTW8Z"/>
    <s v="Gizga Essentials Multi-Purpose Portable &amp; Foldable Wooden Desk for Bed Tray, Laptop Table, Study Table (Black)"/>
    <x v="586"/>
    <s v="Computers&amp;Accessories|Accessories&amp;Peripherals|LaptopAccessories|Lapdesks"/>
    <x v="0"/>
    <s v="Accessories&amp;Peripherals"/>
    <s v="LaptopAccessories"/>
    <s v="Lapdesks"/>
    <n v="549"/>
    <n v="1999"/>
    <n v="0.73"/>
    <x v="0"/>
    <x v="9"/>
    <n v="6422"/>
    <n v="12837578"/>
    <x v="0"/>
    <n v="13.707856519250763"/>
    <m/>
  </r>
  <r>
    <s v="B09N6TTHT6"/>
    <s v="E-COSMOS Plug in LED Night Light Mini USB LED Light Flexible USB LED Ambient Light Mini USB LED Light, LED Portable car Bulb, Indoor, Outdoor, Reading, Sleep (4 pcs)"/>
    <x v="587"/>
    <s v="Computers&amp;Accessories|Accessories&amp;Peripherals|USBGadgets|Lamps"/>
    <x v="0"/>
    <s v="Accessories&amp;Peripherals"/>
    <s v="USBGadgets"/>
    <s v="Lamps"/>
    <n v="89"/>
    <n v="99"/>
    <n v="0.1"/>
    <x v="1"/>
    <x v="0"/>
    <n v="241"/>
    <n v="23859"/>
    <x v="2"/>
    <n v="10.012024537117812"/>
    <m/>
  </r>
  <r>
    <s v="B098R25TGC"/>
    <s v="Noise Buds VS201 V2 in-Ear Truly Wireless Earbuds with Dual Equalizer | with Mic | Total 14-Hour Playtime | Full Touch Control | IPX5 Water Resistance and Bluetooth v5.1 (Olive Green)"/>
    <x v="588"/>
    <s v="Electronics|Headphones,Earbuds&amp;Accessories|Headphones|In-Ear"/>
    <x v="1"/>
    <s v="Headphones,Earbuds&amp;Accessories"/>
    <s v="Headphones"/>
    <s v="In-Ear"/>
    <n v="1299"/>
    <n v="2999"/>
    <n v="0.56999999999999995"/>
    <x v="0"/>
    <x v="11"/>
    <n v="14629"/>
    <n v="43872371"/>
    <x v="0"/>
    <n v="15.827928439276182"/>
    <m/>
  </r>
  <r>
    <s v="B0B2PQL5N3"/>
    <s v="Lapster Gel Mouse pad with Wrist Rest , Gaming Mouse Pad with Lycra Cloth Nonslip for Laptop , Computer, , Home &amp; Office (Black)"/>
    <x v="589"/>
    <s v="Computers&amp;Accessories|Accessories&amp;Peripherals|Keyboards,Mice&amp;InputDevices|Keyboard&amp;MiceAccessories|MousePads"/>
    <x v="0"/>
    <s v="Accessories&amp;Peripherals"/>
    <s v="Keyboards,Mice&amp;InputDevices"/>
    <s v="Keyboard&amp;MiceAccessories"/>
    <n v="230"/>
    <n v="999"/>
    <n v="0.77"/>
    <x v="0"/>
    <x v="0"/>
    <n v="1528"/>
    <n v="1526472"/>
    <x v="0"/>
    <n v="13.374511438731746"/>
    <m/>
  </r>
  <r>
    <s v="B07DKZCZ89"/>
    <s v="Gizga Essentials Earphone Carrying Case, Multi-Purpose Pocket Storage Travel Organizer for Earphones, Headset, Pen Drives, SD Cards, Shock-Proof Ballistic Nylon, Soft Fabric, Mesh Pocket, Green"/>
    <x v="590"/>
    <s v="Electronics|Headphones,Earbuds&amp;Accessories|Cases"/>
    <x v="1"/>
    <s v="Headphones,Earbuds&amp;Accessories"/>
    <s v="Cases"/>
    <m/>
    <n v="119"/>
    <n v="499"/>
    <n v="0.76"/>
    <x v="0"/>
    <x v="4"/>
    <n v="15032"/>
    <n v="7500968"/>
    <x v="1"/>
    <n v="17.961296327087201"/>
    <m/>
  </r>
  <r>
    <s v="B08GYG6T12"/>
    <s v="SanDisk Ultra SDHC UHS-I Card 32GB 120MB/s R for DSLR Cameras, for Full HD Recording, 10Y Warranty"/>
    <x v="591"/>
    <s v="Electronics|Accessories|MemoryCards|SecureDigitalCards"/>
    <x v="1"/>
    <s v="Accessories"/>
    <s v="MemoryCards"/>
    <s v="SecureDigitalCards"/>
    <n v="449"/>
    <n v="800"/>
    <n v="0.44"/>
    <x v="1"/>
    <x v="5"/>
    <n v="69585"/>
    <n v="55668000"/>
    <x v="0"/>
    <n v="21.307096240046889"/>
    <m/>
  </r>
  <r>
    <s v="B09BN2NPBD"/>
    <s v="DIGITEK¬Æ (DRL-14C) Professional (31cm) Dual Temperature LED Ring Light with Tripod Stand &amp; Mini Tripod for YouTube, Photo-Shoot, Video Shoot, Live Stream, Makeup, Vlogging &amp; More"/>
    <x v="592"/>
    <s v="Electronics|Mobiles&amp;Accessories|MobileAccessories|Photo&amp;VideoAccessories|Flashes&amp;SelfieLights|SelfieLights"/>
    <x v="1"/>
    <s v="Mobiles&amp;Accessories"/>
    <s v="MobileAccessories"/>
    <s v="Photo&amp;VideoAccessories"/>
    <n v="1699"/>
    <n v="3495"/>
    <n v="0.51"/>
    <x v="0"/>
    <x v="3"/>
    <n v="14371"/>
    <n v="50226645"/>
    <x v="0"/>
    <n v="17.045820554983706"/>
    <m/>
  </r>
  <r>
    <s v="B00J4YG0PC"/>
    <s v="Classmate Long Notebook - 140 Pages, Single Line, 297mm x 210mm (Pack of 12)"/>
    <x v="593"/>
    <s v="OfficeProducts|OfficePaperProducts|Paper|Stationery|Notebooks,WritingPads&amp;Diaries|CompositionNotebooks"/>
    <x v="3"/>
    <s v="OfficePaperProducts"/>
    <s v="Paper"/>
    <s v="Stationery"/>
    <n v="561"/>
    <n v="720"/>
    <n v="0.22"/>
    <x v="1"/>
    <x v="5"/>
    <n v="3182"/>
    <n v="2291040"/>
    <x v="0"/>
    <n v="15.412481209932414"/>
    <m/>
  </r>
  <r>
    <s v="B073BRXPZX"/>
    <s v="Lenovo 300 Wired Plug &amp; Play USB Mouse, High Resolution 1600 DPI Optical Sensor, 3-Button Design with clickable Scroll Wheel, Ambidextrous, Ergonomic Mouse for Comfortable All-Day Grip (GX30M39704)"/>
    <x v="594"/>
    <s v="Computers&amp;Accessories|Accessories&amp;Peripherals|Keyboards,Mice&amp;InputDevices|Mice"/>
    <x v="0"/>
    <s v="Accessories&amp;Peripherals"/>
    <s v="Keyboards,Mice&amp;InputDevices"/>
    <s v="Mice"/>
    <n v="289"/>
    <n v="590"/>
    <n v="0.51"/>
    <x v="0"/>
    <x v="5"/>
    <n v="25886"/>
    <n v="15272740"/>
    <x v="0"/>
    <n v="19.417559584318848"/>
    <m/>
  </r>
  <r>
    <s v="B08LHTJTBB"/>
    <s v="Dyazo 6 Angles Adjustable Aluminum Ergonomic Foldable Portable Tabletop Laptop/Desktop Riser Stand Holder Compatible for MacBook, HP, Dell, Lenovo &amp; All Other Notebook (Silver)"/>
    <x v="595"/>
    <s v="Computers&amp;Accessories|Accessories&amp;Peripherals|LaptopAccessories|NotebookComputerStands"/>
    <x v="0"/>
    <s v="Accessories&amp;Peripherals"/>
    <s v="LaptopAccessories"/>
    <s v="NotebookComputerStands"/>
    <n v="599"/>
    <n v="1999"/>
    <n v="0.7"/>
    <x v="0"/>
    <x v="5"/>
    <n v="4736"/>
    <n v="9467264"/>
    <x v="0"/>
    <n v="16.172214892803009"/>
    <m/>
  </r>
  <r>
    <s v="B07VTFN6HM"/>
    <s v="Western Digital WD 2TB My Passport Portable Hard Disk Drive, USB 3.0 with¬† Automatic Backup, 256 Bit AES Hardware Encryption,Password Protection,Compatible with Windows and Mac, External HDD-Black"/>
    <x v="596"/>
    <s v="Computers&amp;Accessories|ExternalDevices&amp;DataStorage|ExternalHardDisks"/>
    <x v="0"/>
    <s v="ExternalDevices&amp;DataStorage"/>
    <s v="ExternalHardDisks"/>
    <m/>
    <n v="5599"/>
    <n v="7350"/>
    <n v="0.24"/>
    <x v="1"/>
    <x v="5"/>
    <n v="73005"/>
    <n v="536586750"/>
    <x v="0"/>
    <n v="21.398777637998066"/>
    <m/>
  </r>
  <r>
    <s v="B008QS9J6Y"/>
    <s v="Logitech C270 Digital HD Webcam with Widescreen HD Video Calling, HD Light Correction, Noise-Reducing Mic, for Skype, FaceTime, Hangouts, WebEx, PC/Mac/Laptop/MacBook/Tablet - (Black, HD 720p/30fps)"/>
    <x v="597"/>
    <s v="Computers&amp;Accessories|Accessories&amp;Peripherals|Audio&amp;VideoAccessories|Webcams&amp;VoIPEquipment|Webcams"/>
    <x v="0"/>
    <s v="Accessories&amp;Peripherals"/>
    <s v="Audio&amp;VideoAccessories"/>
    <s v="Webcams&amp;VoIPEquipment"/>
    <n v="1990"/>
    <n v="2595"/>
    <n v="0.23"/>
    <x v="1"/>
    <x v="4"/>
    <n v="20398"/>
    <n v="52932810"/>
    <x v="0"/>
    <n v="18.53131817522328"/>
    <m/>
  </r>
  <r>
    <s v="B09M8888DM"/>
    <s v="Portronics MPORT 31 4 Ports USB Hub (USB A to 4 USB-A Ports 4 in 1 Connector USB HUB(Grey)"/>
    <x v="598"/>
    <s v="Computers&amp;Accessories|Accessories&amp;Peripherals|USBHubs"/>
    <x v="0"/>
    <s v="Accessories&amp;Peripherals"/>
    <s v="USBHubs"/>
    <m/>
    <n v="499"/>
    <n v="799"/>
    <n v="0.38"/>
    <x v="1"/>
    <x v="4"/>
    <n v="2125"/>
    <n v="1697875"/>
    <x v="0"/>
    <n v="14.308522018805295"/>
    <m/>
  </r>
  <r>
    <s v="B07Z1YVP72"/>
    <s v="AirCase Protective Laptop Bag Sleeve fits Upto 15.6&quot; Laptop/ MacBook, Wrinkle Free, Padded, Waterproof Light Neoprene case Cover Pouch, for Men &amp; Women, Black- 6 Months Warranty"/>
    <x v="563"/>
    <s v="Computers&amp;Accessories|Accessories&amp;Peripherals|LaptopAccessories|Bags&amp;Sleeves|LaptopSleeves&amp;Slipcases"/>
    <x v="0"/>
    <s v="Accessories&amp;Peripherals"/>
    <s v="LaptopAccessories"/>
    <s v="Bags&amp;Sleeves"/>
    <n v="449"/>
    <n v="999"/>
    <n v="0.55000000000000004"/>
    <x v="0"/>
    <x v="4"/>
    <n v="11330"/>
    <n v="11318670"/>
    <x v="0"/>
    <n v="17.433353430052907"/>
    <m/>
  </r>
  <r>
    <s v="B082FTPRSK"/>
    <s v="Zinq Five Fan Cooling Pad and Laptop Stand with Dual Height Adjustment and Dual USB Port Extension (Black)"/>
    <x v="599"/>
    <s v="Computers&amp;Accessories|Accessories&amp;Peripherals|LaptopAccessories|CoolingPads"/>
    <x v="0"/>
    <s v="Accessories&amp;Peripherals"/>
    <s v="LaptopAccessories"/>
    <s v="CoolingPads"/>
    <n v="999"/>
    <n v="1999"/>
    <n v="0.5"/>
    <x v="0"/>
    <x v="0"/>
    <n v="27441"/>
    <n v="54854559"/>
    <x v="0"/>
    <n v="18.641346191991399"/>
    <m/>
  </r>
  <r>
    <s v="B09RF2QXGX"/>
    <s v="Gizga Essentials Webcam Cover, Privacy Protector Webcam Cover Slide, Compatible with Laptop, Desktop, PC, Smartphone, Protect Your Privacy and Security, Strong Adhesive, Set of 3, Black"/>
    <x v="600"/>
    <s v="Computers&amp;Accessories|Accessories&amp;Peripherals|LaptopAccessories|CameraPrivacyCovers"/>
    <x v="0"/>
    <s v="Accessories&amp;Peripherals"/>
    <s v="LaptopAccessories"/>
    <s v="CameraPrivacyCovers"/>
    <n v="69"/>
    <n v="299"/>
    <n v="0.77"/>
    <x v="0"/>
    <x v="4"/>
    <n v="255"/>
    <n v="76245"/>
    <x v="1"/>
    <n v="10.355431850840953"/>
    <m/>
  </r>
  <r>
    <s v="B01KK0HU3Y"/>
    <s v="HP Z3700 Wireless Optical Mouse with USB Receiver and 2.4GHz Wireless Connection/ 1200DPI / 16 Months Long Battery Life /Ambidextrous and Slim Design (Modern Gold)"/>
    <x v="601"/>
    <s v="Computers&amp;Accessories|Accessories&amp;Peripherals|Keyboards,Mice&amp;InputDevices|Mice"/>
    <x v="0"/>
    <s v="Accessories&amp;Peripherals"/>
    <s v="Keyboards,Mice&amp;InputDevices"/>
    <s v="Mice"/>
    <n v="899"/>
    <n v="1499"/>
    <n v="0.4"/>
    <x v="1"/>
    <x v="0"/>
    <n v="23174"/>
    <n v="34737826"/>
    <x v="0"/>
    <n v="18.333082919829447"/>
    <m/>
  </r>
  <r>
    <s v="B07JF9B592"/>
    <s v="MAONO AU-400 Lavalier Auxiliary Omnidirectional Microphone (Black)"/>
    <x v="602"/>
    <s v="MusicalInstruments|Microphones|Condenser"/>
    <x v="2"/>
    <s v="Microphones"/>
    <s v="Condenser"/>
    <m/>
    <n v="478"/>
    <n v="699"/>
    <n v="0.32"/>
    <x v="1"/>
    <x v="11"/>
    <n v="20218"/>
    <n v="14132382"/>
    <x v="0"/>
    <n v="16.361886754598721"/>
    <m/>
  </r>
  <r>
    <s v="B086394NY5"/>
    <s v="TABLE MAGIC Multipurpose Laptop Table Mat Finish Top Work at Home Study Table (TM Regular- Black) (Alloy Steel)"/>
    <x v="603"/>
    <s v="Computers&amp;Accessories|Accessories&amp;Peripherals|LaptopAccessories"/>
    <x v="0"/>
    <s v="Accessories&amp;Peripherals"/>
    <s v="LaptopAccessories"/>
    <m/>
    <n v="1399"/>
    <n v="2490"/>
    <n v="0.44"/>
    <x v="1"/>
    <x v="4"/>
    <n v="11074"/>
    <n v="27574260"/>
    <x v="0"/>
    <n v="17.390678060048959"/>
    <m/>
  </r>
  <r>
    <s v="B017PDR9N0"/>
    <s v="GIZGA Essentials Portable Tabletop Tablet Stand Mobile Holder, Desktop Stand, Cradle, Dock for iPad, Smartphone, Kindle, E-Reader, Fully Foldable, Adjustable Angle, Anti-Slip Pads, Black"/>
    <x v="604"/>
    <s v="Computers&amp;Accessories|Accessories&amp;Peripherals|TabletAccessories|Stands"/>
    <x v="0"/>
    <s v="Accessories&amp;Peripherals"/>
    <s v="TabletAccessories"/>
    <s v="Stands"/>
    <n v="149"/>
    <n v="499"/>
    <n v="0.7"/>
    <x v="0"/>
    <x v="3"/>
    <n v="25607"/>
    <n v="12777893"/>
    <x v="1"/>
    <n v="18.074340210657912"/>
    <m/>
  </r>
  <r>
    <s v="B07NC12T2R"/>
    <s v="boAt Stone 650 10W Bluetooth Speaker with Upto 7 Hours Playback, IPX5 and Integrated Controls (Blue)"/>
    <x v="605"/>
    <s v="Electronics|HomeAudio|Speakers|BluetoothSpeakers"/>
    <x v="1"/>
    <s v="HomeAudio"/>
    <s v="Speakers"/>
    <s v="BluetoothSpeakers"/>
    <n v="1799"/>
    <n v="4990"/>
    <n v="0.64"/>
    <x v="0"/>
    <x v="0"/>
    <n v="41226"/>
    <n v="205717740"/>
    <x v="0"/>
    <n v="19.383763279763475"/>
    <m/>
  </r>
  <r>
    <s v="B07WKBD37W"/>
    <s v="ESnipe Mart Worldwide Travel Adapter with Build in Dual USB Charger Ports with 125V 6A, 250V Protected Electrical Plug for Laptops, Cameras (White)"/>
    <x v="606"/>
    <s v="HomeImprovement|Electrical|Adapters&amp;Multi-Outlets"/>
    <x v="5"/>
    <s v="Electrical"/>
    <s v="Adapters&amp;Multi-Outlets"/>
    <m/>
    <n v="425"/>
    <n v="999"/>
    <n v="0.56999999999999995"/>
    <x v="0"/>
    <x v="1"/>
    <n v="2581"/>
    <n v="2578419"/>
    <x v="0"/>
    <n v="13.647824951721606"/>
    <m/>
  </r>
  <r>
    <s v="B08JMC1988"/>
    <s v="boAt Stone 180 5W Bluetooth Speaker with Upto 10 Hours Playback, 1.75&quot; Driver, IPX7 &amp; TWS Feature(Black)"/>
    <x v="607"/>
    <s v="Electronics|HomeAudio|Speakers|OutdoorSpeakers"/>
    <x v="1"/>
    <s v="HomeAudio"/>
    <s v="Speakers"/>
    <s v="OutdoorSpeakers"/>
    <n v="999"/>
    <n v="2490"/>
    <n v="0.6"/>
    <x v="0"/>
    <x v="3"/>
    <n v="18331"/>
    <n v="45644190"/>
    <x v="0"/>
    <n v="17.479160379148269"/>
    <m/>
  </r>
  <r>
    <s v="B09GFN8WZL"/>
    <s v="Portronics Ruffpad 8.5M Multicolor LCD Writing Pad with Screen 21.5cm (8.5-inch) for Drawing, Playing, Handwriting Gifts for Kids &amp; Adults, India's first notepad to save and share your child's first creatives via Ruffpad app on your Smartphone(Black)"/>
    <x v="608"/>
    <s v="Computers&amp;Accessories|Accessories&amp;Peripherals|Keyboards,Mice&amp;InputDevices|GraphicTablets"/>
    <x v="0"/>
    <s v="Accessories&amp;Peripherals"/>
    <s v="Keyboards,Mice&amp;InputDevices"/>
    <s v="GraphicTablets"/>
    <n v="378"/>
    <n v="999"/>
    <n v="0.62"/>
    <x v="0"/>
    <x v="3"/>
    <n v="1779"/>
    <n v="1777221"/>
    <x v="0"/>
    <n v="13.326722009466465"/>
    <m/>
  </r>
  <r>
    <s v="B095X38CJS"/>
    <s v="BRUSTRO Copytinta Coloured Craft Paper A4 Size 80 GSM Mixed Bright Colour 40 Sheets Pack (10 cols X 4 Sheets) Double Side Color for Office Printing, Art and Craft."/>
    <x v="609"/>
    <s v="OfficeProducts|OfficePaperProducts|Paper|Copy&amp;PrintingPaper|ColouredPaper"/>
    <x v="3"/>
    <s v="OfficePaperProducts"/>
    <s v="Paper"/>
    <s v="Copy&amp;PrintingPaper"/>
    <n v="99"/>
    <n v="99"/>
    <n v="0"/>
    <x v="1"/>
    <x v="4"/>
    <n v="388"/>
    <n v="38412"/>
    <x v="2"/>
    <n v="11.136783285700544"/>
    <m/>
  </r>
  <r>
    <s v="B07ZKD8T1Q"/>
    <s v="Cuzor 12V Mini ups for WiFi Router | Power Backup up to 4 Hours | Replaceable Battery | Ups for Wi-Fi Router and Modem | Ups for Router up to 2A | ups for uninterrupted wi-fi"/>
    <x v="610"/>
    <s v="Computers&amp;Accessories|NetworkingDevices|Routers"/>
    <x v="0"/>
    <s v="NetworkingDevices"/>
    <s v="Routers"/>
    <m/>
    <n v="1499"/>
    <n v="2999"/>
    <n v="0.5"/>
    <x v="0"/>
    <x v="6"/>
    <n v="8656"/>
    <n v="25959344"/>
    <x v="0"/>
    <n v="17.718153378827804"/>
    <m/>
  </r>
  <r>
    <s v="B07G3YNLJB"/>
    <s v="Crucial BX500 240GB 3D NAND SATA 6.35 cm (2.5-inch) SSD (CT240BX500SSD1)"/>
    <x v="611"/>
    <s v="Computers&amp;Accessories|Components|InternalSolidStateDrives"/>
    <x v="0"/>
    <s v="Components"/>
    <s v="InternalSolidStateDrives"/>
    <m/>
    <n v="1815"/>
    <n v="3100"/>
    <n v="0.41"/>
    <x v="1"/>
    <x v="6"/>
    <n v="92925"/>
    <n v="288067500"/>
    <x v="0"/>
    <n v="22.356617595051553"/>
    <m/>
  </r>
  <r>
    <s v="B00P93X2H6"/>
    <s v="Classmate Pulse Spiral Notebook - 240 mm x 180 mm, Soft Cover, 200 Pages, Unruled"/>
    <x v="612"/>
    <s v="OfficeProducts|OfficePaperProducts|Paper|Stationery|Notebooks,WritingPads&amp;Diaries|CompositionNotebooks"/>
    <x v="3"/>
    <s v="OfficePaperProducts"/>
    <s v="Paper"/>
    <s v="Stationery"/>
    <n v="67"/>
    <n v="75"/>
    <n v="0.11"/>
    <x v="1"/>
    <x v="3"/>
    <n v="1269"/>
    <n v="95175"/>
    <x v="2"/>
    <n v="12.725595255919421"/>
    <m/>
  </r>
  <r>
    <s v="B0798PJPCL"/>
    <s v="Portronics My buddy plus Adjustable Laptop cooling Table (Brown)"/>
    <x v="613"/>
    <s v="Computers&amp;Accessories|Accessories&amp;Peripherals|LaptopAccessories|Lapdesks"/>
    <x v="0"/>
    <s v="Accessories&amp;Peripherals"/>
    <s v="LaptopAccessories"/>
    <s v="Lapdesks"/>
    <n v="1889"/>
    <n v="2699"/>
    <n v="0.3"/>
    <x v="1"/>
    <x v="4"/>
    <n v="17394"/>
    <n v="46946406"/>
    <x v="0"/>
    <n v="18.233825062259513"/>
    <m/>
  </r>
  <r>
    <s v="B09GFWJDY1"/>
    <s v="ZEBRONICS Zeb-Evolve Wireless in Ear Neckband Earphone with Supporting Bluetooth v5.0, Voice Assistant, Rapid Charge, Call Function &amp; Magnetic Earpiece, with mic (Metallic Blue)"/>
    <x v="614"/>
    <s v="Electronics|Headphones,Earbuds&amp;Accessories|Headphones|In-Ear"/>
    <x v="1"/>
    <s v="Headphones,Earbuds&amp;Accessories"/>
    <s v="Headphones"/>
    <s v="In-Ear"/>
    <n v="499"/>
    <n v="1499"/>
    <n v="0.67"/>
    <x v="0"/>
    <x v="9"/>
    <n v="9169"/>
    <n v="13744331"/>
    <x v="0"/>
    <n v="14.264529608412076"/>
    <m/>
  </r>
  <r>
    <s v="B09MZ6WZ6V"/>
    <s v="INOVERA World Map Extended Anti Slip Rubber Gaming Stitched Mouse Pad Desk Mat for Computer Laptop (Black, 900L x 400B x 2H mm)"/>
    <x v="615"/>
    <s v="Computers&amp;Accessories|Accessories&amp;Peripherals|Keyboards,Mice&amp;InputDevices|Keyboard&amp;MiceAccessories|MousePads"/>
    <x v="0"/>
    <s v="Accessories&amp;Peripherals"/>
    <s v="Keyboards,Mice&amp;InputDevices"/>
    <s v="Keyboard&amp;MiceAccessories"/>
    <n v="499"/>
    <n v="999"/>
    <n v="0.5"/>
    <x v="0"/>
    <x v="5"/>
    <n v="1030"/>
    <n v="1028970"/>
    <x v="0"/>
    <n v="13.258338127247475"/>
    <m/>
  </r>
  <r>
    <s v="B094QZLJQ6"/>
    <s v="Seagate One Touch 2TB External HDD with Password Protection ‚Äì Black, for Windows and Mac, with 3 yr Data Recovery Services, and 4 Months Adobe CC Photography (STKY2000400)"/>
    <x v="616"/>
    <s v="Computers&amp;Accessories|ExternalDevices&amp;DataStorage|ExternalHardDisks"/>
    <x v="0"/>
    <s v="ExternalDevices&amp;DataStorage"/>
    <s v="ExternalHardDisks"/>
    <m/>
    <n v="5799"/>
    <n v="7999"/>
    <n v="0.28000000000000003"/>
    <x v="1"/>
    <x v="6"/>
    <n v="50273"/>
    <n v="402133727"/>
    <x v="0"/>
    <n v="21.156045483619398"/>
    <m/>
  </r>
  <r>
    <s v="B07L3NDN24"/>
    <s v="ZEBRONICS Zeb-Fame 5watts 2.0 Multi Media Speakers with AUX, USB and Volume Control (Black)"/>
    <x v="617"/>
    <s v="Electronics|HomeAudio|Speakers|MultimediaSpeakerSystems"/>
    <x v="1"/>
    <s v="HomeAudio"/>
    <s v="Speakers"/>
    <s v="MultimediaSpeakerSystems"/>
    <n v="499"/>
    <n v="799"/>
    <n v="0.38"/>
    <x v="1"/>
    <x v="2"/>
    <n v="6742"/>
    <n v="5386858"/>
    <x v="0"/>
    <n v="14.932527322738895"/>
    <m/>
  </r>
  <r>
    <s v="B08WD18LJZ"/>
    <s v="TVARA LCD Writing Tablet 8.5 Inch E-Note Pad LCD Writing Tablet, Kids Drawing Pad 8.5 Inch Doodle Board, Toddler Boy and Girl Learning Gift for 3 4 5 6 Years Old, Black"/>
    <x v="618"/>
    <s v="Computers&amp;Accessories|Accessories&amp;Peripherals|Keyboards,Mice&amp;InputDevices|GraphicTablets"/>
    <x v="0"/>
    <s v="Accessories&amp;Peripherals"/>
    <s v="Keyboards,Mice&amp;InputDevices"/>
    <s v="GraphicTablets"/>
    <n v="249"/>
    <n v="600"/>
    <n v="0.59"/>
    <x v="0"/>
    <x v="1"/>
    <n v="1208"/>
    <n v="724800"/>
    <x v="0"/>
    <n v="12.329705203443087"/>
    <m/>
  </r>
  <r>
    <s v="B06XDKWLJH"/>
    <s v="Western Digital WD 1.5TB Elements Portable Hard Disk Drive, USB 3.0, Compatible with PC, PS4 and Xbox, External HDD (WDBU6Y0015BBK-WESN)"/>
    <x v="619"/>
    <s v="Computers&amp;Accessories|ExternalDevices&amp;DataStorage|ExternalHardDisks"/>
    <x v="0"/>
    <s v="ExternalDevices&amp;DataStorage"/>
    <s v="ExternalHardDisks"/>
    <m/>
    <n v="4449"/>
    <n v="5734"/>
    <n v="0.22"/>
    <x v="1"/>
    <x v="5"/>
    <n v="25006"/>
    <n v="143384404"/>
    <x v="0"/>
    <n v="19.351471014065538"/>
    <m/>
  </r>
  <r>
    <s v="B01J1CFO5I"/>
    <s v="Redgear MP35 Speed-Type Gaming Mousepad (Black/Red)"/>
    <x v="620"/>
    <s v="Computers&amp;Accessories|Accessories&amp;Peripherals|PCGamingPeripherals|Gamepads"/>
    <x v="0"/>
    <s v="Accessories&amp;Peripherals"/>
    <s v="PCGamingPeripherals"/>
    <s v="Gamepads"/>
    <n v="299"/>
    <n v="550"/>
    <n v="0.46"/>
    <x v="1"/>
    <x v="13"/>
    <n v="33434"/>
    <n v="18388700"/>
    <x v="0"/>
    <n v="20.811326106665227"/>
    <m/>
  </r>
  <r>
    <s v="B07J2NGB69"/>
    <s v="Lenovo 400 Wireless Mouse, 1200DPI Optical Sensor, 2.4GHz Wireless Nano USB, 3-Button (Left,Right,Scroll) Upto 8M Left/Right &amp; 100K Scroll clicks &amp; 1yr Battery, Ambidextrous, Ergonomic GY50R91293"/>
    <x v="621"/>
    <s v="Computers&amp;Accessories|Accessories&amp;Peripherals|Keyboards,Mice&amp;InputDevices|Mice"/>
    <x v="0"/>
    <s v="Accessories&amp;Peripherals"/>
    <s v="Keyboards,Mice&amp;InputDevices"/>
    <s v="Mice"/>
    <n v="629"/>
    <n v="1390"/>
    <n v="0.55000000000000004"/>
    <x v="0"/>
    <x v="5"/>
    <n v="6301"/>
    <n v="8758390"/>
    <x v="0"/>
    <n v="16.717704954887118"/>
    <m/>
  </r>
  <r>
    <s v="B00MUTWLW4"/>
    <s v="Logitech K480 Wireless Multi-Device Keyboard for Windows, macOS, iPadOS, Android or Chrome OS, Bluetooth, Compact, Compatible with PC, Mac, Laptop, Smartphone, Tablet - Black"/>
    <x v="622"/>
    <s v="Computers&amp;Accessories|Accessories&amp;Peripherals|Keyboards,Mice&amp;InputDevices|Keyboards"/>
    <x v="0"/>
    <s v="Accessories&amp;Peripherals"/>
    <s v="Keyboards,Mice&amp;InputDevices"/>
    <s v="Keyboards"/>
    <n v="2595"/>
    <n v="3295"/>
    <n v="0.21"/>
    <x v="1"/>
    <x v="5"/>
    <n v="22618"/>
    <n v="74526310"/>
    <x v="0"/>
    <n v="19.159682962577573"/>
    <m/>
  </r>
  <r>
    <s v="B017NC2IPM"/>
    <s v="RESONATE RouterUPS CRU12V2A | Zero Drop | UPS for WiFi Router | Mini UPS | Up to 4 Hours PowerBackup | Battery Replacement Program | Router UPS Compatible with 12V &lt;2A Routers, FTTH, Modem, Set Top Box, Alexa, Mini Camera"/>
    <x v="623"/>
    <s v="Computers&amp;Accessories|NetworkingDevices|Routers"/>
    <x v="0"/>
    <s v="NetworkingDevices"/>
    <s v="Routers"/>
    <m/>
    <n v="1799"/>
    <n v="2911"/>
    <n v="0.38"/>
    <x v="1"/>
    <x v="4"/>
    <n v="20342"/>
    <n v="59215562"/>
    <x v="0"/>
    <n v="18.52618449611569"/>
    <m/>
  </r>
  <r>
    <s v="B00N1U7JXM"/>
    <s v="3M Post-it Sticky Note Cube, 200 Sheets (4 Colors x 50 Sheets) | 3&quot; x 3&quot; Size | For notes, reminders, study, school and organizing"/>
    <x v="624"/>
    <s v="OfficeProducts|OfficePaperProducts|Paper|Stationery|Notebooks,WritingPads&amp;Diaries|Notepads&amp;MemoBooks"/>
    <x v="3"/>
    <s v="OfficePaperProducts"/>
    <s v="Paper"/>
    <s v="Stationery"/>
    <n v="90"/>
    <n v="175"/>
    <n v="0.49"/>
    <x v="1"/>
    <x v="5"/>
    <n v="7429"/>
    <n v="1300075"/>
    <x v="2"/>
    <n v="17.032350780546533"/>
    <m/>
  </r>
  <r>
    <s v="B08HQL67D6"/>
    <s v="OFIXO Multi-Purpose Laptop Table/Study Table/Bed Table/Foldable and Portable Wooden/Writing Desk (Wooden)"/>
    <x v="625"/>
    <s v="Computers&amp;Accessories|Accessories&amp;Peripherals|LaptopAccessories|Lapdesks"/>
    <x v="0"/>
    <s v="Accessories&amp;Peripherals"/>
    <s v="LaptopAccessories"/>
    <s v="Lapdesks"/>
    <n v="599"/>
    <n v="599"/>
    <n v="0"/>
    <x v="1"/>
    <x v="1"/>
    <n v="26423"/>
    <n v="15827377"/>
    <x v="0"/>
    <n v="17.687994242733431"/>
    <m/>
  </r>
  <r>
    <s v="B09RKFBCV7"/>
    <s v="Fire-Boltt Ninja Calling 1.69&quot; Bluetooth Calling Smart Watch, Dial Pad, Speaker, AI Voice Assistant with 450 NITS Peak Brightness, Wrist Gaming &amp; 100+ Watch Faces with SpO2, HR, Multiple Sports Mode"/>
    <x v="626"/>
    <s v="Electronics|WearableTechnology|SmartWatches"/>
    <x v="1"/>
    <s v="WearableTechnology"/>
    <s v="SmartWatches"/>
    <m/>
    <n v="1999"/>
    <n v="7999"/>
    <n v="0.75"/>
    <x v="0"/>
    <x v="0"/>
    <n v="31305"/>
    <n v="250408695"/>
    <x v="0"/>
    <n v="18.881635839807263"/>
    <m/>
  </r>
  <r>
    <s v="B08KHM9VBJ"/>
    <s v="Airtel AMF-311WW Data Card (Black), 4g Hotspot Support with 2300 Mah Battery"/>
    <x v="627"/>
    <s v="Computers&amp;Accessories|NetworkingDevices|DataCards&amp;Dongles"/>
    <x v="0"/>
    <s v="NetworkingDevices"/>
    <s v="DataCards&amp;Dongles"/>
    <m/>
    <n v="2099"/>
    <n v="3250"/>
    <n v="0.35"/>
    <x v="1"/>
    <x v="11"/>
    <n v="11213"/>
    <n v="36442250"/>
    <x v="0"/>
    <n v="15.389090096697407"/>
    <m/>
  </r>
  <r>
    <s v="B01IOZUHRS"/>
    <s v="Gizga Essentials Laptop Power Cable Cord- 3 Pin Adapter Isi Certified(1 Meter/3.3 Feet)"/>
    <x v="628"/>
    <s v="Computers&amp;Accessories|Accessories&amp;Peripherals|LaptopAccessories|LaptopChargers&amp;PowerSupplies"/>
    <x v="0"/>
    <s v="Accessories&amp;Peripherals"/>
    <s v="LaptopAccessories"/>
    <s v="LaptopChargers&amp;PowerSupplies"/>
    <n v="179"/>
    <n v="499"/>
    <n v="0.64"/>
    <x v="0"/>
    <x v="3"/>
    <n v="10174"/>
    <n v="5076826"/>
    <x v="1"/>
    <n v="16.430891113378756"/>
    <m/>
  </r>
  <r>
    <s v="B00CEQEGPI"/>
    <s v="Logitech MK270r USB Wireless Keyboard and Mouse Set for Windows, 2.4 GHz Wireless, Spill-resistant Design, 8 Multimedia &amp; Shortcut Keys, 2-Year Battery Life, PC/Laptop- Black"/>
    <x v="629"/>
    <s v="Computers&amp;Accessories|Accessories&amp;Peripherals|Keyboards,Mice&amp;InputDevices|Keyboard&amp;MouseSets"/>
    <x v="0"/>
    <s v="Accessories&amp;Peripherals"/>
    <s v="Keyboards,Mice&amp;InputDevices"/>
    <s v="Keyboard&amp;MouseSets"/>
    <n v="1345"/>
    <n v="2295"/>
    <n v="0.41"/>
    <x v="1"/>
    <x v="0"/>
    <n v="17413"/>
    <n v="39962835"/>
    <x v="0"/>
    <n v="17.811773868518664"/>
    <m/>
  </r>
  <r>
    <s v="B08B6XWQ1C"/>
    <s v="DIGITEK¬Æ (DTR-200MT) (18 CM) Portable &amp; Flexible Mini Tripod with Mobile Holder &amp; 360 Degree Ball Head, For Smart Phones, Compact Cameras, GoPro, Maximum Operating Height: 7.87 Inch, Maximum Load Upto: 1 kgs"/>
    <x v="630"/>
    <s v="Electronics|Cameras&amp;Photography|Accessories|Tripods&amp;Monopods|TripodLegs"/>
    <x v="1"/>
    <s v="Cameras&amp;Photography"/>
    <s v="Accessories"/>
    <s v="Tripods&amp;Monopods"/>
    <n v="349"/>
    <n v="995"/>
    <n v="0.65"/>
    <x v="0"/>
    <x v="0"/>
    <n v="6676"/>
    <n v="6642620"/>
    <x v="0"/>
    <n v="16.063241780180629"/>
    <m/>
  </r>
  <r>
    <s v="B01DGVKBC6"/>
    <s v="FEDUS Cat6 Ethernet Cable, 10 Meter High Speed 550MHZ / 10 Gigabit Speed UTP LAN Cable, Network Cable Internet Cable RJ45 Cable LAN Wire, Patch Computer Cord Gigabit Category 6 Wires for Modem, Router"/>
    <x v="631"/>
    <s v="Computers&amp;Accessories|Accessories&amp;Peripherals|Cables&amp;Accessories|Cables|EthernetCables"/>
    <x v="0"/>
    <s v="Accessories&amp;Peripherals"/>
    <s v="Cables&amp;Accessories"/>
    <s v="Cables"/>
    <n v="287"/>
    <n v="499"/>
    <n v="0.42"/>
    <x v="1"/>
    <x v="5"/>
    <n v="8076"/>
    <n v="4029924"/>
    <x v="1"/>
    <n v="17.191900364677846"/>
    <m/>
  </r>
  <r>
    <s v="B08JD36C6H"/>
    <s v="Kingston DataTraveler Exodia DTX/32 GB Pen Drive USB 3.2 Gen 1 (Multicolor)"/>
    <x v="632"/>
    <s v="Computers&amp;Accessories|ExternalDevices&amp;DataStorage|PenDrives"/>
    <x v="0"/>
    <s v="ExternalDevices&amp;DataStorage"/>
    <s v="PenDrives"/>
    <m/>
    <n v="349"/>
    <n v="450"/>
    <n v="0.22"/>
    <x v="1"/>
    <x v="3"/>
    <n v="18656"/>
    <n v="8395200"/>
    <x v="1"/>
    <n v="17.510451427286057"/>
    <m/>
  </r>
  <r>
    <s v="B00E3DVQFS"/>
    <s v="Duracell Rechargeable AA 2500mAh Batteries, 4 Pcs"/>
    <x v="516"/>
    <s v="Electronics|GeneralPurposeBatteries&amp;BatteryChargers|DisposableBatteries"/>
    <x v="1"/>
    <s v="GeneralPurposeBatteries&amp;BatteryChargers"/>
    <s v="DisposableBatteries"/>
    <m/>
    <n v="879"/>
    <n v="1109"/>
    <n v="0.21"/>
    <x v="1"/>
    <x v="5"/>
    <n v="31599"/>
    <n v="35043291"/>
    <x v="0"/>
    <n v="19.798623163520976"/>
    <m/>
  </r>
  <r>
    <s v="B00BN5SNF0"/>
    <s v="ENVIE¬Æ (AA10004PLNi-CD) AA Rechargeable Batteries, Low Self Discharge, AA 1000mAh Ni-CD (Pack of 4)"/>
    <x v="633"/>
    <s v="Electronics|GeneralPurposeBatteries&amp;BatteryChargers|RechargeableBatteries"/>
    <x v="1"/>
    <s v="GeneralPurposeBatteries&amp;BatteryChargers"/>
    <s v="RechargeableBatteries"/>
    <m/>
    <n v="250"/>
    <n v="250"/>
    <n v="0"/>
    <x v="1"/>
    <x v="2"/>
    <n v="13971"/>
    <n v="3492750"/>
    <x v="1"/>
    <n v="16.166508450165875"/>
    <m/>
  </r>
  <r>
    <s v="B09SGGRKV8"/>
    <s v="ZEBRONICS Zeb-Buds 30 3.5Mm Stereo Wired in Ear Earphones with Mic for Calling, Volume Control, Multifunction Button, 14Mm Drivers, Stylish Eartip,1.2 Meter Durable Cable and Lightweight Design(Red)"/>
    <x v="634"/>
    <s v="Electronics|Headphones,Earbuds&amp;Accessories|Headphones|In-Ear"/>
    <x v="1"/>
    <s v="Headphones,Earbuds&amp;Accessories"/>
    <s v="Headphones"/>
    <s v="In-Ear"/>
    <n v="199"/>
    <n v="499"/>
    <n v="0.6"/>
    <x v="0"/>
    <x v="9"/>
    <n v="2492"/>
    <n v="1243508"/>
    <x v="1"/>
    <n v="12.228200202613584"/>
    <m/>
  </r>
  <r>
    <s v="B084BR3QX8"/>
    <s v="LAPSTER Accessories Power Cable Cord 2 Pin Laptop Adapter and Tape Recorder 1.5M"/>
    <x v="635"/>
    <s v="Computers&amp;Accessories|Accessories&amp;Peripherals|LaptopAccessories|LaptopChargers&amp;PowerSupplies"/>
    <x v="0"/>
    <s v="Accessories&amp;Peripherals"/>
    <s v="LaptopAccessories"/>
    <s v="LaptopChargers&amp;PowerSupplies"/>
    <n v="149"/>
    <n v="999"/>
    <n v="0.85"/>
    <x v="0"/>
    <x v="12"/>
    <n v="2523"/>
    <n v="2520477"/>
    <x v="0"/>
    <n v="11.907312727002338"/>
    <m/>
  </r>
  <r>
    <s v="B09VC2D2WG"/>
    <s v="Portronics Ruffpad 12E Re-Writable LCD Writing Pad with 30.4cm (12 inch) Writing Area, Single Tap Erase, Smart Lock, Long Battery Life, India's first notepad to save and share your child's first creatives via Ruffpad app on your Smartphone(Black)"/>
    <x v="636"/>
    <s v="Computers&amp;Accessories|Accessories&amp;Peripherals|Keyboards,Mice&amp;InputDevices|GraphicTablets"/>
    <x v="0"/>
    <s v="Accessories&amp;Peripherals"/>
    <s v="Keyboards,Mice&amp;InputDevices"/>
    <s v="GraphicTablets"/>
    <n v="469"/>
    <n v="1499"/>
    <n v="0.69"/>
    <x v="0"/>
    <x v="3"/>
    <n v="352"/>
    <n v="527648"/>
    <x v="0"/>
    <n v="10.445876292090071"/>
    <m/>
  </r>
  <r>
    <s v="B09163Q5CD"/>
    <s v="Verilux¬Æ USB C Hub Multiport Adapter- 6 in 1 Portable Aluminum Type C Hub with 4K HDMI Output, USB 2.0/3.0 Ports, SD/Micro SD Card Reader Compatible for MacBook Pro 2016-2020, MacBook Air 2018-2020, Type-C Devices"/>
    <x v="637"/>
    <s v="Computers&amp;Accessories|Accessories&amp;Peripherals|USBHubs"/>
    <x v="0"/>
    <s v="Accessories&amp;Peripherals"/>
    <s v="USBHubs"/>
    <m/>
    <n v="1187"/>
    <n v="1929"/>
    <n v="0.38"/>
    <x v="1"/>
    <x v="3"/>
    <n v="1662"/>
    <n v="3205998"/>
    <x v="0"/>
    <n v="13.205658221800029"/>
    <m/>
  </r>
  <r>
    <s v="B08K9PX15C"/>
    <s v="Zebronics Zeb Wonderbar 10 USB Powered 2.0 Computer Speaker with RGB Lights"/>
    <x v="638"/>
    <s v="Computers&amp;Accessories|Accessories&amp;Peripherals|Audio&amp;VideoAccessories|PCSpeakers"/>
    <x v="0"/>
    <s v="Accessories&amp;Peripherals"/>
    <s v="Audio&amp;VideoAccessories"/>
    <s v="PCSpeakers"/>
    <n v="849"/>
    <n v="1499"/>
    <n v="0.43"/>
    <x v="1"/>
    <x v="1"/>
    <n v="7352"/>
    <n v="11020648"/>
    <x v="0"/>
    <n v="15.465858263886961"/>
    <m/>
  </r>
  <r>
    <s v="B083RD1J99"/>
    <s v="HP Wired Mouse 100 with 1600 DPI Optical Sensor, USB Plug-and -Play,ambidextrous Design, Built-in Scrolling and 3 Handy Buttons. 3-Years Warranty (6VY96AA)"/>
    <x v="639"/>
    <s v="Computers&amp;Accessories|Accessories&amp;Peripherals|Keyboards,Mice&amp;InputDevices|Mice"/>
    <x v="0"/>
    <s v="Accessories&amp;Peripherals"/>
    <s v="Keyboards,Mice&amp;InputDevices"/>
    <s v="Mice"/>
    <n v="328"/>
    <n v="399"/>
    <n v="0.18"/>
    <x v="1"/>
    <x v="3"/>
    <n v="3441"/>
    <n v="1372959"/>
    <x v="1"/>
    <n v="14.500924550565319"/>
    <m/>
  </r>
  <r>
    <s v="B09Z7YGV3R"/>
    <s v="Anjaney Enterprise Smart Multipurpose Foldable Laptop Table with Cup Holder, Study Table, Bed Table, Breakfast Table, Foldable and Portable/Ergonomic &amp; Rounded Edges/Non-Slip (Black)"/>
    <x v="640"/>
    <s v="Computers&amp;Accessories|Accessories&amp;Peripherals|LaptopAccessories|Lapdesks"/>
    <x v="0"/>
    <s v="Accessories&amp;Peripherals"/>
    <s v="LaptopAccessories"/>
    <s v="Lapdesks"/>
    <n v="269"/>
    <n v="699"/>
    <n v="0.62"/>
    <x v="0"/>
    <x v="1"/>
    <n v="93"/>
    <n v="65007"/>
    <x v="0"/>
    <n v="7.8925114143987942"/>
    <m/>
  </r>
  <r>
    <s v="B00N3XLDW0"/>
    <s v="ENVIE ECR-20 Charger for AA &amp; AAA Rechargeable Batteries"/>
    <x v="641"/>
    <s v="Electronics|Cameras&amp;Photography|Accessories|Batteries&amp;Chargers|BatteryChargers"/>
    <x v="1"/>
    <s v="Cameras&amp;Photography"/>
    <s v="Accessories"/>
    <s v="Batteries&amp;Chargers"/>
    <n v="299"/>
    <n v="400"/>
    <n v="0.25"/>
    <x v="1"/>
    <x v="11"/>
    <n v="40895"/>
    <n v="16358000"/>
    <x v="1"/>
    <n v="17.524387162140691"/>
    <m/>
  </r>
  <r>
    <s v="B07Z53L5QL"/>
    <s v="ProElite Faux Leather Smart Flip Case Cover for Apple iPad 10.2&quot; 9th Gen (2021) / 8th Gen / 7th Gen with Stylus Pen, Black"/>
    <x v="642"/>
    <s v="Computers&amp;Accessories|Accessories&amp;Peripherals|TabletAccessories|Bags,Cases&amp;Sleeves|Cases"/>
    <x v="0"/>
    <s v="Accessories&amp;Peripherals"/>
    <s v="TabletAccessories"/>
    <s v="Bags,Cases&amp;Sleeves"/>
    <n v="549"/>
    <n v="1499"/>
    <n v="0.63"/>
    <x v="0"/>
    <x v="4"/>
    <n v="11006"/>
    <n v="16497994"/>
    <x v="0"/>
    <n v="17.379176555845124"/>
    <m/>
  </r>
  <r>
    <s v="B00P93X0VO"/>
    <s v="Classmate Pulse 6 Subject Notebook - Unruled, 300 Pages, Spiral Binding, 240mm*180mm"/>
    <x v="643"/>
    <s v="OfficeProducts|OfficePaperProducts|Paper|Stationery|Notebooks,WritingPads&amp;Diaries|WireboundNotebooks"/>
    <x v="3"/>
    <s v="OfficePaperProducts"/>
    <s v="Paper"/>
    <s v="Stationery"/>
    <n v="114"/>
    <n v="120"/>
    <n v="0.05"/>
    <x v="1"/>
    <x v="0"/>
    <n v="8938"/>
    <n v="1072560"/>
    <x v="2"/>
    <n v="16.595413536566223"/>
    <m/>
  </r>
  <r>
    <s v="B07SBGFDX9"/>
    <s v="Pentonic Multicolor Ball Point Pen, Pack of 10"/>
    <x v="644"/>
    <s v="OfficeProducts|OfficePaperProducts|Paper|Stationery|Pens,Pencils&amp;WritingSupplies|Pens&amp;Refills|StickBallpointPens"/>
    <x v="3"/>
    <s v="OfficePaperProducts"/>
    <s v="Paper"/>
    <s v="Stationery"/>
    <n v="120"/>
    <n v="120"/>
    <n v="0"/>
    <x v="1"/>
    <x v="3"/>
    <n v="4308"/>
    <n v="516960"/>
    <x v="2"/>
    <n v="14.900943625762306"/>
    <m/>
  </r>
  <r>
    <s v="B07X2L5Z8C"/>
    <s v="Logitech Pebble M350 Wireless Mouse with Bluetooth or USB - Silent, Slim Computer Mouse with Quiet Click for Laptop, Notebook, PC and Mac - Graphite"/>
    <x v="645"/>
    <s v="Computers&amp;Accessories|Accessories&amp;Peripherals|Keyboards,Mice&amp;InputDevices|Mice"/>
    <x v="0"/>
    <s v="Accessories&amp;Peripherals"/>
    <s v="Keyboards,Mice&amp;InputDevices"/>
    <s v="Mice"/>
    <n v="1490"/>
    <n v="2295"/>
    <n v="0.35"/>
    <x v="1"/>
    <x v="13"/>
    <n v="10652"/>
    <n v="24446340"/>
    <x v="0"/>
    <n v="18.526370864297878"/>
    <m/>
  </r>
  <r>
    <s v="B00VA7YYUO"/>
    <s v="Apsara Platinum Pencils Value Pack - Pack of 20"/>
    <x v="646"/>
    <s v="Home&amp;Kitchen|CraftMaterials|DrawingMaterials|DrawingMedia|Pencils|WoodenPencils"/>
    <x v="4"/>
    <s v="CraftMaterials"/>
    <s v="DrawingMaterials"/>
    <s v="DrawingMedia"/>
    <n v="99"/>
    <n v="99"/>
    <n v="0"/>
    <x v="1"/>
    <x v="4"/>
    <n v="5036"/>
    <n v="498564"/>
    <x v="2"/>
    <n v="15.919339388688158"/>
    <m/>
  </r>
  <r>
    <s v="B07L9FW9GF"/>
    <s v="Zebronics Zeb-Power Wired USB Mouse, 3-Button, 1200 DPI Optical Sensor, Plug &amp; Play, for Windows/Mac"/>
    <x v="647"/>
    <s v="Computers&amp;Accessories|Accessories&amp;Peripherals|Keyboards,Mice&amp;InputDevices|Mice"/>
    <x v="0"/>
    <s v="Accessories&amp;Peripherals"/>
    <s v="Keyboards,Mice&amp;InputDevices"/>
    <s v="Mice"/>
    <n v="149"/>
    <n v="249"/>
    <n v="0.4"/>
    <x v="1"/>
    <x v="1"/>
    <n v="5057"/>
    <n v="1259193"/>
    <x v="1"/>
    <n v="14.815915300033543"/>
    <m/>
  </r>
  <r>
    <s v="B08D64C9FN"/>
    <s v="Ant Esports GM320 RGB Optical Wired Gaming Mouse | 8 Programmable Buttons | 12800 DPI"/>
    <x v="648"/>
    <s v="Computers&amp;Accessories|Accessories&amp;Peripherals|PCGamingPeripherals|GamingMice"/>
    <x v="0"/>
    <s v="Accessories&amp;Peripherals"/>
    <s v="PCGamingPeripherals"/>
    <s v="GamingMice"/>
    <n v="575"/>
    <n v="2799"/>
    <n v="0.79"/>
    <x v="0"/>
    <x v="0"/>
    <n v="8537"/>
    <n v="23895063"/>
    <x v="0"/>
    <n v="16.511695831965298"/>
    <m/>
  </r>
  <r>
    <s v="B00LOD70SC"/>
    <s v="Pilot V7 Liquid Ink Roller Ball Pen (2 Blue + 1 Black)"/>
    <x v="649"/>
    <s v="OfficeProducts|OfficePaperProducts|Paper|Stationery|Pens,Pencils&amp;WritingSupplies|Pens&amp;Refills|RetractableBallpointPens"/>
    <x v="3"/>
    <s v="OfficePaperProducts"/>
    <s v="Paper"/>
    <s v="Stationery"/>
    <n v="178"/>
    <n v="210"/>
    <n v="0.15"/>
    <x v="1"/>
    <x v="4"/>
    <n v="2450"/>
    <n v="514500"/>
    <x v="1"/>
    <n v="14.574176238383934"/>
    <m/>
  </r>
  <r>
    <s v="B09X76VL5L"/>
    <s v="boAt Airdopes 191G True Wireless Earbuds with ENx‚Ñ¢ Tech Equipped Quad Mics, Beast‚Ñ¢ Mode(Low Latency- 65ms) for Gaming, 2x6mm Dual Drivers, 30H Playtime, IPX5, IWP‚Ñ¢, Appealing Case LEDs(Sport Blue)"/>
    <x v="650"/>
    <s v="Electronics|Headphones,Earbuds&amp;Accessories|Headphones|In-Ear"/>
    <x v="1"/>
    <s v="Headphones,Earbuds&amp;Accessories"/>
    <s v="Headphones"/>
    <s v="In-Ear"/>
    <n v="1599"/>
    <n v="3490"/>
    <n v="0.54"/>
    <x v="0"/>
    <x v="7"/>
    <n v="676"/>
    <n v="2359240"/>
    <x v="0"/>
    <n v="10.473178074135035"/>
    <m/>
  </r>
  <r>
    <s v="B091JF2TFD"/>
    <s v="Boult Audio BassBuds Oak in-Ear Wired Earphones with 10mm Extra Bass Driver and HD Sound with mic(Brown)"/>
    <x v="651"/>
    <s v="Electronics|Headphones,Earbuds&amp;Accessories|Headphones|In-Ear"/>
    <x v="1"/>
    <s v="Headphones,Earbuds&amp;Accessories"/>
    <s v="Headphones"/>
    <s v="In-Ear"/>
    <n v="499"/>
    <n v="1299"/>
    <n v="0.62"/>
    <x v="0"/>
    <x v="2"/>
    <n v="1173"/>
    <n v="1523727"/>
    <x v="0"/>
    <n v="11.971705577955223"/>
    <m/>
  </r>
  <r>
    <s v="B07S7DCJKS"/>
    <s v="IT2M Designer Mouse Pad for Laptop/Computer (9.2 X 7.6 Inches, 12788)"/>
    <x v="652"/>
    <s v="Computers&amp;Accessories|Accessories&amp;Peripherals|Keyboards,Mice&amp;InputDevices|Keyboard&amp;MiceAccessories|MousePads"/>
    <x v="0"/>
    <s v="Accessories&amp;Peripherals"/>
    <s v="Keyboards,Mice&amp;InputDevices"/>
    <s v="Keyboard&amp;MiceAccessories"/>
    <n v="199"/>
    <n v="499"/>
    <n v="0.6"/>
    <x v="0"/>
    <x v="4"/>
    <n v="9998"/>
    <n v="4989002"/>
    <x v="1"/>
    <n v="17.199813244034825"/>
    <m/>
  </r>
  <r>
    <s v="B09NC2TY11"/>
    <s v="Noise ColorFit Ultra Buzz Bluetooth Calling Smart Watch with 1.75&quot; HD Display, 320x385 px Resolution, 100 Sports Modes, Stock Market Info Smartwatch for Men &amp; Women (Olive Green)"/>
    <x v="653"/>
    <s v="Electronics|WearableTechnology|SmartWatches"/>
    <x v="1"/>
    <s v="WearableTechnology"/>
    <s v="SmartWatches"/>
    <m/>
    <n v="2499"/>
    <n v="5999"/>
    <n v="0.57999999999999996"/>
    <x v="0"/>
    <x v="3"/>
    <n v="5852"/>
    <n v="35106148"/>
    <x v="0"/>
    <n v="15.446251948868138"/>
    <m/>
  </r>
  <r>
    <s v="B0BDS8MY8J"/>
    <s v="Lapster Caddy for ssd and HDD, Optical Bay 2nd Hard Drive Caddy, Caddy 9.5mm for Laptop"/>
    <x v="654"/>
    <s v="Computers&amp;Accessories|Components|InternalHardDrives"/>
    <x v="0"/>
    <s v="Components"/>
    <s v="InternalHardDrives"/>
    <m/>
    <n v="199"/>
    <n v="999"/>
    <n v="0.8"/>
    <x v="0"/>
    <x v="0"/>
    <n v="362"/>
    <n v="361638"/>
    <x v="0"/>
    <n v="10.751607825151673"/>
    <m/>
  </r>
  <r>
    <s v="B09X7DY7Q4"/>
    <s v="SanDisk Extreme SD UHS I 64GB Card for 4K Video for DSLR and Mirrorless Cameras 170MB/s Read &amp; 80MB/s Write"/>
    <x v="655"/>
    <s v="Electronics|Accessories|MemoryCards|MicroSD"/>
    <x v="1"/>
    <s v="Accessories"/>
    <s v="MemoryCards"/>
    <s v="MicroSD"/>
    <n v="939"/>
    <n v="1800"/>
    <n v="0.48"/>
    <x v="1"/>
    <x v="6"/>
    <n v="205052"/>
    <n v="369093600"/>
    <x v="0"/>
    <n v="23.903397574003236"/>
    <m/>
  </r>
  <r>
    <s v="B09YV575RK"/>
    <s v="Fire-Boltt Ring Pro Bluetooth Calling, 1.75‚Äù 320*385px High Res, IP68 &amp; SpO2 Monitoring, Pin Code Locking Functionality &amp; Split Screen Access, Built in Mic &amp; Speaker for HD Calls, Black, Free Size"/>
    <x v="656"/>
    <s v="Electronics|WearableTechnology|SmartWatches"/>
    <x v="1"/>
    <s v="WearableTechnology"/>
    <s v="SmartWatches"/>
    <m/>
    <n v="2499"/>
    <n v="9999"/>
    <n v="0.75"/>
    <x v="0"/>
    <x v="1"/>
    <n v="9090"/>
    <n v="90890910"/>
    <x v="0"/>
    <n v="15.834446631059517"/>
    <m/>
  </r>
  <r>
    <s v="B08LW31NQ6"/>
    <s v="Lenovo 600 Bluetooth 5.0 Silent Mouse: Compact, Portable, Dongle-Free Multi-Device connectivity with Microsoft Swift Pair | 3-Level Adjustable DPI up to 2400 | Battery Life: up to 1 yr"/>
    <x v="657"/>
    <s v="Computers&amp;Accessories|Accessories&amp;Peripherals|Keyboards,Mice&amp;InputDevices|Mice"/>
    <x v="0"/>
    <s v="Accessories&amp;Peripherals"/>
    <s v="Keyboards,Mice&amp;InputDevices"/>
    <s v="Mice"/>
    <n v="1439"/>
    <n v="2890"/>
    <n v="0.5"/>
    <x v="0"/>
    <x v="6"/>
    <n v="4099"/>
    <n v="11846110"/>
    <x v="0"/>
    <n v="16.25752735523881"/>
    <m/>
  </r>
  <r>
    <s v="B09ND94ZRG"/>
    <s v="Boult Audio Airbass Propods X TWS Bluetooth Truly Wireless in Ear Earbuds with Mic, 32H Playtime, Fast Charging Type-C, Ipx5 Water Resistant, Touch Controls and Voice Assistant (Red)"/>
    <x v="658"/>
    <s v="Electronics|Headphones,Earbuds&amp;Accessories|Headphones|In-Ear"/>
    <x v="1"/>
    <s v="Headphones,Earbuds&amp;Accessories"/>
    <s v="Headphones"/>
    <s v="In-Ear"/>
    <n v="1099"/>
    <n v="5999"/>
    <n v="0.82"/>
    <x v="0"/>
    <x v="12"/>
    <n v="12966"/>
    <n v="77783034"/>
    <x v="0"/>
    <n v="14.394938287957903"/>
    <m/>
  </r>
  <r>
    <s v="B00P93X6EK"/>
    <s v="Classmate Soft Cover 6 Subject Spiral Binding Notebook, Unruled, 300 Pages"/>
    <x v="514"/>
    <s v="OfficeProducts|OfficePaperProducts|Paper|Stationery|Notebooks,WritingPads&amp;Diaries|WireboundNotebooks"/>
    <x v="3"/>
    <s v="OfficePaperProducts"/>
    <s v="Paper"/>
    <s v="Stationery"/>
    <n v="157"/>
    <n v="160"/>
    <n v="0.02"/>
    <x v="1"/>
    <x v="6"/>
    <n v="4428"/>
    <n v="708480"/>
    <x v="2"/>
    <n v="16.408375561281414"/>
    <m/>
  </r>
  <r>
    <s v="B0994GP1CX"/>
    <s v="LS LAPSTER Quality Assured Universal Silicone 15.6&quot; Keyboard Protector Skin|| Keyboard Dust Cover|| Keyboard Skin for 15.6&quot; Laptop| 15.6&quot; Keyguard| (3.93 x 11.81 x 0.39 inches)"/>
    <x v="248"/>
    <s v="Computers&amp;Accessories|Accessories&amp;Peripherals|Keyboards,Mice&amp;InputDevices|Keyboard&amp;MiceAccessories|DustCovers"/>
    <x v="0"/>
    <s v="Accessories&amp;Peripherals"/>
    <s v="Keyboards,Mice&amp;InputDevices"/>
    <s v="Keyboard&amp;MiceAccessories"/>
    <n v="115"/>
    <n v="999"/>
    <n v="0.88"/>
    <x v="0"/>
    <x v="8"/>
    <n v="5692"/>
    <n v="5686308"/>
    <x v="0"/>
    <n v="12.392625906578106"/>
    <m/>
  </r>
  <r>
    <s v="B07H8W9PB6"/>
    <s v="KLAM LCD Writing Tablet Screenwriting Toys Board Smart Digital E-Note Pad 8.5 Inch Light Weight Magic Slate for Drawing Playing Noting by Kids and Adults Best Birthday Gift Girls Boys, Multicolor"/>
    <x v="659"/>
    <s v="Computers&amp;Accessories|Accessories&amp;Peripherals|Keyboards,Mice&amp;InputDevices|GraphicTablets"/>
    <x v="0"/>
    <s v="Accessories&amp;Peripherals"/>
    <s v="Keyboards,Mice&amp;InputDevices"/>
    <s v="GraphicTablets"/>
    <n v="175"/>
    <n v="499"/>
    <n v="0.65"/>
    <x v="0"/>
    <x v="3"/>
    <n v="21"/>
    <n v="10479"/>
    <x v="1"/>
    <n v="5.5039329913710446"/>
    <m/>
  </r>
  <r>
    <s v="B09NNHFSSF"/>
    <s v="CP PLUS 2MP Full HD Smart Wi-fi CCTV Security Camera | 360¬∞ with Pan Tilt | Two Way Talk | Cloud Monitor | Motion Detect | Night Vision | Supports SD Card (Up to 128 GB) | Alexa &amp; Ok Google | CP-E21A"/>
    <x v="660"/>
    <s v="Electronics|Cameras&amp;Photography|SecurityCameras|DomeCameras"/>
    <x v="1"/>
    <s v="Cameras&amp;Photography"/>
    <s v="SecurityCameras"/>
    <s v="DomeCameras"/>
    <n v="1999"/>
    <n v="4700"/>
    <n v="0.56999999999999995"/>
    <x v="0"/>
    <x v="11"/>
    <n v="1880"/>
    <n v="8836000"/>
    <x v="0"/>
    <n v="12.442677423091439"/>
    <m/>
  </r>
  <r>
    <s v="B08D9NDZ1Y"/>
    <s v="HP Deskjet 2331 Colour Printer, Scanner and Copier for Home/Small Office, Compact Size, Reliable, Easy Set-Up Through Smart App On Your Pc Connected Through USB, Ideal for Home."/>
    <x v="661"/>
    <s v="Computers&amp;Accessories|Printers,Inks&amp;Accessories|Printers"/>
    <x v="0"/>
    <s v="Printers,Inks&amp;Accessories"/>
    <s v="Printers"/>
    <m/>
    <n v="3999"/>
    <n v="4332.96"/>
    <n v="0.08"/>
    <x v="1"/>
    <x v="12"/>
    <n v="21762"/>
    <n v="94293875.519999996"/>
    <x v="0"/>
    <n v="15.182015667201071"/>
    <m/>
  </r>
  <r>
    <s v="B0085IATT6"/>
    <s v="D-Link DIR-615 Wi-fi Ethernet-N300 Single_band 300Mbps Router, Mobile App Support, Router | AP | Repeater | Client Modes(Black)"/>
    <x v="662"/>
    <s v="Computers&amp;Accessories|NetworkingDevices|Routers"/>
    <x v="0"/>
    <s v="NetworkingDevices"/>
    <s v="Routers"/>
    <m/>
    <n v="899"/>
    <n v="1800"/>
    <n v="0.5"/>
    <x v="0"/>
    <x v="3"/>
    <n v="22375"/>
    <n v="40275000"/>
    <x v="0"/>
    <n v="17.834108058790228"/>
    <m/>
  </r>
  <r>
    <s v="B08WJ86PV2"/>
    <s v="RPM Euro Games Gaming Mousepad Speed Type Extended Large (Size - 800 mm x 300 mm x 3 mm)"/>
    <x v="663"/>
    <s v="Computers&amp;Accessories|Accessories&amp;Peripherals|Keyboards,Mice&amp;InputDevices|Keyboard&amp;MiceAccessories|MousePads"/>
    <x v="0"/>
    <s v="Accessories&amp;Peripherals"/>
    <s v="Keyboards,Mice&amp;InputDevices"/>
    <s v="Keyboard&amp;MiceAccessories"/>
    <n v="299"/>
    <n v="990"/>
    <n v="0.7"/>
    <x v="0"/>
    <x v="6"/>
    <n v="2453"/>
    <n v="2428470"/>
    <x v="0"/>
    <n v="15.254435512759434"/>
    <m/>
  </r>
  <r>
    <s v="B078HRR1XV"/>
    <s v="Wacom One by CTL-472/K0-CX Digital Drawing Graphics Pen Tablet (Red &amp; Black) Small (6-inch x 3.5-inch)(15x8cm) | Battery Free Cordless Pen with 2048 Pressure Level"/>
    <x v="664"/>
    <s v="Computers&amp;Accessories|Accessories&amp;Peripherals|Keyboards,Mice&amp;InputDevices|GraphicTablets"/>
    <x v="0"/>
    <s v="Accessories&amp;Peripherals"/>
    <s v="Keyboards,Mice&amp;InputDevices"/>
    <s v="GraphicTablets"/>
    <n v="3303"/>
    <n v="4699"/>
    <n v="0.3"/>
    <x v="1"/>
    <x v="5"/>
    <n v="13544"/>
    <n v="63643256"/>
    <x v="0"/>
    <n v="18.179827641224424"/>
    <m/>
  </r>
  <r>
    <s v="B09P22HXH6"/>
    <s v="Lenovo 300 FHD Webcam with Full Stereo Dual Built-in mics | FHD 1080P 2.1 Megapixel CMOS Camera |Privacy Shutter | Ultra-Wide 95 Lens | 360 Rotation | Flexible Mount, Plug-n-Play | Cloud Grey"/>
    <x v="665"/>
    <s v="Computers&amp;Accessories|Accessories&amp;Peripherals|Audio&amp;VideoAccessories|Webcams&amp;VoIPEquipment|Webcams"/>
    <x v="0"/>
    <s v="Accessories&amp;Peripherals"/>
    <s v="Audio&amp;VideoAccessories"/>
    <s v="Webcams&amp;VoIPEquipment"/>
    <n v="1890"/>
    <n v="5490"/>
    <n v="0.66"/>
    <x v="0"/>
    <x v="3"/>
    <n v="10976"/>
    <n v="60258240"/>
    <x v="0"/>
    <n v="16.565983023245703"/>
    <m/>
  </r>
  <r>
    <s v="B00LM4X3XE"/>
    <s v="Parker Quink Ink Bottle (Black)"/>
    <x v="666"/>
    <s v="OfficeProducts|OfficePaperProducts|Paper|Stationery|Pens,Pencils&amp;WritingSupplies|Pens&amp;Refills|BottledInk"/>
    <x v="3"/>
    <s v="OfficePaperProducts"/>
    <s v="Paper"/>
    <s v="Stationery"/>
    <n v="90"/>
    <n v="100"/>
    <n v="0.1"/>
    <x v="1"/>
    <x v="4"/>
    <n v="3061"/>
    <n v="306100"/>
    <x v="2"/>
    <n v="14.989822301357641"/>
    <m/>
  </r>
  <r>
    <s v="B09YLFHFDW"/>
    <s v="Sony WI-C100 Wireless Headphones with Customizable Equalizer for Deep Bass &amp; 25 Hrs Battery, DSEE-Upscale, Splash Proof, 360RA, Fast Pair, in-Ear Bluetooth Headset with mic for Phone Calls (Black)"/>
    <x v="667"/>
    <s v="Electronics|Headphones,Earbuds&amp;Accessories|Headphones|In-Ear"/>
    <x v="1"/>
    <s v="Headphones,Earbuds&amp;Accessories"/>
    <s v="Headphones"/>
    <s v="In-Ear"/>
    <n v="1599"/>
    <n v="2790"/>
    <n v="0.43"/>
    <x v="1"/>
    <x v="9"/>
    <n v="2272"/>
    <n v="6338880"/>
    <x v="0"/>
    <n v="12.083757968609895"/>
    <m/>
  </r>
  <r>
    <s v="B07YWS9SP9"/>
    <s v="Zebronics, ZEB-NC3300 USB Powered Laptop Cooling Pad with Dual Fan, Dual USB Port and Blue LED Lights"/>
    <x v="668"/>
    <s v="Computers&amp;Accessories|Accessories&amp;Peripherals|LaptopAccessories|CoolingPads"/>
    <x v="0"/>
    <s v="Accessories&amp;Peripherals"/>
    <s v="LaptopAccessories"/>
    <s v="CoolingPads"/>
    <n v="599"/>
    <n v="999"/>
    <n v="0.4"/>
    <x v="1"/>
    <x v="1"/>
    <n v="7601"/>
    <n v="7593399"/>
    <x v="0"/>
    <n v="15.52371146106834"/>
    <m/>
  </r>
  <r>
    <s v="B08WLY8V9S"/>
    <s v="Tukzer Gel Mouse Pad Wrist Rest Memory-Foam Ergonomic Mousepad| Cushion Wrist Support &amp; Pain Relief| Suitable for Gaming, Computer, Laptop, Home &amp; Office Non-Slip Rubber Base (Blue)"/>
    <x v="669"/>
    <s v="Computers&amp;Accessories|Accessories&amp;Peripherals|Keyboards,Mice&amp;InputDevices|Keyboard&amp;MiceAccessories|MousePads"/>
    <x v="0"/>
    <s v="Accessories&amp;Peripherals"/>
    <s v="Keyboards,Mice&amp;InputDevices"/>
    <s v="Keyboard&amp;MiceAccessories"/>
    <n v="425"/>
    <n v="899"/>
    <n v="0.53"/>
    <x v="0"/>
    <x v="6"/>
    <n v="4219"/>
    <n v="3792881"/>
    <x v="0"/>
    <n v="16.313906029327534"/>
    <m/>
  </r>
  <r>
    <s v="B0873L7J6X"/>
    <s v="Infinity (JBL Glide 510, 72 Hrs Playtime with Quick Charge, Wireless On Ear Headphone with Mic, Deep Bass, Dual Equalizer, Bluetooth 5.0 with Voice Assistant Support (Black)"/>
    <x v="670"/>
    <s v="Electronics|Headphones,Earbuds&amp;Accessories|Headphones|On-Ear"/>
    <x v="1"/>
    <s v="Headphones,Earbuds&amp;Accessories"/>
    <s v="Headphones"/>
    <s v="On-Ear"/>
    <n v="1499"/>
    <n v="3999"/>
    <n v="0.63"/>
    <x v="0"/>
    <x v="0"/>
    <n v="42775"/>
    <n v="171057225"/>
    <x v="0"/>
    <n v="19.451040718587596"/>
    <m/>
  </r>
  <r>
    <s v="B07YNHCW6N"/>
    <s v="Robustrion Smart Trifold Hard Back Flip Stand Case Cover for Apple iPad 10.2 Cover iPad 9th Generation Cover 2021 8th Gen 2020 7th Gen 2019 Generation Case - Black"/>
    <x v="671"/>
    <s v="Computers&amp;Accessories|Accessories&amp;Peripherals|TabletAccessories|Bags,Cases&amp;Sleeves|Cases"/>
    <x v="0"/>
    <s v="Accessories&amp;Peripherals"/>
    <s v="TabletAccessories"/>
    <s v="Bags,Cases&amp;Sleeves"/>
    <n v="549"/>
    <n v="2499"/>
    <n v="0.78"/>
    <x v="0"/>
    <x v="4"/>
    <n v="5556"/>
    <n v="13884444"/>
    <x v="0"/>
    <n v="16.10281370617713"/>
    <m/>
  </r>
  <r>
    <s v="B01MQ2A86A"/>
    <s v="Logitech M331 Silent Plus Wireless Mouse, 2.4GHz with USB Nano Receiver, 1000 DPI Optical Tracking, 3 Buttons, 24 Month Life Battery, PC/Mac/Laptop - Black"/>
    <x v="672"/>
    <s v="Computers&amp;Accessories|Accessories&amp;Peripherals|Keyboards,Mice&amp;InputDevices|Mice"/>
    <x v="0"/>
    <s v="Accessories&amp;Peripherals"/>
    <s v="Keyboards,Mice&amp;InputDevices"/>
    <s v="Mice"/>
    <n v="1295"/>
    <n v="1645"/>
    <n v="0.21"/>
    <x v="1"/>
    <x v="13"/>
    <n v="12375"/>
    <n v="20356875"/>
    <x v="0"/>
    <n v="18.825869383180027"/>
    <m/>
  </r>
  <r>
    <s v="B00KIE28X0"/>
    <s v="Camel Artist Acrylic Color Box - 9ml Tubes, 12 Shades"/>
    <x v="673"/>
    <s v="Home&amp;Kitchen|CraftMaterials|PaintingMaterials|Paints"/>
    <x v="4"/>
    <s v="CraftMaterials"/>
    <s v="PaintingMaterials"/>
    <s v="Paints"/>
    <n v="310"/>
    <n v="310"/>
    <n v="0"/>
    <x v="1"/>
    <x v="6"/>
    <n v="5882"/>
    <n v="1823420"/>
    <x v="1"/>
    <n v="16.96319481774351"/>
    <m/>
  </r>
  <r>
    <s v="B0BHYJ8CVF"/>
    <s v="Portronics Key2 Combo Multimedia USB Wireless Keyboard and Mouse Set with 2.4 GHz Wireless Technology, Soft &amp; Silent Button, Compact Size (Grey)"/>
    <x v="674"/>
    <s v="Computers&amp;Accessories|Accessories&amp;Peripherals|Keyboards,Mice&amp;InputDevices|Keyboard&amp;MouseSets"/>
    <x v="0"/>
    <s v="Accessories&amp;Peripherals"/>
    <s v="Keyboards,Mice&amp;InputDevices"/>
    <s v="Keyboard&amp;MouseSets"/>
    <n v="1149"/>
    <n v="1499"/>
    <n v="0.23"/>
    <x v="1"/>
    <x v="3"/>
    <n v="10443"/>
    <n v="15654057"/>
    <x v="0"/>
    <n v="16.477354138918717"/>
    <m/>
  </r>
  <r>
    <s v="B0BCVJ3PVP"/>
    <s v="SupCares Laptop Stand 7 Height Adjustable, Aluminium, Ventilated, Foldable, Portable Laptop Holder for Desk &amp; Table Mount Upto 15.6 inch Laptop with Carry Pouch (Silver)"/>
    <x v="675"/>
    <s v="Computers&amp;Accessories|Accessories&amp;Peripherals|LaptopAccessories|Lapdesks"/>
    <x v="0"/>
    <s v="Accessories&amp;Peripherals"/>
    <s v="LaptopAccessories"/>
    <s v="Lapdesks"/>
    <n v="499"/>
    <n v="1299"/>
    <n v="0.62"/>
    <x v="0"/>
    <x v="6"/>
    <n v="434"/>
    <n v="563766"/>
    <x v="0"/>
    <n v="11.873201656295869"/>
    <m/>
  </r>
  <r>
    <s v="B0B2931FCV"/>
    <s v="ZEBRONICS Zeb-Sound Bomb N1 True Wireless in Ear Earbuds with Mic ENC, Gaming Mode (up to 50ms), up to 18H Playback, BT V5.2, Fidget Case, Voice Assistant, Splash Proof, Type C (Midnight Black)"/>
    <x v="676"/>
    <s v="Electronics|Headphones,Earbuds&amp;Accessories|Headphones|In-Ear"/>
    <x v="1"/>
    <s v="Headphones,Earbuds&amp;Accessories"/>
    <s v="Headphones"/>
    <s v="In-Ear"/>
    <n v="999"/>
    <n v="4199"/>
    <n v="0.76"/>
    <x v="0"/>
    <x v="12"/>
    <n v="1913"/>
    <n v="8032687"/>
    <x v="0"/>
    <n v="11.486796767042886"/>
    <m/>
  </r>
  <r>
    <s v="B09TMZ1MF8"/>
    <s v="Western Digital WD Green SATA 240GB Internal SSD Solid State Drive - SATA 6Gb/s 2.5 inches - WDS240G3G0A"/>
    <x v="677"/>
    <s v="Computers&amp;Accessories|Components|InternalSolidStateDrives"/>
    <x v="0"/>
    <s v="Components"/>
    <s v="InternalSolidStateDrives"/>
    <m/>
    <n v="1709"/>
    <n v="4000"/>
    <n v="0.56999999999999995"/>
    <x v="0"/>
    <x v="5"/>
    <n v="3029"/>
    <n v="12116000"/>
    <x v="0"/>
    <n v="15.318347565410143"/>
    <m/>
  </r>
  <r>
    <s v="B07VV37FT4"/>
    <s v="Classmate Octane Neon- 25 Blue Gel Pens | Smooth Writing Pens| Water-proof Ink For Smudge-free Writing| Preferred By Students For Exam &amp; Class Notes| Study At Home Essential"/>
    <x v="678"/>
    <s v="OfficeProducts|OfficePaperProducts|Paper|Stationery|Pens,Pencils&amp;WritingSupplies|Pens&amp;Refills|GelInkRollerballPens"/>
    <x v="3"/>
    <s v="OfficePaperProducts"/>
    <s v="Paper"/>
    <s v="Stationery"/>
    <n v="250"/>
    <n v="250"/>
    <n v="0"/>
    <x v="1"/>
    <x v="0"/>
    <n v="2628"/>
    <n v="657000"/>
    <x v="1"/>
    <n v="14.363120461646725"/>
    <m/>
  </r>
  <r>
    <s v="B07JB2Y4SR"/>
    <s v="Classmate Octane Colour Burst-Multicolour Gel Pens (Pack of 10) | Gold &amp; Silver Glitter Sparkle Pens|10 colour ink shades for art lovers and kids|Fun at home essentials"/>
    <x v="679"/>
    <s v="Home&amp;Kitchen|CraftMaterials|DrawingMaterials|DrawingMedia|Pens"/>
    <x v="4"/>
    <s v="CraftMaterials"/>
    <s v="DrawingMaterials"/>
    <s v="DrawingMedia"/>
    <n v="90"/>
    <n v="100"/>
    <n v="0.1"/>
    <x v="1"/>
    <x v="5"/>
    <n v="10718"/>
    <n v="1071800"/>
    <x v="2"/>
    <n v="17.73267879205725"/>
    <m/>
  </r>
  <r>
    <s v="B08KRMK9LZ"/>
    <s v="Tukzer Stylus Pen, iPad Pencil with Palm Rejection Tilt Sensor| 2nd Gen for 2018-2022 iPad 6/7/8/9th Gen; iPad 10.2&quot;, Pro 12.9/11&quot;, Mini 6/5th, Air 5/4/3rd, Precise for Writing/Drawing (3 Spare Tips)"/>
    <x v="680"/>
    <s v="Electronics|Mobiles&amp;Accessories|MobileAccessories|StylusPens"/>
    <x v="1"/>
    <s v="Mobiles&amp;Accessories"/>
    <s v="MobileAccessories"/>
    <s v="StylusPens"/>
    <n v="2025"/>
    <n v="5999"/>
    <n v="0.66"/>
    <x v="0"/>
    <x v="0"/>
    <n v="6233"/>
    <n v="37391767"/>
    <x v="0"/>
    <n v="15.93802055135145"/>
    <m/>
  </r>
  <r>
    <s v="B08LT9BMPP"/>
    <s v="Logitech G102 USB Light Sync Gaming Mouse with Customizable RGB Lighting, 6 Programmable Buttons, Gaming Grade Sensor, 8K DPI Tracking, 16.8mn Color, Light Weight - Black"/>
    <x v="681"/>
    <s v="Computers&amp;Accessories|Accessories&amp;Peripherals|PCGamingPeripherals|GamingMice"/>
    <x v="0"/>
    <s v="Accessories&amp;Peripherals"/>
    <s v="PCGamingPeripherals"/>
    <s v="GamingMice"/>
    <n v="1495"/>
    <n v="1995"/>
    <n v="0.25"/>
    <x v="1"/>
    <x v="6"/>
    <n v="10541"/>
    <n v="21029295"/>
    <x v="0"/>
    <n v="18.103153553455222"/>
    <m/>
  </r>
  <r>
    <s v="B0814ZY6FP"/>
    <s v="Zebronics ZEB-VITA Wireless Bluetooth 10W Portable Bar Speaker With Supporting USB, SD Card, AUX, FM, TWS &amp; Call Function"/>
    <x v="682"/>
    <s v="Electronics|HomeAudio|Speakers|BluetoothSpeakers"/>
    <x v="1"/>
    <s v="HomeAudio"/>
    <s v="Speakers"/>
    <s v="BluetoothSpeakers"/>
    <n v="899"/>
    <n v="1199"/>
    <n v="0.25"/>
    <x v="1"/>
    <x v="11"/>
    <n v="10751"/>
    <n v="12890449"/>
    <x v="0"/>
    <n v="15.319659171697049"/>
    <m/>
  </r>
  <r>
    <s v="B09F3PDDRF"/>
    <s v="Lapster USB 3.0 sata Cable for 2.5 inch SSD and HDD , USB 3.0 to SATA III Hard Driver Adapter , sata to USB Cable-(Blue)"/>
    <x v="683"/>
    <s v="Computers&amp;Accessories|Accessories&amp;Peripherals|Cables&amp;Accessories|Cables|SATACables"/>
    <x v="0"/>
    <s v="Accessories&amp;Peripherals"/>
    <s v="Cables&amp;Accessories"/>
    <s v="Cables"/>
    <n v="349"/>
    <n v="999"/>
    <n v="0.65"/>
    <x v="0"/>
    <x v="2"/>
    <n v="817"/>
    <n v="816183"/>
    <x v="0"/>
    <n v="11.359737884318159"/>
    <m/>
  </r>
  <r>
    <s v="B07X963JNS"/>
    <s v="URBN 10000 mAh Lithium Power Bank UPR10K with 12 Watt Fast Charging, Blue"/>
    <x v="684"/>
    <s v="Electronics|Mobiles&amp;Accessories|MobileAccessories|Chargers|PowerBanks"/>
    <x v="1"/>
    <s v="Mobiles&amp;Accessories"/>
    <s v="MobileAccessories"/>
    <s v="Chargers"/>
    <n v="900"/>
    <n v="2499"/>
    <n v="0.64"/>
    <x v="0"/>
    <x v="1"/>
    <n v="36384"/>
    <n v="90923616"/>
    <x v="0"/>
    <n v="18.243689517029882"/>
    <m/>
  </r>
  <r>
    <s v="B09LD3116F"/>
    <s v="Qubo Smart Cam 360 from Hero Group | Made in India | 2MP 1080p Full HD | CCTV Wi-Fi Camera | 360 Degree Coverage| Two Way Talk | Mobile App Connectivity | Night Vision | Cloud &amp; SD Card Recording"/>
    <x v="685"/>
    <s v="Electronics|Cameras&amp;Photography|SecurityCameras|DomeCameras"/>
    <x v="1"/>
    <s v="Cameras&amp;Photography"/>
    <s v="SecurityCameras"/>
    <s v="DomeCameras"/>
    <n v="2490"/>
    <n v="3990"/>
    <n v="0.38"/>
    <x v="1"/>
    <x v="3"/>
    <n v="3606"/>
    <n v="14387940"/>
    <x v="0"/>
    <n v="14.584299183505289"/>
    <m/>
  </r>
  <r>
    <s v="B08Y5QJTVK"/>
    <s v="Duracell CR2025 3V Lithium Coin Battery, 5 pcs, 2025 Coin Button Cell Battery, DL2025"/>
    <x v="686"/>
    <s v="Electronics|GeneralPurposeBatteries&amp;BatteryChargers"/>
    <x v="1"/>
    <s v="GeneralPurposeBatteries&amp;BatteryChargers"/>
    <m/>
    <m/>
    <n v="116"/>
    <n v="200"/>
    <n v="0.42"/>
    <x v="1"/>
    <x v="5"/>
    <n v="357"/>
    <n v="71400"/>
    <x v="1"/>
    <n v="11.237085317233049"/>
    <m/>
  </r>
  <r>
    <s v="B00LY1FN1K"/>
    <s v="Camel Fabrica Acrylic Ultra Color - 15ml each, 10 Shades"/>
    <x v="687"/>
    <s v="Home&amp;Kitchen|CraftMaterials|PaintingMaterials|Paints"/>
    <x v="4"/>
    <s v="CraftMaterials"/>
    <s v="PaintingMaterials"/>
    <s v="Paints"/>
    <n v="200"/>
    <n v="230"/>
    <n v="0.13"/>
    <x v="1"/>
    <x v="5"/>
    <n v="10170"/>
    <n v="2339100"/>
    <x v="1"/>
    <n v="17.632400078974026"/>
    <m/>
  </r>
  <r>
    <s v="B07DJ5KYDZ"/>
    <s v="Lenovo GX20L29764 65W Laptop Adapter/Charger with Power Cord for Select Models of Lenovo (Round pin) (Black)"/>
    <x v="688"/>
    <s v="Computers&amp;Accessories|Accessories&amp;Peripherals|LaptopAccessories|LaptopChargers&amp;PowerSupplies"/>
    <x v="0"/>
    <s v="Accessories&amp;Peripherals"/>
    <s v="LaptopAccessories"/>
    <s v="LaptopChargers&amp;PowerSupplies"/>
    <n v="1249"/>
    <n v="2796"/>
    <n v="0.55000000000000004"/>
    <x v="0"/>
    <x v="5"/>
    <n v="4598"/>
    <n v="12856008"/>
    <x v="0"/>
    <n v="16.115719002125768"/>
    <m/>
  </r>
  <r>
    <s v="B009LJ2BXA"/>
    <s v="Hp Wired On Ear Headphones With Mic With 3.5 Mm Drivers, In-Built Noise Cancelling, Foldable And Adjustable For Laptop/Pc/Office/Home/ 1 Year Warranty (B4B09Pa)"/>
    <x v="689"/>
    <s v="Computers&amp;Accessories|Accessories&amp;Peripherals|Audio&amp;VideoAccessories|PCHeadsets"/>
    <x v="0"/>
    <s v="Accessories&amp;Peripherals"/>
    <s v="Audio&amp;VideoAccessories"/>
    <s v="PCHeadsets"/>
    <n v="649"/>
    <n v="999"/>
    <n v="0.35"/>
    <x v="1"/>
    <x v="12"/>
    <n v="7222"/>
    <n v="7214778"/>
    <x v="0"/>
    <n v="13.50551165201102"/>
    <m/>
  </r>
  <r>
    <s v="B09BVCVTBC"/>
    <s v="Redragon K617 Fizz 60% Wired RGB Gaming Keyboard, 61 Keys Compact Mechanical Keyboard w/White and Grey Color Keycaps, Linear Red Switch, Pro Driver/Software Supported"/>
    <x v="690"/>
    <s v="Computers&amp;Accessories|Accessories&amp;Peripherals|PCGamingPeripherals|GamingKeyboards"/>
    <x v="0"/>
    <s v="Accessories&amp;Peripherals"/>
    <s v="PCGamingPeripherals"/>
    <s v="GamingKeyboards"/>
    <n v="2649"/>
    <n v="3499"/>
    <n v="0.24"/>
    <x v="1"/>
    <x v="6"/>
    <n v="1271"/>
    <n v="4447229"/>
    <x v="0"/>
    <n v="13.970192000905778"/>
    <m/>
  </r>
  <r>
    <s v="B07SY4C3TD"/>
    <s v="HP GT 53 XL Cartridge Ink"/>
    <x v="691"/>
    <s v="Computers&amp;Accessories|Printers,Inks&amp;Accessories|Inks,Toners&amp;Cartridges|InkjetInkCartridges"/>
    <x v="0"/>
    <s v="Printers,Inks&amp;Accessories"/>
    <s v="Inks,Toners&amp;Cartridges"/>
    <s v="InkjetInkCartridges"/>
    <n v="596"/>
    <n v="723"/>
    <n v="0.18"/>
    <x v="1"/>
    <x v="5"/>
    <n v="3219"/>
    <n v="2327337"/>
    <x v="0"/>
    <n v="15.434565835461656"/>
    <m/>
  </r>
  <r>
    <s v="B094JB13XL"/>
    <s v="Noise ColorFit Ultra Smart Watch with 1.75&quot; HD Display, Aluminium Alloy Body, 60 Sports Modes, Spo2, Lightweight, Stock Market Info, Calls &amp; SMS Reply (Space Blue)"/>
    <x v="692"/>
    <s v="Electronics|WearableTechnology|SmartWatches"/>
    <x v="1"/>
    <s v="WearableTechnology"/>
    <s v="SmartWatches"/>
    <m/>
    <n v="2499"/>
    <n v="5999"/>
    <n v="0.57999999999999996"/>
    <x v="0"/>
    <x v="3"/>
    <n v="38879"/>
    <n v="233235121"/>
    <x v="0"/>
    <n v="18.81787765064237"/>
    <m/>
  </r>
  <r>
    <s v="B08CRRQK6Z"/>
    <s v="Zebronics Zeb-JUKEBAR 3900, 80W Multimedia soundbar with subwoofer Supporting Bluetooth, HDMI(ARC), Coaxial Input, AUX, USB &amp; Remote Control (Black)"/>
    <x v="693"/>
    <s v="Electronics|HomeAudio|Speakers|SoundbarSpeakers"/>
    <x v="1"/>
    <s v="HomeAudio"/>
    <s v="Speakers"/>
    <s v="SoundbarSpeakers"/>
    <n v="4999"/>
    <n v="12499"/>
    <n v="0.6"/>
    <x v="0"/>
    <x v="0"/>
    <n v="4541"/>
    <n v="56757959"/>
    <x v="0"/>
    <n v="15.36043794551161"/>
    <m/>
  </r>
  <r>
    <s v="B08MTLLSL8"/>
    <s v="boAt Bassheads 102 Wired in Ear Earphones with Mic (Mint Green)"/>
    <x v="694"/>
    <s v="Electronics|Headphones,Earbuds&amp;Accessories|Headphones|In-Ear"/>
    <x v="1"/>
    <s v="Headphones,Earbuds&amp;Accessories"/>
    <s v="Headphones"/>
    <s v="In-Ear"/>
    <n v="399"/>
    <n v="1290"/>
    <n v="0.69"/>
    <x v="0"/>
    <x v="0"/>
    <n v="76042"/>
    <n v="98094180"/>
    <x v="0"/>
    <n v="20.500448816570767"/>
    <m/>
  </r>
  <r>
    <s v="B08Y57TPDM"/>
    <s v="Duracell CR2016 3V Lithium Coin Battery, 5 pcs, 2016 Coin Button Cell Battery, DL2016"/>
    <x v="695"/>
    <s v="Electronics|GeneralPurposeBatteries&amp;BatteryChargers"/>
    <x v="1"/>
    <s v="GeneralPurposeBatteries&amp;BatteryChargers"/>
    <m/>
    <m/>
    <n v="116"/>
    <n v="200"/>
    <n v="0.42"/>
    <x v="1"/>
    <x v="4"/>
    <n v="485"/>
    <n v="97000"/>
    <x v="1"/>
    <n v="11.55253595782786"/>
    <m/>
  </r>
  <r>
    <s v="B09CYTJV3N"/>
    <s v="MI 360¬∞ Home Security Wireless Camera 2K Pro with Bluetooth Gateway BLE 4.2 l Dual Band Wi-fi Connection l 3 Million 1296p| Full Color in Low-Light | AI Human Detection, White"/>
    <x v="696"/>
    <s v="Electronics|Cameras&amp;Photography|SecurityCameras|DomeCameras"/>
    <x v="1"/>
    <s v="Cameras&amp;Photography"/>
    <s v="SecurityCameras"/>
    <s v="DomeCameras"/>
    <n v="4499"/>
    <n v="5999"/>
    <n v="0.25"/>
    <x v="1"/>
    <x v="4"/>
    <n v="44696"/>
    <n v="268131304"/>
    <x v="0"/>
    <n v="19.996197011954465"/>
    <m/>
  </r>
  <r>
    <s v="B07GLNJC25"/>
    <s v="ZEBRONICS Zeb-100HB 4 Ports USB Hub for Laptop, PC Computers, Plug &amp; Play, Backward Compatible - Black"/>
    <x v="697"/>
    <s v="Computers&amp;Accessories|Accessories&amp;Peripherals|USBHubs"/>
    <x v="0"/>
    <s v="Accessories&amp;Peripherals"/>
    <s v="USBHubs"/>
    <m/>
    <n v="330"/>
    <n v="499"/>
    <n v="0.34"/>
    <x v="1"/>
    <x v="7"/>
    <n v="8566"/>
    <n v="4274434"/>
    <x v="1"/>
    <n v="14.551466437533133"/>
    <m/>
  </r>
  <r>
    <s v="B08FY4FG5X"/>
    <s v="Boult Audio Bass Buds Q2 Lightweight Stereo Wired Over Ear Headphones Set with Mic with Deep Bass, Comfortable Ear Cushions, &amp; Long Cord (Black)"/>
    <x v="698"/>
    <s v="Electronics|Headphones,Earbuds&amp;Accessories|Headphones|Over-Ear"/>
    <x v="1"/>
    <s v="Headphones,Earbuds&amp;Accessories"/>
    <s v="Headphones"/>
    <s v="Over-Ear"/>
    <n v="649"/>
    <n v="2499"/>
    <n v="0.74"/>
    <x v="0"/>
    <x v="2"/>
    <n v="13049"/>
    <n v="32609451"/>
    <x v="0"/>
    <n v="16.050880995529766"/>
    <m/>
  </r>
  <r>
    <s v="B07TMCXRFV"/>
    <s v="ESR Screen Protector Compatible with iPad Pro 11 Inch (2022/2021/2020/2018) and iPad Air 5/4 (2022/2020, 10.9 Inch), Tempered-Glass Film with Alignment Frame, Scratch Resistant, HD Clarity, 2 Pack"/>
    <x v="699"/>
    <s v="Computers&amp;Accessories|Accessories&amp;Peripherals|TabletAccessories|ScreenProtectors"/>
    <x v="0"/>
    <s v="Accessories&amp;Peripherals"/>
    <s v="TabletAccessories"/>
    <s v="ScreenProtectors"/>
    <n v="1234"/>
    <n v="1599"/>
    <n v="0.23"/>
    <x v="1"/>
    <x v="6"/>
    <n v="16680"/>
    <n v="26671320"/>
    <x v="0"/>
    <n v="18.999999370623211"/>
    <m/>
  </r>
  <r>
    <s v="B00LZPQVMK"/>
    <s v="Parker Vector Standard Chrome Trim Ball Pen (Ink - Black)"/>
    <x v="700"/>
    <s v="OfficeProducts|OfficePaperProducts|Paper|Stationery|Pens,Pencils&amp;WritingSupplies|Pens&amp;Refills|StickBallpointPens"/>
    <x v="3"/>
    <s v="OfficePaperProducts"/>
    <s v="Paper"/>
    <s v="Stationery"/>
    <n v="272"/>
    <n v="320"/>
    <n v="0.15"/>
    <x v="1"/>
    <x v="1"/>
    <n v="3686"/>
    <n v="1179520"/>
    <x v="1"/>
    <n v="14.266692550424466"/>
    <m/>
  </r>
  <r>
    <s v="B08X77LM8C"/>
    <s v="Silicone Rubber Earbuds Tips, Eartips, Earpads, Earplugs, for Replacement in Earphones and Bluetooth Medium Size (10 Pcs Black)"/>
    <x v="701"/>
    <s v="Electronics|Headphones,Earbuds&amp;Accessories|Earpads"/>
    <x v="1"/>
    <s v="Headphones,Earbuds&amp;Accessories"/>
    <s v="Earpads"/>
    <m/>
    <n v="99"/>
    <n v="999"/>
    <n v="0.9"/>
    <x v="0"/>
    <x v="11"/>
    <n v="594"/>
    <n v="593406"/>
    <x v="0"/>
    <n v="10.543164469768488"/>
    <m/>
  </r>
  <r>
    <s v="B01EJ5MM5M"/>
    <s v="Canon PIXMA MG2577s All-in-One Inkjet Colour Printer with 1 Additional Colour Cartridge"/>
    <x v="702"/>
    <s v="Computers&amp;Accessories|Printers,Inks&amp;Accessories|Printers|InkjetPrinters"/>
    <x v="0"/>
    <s v="Printers,Inks&amp;Accessories"/>
    <s v="Printers"/>
    <s v="InkjetPrinters"/>
    <n v="3498"/>
    <n v="3875"/>
    <n v="0.1"/>
    <x v="1"/>
    <x v="10"/>
    <n v="12185"/>
    <n v="47216875"/>
    <x v="0"/>
    <n v="13.891927990880731"/>
    <m/>
  </r>
  <r>
    <s v="B08J82K4GX"/>
    <s v="Samsung 24-inch(60.46cm) FHD Monitor, IPS, 75 Hz, Bezel Less Design, AMD FreeSync, Flicker Free, HDMI, D-sub, (LF24T350FHWXXL, Dark Blue Gray)"/>
    <x v="703"/>
    <s v="Computers&amp;Accessories|Monitors"/>
    <x v="0"/>
    <s v="Monitors"/>
    <m/>
    <m/>
    <n v="10099"/>
    <n v="19110"/>
    <n v="0.47"/>
    <x v="1"/>
    <x v="4"/>
    <n v="2623"/>
    <n v="50125530"/>
    <x v="0"/>
    <n v="14.701544472025576"/>
    <m/>
  </r>
  <r>
    <s v="B07Z1Z77ZZ"/>
    <s v="AirCase Protective Laptop Bag Sleeve fits Upto 14.1&quot; Laptop/ MacBook, Wrinkle Free, Padded, Waterproof Light Neoprene case Cover Pouch, for Men &amp; Women, Black- 6 Months Warranty"/>
    <x v="563"/>
    <s v="Computers&amp;Accessories|Accessories&amp;Peripherals|LaptopAccessories|Bags&amp;Sleeves|LaptopSleeves&amp;Slipcases"/>
    <x v="0"/>
    <s v="Accessories&amp;Peripherals"/>
    <s v="LaptopAccessories"/>
    <s v="Bags&amp;Sleeves"/>
    <n v="449"/>
    <n v="999"/>
    <n v="0.55000000000000004"/>
    <x v="0"/>
    <x v="4"/>
    <n v="9701"/>
    <n v="9691299"/>
    <x v="0"/>
    <n v="17.143503462247192"/>
    <m/>
  </r>
  <r>
    <s v="B00DJ5N9VK"/>
    <s v="Faber-Castell Connector Pen Set - Pack of 25 (Assorted)"/>
    <x v="704"/>
    <s v="Toys&amp;Games|Arts&amp;Crafts|Drawing&amp;PaintingSupplies|ColouringPens&amp;Markers"/>
    <x v="6"/>
    <s v="Arts&amp;Crafts"/>
    <s v="Drawing&amp;PaintingSupplies"/>
    <s v="ColouringPens&amp;Markers"/>
    <n v="150"/>
    <n v="150"/>
    <n v="0"/>
    <x v="1"/>
    <x v="4"/>
    <n v="15867"/>
    <n v="2380050"/>
    <x v="2"/>
    <n v="18.062245424749086"/>
    <m/>
  </r>
  <r>
    <s v="B08FGNPQ9X"/>
    <s v="Zinq UPS for Router, Mini UPS for 12V WiFi Router Broadband Modem with Upto 4 Hours Power Backup, Upto 2Amp, Works with Existing Adapter, Also Works with Set-top Box, Smart Camera, CCTV (Black)"/>
    <x v="705"/>
    <s v="Computers&amp;Accessories|NetworkingDevices|Routers"/>
    <x v="0"/>
    <s v="NetworkingDevices"/>
    <s v="Routers"/>
    <m/>
    <n v="1199"/>
    <n v="2999"/>
    <n v="0.6"/>
    <x v="0"/>
    <x v="3"/>
    <n v="10725"/>
    <n v="32164275"/>
    <x v="0"/>
    <n v="16.5247949497709"/>
    <m/>
  </r>
  <r>
    <s v="B07NTKGW45"/>
    <s v="SaleOn‚Ñ¢ Portable Storage Organizer Bag for Earphone USB Cable Power Bank Mobile Charger Digital Gadget Hard Disk, Water Resistance Material - Dark Grey"/>
    <x v="706"/>
    <s v="Computers&amp;Accessories|Accessories&amp;Peripherals|HardDiskBags"/>
    <x v="0"/>
    <s v="Accessories&amp;Peripherals"/>
    <s v="HardDiskBags"/>
    <m/>
    <n v="397"/>
    <n v="899"/>
    <n v="0.56000000000000005"/>
    <x v="0"/>
    <x v="1"/>
    <n v="3025"/>
    <n v="2719475"/>
    <x v="0"/>
    <n v="13.923475694748671"/>
    <m/>
  </r>
  <r>
    <s v="B08J4PL1Z3"/>
    <s v="RPM Euro Games Laptop/PC Controller Wired for Windows - 7, 8, 8.1, 10 and XP, Ps3(Upgraded with XYAB Buttons)"/>
    <x v="707"/>
    <s v="Computers&amp;Accessories|Accessories&amp;Peripherals|PCGamingPeripherals|Gamepads"/>
    <x v="0"/>
    <s v="Accessories&amp;Peripherals"/>
    <s v="PCGamingPeripherals"/>
    <s v="Gamepads"/>
    <n v="699"/>
    <n v="1490"/>
    <n v="0.53"/>
    <x v="0"/>
    <x v="1"/>
    <n v="5736"/>
    <n v="8546640"/>
    <x v="0"/>
    <n v="15.034739399529764"/>
    <m/>
  </r>
  <r>
    <s v="B07XJWTYM2"/>
    <s v="realme Buds Wireless in Ear Bluetooth Earphones with mic, 11.2mm Bass Boost Driver, Magnetic Fast Pair, Fast Charging and 12 Hrs Playtime (Yellow)"/>
    <x v="708"/>
    <s v="Electronics|Headphones,Earbuds&amp;Accessories|Headphones|In-Ear"/>
    <x v="1"/>
    <s v="Headphones,Earbuds&amp;Accessories"/>
    <s v="Headphones"/>
    <s v="In-Ear"/>
    <n v="1679"/>
    <n v="1999"/>
    <n v="0.16"/>
    <x v="1"/>
    <x v="3"/>
    <n v="72563"/>
    <n v="145053437"/>
    <x v="0"/>
    <n v="19.928956980079622"/>
    <m/>
  </r>
  <r>
    <s v="B09939XJX8"/>
    <s v="TVARA LCD Writing Tablet, 8.5&quot; Inch Colorful Toddler Doodle Board Drawing Tablet, Erasable Reusable Electronic Drawing Pads, Educational and Learning Tool for 3-6 Years Old Boy and Girls Mix Colors"/>
    <x v="618"/>
    <s v="Computers&amp;Accessories|Accessories&amp;Peripherals|Keyboards,Mice&amp;InputDevices|GraphicTablets"/>
    <x v="0"/>
    <s v="Accessories&amp;Peripherals"/>
    <s v="Keyboards,Mice&amp;InputDevices"/>
    <s v="GraphicTablets"/>
    <n v="354"/>
    <n v="1500"/>
    <n v="0.76"/>
    <x v="0"/>
    <x v="1"/>
    <n v="1026"/>
    <n v="1539000"/>
    <x v="0"/>
    <n v="12.046281774389113"/>
    <m/>
  </r>
  <r>
    <s v="B09MDCZJXS"/>
    <s v="Wings Phantom Pro Earphones Gaming Earbuds with LED Battery Indicator, 50ms Low Latency, Bluetooth 5.3, 40 Hours Playtime, MEMs Mic, IPX4 Resist, 12mm Driver, 500mah case, Headphones, (Black TWS)"/>
    <x v="709"/>
    <s v="Computers&amp;Accessories|Accessories&amp;Peripherals|PCGamingPeripherals|Headsets"/>
    <x v="0"/>
    <s v="Accessories&amp;Peripherals"/>
    <s v="PCGamingPeripherals"/>
    <s v="Headsets"/>
    <n v="1199"/>
    <n v="5499"/>
    <n v="0.78"/>
    <x v="0"/>
    <x v="11"/>
    <n v="2043"/>
    <n v="11234457"/>
    <x v="0"/>
    <n v="12.579827387558165"/>
    <m/>
  </r>
  <r>
    <s v="B08CTQP51L"/>
    <s v="Robustrion [Anti-Scratch] &amp; [Smudge Proof] [S Pen Compatible] Premium Tempered Glass Screen Protector for Samsung Tab S6 Lite 10.4 inch SM-P610/615 [Bubble Free]"/>
    <x v="710"/>
    <s v="Computers&amp;Accessories|Accessories&amp;Peripherals|TabletAccessories|ScreenProtectors"/>
    <x v="0"/>
    <s v="Accessories&amp;Peripherals"/>
    <s v="TabletAccessories"/>
    <s v="ScreenProtectors"/>
    <n v="379"/>
    <n v="1499"/>
    <n v="0.75"/>
    <x v="0"/>
    <x v="0"/>
    <n v="4149"/>
    <n v="6219351"/>
    <x v="0"/>
    <n v="15.195802006190789"/>
    <m/>
  </r>
  <r>
    <s v="B0BG62HMDJ"/>
    <s v="Cablet 2.5 Inch SATA USB 3.0 HDD/SSD Portable External Enclosure for 7mm and 9.5mm, Tool-Free Design, Supports UASP Max 6TB"/>
    <x v="711"/>
    <s v="Computers&amp;Accessories|ExternalDevices&amp;DataStorage|ExternalHardDisks"/>
    <x v="0"/>
    <s v="ExternalDevices&amp;DataStorage"/>
    <s v="ExternalHardDisks"/>
    <m/>
    <n v="499"/>
    <n v="775"/>
    <n v="0.36"/>
    <x v="1"/>
    <x v="4"/>
    <n v="74"/>
    <n v="57350"/>
    <x v="0"/>
    <n v="8.0627634325843101"/>
    <m/>
  </r>
  <r>
    <s v="B08GTYFC37"/>
    <s v="SanDisk 1TB Extreme Portable SSD 1050MB/s R, 1000MB/s W,Upto 2 Meter Drop Protection with IP55 Water/dust Resistance, HW Encryption, PC,MAC &amp; TypeC Smartphone Compatible, 5Y Warranty, External SSD"/>
    <x v="712"/>
    <s v="Computers&amp;Accessories|ExternalDevices&amp;DataStorage|ExternalSolidStateDrives"/>
    <x v="0"/>
    <s v="ExternalDevices&amp;DataStorage"/>
    <s v="ExternalSolidStateDrives"/>
    <m/>
    <n v="10389"/>
    <n v="32000"/>
    <n v="0.68"/>
    <x v="0"/>
    <x v="5"/>
    <n v="41398"/>
    <n v="1324736000"/>
    <x v="0"/>
    <n v="20.314755343473038"/>
    <m/>
  </r>
  <r>
    <s v="B08SBH499M"/>
    <s v="ZEBRONICS Zeb-Warrior II 10 watts 2.0 Multimedia Speaker with RGB Lights, USB Powered, AUX Input, Volume Control Pod for PC, Laptops, Desktop"/>
    <x v="713"/>
    <s v="Computers&amp;Accessories|Accessories&amp;Peripherals|Audio&amp;VideoAccessories|PCSpeakers"/>
    <x v="0"/>
    <s v="Accessories&amp;Peripherals"/>
    <s v="Audio&amp;VideoAccessories"/>
    <s v="PCSpeakers"/>
    <n v="649"/>
    <n v="1300"/>
    <n v="0.5"/>
    <x v="0"/>
    <x v="3"/>
    <n v="5195"/>
    <n v="6753500"/>
    <x v="0"/>
    <n v="15.234243483844059"/>
    <m/>
  </r>
  <r>
    <s v="B08FYB5HHK"/>
    <s v="TP-Link UE300C USB Type-C to RJ45 Gigabit Ethernet Network Adapter/RJ45 LAN Wired Adapter for Ultrabook, Chromebook, Laptop, Desktop, Plug &amp; Play, USB 3.0, Foldable and Portable Design"/>
    <x v="714"/>
    <s v="Computers&amp;Accessories|NetworkingDevices|NetworkAdapters|PowerLANAdapters"/>
    <x v="0"/>
    <s v="NetworkingDevices"/>
    <s v="NetworkAdapters"/>
    <s v="PowerLANAdapters"/>
    <n v="1199"/>
    <n v="1999"/>
    <n v="0.4"/>
    <x v="1"/>
    <x v="6"/>
    <n v="22420"/>
    <n v="44817580"/>
    <x v="0"/>
    <n v="19.577947404051354"/>
    <m/>
  </r>
  <r>
    <s v="B0B5GJRTHB"/>
    <s v="Wecool Moonwalk M1 ENC True Wireless in Ear Earbuds with Mic, Titanium Drivers for Rich Bass Experience, 40+ Hours Play Time, Type C Fast Charging, Low Latency, BT 5.3, IPX5, Deep Bass (Black)"/>
    <x v="715"/>
    <s v="Electronics|Headphones,Earbuds&amp;Accessories|Headphones|In-Ear"/>
    <x v="1"/>
    <s v="Headphones,Earbuds&amp;Accessories"/>
    <s v="Headphones"/>
    <s v="In-Ear"/>
    <n v="889"/>
    <n v="1999"/>
    <n v="0.56000000000000005"/>
    <x v="0"/>
    <x v="0"/>
    <n v="2284"/>
    <n v="4565716"/>
    <x v="0"/>
    <n v="14.107322058504652"/>
    <m/>
  </r>
  <r>
    <s v="B09GBBJV72"/>
    <s v="HP 330 Wireless Black Keyboard and Mouse Set with Numeric Keypad, 2.4GHz Wireless Connection and 1600 DPI, USB Receiver, LED Indicators , Black(2V9E6AA)"/>
    <x v="716"/>
    <s v="Computers&amp;Accessories|Accessories&amp;Peripherals|Keyboards,Mice&amp;InputDevices|Keyboard&amp;MouseSets"/>
    <x v="0"/>
    <s v="Accessories&amp;Peripherals"/>
    <s v="Keyboards,Mice&amp;InputDevices"/>
    <s v="Keyboard&amp;MouseSets"/>
    <n v="1409"/>
    <n v="2199"/>
    <n v="0.36"/>
    <x v="1"/>
    <x v="2"/>
    <n v="427"/>
    <n v="938973"/>
    <x v="0"/>
    <n v="10.262630699151371"/>
    <m/>
  </r>
  <r>
    <s v="B07P434WJY"/>
    <s v="RC PRINT GI 790 Ink Refill for Canon G1000, G1010, G1100, G2000, G2002, G2010, G2012, G2100, G3000, G3010, G3012, G3100, G4000, G4010"/>
    <x v="717"/>
    <s v="Computers&amp;Accessories|Printers,Inks&amp;Accessories|Inks,Toners&amp;Cartridges|InkjetInkRefills&amp;Kits"/>
    <x v="0"/>
    <s v="Printers,Inks&amp;Accessories"/>
    <s v="Inks,Toners&amp;Cartridges"/>
    <s v="InkjetInkRefills&amp;Kits"/>
    <n v="549"/>
    <n v="1999"/>
    <n v="0.73"/>
    <x v="0"/>
    <x v="4"/>
    <n v="1367"/>
    <n v="2732633"/>
    <x v="0"/>
    <n v="13.485170218751618"/>
    <m/>
  </r>
  <r>
    <s v="B07T9FV9YP"/>
    <s v="Redgear Cloak Wired RGB Wired Over Ear Gaming Headphones with Mic for PC"/>
    <x v="718"/>
    <s v="Computers&amp;Accessories|Accessories&amp;Peripherals|PCGamingPeripherals|Headsets"/>
    <x v="0"/>
    <s v="Accessories&amp;Peripherals"/>
    <s v="PCGamingPeripherals"/>
    <s v="Headsets"/>
    <n v="749"/>
    <n v="1799"/>
    <n v="0.57999999999999996"/>
    <x v="0"/>
    <x v="1"/>
    <n v="13199"/>
    <n v="23745001"/>
    <x v="0"/>
    <n v="16.482295724823398"/>
    <m/>
  </r>
  <r>
    <s v="B08WKFSN84"/>
    <s v="Wayona Type C To Type C 65W/3.25A Nylon Braided Fast Charging Cable Compatible For Laptop, Macbook, Samsung Galaxy M33 M53 M51 S20 Ultra, A71, A53, A51, Ipad Pro 2018 (1M, Grey)"/>
    <x v="94"/>
    <s v="Computers&amp;Accessories|Accessories&amp;Peripherals|Cables&amp;Accessories|Cables|USBCables"/>
    <x v="0"/>
    <s v="Accessories&amp;Peripherals"/>
    <s v="Cables&amp;Accessories"/>
    <s v="Cables"/>
    <n v="379"/>
    <n v="1099"/>
    <n v="0.66"/>
    <x v="0"/>
    <x v="4"/>
    <n v="2806"/>
    <n v="3083794"/>
    <x v="0"/>
    <n v="14.827442374328088"/>
    <m/>
  </r>
  <r>
    <s v="B09TBCVJS3"/>
    <s v="Amazfit GTS2 Mini (New Version) Smart Watch with Always-on AMOLED Display, Alexa Built-in, SpO2, 14 Days' Battery Life, 68 Sports Modes, GPS, HR, Sleep &amp; Stress Monitoring (Meteor Black)"/>
    <x v="719"/>
    <s v="Electronics|WearableTechnology|SmartWatches"/>
    <x v="1"/>
    <s v="WearableTechnology"/>
    <s v="SmartWatches"/>
    <m/>
    <n v="5998"/>
    <n v="7999"/>
    <n v="0.25"/>
    <x v="1"/>
    <x v="0"/>
    <n v="30355"/>
    <n v="242809645"/>
    <x v="0"/>
    <n v="18.825427085448464"/>
    <m/>
  </r>
  <r>
    <s v="B08TR61BVK"/>
    <s v="Tabelito¬Æ Polyester Foam, Nylon Hybrid laptopss Bag Sleeve Case Cover Pouch for laptopss Apple/Dell/Lenovo/ Asus/ Hp/Samsung/Mi/MacBook/Ultrabook/Thinkpad/Ideapad/Surfacepro (15.6 inches /39.6cm, Blue) laptopsss"/>
    <x v="720"/>
    <s v="Computers&amp;Accessories|Accessories&amp;Peripherals|LaptopAccessories|Bags&amp;Sleeves|LaptopSleeves&amp;Slipcases"/>
    <x v="0"/>
    <s v="Accessories&amp;Peripherals"/>
    <s v="LaptopAccessories"/>
    <s v="Bags&amp;Sleeves"/>
    <n v="299"/>
    <n v="1499"/>
    <n v="0.8"/>
    <x v="0"/>
    <x v="0"/>
    <n v="2868"/>
    <n v="4299132"/>
    <x v="0"/>
    <n v="14.522468302633195"/>
    <m/>
  </r>
  <r>
    <s v="B0B2CPVXHX"/>
    <s v="Robustrion Anti-Scratch &amp; Smudge Proof Tempered Glass Screen Protector for Xiaomi Mi Pad 5 11 inch"/>
    <x v="721"/>
    <s v="Computers&amp;Accessories|Accessories&amp;Peripherals|TabletAccessories|ScreenProtectors"/>
    <x v="0"/>
    <s v="Accessories&amp;Peripherals"/>
    <s v="TabletAccessories"/>
    <s v="ScreenProtectors"/>
    <n v="379"/>
    <n v="1499"/>
    <n v="0.75"/>
    <x v="0"/>
    <x v="3"/>
    <n v="670"/>
    <n v="1004330"/>
    <x v="0"/>
    <n v="11.589562332692866"/>
    <m/>
  </r>
  <r>
    <s v="B08XNL93PL"/>
    <s v="Portronics Ruffpad 15 Re-Writable LCD Screen 38.1cm (15-inch) Writing Pad for Drawing, Playing, Handwriting Gifts for Kids &amp; Adults (Grey)"/>
    <x v="722"/>
    <s v="OfficeProducts|OfficePaperProducts|Paper|Stationery|Notebooks,WritingPads&amp;Diaries"/>
    <x v="3"/>
    <s v="OfficePaperProducts"/>
    <s v="Paper"/>
    <s v="Stationery"/>
    <n v="1399"/>
    <n v="2999"/>
    <n v="0.53"/>
    <x v="0"/>
    <x v="4"/>
    <n v="3530"/>
    <n v="10586470"/>
    <x v="0"/>
    <n v="15.255960185521317"/>
    <m/>
  </r>
  <r>
    <s v="B088GXTJM3"/>
    <s v="DIGITEK¬Æ (DLS-9FT) Lightweight &amp; Portable Aluminum Alloy Light Stand for Ring Light, Reflector, Flash Units, Diffuser, Portrait, Softbox, Studio Lighting &amp; More Ideal for Outdoor &amp; Indoor Shoots"/>
    <x v="723"/>
    <s v="Electronics|Cameras&amp;Photography|Accessories|PhotoStudio&amp;Lighting|PhotoBackgroundAccessories|BackgroundSupports"/>
    <x v="1"/>
    <s v="Cameras&amp;Photography"/>
    <s v="Accessories"/>
    <s v="PhotoStudio&amp;Lighting"/>
    <n v="699"/>
    <n v="1299"/>
    <n v="0.46"/>
    <x v="1"/>
    <x v="4"/>
    <n v="6183"/>
    <n v="8031717"/>
    <x v="0"/>
    <n v="16.302458767914153"/>
    <m/>
  </r>
  <r>
    <s v="B099S26HWG"/>
    <s v="Classmate Pulse 1 Subject Notebook - 240mm x 180mm , Soft Cover, 180 Pages, Single Line, Pack of 4"/>
    <x v="724"/>
    <s v="OfficeProducts|OfficePaperProducts|Paper|Stationery|Notebooks,WritingPads&amp;Diaries|CompositionNotebooks"/>
    <x v="3"/>
    <s v="OfficePaperProducts"/>
    <s v="Paper"/>
    <s v="Stationery"/>
    <n v="300"/>
    <n v="300"/>
    <n v="0"/>
    <x v="1"/>
    <x v="0"/>
    <n v="419"/>
    <n v="125700"/>
    <x v="1"/>
    <n v="11.017647019671182"/>
    <m/>
  </r>
  <r>
    <s v="B08461VC1Z"/>
    <s v="Scarters Mouse Pad, Desk Mat Extended for Work from Home/Office/Gaming | Vegan PU Leather | Anti-Skid, Anti-Slip, Reversible Splash-Proof ‚Äì Deskspread ~ Navy Blue &amp; Yellow"/>
    <x v="725"/>
    <s v="Computers&amp;Accessories|Accessories&amp;Peripherals|Keyboards,Mice&amp;InputDevices|Keyboard&amp;MiceAccessories|MousePads"/>
    <x v="0"/>
    <s v="Accessories&amp;Peripherals"/>
    <s v="Keyboards,Mice&amp;InputDevices"/>
    <s v="Keyboard&amp;MiceAccessories"/>
    <n v="999"/>
    <n v="1995"/>
    <n v="0.5"/>
    <x v="0"/>
    <x v="6"/>
    <n v="7317"/>
    <n v="14597415"/>
    <x v="0"/>
    <n v="17.389765823177648"/>
    <m/>
  </r>
  <r>
    <s v="B00K32PEW4"/>
    <s v="Casio MJ-120D 150 Steps Check and Correct Desktop Calculator with Tax Keys, Black"/>
    <x v="726"/>
    <s v="OfficeProducts|OfficeElectronics|Calculators|Financial&amp;Business"/>
    <x v="3"/>
    <s v="OfficeElectronics"/>
    <s v="Calculators"/>
    <s v="Financial&amp;Business"/>
    <n v="535"/>
    <n v="535"/>
    <n v="0"/>
    <x v="1"/>
    <x v="5"/>
    <n v="4426"/>
    <n v="2367910"/>
    <x v="0"/>
    <n v="16.04288189670693"/>
    <m/>
  </r>
  <r>
    <s v="B07LFWP97N"/>
    <s v="Gizga Essentials Laptop Bag Sleeve Case Cover Pouch with Handle for 14.1 Inch Laptop for Men &amp; Women, Padded Laptop Compartment, Premium Zipper Closure, Water Repellent Nylon Fabric, Grey"/>
    <x v="628"/>
    <s v="Computers&amp;Accessories|Accessories&amp;Peripherals|LaptopAccessories|Bags&amp;Sleeves|LaptopSleeves&amp;Slipcases"/>
    <x v="0"/>
    <s v="Accessories&amp;Peripherals"/>
    <s v="LaptopAccessories"/>
    <s v="Bags&amp;Sleeves"/>
    <n v="269"/>
    <n v="1099"/>
    <n v="0.76"/>
    <x v="0"/>
    <x v="3"/>
    <n v="1092"/>
    <n v="1200108"/>
    <x v="0"/>
    <n v="12.458342663993781"/>
    <m/>
  </r>
  <r>
    <s v="B0746N6WML"/>
    <s v="Parker Vector Camouflage Gift Set - Roller Ball Pen &amp; Parker Logo Keychain (Black Body, Blue Ink), 2 Piece Set"/>
    <x v="727"/>
    <s v="OfficeProducts|OfficePaperProducts|Paper|Stationery|Pens,Pencils&amp;WritingSupplies|Pens&amp;Refills|StickBallpointPens"/>
    <x v="3"/>
    <s v="OfficePaperProducts"/>
    <s v="Paper"/>
    <s v="Stationery"/>
    <n v="341"/>
    <n v="450"/>
    <n v="0.24"/>
    <x v="1"/>
    <x v="4"/>
    <n v="2493"/>
    <n v="1121850"/>
    <x v="1"/>
    <n v="14.606654731312853"/>
    <m/>
  </r>
  <r>
    <s v="B07W9KYT62"/>
    <s v="TP-Link AC1200 Archer A6 Smart WiFi, 5GHz Gigabit Dual Band MU-MIMO Wireless Internet Router, Long Range Coverage by 4 Antennas, Qualcomm Chipset"/>
    <x v="728"/>
    <s v="Computers&amp;Accessories|NetworkingDevices|Routers"/>
    <x v="0"/>
    <s v="NetworkingDevices"/>
    <s v="Routers"/>
    <m/>
    <n v="2499"/>
    <n v="3999"/>
    <n v="0.38"/>
    <x v="1"/>
    <x v="5"/>
    <n v="12679"/>
    <n v="50703321"/>
    <x v="0"/>
    <n v="18.053724715601142"/>
    <m/>
  </r>
  <r>
    <s v="B08D9MNH4B"/>
    <s v="HP Deskjet 2723 AIO Printer, Copy, Scan, WiFi, Bluetooth, USB, Simple Setup Smart App, Ideal for Home."/>
    <x v="729"/>
    <s v="Computers&amp;Accessories|Printers,Inks&amp;Accessories|Printers"/>
    <x v="0"/>
    <s v="Printers,Inks&amp;Accessories"/>
    <s v="Printers"/>
    <m/>
    <n v="5899"/>
    <n v="7005"/>
    <n v="0.16"/>
    <x v="1"/>
    <x v="9"/>
    <n v="4199"/>
    <n v="29413995"/>
    <x v="0"/>
    <n v="13.043697445432441"/>
    <m/>
  </r>
  <r>
    <s v="B09MKG4ZCM"/>
    <s v="Xiaomi Mi 4A Dual_Band Ethernet 1200Mbps Speed Router| 2.4GHz &amp; 5GHz Frequency|128MB RAM | DualCore 4 Thread CPU|4 Omni Directional Antenna|Mi Wi-Fi app-Parental Control &amp; Anti Hacking|Repeater, White"/>
    <x v="730"/>
    <s v="Computers&amp;Accessories|NetworkingDevices|Routers"/>
    <x v="0"/>
    <s v="NetworkingDevices"/>
    <s v="Routers"/>
    <m/>
    <n v="1565"/>
    <n v="2999"/>
    <n v="0.48"/>
    <x v="1"/>
    <x v="1"/>
    <n v="11113"/>
    <n v="33327887"/>
    <x v="0"/>
    <n v="16.18348156979744"/>
    <m/>
  </r>
  <r>
    <s v="B07RZZ1QSW"/>
    <s v="SLOVIC¬Æ Tripod Mount Adapter| Tripod Mobile Holder|Tripod Phone Mount(Made in India)| Smartphone Clip Clipper 360 Degree for Taking Magic Video Shots &amp; Pictures."/>
    <x v="731"/>
    <s v="Electronics|Cameras&amp;Photography|Accessories|Tripods&amp;Monopods|Tabletop&amp;TravelTripods"/>
    <x v="1"/>
    <s v="Cameras&amp;Photography"/>
    <s v="Accessories"/>
    <s v="Tripods&amp;Monopods"/>
    <n v="326"/>
    <n v="799"/>
    <n v="0.59"/>
    <x v="0"/>
    <x v="5"/>
    <n v="10773"/>
    <n v="8607627"/>
    <x v="0"/>
    <n v="17.742458673323718"/>
    <m/>
  </r>
  <r>
    <s v="B07222HQKP"/>
    <s v="Orico 2.5&quot;(6.3cm) USB 3.0 HDD Enclosure Case Cover for SATA SSD HDD | SATA SSD HDD Enclosure High Speed USB 3.0 | Tool Free Installation | Black"/>
    <x v="732"/>
    <s v="Computers&amp;Accessories|ExternalDevices&amp;DataStorage|ExternalHardDisks"/>
    <x v="0"/>
    <s v="ExternalDevices&amp;DataStorage"/>
    <s v="ExternalHardDisks"/>
    <m/>
    <n v="657"/>
    <n v="999"/>
    <n v="0.34"/>
    <x v="1"/>
    <x v="4"/>
    <n v="13944"/>
    <n v="13930056"/>
    <x v="0"/>
    <n v="17.820999629988894"/>
    <m/>
  </r>
  <r>
    <s v="B00NFD0ETQ"/>
    <s v="Logitech G402 Hyperion Fury USB Wired Gaming Mouse, 4,000 DPI, Lightweight, 8 Programmable Buttons, Compatible for PC/Mac - Black"/>
    <x v="733"/>
    <s v="Computers&amp;Accessories|Accessories&amp;Peripherals|PCGamingPeripherals|GamingMice"/>
    <x v="0"/>
    <s v="Accessories&amp;Peripherals"/>
    <s v="PCGamingPeripherals"/>
    <s v="GamingMice"/>
    <n v="1995"/>
    <n v="2895"/>
    <n v="0.31"/>
    <x v="1"/>
    <x v="13"/>
    <n v="10760"/>
    <n v="31150200"/>
    <x v="0"/>
    <n v="18.546522104419893"/>
    <m/>
  </r>
  <r>
    <s v="B075DB1F13"/>
    <s v="Panasonic Eneloop BQ-CC55N Advanced, Smart and Quick Charger for AA &amp; AAA Rechargeable Batteries, White"/>
    <x v="734"/>
    <s v="Electronics|GeneralPurposeBatteries&amp;BatteryChargers"/>
    <x v="1"/>
    <s v="GeneralPurposeBatteries&amp;BatteryChargers"/>
    <m/>
    <m/>
    <n v="1500"/>
    <n v="1500"/>
    <n v="0"/>
    <x v="1"/>
    <x v="5"/>
    <n v="25996"/>
    <n v="38994000"/>
    <x v="0"/>
    <n v="19.425662230382425"/>
    <m/>
  </r>
  <r>
    <s v="B0148NPH9I"/>
    <s v="Logitech K380 Wireless Multi-Device Keyboard for Windows, Apple iOS, Apple TV Android or Chrome, Bluetooth, Compact Space-Saving Design, PC/Mac/Laptop/Smartphone/Tablet (Dark Grey)"/>
    <x v="735"/>
    <s v="Computers&amp;Accessories|Accessories&amp;Peripherals|Keyboards,Mice&amp;InputDevices|Keyboards"/>
    <x v="0"/>
    <s v="Accessories&amp;Peripherals"/>
    <s v="Keyboards,Mice&amp;InputDevices"/>
    <s v="Keyboards"/>
    <n v="2640"/>
    <n v="3195"/>
    <n v="0.17"/>
    <x v="1"/>
    <x v="6"/>
    <n v="16146"/>
    <n v="51586470"/>
    <x v="0"/>
    <n v="18.936413303740629"/>
    <m/>
  </r>
  <r>
    <s v="B01JOFKL0A"/>
    <s v="Canon PIXMA E477 All-in-One Wireless Ink Efficient Colour Printer (White/Blue)"/>
    <x v="736"/>
    <s v="Computers&amp;Accessories|Printers,Inks&amp;Accessories|Printers"/>
    <x v="0"/>
    <s v="Printers,Inks&amp;Accessories"/>
    <s v="Printers"/>
    <m/>
    <n v="5299"/>
    <n v="6355"/>
    <n v="0.17"/>
    <x v="1"/>
    <x v="2"/>
    <n v="8280"/>
    <n v="52619400"/>
    <x v="0"/>
    <n v="15.280522860104529"/>
    <m/>
  </r>
  <r>
    <s v="B079S811J3"/>
    <s v="Redgear Cosmo 7,1 Usb Gaming Wired Over Ear Headphones With Mic With Virtual Surround Sound,50Mm Driver, Rgb Leds &amp; Remote Control(Black)"/>
    <x v="737"/>
    <s v="Computers&amp;Accessories|Accessories&amp;Peripherals|PCGamingPeripherals|Headsets"/>
    <x v="0"/>
    <s v="Accessories&amp;Peripherals"/>
    <s v="PCGamingPeripherals"/>
    <s v="Headsets"/>
    <n v="1990"/>
    <n v="2999"/>
    <n v="0.34"/>
    <x v="1"/>
    <x v="4"/>
    <n v="14237"/>
    <n v="42696763"/>
    <x v="0"/>
    <n v="17.859830650984225"/>
    <m/>
  </r>
  <r>
    <s v="B0083T231O"/>
    <s v="Belkin Essential Series 4-Socket Surge Protector Universal Socket with 5ft Heavy Duty Cable (Grey)"/>
    <x v="738"/>
    <s v="Electronics|PowerAccessories|SurgeProtectors"/>
    <x v="1"/>
    <s v="PowerAccessories"/>
    <s v="SurgeProtectors"/>
    <m/>
    <n v="1289"/>
    <n v="1499"/>
    <n v="0.14000000000000001"/>
    <x v="1"/>
    <x v="6"/>
    <n v="20668"/>
    <n v="30981332"/>
    <x v="0"/>
    <n v="19.418937593664378"/>
    <m/>
  </r>
  <r>
    <s v="B086PXQ2R4"/>
    <s v="Classmate Long Book - Unruled, 160 Pages, 314 mm x 194 mm - Pack Of 3"/>
    <x v="739"/>
    <s v="OfficeProducts|OfficePaperProducts|Paper|Stationery|Notebooks,WritingPads&amp;Diaries|CompositionNotebooks"/>
    <x v="3"/>
    <s v="OfficePaperProducts"/>
    <s v="Paper"/>
    <s v="Stationery"/>
    <n v="165"/>
    <n v="165"/>
    <n v="0"/>
    <x v="1"/>
    <x v="6"/>
    <n v="1674"/>
    <n v="276210"/>
    <x v="2"/>
    <n v="14.508066651177888"/>
    <m/>
  </r>
  <r>
    <s v="B07L1N3TJX"/>
    <s v="Artis AR-45W-MG2 45 Watts MG2 Laptop Adapter/Charger Compatible with MB Air 13‚Äù &amp; MB Air 11‚Äù (14.5 V, 3.1 A) Connector: MG2 (T Tip Connector)"/>
    <x v="740"/>
    <s v="Computers&amp;Accessories|Accessories&amp;Peripherals|LaptopAccessories|LaptopChargers&amp;PowerSupplies"/>
    <x v="0"/>
    <s v="Accessories&amp;Peripherals"/>
    <s v="LaptopAccessories"/>
    <s v="LaptopChargers&amp;PowerSupplies"/>
    <n v="1699"/>
    <n v="3499"/>
    <n v="0.51"/>
    <x v="0"/>
    <x v="9"/>
    <n v="7689"/>
    <n v="26903811"/>
    <x v="0"/>
    <n v="13.989334823285152"/>
    <m/>
  </r>
  <r>
    <s v="B07YFWVRCM"/>
    <s v="Imou 360¬∞ 1080P Full HD Security Camera, Human Detection, Motion Tracking, 2-Way Audio, Night Vision, Dome Camera with WiFi &amp; Ethernet Connection, Alexa Google Assistant, Up to 256GB SD Card Support"/>
    <x v="741"/>
    <s v="Electronics|Cameras&amp;Photography|SecurityCameras|DomeCameras"/>
    <x v="1"/>
    <s v="Cameras&amp;Photography"/>
    <s v="SecurityCameras"/>
    <s v="DomeCameras"/>
    <n v="2299"/>
    <n v="7500"/>
    <n v="0.69"/>
    <x v="0"/>
    <x v="3"/>
    <n v="5554"/>
    <n v="41655000"/>
    <x v="0"/>
    <n v="15.353204659435233"/>
    <m/>
  </r>
  <r>
    <s v="B08TDJ5BVF"/>
    <s v="E-COSMOS 5V 1.2W Portable Flexible USB LED Light (Colours May Vary, Small, EC-POF1)"/>
    <x v="530"/>
    <s v="Computers&amp;Accessories|Accessories&amp;Peripherals|USBGadgets|Lamps"/>
    <x v="0"/>
    <s v="Accessories&amp;Peripherals"/>
    <s v="USBGadgets"/>
    <s v="Lamps"/>
    <n v="39"/>
    <n v="39"/>
    <n v="0"/>
    <x v="1"/>
    <x v="11"/>
    <n v="3344"/>
    <n v="130416"/>
    <x v="2"/>
    <n v="13.3927052639946"/>
    <m/>
  </r>
  <r>
    <s v="B09XXZXQC1"/>
    <s v="Xiaomi Pad 5| Qualcomm Snapdragon 860| 120Hz Refresh Rate| 6GB, 128GB| 2.5K+ Display (10.95-inch/27.81cm)|1 Billion Colours| Dolby Vision Atmos| Quad Speakers| Wi-Fi| Gray"/>
    <x v="742"/>
    <s v="Computers&amp;Accessories|Tablets"/>
    <x v="0"/>
    <s v="Tablets"/>
    <m/>
    <m/>
    <n v="26999"/>
    <n v="37999"/>
    <n v="0.28999999999999998"/>
    <x v="1"/>
    <x v="13"/>
    <n v="2886"/>
    <n v="109665114"/>
    <x v="0"/>
    <n v="15.918055205851314"/>
    <m/>
  </r>
  <r>
    <s v="B083T5G5PM"/>
    <s v="Sennheiser CX 80S in-Ear Wired Headphones with in-line One-Button Smart Remote with Microphone Black"/>
    <x v="743"/>
    <s v="Electronics|Headphones,Earbuds&amp;Accessories|Headphones|In-Ear"/>
    <x v="1"/>
    <s v="Headphones,Earbuds&amp;Accessories"/>
    <s v="Headphones"/>
    <s v="In-Ear"/>
    <n v="1490"/>
    <n v="1990"/>
    <n v="0.25"/>
    <x v="1"/>
    <x v="3"/>
    <n v="98250"/>
    <n v="195517500"/>
    <x v="0"/>
    <n v="20.468581615232662"/>
    <m/>
  </r>
  <r>
    <s v="B0BHVPTM2C"/>
    <s v="HB Plus Folding Height Adjustable Aluminum Foldable Portable Adjustment Desktop Laptop Holder Riser Stand"/>
    <x v="744"/>
    <s v="Computers&amp;Accessories|Accessories&amp;Peripherals|LaptopAccessories|Lapdesks"/>
    <x v="0"/>
    <s v="Accessories&amp;Peripherals"/>
    <s v="LaptopAccessories"/>
    <s v="Lapdesks"/>
    <n v="398"/>
    <n v="1949"/>
    <n v="0.8"/>
    <x v="0"/>
    <x v="1"/>
    <n v="75"/>
    <n v="146175"/>
    <x v="0"/>
    <n v="7.5232543691231655"/>
    <m/>
  </r>
  <r>
    <s v="B01NBX5RSB"/>
    <s v="HP 65W AC Laptops Charger Adapter 4.5mm for HP Pavilion Black (Without Power Cable)"/>
    <x v="745"/>
    <s v="Computers&amp;Accessories|Accessories&amp;Peripherals|LaptopAccessories|LaptopChargers&amp;PowerSupplies"/>
    <x v="0"/>
    <s v="Accessories&amp;Peripherals"/>
    <s v="LaptopAccessories"/>
    <s v="LaptopChargers&amp;PowerSupplies"/>
    <n v="770"/>
    <n v="1547"/>
    <n v="0.5"/>
    <x v="0"/>
    <x v="4"/>
    <n v="2585"/>
    <n v="3998995"/>
    <x v="0"/>
    <n v="14.674302638340814"/>
    <m/>
  </r>
  <r>
    <s v="B08MWJTST6"/>
    <s v="Tukzer Fully Foldable Tabletop Desktop Tablet Mobile Stand Holder - Angle &amp; Height Adjustable for Desk, Cradle, Dock, Compatible with Smartphones &amp; Tablets (White)"/>
    <x v="746"/>
    <s v="Electronics|Mobiles&amp;Accessories|MobileAccessories|Stands"/>
    <x v="1"/>
    <s v="Mobiles&amp;Accessories"/>
    <s v="MobileAccessories"/>
    <s v="Stands"/>
    <n v="279"/>
    <n v="1299"/>
    <n v="0.79"/>
    <x v="0"/>
    <x v="1"/>
    <n v="5072"/>
    <n v="6588528"/>
    <x v="0"/>
    <n v="14.821059449269617"/>
    <m/>
  </r>
  <r>
    <s v="B07R99NBVB"/>
    <s v="Gizga Essentials Cable Organiser, Cord Management System for PC, TV, Home Theater, Speaker &amp; Cables, Reusable Cable Organizer for Desk, WFH Accessories, Organizer Tape Roll, Reusable Cable Ties Strap"/>
    <x v="747"/>
    <s v="HomeImprovement|Electrical|CordManagement"/>
    <x v="5"/>
    <s v="Electrical"/>
    <s v="CordManagement"/>
    <m/>
    <n v="249"/>
    <n v="599"/>
    <n v="0.57999999999999996"/>
    <x v="0"/>
    <x v="6"/>
    <n v="5985"/>
    <n v="3585015"/>
    <x v="0"/>
    <n v="16.997115206268777"/>
    <m/>
  </r>
  <r>
    <s v="B00LY12TH6"/>
    <s v="Camel Oil Pastel with Reusable Plastic Box - 50 Shades"/>
    <x v="748"/>
    <s v="Home&amp;Kitchen|CraftMaterials|PaintingMaterials"/>
    <x v="4"/>
    <s v="CraftMaterials"/>
    <s v="PaintingMaterials"/>
    <m/>
    <n v="230"/>
    <n v="230"/>
    <n v="0"/>
    <x v="1"/>
    <x v="6"/>
    <n v="9427"/>
    <n v="2168210"/>
    <x v="1"/>
    <n v="17.884888082335287"/>
    <m/>
  </r>
  <r>
    <s v="B08497Z1MQ"/>
    <s v="HP M270 Backlit USB Wired Gaming Mouse with 6 Buttons, 4-Speed Customizable 2400 DPI, Ergonomic Design, Breathing LED Lighting, Metal Scroll Wheel, Lightweighted / 3 Years Warranty (7ZZ87AA), Black"/>
    <x v="749"/>
    <s v="Computers&amp;Accessories|Accessories&amp;Peripherals|PCGamingPeripherals|GamingMice"/>
    <x v="0"/>
    <s v="Accessories&amp;Peripherals"/>
    <s v="PCGamingPeripherals"/>
    <s v="GamingMice"/>
    <n v="599"/>
    <n v="700"/>
    <n v="0.14000000000000001"/>
    <x v="1"/>
    <x v="4"/>
    <n v="2301"/>
    <n v="1610700"/>
    <x v="0"/>
    <n v="14.457052872963223"/>
    <m/>
  </r>
  <r>
    <s v="B07KNM95JK"/>
    <s v="Foxin FTC 12A / Q2612A Black Laser Toner Cartridge Compatible with Laserjet 1020,M1005,1018,1010,1012,1015,1020 Plus,1022,3015,3020,3030,3050, 3050Z, 3052,3055 (Black)"/>
    <x v="750"/>
    <s v="Computers&amp;Accessories|Printers,Inks&amp;Accessories|Inks,Toners&amp;Cartridges|TonerCartridges"/>
    <x v="0"/>
    <s v="Printers,Inks&amp;Accessories"/>
    <s v="Inks,Toners&amp;Cartridges"/>
    <s v="TonerCartridges"/>
    <n v="598"/>
    <n v="1150"/>
    <n v="0.48"/>
    <x v="1"/>
    <x v="3"/>
    <n v="2535"/>
    <n v="2915250"/>
    <x v="0"/>
    <n v="13.957011921759749"/>
    <m/>
  </r>
  <r>
    <s v="B09Q3M3WLJ"/>
    <s v="Robustrion [Anti-Scratch] &amp; [Smudge Proof] [Bubble Free] Premium Tempered Glass Screen Protector Guard for Samsung Galaxy Tab A8 10.5 inch [SM-X200/X205/X207] 2022"/>
    <x v="710"/>
    <s v="Computers&amp;Accessories|Accessories&amp;Peripherals|TabletAccessories|ScreenProtectors"/>
    <x v="0"/>
    <s v="Accessories&amp;Peripherals"/>
    <s v="TabletAccessories"/>
    <s v="ScreenProtectors"/>
    <n v="399"/>
    <n v="1499"/>
    <n v="0.73"/>
    <x v="0"/>
    <x v="1"/>
    <n v="691"/>
    <n v="1035809"/>
    <x v="0"/>
    <n v="11.360424377827032"/>
    <m/>
  </r>
  <r>
    <s v="B09B9SPC7F"/>
    <s v="PC SQUARE Laptop Tabletop Stand/ Computer Tablet Stand 6 Angles Adjustable Aluminum Ergonomic Foldable Portable Desktop Holder Compatible with MacBook, HP, Dell, Lenovo &amp; All Other Notebook (Silver)"/>
    <x v="751"/>
    <s v="Computers&amp;Accessories|Accessories&amp;Peripherals|LaptopAccessories|Lapdesks"/>
    <x v="0"/>
    <s v="Accessories&amp;Peripherals"/>
    <s v="LaptopAccessories"/>
    <s v="Lapdesks"/>
    <n v="499"/>
    <n v="1299"/>
    <n v="0.62"/>
    <x v="0"/>
    <x v="3"/>
    <n v="2740"/>
    <n v="3559260"/>
    <x v="0"/>
    <n v="14.095427045711942"/>
    <m/>
  </r>
  <r>
    <s v="B099SD8PRP"/>
    <s v="Lenovo 130 Wireless Compact Mouse, 1K DPI Optical sensor, 2.4GHz Wireless NanoUSB, 10m range, 3button(left,right,scroll) upto 3M left/right clicks, 10 month battery, Ambidextrous, Ergonomic GY51C12380"/>
    <x v="752"/>
    <s v="Computers&amp;Accessories|Accessories&amp;Peripherals|Keyboards,Mice&amp;InputDevices|Mice"/>
    <x v="0"/>
    <s v="Accessories&amp;Peripherals"/>
    <s v="Keyboards,Mice&amp;InputDevices"/>
    <s v="Mice"/>
    <n v="579"/>
    <n v="1090"/>
    <n v="0.47"/>
    <x v="1"/>
    <x v="5"/>
    <n v="3482"/>
    <n v="3795380"/>
    <x v="0"/>
    <n v="15.58459528761624"/>
    <m/>
  </r>
  <r>
    <s v="B00S2SEV7K"/>
    <s v="Pilot Frixion Clicker Roller Pen (Blue), (9000019529)"/>
    <x v="753"/>
    <s v="OfficeProducts|OfficePaperProducts|Paper|Stationery|Pens,Pencils&amp;WritingSupplies|Pens&amp;Refills|LiquidInkRollerballPens"/>
    <x v="3"/>
    <s v="OfficePaperProducts"/>
    <s v="Paper"/>
    <s v="Stationery"/>
    <n v="90"/>
    <n v="100"/>
    <n v="0.1"/>
    <x v="1"/>
    <x v="3"/>
    <n v="6199"/>
    <n v="619900"/>
    <x v="2"/>
    <n v="15.54880592694284"/>
    <m/>
  </r>
  <r>
    <s v="B08WKCTFF3"/>
    <s v="ZEBRONICS Aluminium Alloy Laptop Stand, Compatible with 9-15.6 inch Laptops, 7 Angles Adjustable, Anti Slip Silicon Rubber Pads, Foldable, Velvet Pouch Inside, Zeb-NS2000 (Dark Grey)"/>
    <x v="754"/>
    <s v="Computers&amp;Accessories|Accessories&amp;Peripherals|LaptopAccessories|Lapdesks"/>
    <x v="0"/>
    <s v="Accessories&amp;Peripherals"/>
    <s v="LaptopAccessories"/>
    <s v="Lapdesks"/>
    <n v="899"/>
    <n v="1999"/>
    <n v="0.55000000000000004"/>
    <x v="0"/>
    <x v="5"/>
    <n v="1667"/>
    <n v="3332333"/>
    <x v="0"/>
    <n v="14.177662603727569"/>
    <m/>
  </r>
  <r>
    <s v="B08498D67S"/>
    <s v="HP K500F Backlit Membrane Wired Gaming Keyboard with Mixed Color Lighting, Metal Panel with Logo Lighting, 26 Anti-Ghosting Keys, and Windows Lock Key / 3 Years Warranty(7ZZ97AA)"/>
    <x v="755"/>
    <s v="Computers&amp;Accessories|Accessories&amp;Peripherals|PCGamingPeripherals|GamingKeyboards"/>
    <x v="0"/>
    <s v="Accessories&amp;Peripherals"/>
    <s v="PCGamingPeripherals"/>
    <s v="GamingKeyboards"/>
    <n v="1149"/>
    <n v="1800"/>
    <n v="0.36"/>
    <x v="1"/>
    <x v="4"/>
    <n v="4723"/>
    <n v="8501400"/>
    <x v="0"/>
    <n v="15.799532522448352"/>
    <m/>
  </r>
  <r>
    <s v="B00C3GBCIS"/>
    <s v="GIZGA Club-laptop Neoprene Reversible for 15.6-inches Laptop Sleeve - Black-Red"/>
    <x v="756"/>
    <s v="Computers&amp;Accessories|Accessories&amp;Peripherals|LaptopAccessories|Bags&amp;Sleeves|LaptopSleeves&amp;Slipcases"/>
    <x v="0"/>
    <s v="Accessories&amp;Peripherals"/>
    <s v="LaptopAccessories"/>
    <s v="Bags&amp;Sleeves"/>
    <n v="249"/>
    <n v="499"/>
    <n v="0.5"/>
    <x v="0"/>
    <x v="0"/>
    <n v="22860"/>
    <n v="11407140"/>
    <x v="1"/>
    <n v="18.308199939340824"/>
    <m/>
  </r>
  <r>
    <s v="B00URH5E34"/>
    <s v="Inventis 5V 1.2W Portable Flexible USB LED Light Lamp (Colors may vary)"/>
    <x v="757"/>
    <s v="Computers&amp;Accessories|Accessories&amp;Peripherals|USBGadgets|Lamps"/>
    <x v="0"/>
    <s v="Accessories&amp;Peripherals"/>
    <s v="USBGadgets"/>
    <s v="Lamps"/>
    <n v="39"/>
    <n v="39"/>
    <n v="0"/>
    <x v="1"/>
    <x v="9"/>
    <n v="13572"/>
    <n v="529308"/>
    <x v="2"/>
    <n v="14.877633056734664"/>
    <m/>
  </r>
  <r>
    <s v="B00EYW1U68"/>
    <s v="TP-Link TL-WA855RE 300 Mbps Wi-Fi Range Extender (White)"/>
    <x v="758"/>
    <s v="Computers&amp;Accessories|NetworkingDevices|Repeaters&amp;Extenders"/>
    <x v="0"/>
    <s v="NetworkingDevices"/>
    <s v="Repeaters&amp;Extenders"/>
    <m/>
    <n v="1599"/>
    <n v="3599"/>
    <n v="0.56000000000000005"/>
    <x v="0"/>
    <x v="0"/>
    <n v="16182"/>
    <n v="58239018"/>
    <x v="0"/>
    <n v="17.67804794334095"/>
    <m/>
  </r>
  <r>
    <s v="B08SMJT55F"/>
    <s v="boAt Stone 250 Portable Wireless Speaker with 5W RMS Immersive Audio, RGB LEDs, Up to 8HRS Playtime, IPX7 Water Resistance, Multi-Compatibility Modes(Black)"/>
    <x v="759"/>
    <s v="Electronics|HomeAudio|Speakers|BluetoothSpeakers"/>
    <x v="1"/>
    <s v="HomeAudio"/>
    <s v="Speakers"/>
    <s v="BluetoothSpeakers"/>
    <n v="1199"/>
    <n v="3990"/>
    <n v="0.7"/>
    <x v="0"/>
    <x v="0"/>
    <n v="2908"/>
    <n v="11602920"/>
    <x v="0"/>
    <n v="14.547723629237648"/>
    <m/>
  </r>
  <r>
    <s v="B08Y7MXFMK"/>
    <s v="Offbeat¬Æ - DASH 2.4GHz Wireless + Bluetooth 5.1 Mouse, Multi-Device Dual Mode Slim Rechargeable Silent Click Buttons Wireless Bluetooth Mouse, 3 Adjustable DPI, Works on 2 devices at the same time with a switch button for Windows/Mac/Android/Ipad/Smart TV"/>
    <x v="760"/>
    <s v="Computers&amp;Accessories|Accessories&amp;Peripherals|Keyboards,Mice&amp;InputDevices|Mice"/>
    <x v="0"/>
    <s v="Accessories&amp;Peripherals"/>
    <s v="Keyboards,Mice&amp;InputDevices"/>
    <s v="Mice"/>
    <n v="1099"/>
    <n v="1499"/>
    <n v="0.27"/>
    <x v="1"/>
    <x v="0"/>
    <n v="2375"/>
    <n v="3560125"/>
    <x v="0"/>
    <n v="14.178555032498457"/>
    <m/>
  </r>
  <r>
    <s v="B086Q3QMFS"/>
    <s v="Classmate Drawing Book - Unruled, 40 Pages, 210 mm x 297 mm - Pack Of 4"/>
    <x v="761"/>
    <s v="OfficeProducts|OfficePaperProducts|Paper|Stationery|Notebooks,WritingPads&amp;Diaries|CompositionNotebooks"/>
    <x v="3"/>
    <s v="OfficePaperProducts"/>
    <s v="Paper"/>
    <s v="Stationery"/>
    <n v="120"/>
    <n v="120"/>
    <n v="0"/>
    <x v="1"/>
    <x v="6"/>
    <n v="4951"/>
    <n v="594120"/>
    <x v="2"/>
    <n v="16.626512862054277"/>
    <m/>
  </r>
  <r>
    <s v="B08498H13H"/>
    <s v="HP GK320 Wired Full Size RGB Backlight Mechanical Gaming Keyboard, 4 LED Indicators, Mechanical Switches, Double Injection Key Caps, and Windows Lock Key(4QN01AA)"/>
    <x v="762"/>
    <s v="Computers&amp;Accessories|Accessories&amp;Peripherals|PCGamingPeripherals|GamingKeyboards"/>
    <x v="0"/>
    <s v="Accessories&amp;Peripherals"/>
    <s v="PCGamingPeripherals"/>
    <s v="GamingKeyboards"/>
    <n v="1519"/>
    <n v="3499"/>
    <n v="0.56999999999999995"/>
    <x v="0"/>
    <x v="4"/>
    <n v="408"/>
    <n v="1427592"/>
    <x v="0"/>
    <n v="11.230410224431569"/>
    <m/>
  </r>
  <r>
    <s v="B07LFQLKFZ"/>
    <s v="Parker Moments Vector Timecheck Gold Trim Roller Ball Pen (Black)"/>
    <x v="763"/>
    <s v="OfficeProducts|OfficePaperProducts|Paper|Stationery|Pens,Pencils&amp;WritingSupplies|Pens&amp;Refills|LiquidInkRollerballPens"/>
    <x v="3"/>
    <s v="OfficePaperProducts"/>
    <s v="Paper"/>
    <s v="Stationery"/>
    <n v="420"/>
    <n v="420"/>
    <n v="0"/>
    <x v="1"/>
    <x v="0"/>
    <n v="1926"/>
    <n v="808920"/>
    <x v="1"/>
    <n v="13.796503201552904"/>
    <m/>
  </r>
  <r>
    <s v="B00LY17RHI"/>
    <s v="Camlin Elegante Fountain Pen - Black/Blue/Red"/>
    <x v="764"/>
    <s v="OfficeProducts|OfficePaperProducts|Paper|Stationery|Pens,Pencils&amp;WritingSupplies|Pens&amp;Refills|FountainPens"/>
    <x v="3"/>
    <s v="OfficePaperProducts"/>
    <s v="Paper"/>
    <s v="Stationery"/>
    <n v="225"/>
    <n v="225"/>
    <n v="0"/>
    <x v="1"/>
    <x v="3"/>
    <n v="4798"/>
    <n v="1079550"/>
    <x v="1"/>
    <n v="15.092718074722926"/>
    <m/>
  </r>
  <r>
    <s v="B07W14CHV8"/>
    <s v="CARECASE¬Æ Optical Bay 2nd Hard Drive Caddy, 9.5 mm CD/DVD Drive Slot for SSD and HDD"/>
    <x v="765"/>
    <s v="Computers&amp;Accessories|Accessories&amp;Peripherals|HardDriveAccessories|Caddies"/>
    <x v="0"/>
    <s v="Accessories&amp;Peripherals"/>
    <s v="HardDriveAccessories"/>
    <s v="Caddies"/>
    <n v="199"/>
    <n v="799"/>
    <n v="0.75"/>
    <x v="0"/>
    <x v="3"/>
    <n v="7333"/>
    <n v="5859067"/>
    <x v="0"/>
    <n v="15.847897713060792"/>
    <m/>
  </r>
  <r>
    <s v="B09F5Z694W"/>
    <s v="Canon E4570 All-in-One Wi-Fi Ink Efficient Colour Printer with FAX/ADF/Duplex Printing (Black)- Smart Speaker Compatible, Standard"/>
    <x v="766"/>
    <s v="Computers&amp;Accessories|Printers,Inks&amp;Accessories|Printers|InkjetPrinters"/>
    <x v="0"/>
    <s v="Printers,Inks&amp;Accessories"/>
    <s v="Printers"/>
    <s v="InkjetPrinters"/>
    <n v="8349"/>
    <n v="9625"/>
    <n v="0.13"/>
    <x v="1"/>
    <x v="11"/>
    <n v="3652"/>
    <n v="35150500"/>
    <x v="0"/>
    <n v="13.538068754405282"/>
    <m/>
  </r>
  <r>
    <s v="B0B25LQQPC"/>
    <s v="Crucial P3 500GB PCIe 3.0 3D NAND NVMe M.2 SSD, up to 3500MB/s - CT500P3SSD8"/>
    <x v="767"/>
    <s v="Computers&amp;Accessories|Components|InternalSolidStateDrives"/>
    <x v="0"/>
    <s v="Components"/>
    <s v="InternalSolidStateDrives"/>
    <m/>
    <n v="3307"/>
    <n v="6100"/>
    <n v="0.46"/>
    <x v="1"/>
    <x v="4"/>
    <n v="2515"/>
    <n v="15341500"/>
    <x v="0"/>
    <n v="14.623055738124894"/>
    <m/>
  </r>
  <r>
    <s v="B01LYLJ99X"/>
    <s v="HP v222w 64GB USB 2.0 Pen Drive (Silver)"/>
    <x v="768"/>
    <s v="Computers&amp;Accessories|ExternalDevices&amp;DataStorage|PenDrives"/>
    <x v="0"/>
    <s v="ExternalDevices&amp;DataStorage"/>
    <s v="PenDrives"/>
    <m/>
    <n v="449"/>
    <n v="1300"/>
    <n v="0.65"/>
    <x v="0"/>
    <x v="0"/>
    <n v="4959"/>
    <n v="6446700"/>
    <x v="0"/>
    <n v="15.521023041258831"/>
    <m/>
  </r>
  <r>
    <s v="B014SZPBM4"/>
    <s v="Duracell Ultra Alkaline D Battery, 2 Pcs"/>
    <x v="463"/>
    <s v="Electronics|GeneralPurposeBatteries&amp;BatteryChargers|DisposableBatteries"/>
    <x v="1"/>
    <s v="GeneralPurposeBatteries&amp;BatteryChargers"/>
    <s v="DisposableBatteries"/>
    <m/>
    <n v="380"/>
    <n v="400"/>
    <n v="0.05"/>
    <x v="1"/>
    <x v="5"/>
    <n v="2111"/>
    <n v="844400"/>
    <x v="1"/>
    <n v="14.62865322099181"/>
    <m/>
  </r>
  <r>
    <s v="B08CZHGHKH"/>
    <s v="BESTOR¬Æ LCD Writing Tablet/pad 12 inches | Electronic Writing Scribble Board for Kids | Kids Learning Toy | Portable Ruff for LCD Paperless Memo Digital Tablet Notepad E-Writer/Writing/Drawing Pad Home/School/Office (Black)"/>
    <x v="769"/>
    <s v="Computers&amp;Accessories|Accessories&amp;Peripherals|Keyboards,Mice&amp;InputDevices|GraphicTablets"/>
    <x v="0"/>
    <s v="Accessories&amp;Peripherals"/>
    <s v="Keyboards,Mice&amp;InputDevices"/>
    <s v="GraphicTablets"/>
    <n v="499"/>
    <n v="1399"/>
    <n v="0.64"/>
    <x v="0"/>
    <x v="2"/>
    <n v="1462"/>
    <n v="2045338"/>
    <x v="0"/>
    <n v="12.344452871888711"/>
    <m/>
  </r>
  <r>
    <s v="B0B2RBP83P"/>
    <s v="Lenovo IdeaPad 3 11th Gen Intel Core i3 15.6&quot; FHD Thin &amp; Light Laptop(8GB/512GB SSD/Windows 11/Office 2021/2Yr Warranty/3months Xbox Game Pass/Platinum Grey/1.7Kg), 81X800LGIN"/>
    <x v="770"/>
    <s v="Computers&amp;Accessories|Laptops|TraditionalLaptops"/>
    <x v="0"/>
    <s v="Laptops"/>
    <s v="TraditionalLaptops"/>
    <m/>
    <n v="37247"/>
    <n v="59890"/>
    <n v="0.38"/>
    <x v="1"/>
    <x v="1"/>
    <n v="323"/>
    <n v="19344470"/>
    <x v="0"/>
    <n v="10.042180040826448"/>
    <m/>
  </r>
  <r>
    <s v="B078W65FJ7"/>
    <s v="boAt BassHeads 900 On-Ear Wired Headphones with Mic (White)"/>
    <x v="771"/>
    <s v="Electronics|Headphones,Earbuds&amp;Accessories|Headphones|On-Ear"/>
    <x v="1"/>
    <s v="Headphones,Earbuds&amp;Accessories"/>
    <s v="Headphones"/>
    <s v="On-Ear"/>
    <n v="849"/>
    <n v="2490"/>
    <n v="0.66"/>
    <x v="0"/>
    <x v="0"/>
    <n v="91188"/>
    <n v="227058120"/>
    <x v="0"/>
    <n v="20.83175830326898"/>
    <m/>
  </r>
  <r>
    <s v="B08S74GTBT"/>
    <s v="Zebronics Astra 10 Portable Wireless BT v5.0 Speaker, 10W RMS Power, 15* Hours Backup, 2.25&quot; Drive Size, up to 6.4&quot; Mobile Holder Support, Carry Handle, USB, mSD, AUX Input and FM Radio with Antenna"/>
    <x v="772"/>
    <s v="Electronics|HomeAudio|Speakers|OutdoorSpeakers"/>
    <x v="1"/>
    <s v="HomeAudio"/>
    <s v="Speakers"/>
    <s v="OutdoorSpeakers"/>
    <n v="799"/>
    <n v="1999"/>
    <n v="0.6"/>
    <x v="0"/>
    <x v="7"/>
    <n v="418"/>
    <n v="835582"/>
    <x v="0"/>
    <n v="9.7021918849752922"/>
    <m/>
  </r>
  <r>
    <s v="B07QMRHWJD"/>
    <s v="SWAPKART Portable Flexible Adjustable Eye Protection USB LED Desk Light Table Lamp for Reading, Working on PC, Laptop, Power Bank, Bedroom ( Multicolour )"/>
    <x v="773"/>
    <s v="Computers&amp;Accessories|Accessories&amp;Peripherals|USBGadgets|Lamps"/>
    <x v="0"/>
    <s v="Accessories&amp;Peripherals"/>
    <s v="USBGadgets"/>
    <s v="Lamps"/>
    <n v="298"/>
    <n v="999"/>
    <n v="0.7"/>
    <x v="0"/>
    <x v="4"/>
    <n v="1552"/>
    <n v="1550448"/>
    <x v="0"/>
    <n v="13.722037259632801"/>
    <m/>
  </r>
  <r>
    <s v="B07W7Z6DVL"/>
    <s v="Infinity (JBL Fuze 100, Wireless Portable Bluetooth Speaker with Mic, Deep Bass, Dual Equalizer, IPX7 Waterproof, Rugged Fabric Design (Black)"/>
    <x v="774"/>
    <s v="Electronics|HomeAudio|Speakers|OutdoorSpeakers"/>
    <x v="1"/>
    <s v="HomeAudio"/>
    <s v="Speakers"/>
    <s v="OutdoorSpeakers"/>
    <n v="1499"/>
    <n v="2999"/>
    <n v="0.5"/>
    <x v="0"/>
    <x v="3"/>
    <n v="25262"/>
    <n v="75760738"/>
    <x v="0"/>
    <n v="18.050188180502431"/>
    <m/>
  </r>
  <r>
    <s v="B07WMS7TWB"/>
    <s v="Pigeon by Stovekraft Amaze Plus Electric Kettle (14289) with Stainless Steel Body, 1.5 litre, used for boiling Water, making tea and coffee, instant noodles, soup etc. 1500 Watt (Silver)"/>
    <x v="775"/>
    <s v="Home&amp;Kitchen|Kitchen&amp;HomeAppliances|SmallKitchenAppliances|Kettles&amp;HotWaterDispensers|ElectricKettles"/>
    <x v="4"/>
    <s v="Kitchen&amp;HomeAppliances"/>
    <s v="SmallKitchenAppliances"/>
    <s v="Kettles&amp;HotWaterDispensers"/>
    <n v="649"/>
    <n v="1245"/>
    <n v="0.48"/>
    <x v="1"/>
    <x v="2"/>
    <n v="123365"/>
    <n v="153589425"/>
    <x v="0"/>
    <n v="19.855662385516098"/>
    <m/>
  </r>
  <r>
    <s v="B00H47GVGY"/>
    <s v="USHA Quartz Room Heater with Overheating Protection (3002, Ivory, 800 Watts)"/>
    <x v="776"/>
    <s v="Home&amp;Kitchen|Heating,Cooling&amp;AirQuality|RoomHeaters|ElectricHeaters"/>
    <x v="4"/>
    <s v="Heating,Cooling&amp;AirQuality"/>
    <s v="RoomHeaters"/>
    <s v="ElectricHeaters"/>
    <n v="1199"/>
    <n v="1695"/>
    <n v="0.28999999999999998"/>
    <x v="1"/>
    <x v="9"/>
    <n v="13300"/>
    <n v="22543500"/>
    <x v="0"/>
    <n v="14.845983456456029"/>
    <m/>
  </r>
  <r>
    <s v="B07VX71FZP"/>
    <s v="Amazon Brand - Solimo 2000/1000 Watts Room Heater with Adjustable Thermostat (ISI certified, White colour, Ideal for small to medium room/area)"/>
    <x v="777"/>
    <s v="Home&amp;Kitchen|Heating,Cooling&amp;AirQuality|RoomHeaters|FanHeaters"/>
    <x v="4"/>
    <s v="Heating,Cooling&amp;AirQuality"/>
    <s v="RoomHeaters"/>
    <s v="FanHeaters"/>
    <n v="1199"/>
    <n v="2000"/>
    <n v="0.4"/>
    <x v="1"/>
    <x v="1"/>
    <n v="18543"/>
    <n v="37086000"/>
    <x v="0"/>
    <n v="17.072813674478084"/>
    <m/>
  </r>
  <r>
    <s v="B07NCKMXVZ"/>
    <s v="StyleHouse Lint Remover for Woolen Clothes, Electric Lint Remover, Best Lint Shaver for Clothes"/>
    <x v="778"/>
    <s v="Home&amp;Kitchen|Kitchen&amp;HomeAppliances|Vacuum,Cleaning&amp;Ironing|Irons,Steamers&amp;Accessories|LintShavers"/>
    <x v="4"/>
    <s v="Kitchen&amp;HomeAppliances"/>
    <s v="Vacuum,Cleaning&amp;Ironing"/>
    <s v="Irons,Steamers&amp;Accessories"/>
    <n v="455"/>
    <n v="999"/>
    <n v="0.54"/>
    <x v="0"/>
    <x v="3"/>
    <n v="3578"/>
    <n v="3574422"/>
    <x v="0"/>
    <n v="14.570422963399016"/>
    <m/>
  </r>
  <r>
    <s v="B0B61DSF17"/>
    <s v="beatXP Kitchen Scale Multipurpose Portable Electronic Digital Weighing Scale | Weight Machine With Back light LCD Display | White |10 kg | 2 Year Warranty |"/>
    <x v="779"/>
    <s v="Home&amp;Kitchen|Kitchen&amp;HomeAppliances|SmallKitchenAppliances|DigitalKitchenScales"/>
    <x v="4"/>
    <s v="Kitchen&amp;HomeAppliances"/>
    <s v="SmallKitchenAppliances"/>
    <s v="DigitalKitchenScales"/>
    <n v="199"/>
    <n v="1999"/>
    <n v="0.9"/>
    <x v="0"/>
    <x v="7"/>
    <n v="2031"/>
    <n v="4059969"/>
    <x v="0"/>
    <n v="12.239317703363964"/>
    <m/>
  </r>
  <r>
    <s v="B07VQGVL68"/>
    <s v="Glun Multipurpose Portable Electronic Digital Weighing Scale Weight Machine (10 Kg - with Back Light)"/>
    <x v="780"/>
    <s v="Home&amp;Kitchen|Kitchen&amp;HomeAppliances|SmallKitchenAppliances|DigitalKitchenScales"/>
    <x v="4"/>
    <s v="Kitchen&amp;HomeAppliances"/>
    <s v="SmallKitchenAppliances"/>
    <s v="DigitalKitchenScales"/>
    <n v="293"/>
    <n v="499"/>
    <n v="0.41"/>
    <x v="1"/>
    <x v="2"/>
    <n v="44994"/>
    <n v="22452006"/>
    <x v="1"/>
    <n v="18.147340598992336"/>
    <m/>
  </r>
  <r>
    <s v="B01LWYDEQ7"/>
    <s v="Pigeon Polypropylene Mini Handy and Compact Chopper with 3 Blades for Effortlessly Chopping Vegetables and Fruits for Your Kitchen (12420, Green, 400 ml)"/>
    <x v="781"/>
    <s v="Home&amp;Kitchen|Kitchen&amp;Dining|KitchenTools|ManualChoppers&amp;Chippers|Choppers"/>
    <x v="4"/>
    <s v="Kitchen&amp;Dining"/>
    <s v="KitchenTools"/>
    <s v="ManualChoppers&amp;Chippers"/>
    <n v="199"/>
    <n v="495"/>
    <n v="0.6"/>
    <x v="0"/>
    <x v="3"/>
    <n v="270563"/>
    <n v="133928685"/>
    <x v="1"/>
    <n v="22.272307044614447"/>
    <m/>
  </r>
  <r>
    <s v="B07VNFP3C2"/>
    <s v="Prestige 1.5 Litre Kettle 1500-watts, Red"/>
    <x v="782"/>
    <s v="Home&amp;Kitchen|Kitchen&amp;HomeAppliances|SmallKitchenAppliances|Kettles&amp;HotWaterDispensers|ElectricKettles"/>
    <x v="4"/>
    <s v="Kitchen&amp;HomeAppliances"/>
    <s v="SmallKitchenAppliances"/>
    <s v="Kettles&amp;HotWaterDispensers"/>
    <n v="749"/>
    <n v="1245"/>
    <n v="0.4"/>
    <x v="1"/>
    <x v="2"/>
    <n v="31783"/>
    <n v="39569835"/>
    <x v="0"/>
    <n v="17.558613352984494"/>
    <m/>
  </r>
  <r>
    <s v="B00LUGTJGO"/>
    <s v="Bajaj RHX-2 800-Watt Room Heater (White)"/>
    <x v="783"/>
    <s v="Home&amp;Kitchen|Heating,Cooling&amp;AirQuality|RoomHeaters|ElectricHeaters"/>
    <x v="4"/>
    <s v="Heating,Cooling&amp;AirQuality"/>
    <s v="RoomHeaters"/>
    <s v="ElectricHeaters"/>
    <n v="1399"/>
    <n v="1549"/>
    <n v="0.1"/>
    <x v="1"/>
    <x v="2"/>
    <n v="2602"/>
    <n v="4030498"/>
    <x v="0"/>
    <n v="13.320349255626018"/>
    <m/>
  </r>
  <r>
    <s v="B01MQZ7J8K"/>
    <s v="Prestige Electric Kettle PKOSS - 1500watts, Steel (1.5Ltr), Black"/>
    <x v="784"/>
    <s v="Home&amp;Kitchen|Kitchen&amp;HomeAppliances|SmallKitchenAppliances|Kettles&amp;HotWaterDispensers|ElectricKettles"/>
    <x v="4"/>
    <s v="Kitchen&amp;HomeAppliances"/>
    <s v="SmallKitchenAppliances"/>
    <s v="Kettles&amp;HotWaterDispensers"/>
    <n v="749"/>
    <n v="1445"/>
    <n v="0.48"/>
    <x v="1"/>
    <x v="2"/>
    <n v="63350"/>
    <n v="91540750"/>
    <x v="0"/>
    <n v="18.726838551106034"/>
    <m/>
  </r>
  <r>
    <s v="B01GFTEV5Y"/>
    <s v="Pigeon by Stovekraft Cruise 1800 watt Induction Cooktop (Black)"/>
    <x v="785"/>
    <s v="Home&amp;Kitchen|Kitchen&amp;HomeAppliances|SmallKitchenAppliances|InductionCooktop"/>
    <x v="4"/>
    <s v="Kitchen&amp;HomeAppliances"/>
    <s v="SmallKitchenAppliances"/>
    <s v="InductionCooktop"/>
    <n v="1699"/>
    <n v="3193"/>
    <n v="0.47"/>
    <x v="1"/>
    <x v="11"/>
    <n v="54032"/>
    <n v="172524176"/>
    <x v="0"/>
    <n v="17.984104507588206"/>
    <m/>
  </r>
  <r>
    <s v="B00NW4UWN6"/>
    <s v="Prestige PKGSS 1.7L 1500W Electric Kettle (Stainless Steel)"/>
    <x v="786"/>
    <s v="Home&amp;Kitchen|Kitchen&amp;HomeAppliances|SmallKitchenAppliances|Kettles&amp;HotWaterDispensers|ElectricKettles"/>
    <x v="4"/>
    <s v="Kitchen&amp;HomeAppliances"/>
    <s v="SmallKitchenAppliances"/>
    <s v="Kettles&amp;HotWaterDispensers"/>
    <n v="1043"/>
    <n v="1345"/>
    <n v="0.22"/>
    <x v="1"/>
    <x v="11"/>
    <n v="15592"/>
    <n v="20971240"/>
    <x v="0"/>
    <n v="15.933132779782762"/>
    <m/>
  </r>
  <r>
    <s v="B01NCVJMKX"/>
    <s v="SHOPTOSHOP Electric Lint Remover, Best Lint Shaver for Clothes,Lint Remover for Woolen Clothes ,Lint Remover for Sweaters"/>
    <x v="787"/>
    <s v="Home&amp;Kitchen|Kitchen&amp;HomeAppliances|Vacuum,Cleaning&amp;Ironing|Irons,Steamers&amp;Accessories|LintShavers"/>
    <x v="4"/>
    <s v="Kitchen&amp;HomeAppliances"/>
    <s v="Vacuum,Cleaning&amp;Ironing"/>
    <s v="Irons,Steamers&amp;Accessories"/>
    <n v="499"/>
    <n v="999"/>
    <n v="0.5"/>
    <x v="0"/>
    <x v="3"/>
    <n v="4859"/>
    <n v="4854141"/>
    <x v="0"/>
    <n v="15.115208703975402"/>
    <m/>
  </r>
  <r>
    <s v="B00O24PUO6"/>
    <s v="Orpat OEH-1260 2000-Watt Fan Heater (Grey)"/>
    <x v="788"/>
    <s v="Home&amp;Kitchen|Heating,Cooling&amp;AirQuality|RoomHeaters|FanHeaters"/>
    <x v="4"/>
    <s v="Heating,Cooling&amp;AirQuality"/>
    <s v="RoomHeaters"/>
    <s v="FanHeaters"/>
    <n v="1464"/>
    <n v="1650"/>
    <n v="0.11"/>
    <x v="1"/>
    <x v="3"/>
    <n v="14120"/>
    <n v="23298000"/>
    <x v="0"/>
    <n v="17.014448357407673"/>
    <m/>
  </r>
  <r>
    <s v="B07GXPDLYQ"/>
    <s v="PRO365 Indo Mocktails/Coffee Foamer/Cappuccino/Lemonade/Milk Frother (6 Months Warranty)"/>
    <x v="789"/>
    <s v="Home&amp;Kitchen|Kitchen&amp;HomeAppliances|SmallKitchenAppliances|HandBlenders"/>
    <x v="4"/>
    <s v="Kitchen&amp;HomeAppliances"/>
    <s v="SmallKitchenAppliances"/>
    <s v="HandBlenders"/>
    <n v="249"/>
    <n v="499"/>
    <n v="0.5"/>
    <x v="0"/>
    <x v="8"/>
    <n v="8427"/>
    <n v="4205073"/>
    <x v="1"/>
    <n v="12.954890938889006"/>
    <m/>
  </r>
  <r>
    <s v="B01C8P29N0"/>
    <s v="Bajaj DX-6 1000W Dry Iron with Advance Soleplate and Anti-bacterial German Coating Technology, White"/>
    <x v="790"/>
    <s v="Home&amp;Kitchen|Kitchen&amp;HomeAppliances|Vacuum,Cleaning&amp;Ironing|Irons,Steamers&amp;Accessories|Irons|DryIrons"/>
    <x v="4"/>
    <s v="Kitchen&amp;HomeAppliances"/>
    <s v="Vacuum,Cleaning&amp;Ironing"/>
    <s v="Irons,Steamers&amp;Accessories"/>
    <n v="625"/>
    <n v="1400"/>
    <n v="0.55000000000000004"/>
    <x v="0"/>
    <x v="0"/>
    <n v="23316"/>
    <n v="32642400"/>
    <x v="0"/>
    <n v="18.34422522536282"/>
    <m/>
  </r>
  <r>
    <s v="B08KDBLMQP"/>
    <s v="Croma 500W Mixer Grinder with 3 Stainless Steel Leak-proof Jars, 3 speed &amp; Pulse function, 2 years warranty (CRAK4184, White &amp; Purple)"/>
    <x v="791"/>
    <s v="Home&amp;Kitchen|Kitchen&amp;HomeAppliances|SmallKitchenAppliances|MixerGrinders"/>
    <x v="4"/>
    <s v="Kitchen&amp;HomeAppliances"/>
    <s v="SmallKitchenAppliances"/>
    <s v="MixerGrinders"/>
    <n v="1290"/>
    <n v="2500"/>
    <n v="0.48"/>
    <x v="1"/>
    <x v="1"/>
    <n v="6530"/>
    <n v="16325000"/>
    <x v="0"/>
    <n v="15.259918735043026"/>
    <m/>
  </r>
  <r>
    <s v="B078JDNZJ8"/>
    <s v="Havells Instanio 3-Litre Instant Geyser (White/Blue)"/>
    <x v="792"/>
    <s v="Home&amp;Kitchen|Heating,Cooling&amp;AirQuality|WaterHeaters&amp;Geysers|InstantWaterHeaters"/>
    <x v="4"/>
    <s v="Heating,Cooling&amp;AirQuality"/>
    <s v="WaterHeaters&amp;Geysers"/>
    <s v="InstantWaterHeaters"/>
    <n v="3600"/>
    <n v="6190"/>
    <n v="0.42"/>
    <x v="1"/>
    <x v="4"/>
    <n v="11924"/>
    <n v="73809560"/>
    <x v="0"/>
    <n v="17.528771067162253"/>
    <m/>
  </r>
  <r>
    <s v="B01M5F614J"/>
    <s v="Morphy Richards OFR Room Heater, 09 Fin 2000 Watts Oil Filled Room Heater , ISI Approved (OFR 9 Grey)"/>
    <x v="793"/>
    <s v="Home&amp;Kitchen|Heating,Cooling&amp;AirQuality|RoomHeaters"/>
    <x v="4"/>
    <s v="Heating,Cooling&amp;AirQuality"/>
    <s v="RoomHeaters"/>
    <m/>
    <n v="6549"/>
    <n v="13999"/>
    <n v="0.53"/>
    <x v="0"/>
    <x v="1"/>
    <n v="2961"/>
    <n v="41451039"/>
    <x v="0"/>
    <n v="13.886340216740759"/>
    <m/>
  </r>
  <r>
    <s v="B083GKDRKR"/>
    <s v="Havells Aqua Plus 1.2 litre Double Wall Kettle / 304 Stainless Steel Inner Body / Cool touch outer body / Wider mouth/ 2 Year warranty (Black, 1500 Watt)"/>
    <x v="794"/>
    <s v="Home&amp;Kitchen|Kitchen&amp;HomeAppliances|SmallKitchenAppliances|Kettles&amp;HotWaterDispensers|ElectricKettles"/>
    <x v="4"/>
    <s v="Kitchen&amp;HomeAppliances"/>
    <s v="SmallKitchenAppliances"/>
    <s v="Kettles&amp;HotWaterDispensers"/>
    <n v="1625"/>
    <n v="2995"/>
    <n v="0.46"/>
    <x v="1"/>
    <x v="6"/>
    <n v="23484"/>
    <n v="70334580"/>
    <x v="0"/>
    <n v="19.668557540336703"/>
    <m/>
  </r>
  <r>
    <s v="B097R2V1W8"/>
    <s v="Bajaj Splendora 3 Litre 3KW IWH Instant Water Heater (Geyser), White"/>
    <x v="795"/>
    <s v="Home&amp;Kitchen|Heating,Cooling&amp;AirQuality|WaterHeaters&amp;Geysers|InstantWaterHeaters"/>
    <x v="4"/>
    <s v="Heating,Cooling&amp;AirQuality"/>
    <s v="WaterHeaters&amp;Geysers"/>
    <s v="InstantWaterHeaters"/>
    <n v="2599"/>
    <n v="5890"/>
    <n v="0.56000000000000005"/>
    <x v="0"/>
    <x v="3"/>
    <n v="21783"/>
    <n v="128301870"/>
    <x v="0"/>
    <n v="17.786364276160821"/>
    <m/>
  </r>
  <r>
    <s v="B07YR26BJ3"/>
    <s v="KENT 16052 Elegant Electric Glass Kettle 1.8L 2000 W | Blue LED Illumination | Borosilicate Glass Body | Boil Drying Protection | Used as Boiler | Milk | Tea | Water &amp; Soup | 1 Year Warranty"/>
    <x v="796"/>
    <s v="Home&amp;Kitchen|Kitchen&amp;HomeAppliances|SmallKitchenAppliances|Kettles&amp;HotWaterDispensers|Kettle&amp;ToasterSets"/>
    <x v="4"/>
    <s v="Kitchen&amp;HomeAppliances"/>
    <s v="SmallKitchenAppliances"/>
    <s v="Kettles&amp;HotWaterDispensers"/>
    <n v="1199"/>
    <n v="2000"/>
    <n v="0.4"/>
    <x v="1"/>
    <x v="1"/>
    <n v="14030"/>
    <n v="28060000"/>
    <x v="0"/>
    <n v="16.588354498512665"/>
    <m/>
  </r>
  <r>
    <s v="B097R45BH8"/>
    <s v="Bajaj New Shakti Neo 15L Vertical Storage Water Heater (Geyser 15 litres) 4 Star BEE Rated Heater For Water Heating with Titanium Armour, Swirl Flow Technology, Glasslined Tank (White), 1 Yr Warranty"/>
    <x v="797"/>
    <s v="Home&amp;Kitchen|Heating,Cooling&amp;AirQuality|WaterHeaters&amp;Geysers|StorageWaterHeaters"/>
    <x v="4"/>
    <s v="Heating,Cooling&amp;AirQuality"/>
    <s v="WaterHeaters&amp;Geysers"/>
    <s v="StorageWaterHeaters"/>
    <n v="5499"/>
    <n v="13150"/>
    <n v="0.57999999999999996"/>
    <x v="0"/>
    <x v="0"/>
    <n v="6398"/>
    <n v="84133700"/>
    <x v="0"/>
    <n v="15.985670862710185"/>
    <m/>
  </r>
  <r>
    <s v="B09X5C9VLK"/>
    <s v="Lifelong LLMG23 Power Pro 500-Watt Mixer Grinder with 3 Jars (Liquidizing, Wet Grinding and Chutney Jar), Stainless Steel blades, 1 Year Warranty (Black)"/>
    <x v="798"/>
    <s v="Home&amp;Kitchen|Kitchen&amp;HomeAppliances|SmallKitchenAppliances|MixerGrinders"/>
    <x v="4"/>
    <s v="Kitchen&amp;HomeAppliances"/>
    <s v="SmallKitchenAppliances"/>
    <s v="MixerGrinders"/>
    <n v="1299"/>
    <n v="3500"/>
    <n v="0.63"/>
    <x v="0"/>
    <x v="11"/>
    <n v="44050"/>
    <n v="154175000"/>
    <x v="0"/>
    <n v="17.64703193269462"/>
    <m/>
  </r>
  <r>
    <s v="B01C8P29T4"/>
    <s v="Bajaj Majesty DX-11 1000W Dry Iron with Advance Soleplate and Anti-bacterial German Coating Technology, White and Blue"/>
    <x v="799"/>
    <s v="Home&amp;Kitchen|Kitchen&amp;HomeAppliances|Vacuum,Cleaning&amp;Ironing|Irons,Steamers&amp;Accessories|Irons|DryIrons"/>
    <x v="4"/>
    <s v="Kitchen&amp;HomeAppliances"/>
    <s v="Vacuum,Cleaning&amp;Ironing"/>
    <s v="Irons,Steamers&amp;Accessories"/>
    <n v="599"/>
    <n v="785"/>
    <n v="0.24"/>
    <x v="1"/>
    <x v="0"/>
    <n v="24247"/>
    <n v="19033895"/>
    <x v="0"/>
    <n v="18.41563887811018"/>
    <m/>
  </r>
  <r>
    <s v="B00HVXS7WC"/>
    <s v="Bajaj Rex 500W Mixer Grinder with Nutri-Pro Feature, 3 Jars, White"/>
    <x v="800"/>
    <s v="Home&amp;Kitchen|Kitchen&amp;HomeAppliances|SmallKitchenAppliances|MixerGrinders"/>
    <x v="4"/>
    <s v="Kitchen&amp;HomeAppliances"/>
    <s v="SmallKitchenAppliances"/>
    <s v="MixerGrinders"/>
    <n v="1999"/>
    <n v="3210"/>
    <n v="0.38"/>
    <x v="1"/>
    <x v="0"/>
    <n v="41349"/>
    <n v="132730290"/>
    <x v="0"/>
    <n v="19.389197158331978"/>
    <m/>
  </r>
  <r>
    <s v="B096YCN3SD"/>
    <s v="Lifelong LLEK15 Electric Kettle 1.5L with Stainless Steel Body, Easy and Fast Boiling of Water for Instant Noodles, Soup, Tea etc. (1 Year Warranty, Silver)"/>
    <x v="801"/>
    <s v="Home&amp;Kitchen|Kitchen&amp;HomeAppliances|SmallKitchenAppliances|Kettles&amp;HotWaterDispensers|Kettle&amp;ToasterSets"/>
    <x v="4"/>
    <s v="Kitchen&amp;HomeAppliances"/>
    <s v="SmallKitchenAppliances"/>
    <s v="Kettles&amp;HotWaterDispensers"/>
    <n v="549"/>
    <n v="1000"/>
    <n v="0.45"/>
    <x v="1"/>
    <x v="9"/>
    <n v="1074"/>
    <n v="1074000"/>
    <x v="0"/>
    <n v="10.913070471305847"/>
    <m/>
  </r>
  <r>
    <s v="B09LQH3SD9"/>
    <s v="Lifelong LLQH922 Regalia 800 W (ISI Certified) Quartz Room Heater with 2 Power settings, Overheating Protection, 2 Rod Heater (1 Year Warranty, White)"/>
    <x v="802"/>
    <s v="Home&amp;Kitchen|Heating,Cooling&amp;AirQuality|RoomHeaters|ElectricHeaters"/>
    <x v="4"/>
    <s v="Heating,Cooling&amp;AirQuality"/>
    <s v="RoomHeaters"/>
    <s v="ElectricHeaters"/>
    <n v="999"/>
    <n v="2000"/>
    <n v="0.5"/>
    <x v="0"/>
    <x v="11"/>
    <n v="1163"/>
    <n v="2326000"/>
    <x v="0"/>
    <n v="11.650621325192706"/>
    <m/>
  </r>
  <r>
    <s v="B09KNMLH4Y"/>
    <s v="R B Nova Lint/Fabric Shaver for Cloths, Lint Remover for Woolen Sweaters, Blankets, Jackets/Burr Remover Pill Remover from Carpets, Pack of 1"/>
    <x v="803"/>
    <s v="Home&amp;Kitchen|Kitchen&amp;HomeAppliances|Vacuum,Cleaning&amp;Ironing|Irons,Steamers&amp;Accessories|LintShavers"/>
    <x v="4"/>
    <s v="Kitchen&amp;HomeAppliances"/>
    <s v="Vacuum,Cleaning&amp;Ironing"/>
    <s v="Irons,Steamers&amp;Accessories"/>
    <n v="398"/>
    <n v="1999"/>
    <n v="0.8"/>
    <x v="0"/>
    <x v="3"/>
    <n v="257"/>
    <n v="513743"/>
    <x v="0"/>
    <n v="9.8876407944492417"/>
    <m/>
  </r>
  <r>
    <s v="B00ABMASXG"/>
    <s v="Bajaj Immersion Rod Water Heater 1500 Watts, Silver"/>
    <x v="804"/>
    <s v="Home&amp;Kitchen|Heating,Cooling&amp;AirQuality|WaterHeaters&amp;Geysers|ImmersionRods"/>
    <x v="4"/>
    <s v="Heating,Cooling&amp;AirQuality"/>
    <s v="WaterHeaters&amp;Geysers"/>
    <s v="ImmersionRods"/>
    <n v="539"/>
    <n v="720"/>
    <n v="0.25"/>
    <x v="1"/>
    <x v="3"/>
    <n v="36017"/>
    <n v="25932240"/>
    <x v="0"/>
    <n v="18.68173033433202"/>
    <m/>
  </r>
  <r>
    <s v="B07QDSN9V6"/>
    <s v="INALSA Electric Kettle 1.5 Litre with Stainless Steel Body - Absa|Auto Shut Off &amp; Boil Dry Protection Safety Features| Cordless Base &amp; Cord Winder|Hot Water Kettle |Water Heater Jug"/>
    <x v="805"/>
    <s v="Home&amp;Kitchen|Kitchen&amp;HomeAppliances|SmallKitchenAppliances|Kettles&amp;HotWaterDispensers|ElectricKettles"/>
    <x v="4"/>
    <s v="Kitchen&amp;HomeAppliances"/>
    <s v="SmallKitchenAppliances"/>
    <s v="Kettles&amp;HotWaterDispensers"/>
    <n v="699"/>
    <n v="1595"/>
    <n v="0.56000000000000005"/>
    <x v="0"/>
    <x v="3"/>
    <n v="8090"/>
    <n v="12903550"/>
    <x v="0"/>
    <n v="16.022809024807469"/>
    <m/>
  </r>
  <r>
    <s v="B00YMJ0OI8"/>
    <s v="Prestige PIC 20 1600 Watt Induction Cooktop with Push button (Black)"/>
    <x v="806"/>
    <s v="Home&amp;Kitchen|Kitchen&amp;HomeAppliances|SmallKitchenAppliances|InductionCooktop"/>
    <x v="4"/>
    <s v="Kitchen&amp;HomeAppliances"/>
    <s v="SmallKitchenAppliances"/>
    <s v="InductionCooktop"/>
    <n v="2148"/>
    <n v="3645"/>
    <n v="0.41"/>
    <x v="1"/>
    <x v="3"/>
    <n v="31388"/>
    <n v="114409260"/>
    <x v="0"/>
    <n v="18.436787668159944"/>
    <m/>
  </r>
  <r>
    <s v="B0B8XNPQPN"/>
    <s v="Pigeon Healthifry Digital Air Fryer, 360¬∞ High Speed Air Circulation Technology 1200 W with Non-Stick 4.2 L Basket - Green"/>
    <x v="807"/>
    <s v="Home&amp;Kitchen|Kitchen&amp;HomeAppliances|SmallKitchenAppliances|DeepFatFryers|AirFryers"/>
    <x v="4"/>
    <s v="Kitchen&amp;HomeAppliances"/>
    <s v="SmallKitchenAppliances"/>
    <s v="DeepFatFryers"/>
    <n v="3599"/>
    <n v="7950"/>
    <n v="0.55000000000000004"/>
    <x v="0"/>
    <x v="0"/>
    <n v="136"/>
    <n v="1081200"/>
    <x v="0"/>
    <n v="8.9742263820569086"/>
    <m/>
  </r>
  <r>
    <s v="B0814P4L98"/>
    <s v="PrettyKrafts Laundry Basket for clothes with Lid &amp; Handles, Toys Organiser, 75 Ltr Black &amp; Grey"/>
    <x v="808"/>
    <s v="Home&amp;Kitchen|HomeStorage&amp;Organization|LaundryOrganization|LaundryBaskets"/>
    <x v="4"/>
    <s v="HomeStorage&amp;Organization"/>
    <s v="LaundryOrganization"/>
    <s v="LaundryBaskets"/>
    <n v="351"/>
    <n v="999"/>
    <n v="0.65"/>
    <x v="0"/>
    <x v="1"/>
    <n v="5380"/>
    <n v="5374620"/>
    <x v="0"/>
    <n v="14.923451968185976"/>
    <m/>
  </r>
  <r>
    <s v="B008QTK47Q"/>
    <s v="Philips GC1905 1440-Watt Steam Iron with Spray (Blue)"/>
    <x v="809"/>
    <s v="Home&amp;Kitchen|Kitchen&amp;HomeAppliances|Vacuum,Cleaning&amp;Ironing|Irons,Steamers&amp;Accessories|Irons|SteamIrons"/>
    <x v="4"/>
    <s v="Kitchen&amp;HomeAppliances"/>
    <s v="Vacuum,Cleaning&amp;Ironing"/>
    <s v="Irons,Steamers&amp;Accessories"/>
    <n v="1614"/>
    <n v="1745"/>
    <n v="0.08"/>
    <x v="1"/>
    <x v="4"/>
    <n v="37974"/>
    <n v="66264630"/>
    <x v="0"/>
    <n v="19.691840464899741"/>
    <m/>
  </r>
  <r>
    <s v="B088ZTJT2R"/>
    <s v="Havells Immersion HB15 1500 Watt (White Blue)"/>
    <x v="810"/>
    <s v="Home&amp;Kitchen|Heating,Cooling&amp;AirQuality|WaterHeaters&amp;Geysers|ImmersionRods"/>
    <x v="4"/>
    <s v="Heating,Cooling&amp;AirQuality"/>
    <s v="WaterHeaters&amp;Geysers"/>
    <s v="ImmersionRods"/>
    <n v="719"/>
    <n v="1295"/>
    <n v="0.44"/>
    <x v="1"/>
    <x v="0"/>
    <n v="17218"/>
    <n v="22297310"/>
    <x v="0"/>
    <n v="17.791233289334908"/>
    <m/>
  </r>
  <r>
    <s v="B0BK1K598K"/>
    <s v="AGARO LR2007 Lint Remover, Rechargeable, for Woolen Sweaters, Blankets, Jackets, Burr Remover, Pill Remover From Carpets, Curtains"/>
    <x v="811"/>
    <s v="Home&amp;Kitchen|Kitchen&amp;HomeAppliances|Vacuum,Cleaning&amp;Ironing|Irons,Steamers&amp;Accessories|LintShavers"/>
    <x v="4"/>
    <s v="Kitchen&amp;HomeAppliances"/>
    <s v="Vacuum,Cleaning&amp;Ironing"/>
    <s v="Irons,Steamers&amp;Accessories"/>
    <n v="678"/>
    <n v="1499"/>
    <n v="0.55000000000000004"/>
    <x v="0"/>
    <x v="0"/>
    <n v="900"/>
    <n v="1349100"/>
    <x v="0"/>
    <n v="12.409844122112064"/>
    <m/>
  </r>
  <r>
    <s v="B09Y5FZK9N"/>
    <s v="Pigeon 1.5 litre Hot Kettle and Stainless Steel Water Bottle Combo used for boiling Water, Making Tea and Coffee, Instant Noodles, Soup, 1500 Watt with Auto Shut- off Feature - (Silver)"/>
    <x v="812"/>
    <s v="Home&amp;Kitchen|Kitchen&amp;HomeAppliances|SmallKitchenAppliances|Kettles&amp;HotWaterDispensers|Kettle&amp;ToasterSets"/>
    <x v="4"/>
    <s v="Kitchen&amp;HomeAppliances"/>
    <s v="SmallKitchenAppliances"/>
    <s v="Kettles&amp;HotWaterDispensers"/>
    <n v="809"/>
    <n v="1545"/>
    <n v="0.48"/>
    <x v="1"/>
    <x v="7"/>
    <n v="976"/>
    <n v="1507920"/>
    <x v="0"/>
    <n v="11.062609885759461"/>
    <m/>
  </r>
  <r>
    <s v="B09J2SCVQT"/>
    <s v="NutriPro Juicer Mixer Grinder - Smoothie Maker - 500 Watts (3 Jars 2 Blades)"/>
    <x v="813"/>
    <s v="Home&amp;Kitchen|Kitchen&amp;HomeAppliances|SmallKitchenAppliances|JuicerMixerGrinders"/>
    <x v="4"/>
    <s v="Kitchen&amp;HomeAppliances"/>
    <s v="SmallKitchenAppliances"/>
    <s v="JuicerMixerGrinders"/>
    <n v="1969"/>
    <n v="5000"/>
    <n v="0.61"/>
    <x v="0"/>
    <x v="3"/>
    <n v="4927"/>
    <n v="24635000"/>
    <x v="0"/>
    <n v="15.139949866541111"/>
    <m/>
  </r>
  <r>
    <s v="B00TDD0YM4"/>
    <s v="Philips GC026/30 Fabric Shaver, Lint Remover for Woolen Sweaters, Blankets, Jackets/Burr Remover Pill Remover from Carpets, Curtains (White)"/>
    <x v="814"/>
    <s v="Home&amp;Kitchen|Kitchen&amp;HomeAppliances|Vacuum,Cleaning&amp;Ironing|Irons,Steamers&amp;Accessories|LintShavers"/>
    <x v="4"/>
    <s v="Kitchen&amp;HomeAppliances"/>
    <s v="Vacuum,Cleaning&amp;Ironing"/>
    <s v="Irons,Steamers&amp;Accessories"/>
    <n v="1490"/>
    <n v="1695"/>
    <n v="0.12"/>
    <x v="1"/>
    <x v="5"/>
    <n v="3543"/>
    <n v="6005385"/>
    <x v="0"/>
    <n v="15.617772338146059"/>
    <m/>
  </r>
  <r>
    <s v="B078KRFWQB"/>
    <s v="Havells Cista Room Heater, White, 2000 Watts"/>
    <x v="815"/>
    <s v="Home&amp;Kitchen|Heating,Cooling&amp;AirQuality|RoomHeaters|ElectricHeaters"/>
    <x v="4"/>
    <s v="Heating,Cooling&amp;AirQuality"/>
    <s v="RoomHeaters"/>
    <s v="ElectricHeaters"/>
    <n v="2499"/>
    <n v="3945"/>
    <n v="0.37"/>
    <x v="1"/>
    <x v="11"/>
    <n v="2732"/>
    <n v="10777740"/>
    <x v="0"/>
    <n v="13.059230600432111"/>
    <m/>
  </r>
  <r>
    <s v="B07SRM58TP"/>
    <s v="AGARO Regal 800 Watts Handheld Vacuum Cleaner, Lightweight &amp; Durable Body, Small/Mini Size ( Black)"/>
    <x v="816"/>
    <s v="Home&amp;Kitchen|Kitchen&amp;HomeAppliances|Vacuum,Cleaning&amp;Ironing|Vacuums&amp;FloorCare|Vacuums|HandheldVacuums"/>
    <x v="4"/>
    <s v="Kitchen&amp;HomeAppliances"/>
    <s v="Vacuum,Cleaning&amp;Ironing"/>
    <s v="Vacuums&amp;FloorCare"/>
    <n v="1665"/>
    <n v="2099"/>
    <n v="0.21"/>
    <x v="1"/>
    <x v="1"/>
    <n v="14368"/>
    <n v="30158432"/>
    <x v="0"/>
    <n v="16.629706179121801"/>
    <m/>
  </r>
  <r>
    <s v="B00EDJJ7FS"/>
    <s v="Philips Viva Collection HD4928/01 2100-Watt Induction Cooktop with Feather Touch Sensor and Crystal Glass Plate (Black)"/>
    <x v="817"/>
    <s v="Home&amp;Kitchen|Kitchen&amp;HomeAppliances|SmallKitchenAppliances|InductionCooktop"/>
    <x v="4"/>
    <s v="Kitchen&amp;HomeAppliances"/>
    <s v="SmallKitchenAppliances"/>
    <s v="InductionCooktop"/>
    <n v="3229"/>
    <n v="5295"/>
    <n v="0.39"/>
    <x v="1"/>
    <x v="0"/>
    <n v="39724"/>
    <n v="210338580"/>
    <x v="0"/>
    <n v="19.316068404693553"/>
    <m/>
  </r>
  <r>
    <s v="B0832W3B7Q"/>
    <s v="Pigeon By Stovekraft ABS Plastic Acer Plus Induction Cooktop 1800 Watts With Feather Touch Control - Black"/>
    <x v="818"/>
    <s v="Home&amp;Kitchen|Kitchen&amp;HomeAppliances|SmallKitchenAppliances|InductionCooktop"/>
    <x v="4"/>
    <s v="Kitchen&amp;HomeAppliances"/>
    <s v="SmallKitchenAppliances"/>
    <s v="InductionCooktop"/>
    <n v="1799"/>
    <n v="3595"/>
    <n v="0.5"/>
    <x v="0"/>
    <x v="11"/>
    <n v="9791"/>
    <n v="35198645"/>
    <x v="0"/>
    <n v="15.165311338245646"/>
    <m/>
  </r>
  <r>
    <s v="B07WNK1FFN"/>
    <s v="AGARO Esteem Multi Kettle 1.2 Litre, 600W with 3 Heating Modes &amp; Rapid Boil Technology"/>
    <x v="819"/>
    <s v="Home&amp;Kitchen|Kitchen&amp;HomeAppliances|SmallKitchenAppliances|Kettles&amp;HotWaterDispensers|ElectricKettles"/>
    <x v="4"/>
    <s v="Kitchen&amp;HomeAppliances"/>
    <s v="SmallKitchenAppliances"/>
    <s v="Kettles&amp;HotWaterDispensers"/>
    <n v="1260"/>
    <n v="1699"/>
    <n v="0.26"/>
    <x v="1"/>
    <x v="0"/>
    <n v="2891"/>
    <n v="4911809"/>
    <x v="0"/>
    <n v="14.537032812214472"/>
    <m/>
  </r>
  <r>
    <s v="B009P2LK08"/>
    <s v="Bajaj Minor 1000 Watts Radiant Room Heater (Steel, ISI Approved)"/>
    <x v="820"/>
    <s v="Home&amp;Kitchen|Heating,Cooling&amp;AirQuality|RoomHeaters|ElectricHeaters"/>
    <x v="4"/>
    <s v="Heating,Cooling&amp;AirQuality"/>
    <s v="RoomHeaters"/>
    <s v="ElectricHeaters"/>
    <n v="749"/>
    <n v="1129"/>
    <n v="0.34"/>
    <x v="1"/>
    <x v="1"/>
    <n v="2446"/>
    <n v="2761534"/>
    <x v="0"/>
    <n v="13.554535877407156"/>
    <m/>
  </r>
  <r>
    <s v="B07DGD4Z4C"/>
    <s v="Butterfly Jet Elite Mixer Grinder, 750W, 4 Jars (Grey)"/>
    <x v="821"/>
    <s v="Home&amp;Kitchen|Kitchen&amp;HomeAppliances|SmallKitchenAppliances|MixerGrinders"/>
    <x v="4"/>
    <s v="Kitchen&amp;HomeAppliances"/>
    <s v="SmallKitchenAppliances"/>
    <s v="MixerGrinders"/>
    <n v="3499"/>
    <n v="5795"/>
    <n v="0.4"/>
    <x v="1"/>
    <x v="2"/>
    <n v="25340"/>
    <n v="146845300"/>
    <x v="0"/>
    <n v="17.174912620718999"/>
    <m/>
  </r>
  <r>
    <s v="B07GMFY9QM"/>
    <s v="SOFLIN Egg Boiler Electric Automatic Off 7 Egg Poacher for Steaming, Cooking, Boiling and Frying (400 Watts, Blue)"/>
    <x v="822"/>
    <s v="Home&amp;Kitchen|Kitchen&amp;HomeAppliances|SmallKitchenAppliances|EggBoilers"/>
    <x v="4"/>
    <s v="Kitchen&amp;HomeAppliances"/>
    <s v="SmallKitchenAppliances"/>
    <s v="EggBoilers"/>
    <n v="379"/>
    <n v="999"/>
    <n v="0.62"/>
    <x v="0"/>
    <x v="4"/>
    <n v="3096"/>
    <n v="3092904"/>
    <x v="0"/>
    <n v="15.011047183034183"/>
    <m/>
  </r>
  <r>
    <s v="B0BGPN4GGH"/>
    <s v="Lifelong LLQH925 Dyno Quartz Heater 2 Power settings Tip Over Cut-off Switch 800 Watt Silent operation Power Indicator 2 Rod Room Heater (1 Year Warranty, Grey)"/>
    <x v="823"/>
    <s v="Home&amp;Kitchen|Heating,Cooling&amp;AirQuality|RoomHeaters|ElectricHeaters"/>
    <x v="4"/>
    <s v="Heating,Cooling&amp;AirQuality"/>
    <s v="RoomHeaters"/>
    <s v="ElectricHeaters"/>
    <n v="1099"/>
    <n v="2400"/>
    <n v="0.54"/>
    <x v="0"/>
    <x v="11"/>
    <n v="4"/>
    <n v="9600"/>
    <x v="0"/>
    <n v="2.6560860164768716"/>
    <m/>
  </r>
  <r>
    <s v="B0B2DZ5S6R"/>
    <s v="Amazon Basics 1500 W Electric Kettle (Stainless Steel Body, 1.5 L)"/>
    <x v="824"/>
    <s v="Home&amp;Kitchen|Kitchen&amp;HomeAppliances|SmallKitchenAppliances|Kettles&amp;HotWaterDispensers|Kettle&amp;ToasterSets"/>
    <x v="4"/>
    <s v="Kitchen&amp;HomeAppliances"/>
    <s v="SmallKitchenAppliances"/>
    <s v="Kettles&amp;HotWaterDispensers"/>
    <n v="749"/>
    <n v="1299"/>
    <n v="0.42"/>
    <x v="1"/>
    <x v="1"/>
    <n v="119"/>
    <n v="154581"/>
    <x v="0"/>
    <n v="8.3167249841904987"/>
    <m/>
  </r>
  <r>
    <s v="B07S851WX5"/>
    <s v="Prestige Sandwich Maker PGMFD 01, Black"/>
    <x v="825"/>
    <s v="Home&amp;Kitchen|Kitchen&amp;HomeAppliances|SmallKitchenAppliances|SandwichMakers"/>
    <x v="4"/>
    <s v="Kitchen&amp;HomeAppliances"/>
    <s v="SmallKitchenAppliances"/>
    <s v="SandwichMakers"/>
    <n v="1299"/>
    <n v="1299"/>
    <n v="0"/>
    <x v="1"/>
    <x v="0"/>
    <n v="40106"/>
    <n v="52097694"/>
    <x v="0"/>
    <n v="19.333524747634723"/>
    <m/>
  </r>
  <r>
    <s v="B01MY839VW"/>
    <s v="Orient Electric Fabrijoy DIFJ10BP 1000-Watt Dry Iron, Non-Stick (White and Blue)"/>
    <x v="826"/>
    <s v="Home&amp;Kitchen|Kitchen&amp;HomeAppliances|Vacuum,Cleaning&amp;Ironing|Irons,Steamers&amp;Accessories|Irons|DryIrons"/>
    <x v="4"/>
    <s v="Kitchen&amp;HomeAppliances"/>
    <s v="Vacuum,Cleaning&amp;Ironing"/>
    <s v="Irons,Steamers&amp;Accessories"/>
    <n v="549"/>
    <n v="1090"/>
    <n v="0.5"/>
    <x v="0"/>
    <x v="0"/>
    <n v="13029"/>
    <n v="14201610"/>
    <x v="0"/>
    <n v="17.282766545992857"/>
    <m/>
  </r>
  <r>
    <s v="B09LV1CMGH"/>
    <s v="Lifelong LLFH921 Regalia 2000 W Fan Heater, 3 Air Settings, Room Heater with Overheating Protection, 1 Year Warranty ( White, (ISI Certified, Ideal for small to medium room/area)"/>
    <x v="827"/>
    <s v="Home&amp;Kitchen|Heating,Cooling&amp;AirQuality|RoomHeaters|FanHeaters"/>
    <x v="4"/>
    <s v="Heating,Cooling&amp;AirQuality"/>
    <s v="RoomHeaters"/>
    <s v="FanHeaters"/>
    <n v="899"/>
    <n v="2000"/>
    <n v="0.55000000000000004"/>
    <x v="0"/>
    <x v="9"/>
    <n v="291"/>
    <n v="582000"/>
    <x v="0"/>
    <n v="8.8753782652143069"/>
    <m/>
  </r>
  <r>
    <s v="B01EY310UM"/>
    <s v="Philips GC181 Heavy Weight 1000-Watt Dry Iron, Pack of 1"/>
    <x v="828"/>
    <s v="Home&amp;Kitchen|Kitchen&amp;HomeAppliances|Vacuum,Cleaning&amp;Ironing|Irons,Steamers&amp;Accessories|Irons|DryIrons"/>
    <x v="4"/>
    <s v="Kitchen&amp;HomeAppliances"/>
    <s v="Vacuum,Cleaning&amp;Ironing"/>
    <s v="Irons,Steamers&amp;Accessories"/>
    <n v="1321"/>
    <n v="1545"/>
    <n v="0.14000000000000001"/>
    <x v="1"/>
    <x v="4"/>
    <n v="15453"/>
    <n v="23874885"/>
    <x v="0"/>
    <n v="18.012875904008741"/>
    <m/>
  </r>
  <r>
    <s v="B09NL7LBWT"/>
    <s v="Bulfyss USB Rechargeable Lint Remover Fabric Shaver Pet Hair Remover, Effectively and Quickly Remove Fuzz for Clothes, Sweater, Couch, Sofa, Blanket, Curtain, Wool, Cashmere (Grey, 1 Year Warranty)"/>
    <x v="829"/>
    <s v="Home&amp;Kitchen|Kitchen&amp;HomeAppliances|Vacuum,Cleaning&amp;Ironing|Irons,Steamers&amp;Accessories|LintShavers"/>
    <x v="4"/>
    <s v="Kitchen&amp;HomeAppliances"/>
    <s v="Vacuum,Cleaning&amp;Ironing"/>
    <s v="Irons,Steamers&amp;Accessories"/>
    <n v="1099"/>
    <n v="1999"/>
    <n v="0.45"/>
    <x v="1"/>
    <x v="1"/>
    <n v="604"/>
    <n v="1207396"/>
    <x v="0"/>
    <n v="11.127021498609876"/>
    <m/>
  </r>
  <r>
    <s v="B008YW8M0G"/>
    <s v="Bajaj DX-7 1000W Dry Iron with Advance Soleplate and Anti-bacterial German Coating Technology, White"/>
    <x v="830"/>
    <s v="Home&amp;Kitchen|Kitchen&amp;HomeAppliances|Vacuum,Cleaning&amp;Ironing|Irons,Steamers&amp;Accessories|Irons|DryIrons"/>
    <x v="4"/>
    <s v="Kitchen&amp;HomeAppliances"/>
    <s v="Vacuum,Cleaning&amp;Ironing"/>
    <s v="Irons,Steamers&amp;Accessories"/>
    <n v="775"/>
    <n v="875"/>
    <n v="0.11"/>
    <x v="1"/>
    <x v="0"/>
    <n v="46647"/>
    <n v="40816125"/>
    <x v="0"/>
    <n v="19.609098719334551"/>
    <m/>
  </r>
  <r>
    <s v="B097R3XH9R"/>
    <s v="Bajaj New Shakti Neo 25L Vertical Storage Water Heater (Geyser 25 Litres) 4 Star BEE Rated Heater For Water Heating with Titanium Armour, Swirl Flow Technology, Glasslined Tank(White), 1 Yr Warranty"/>
    <x v="831"/>
    <s v="Home&amp;Kitchen|Heating,Cooling&amp;AirQuality|WaterHeaters&amp;Geysers|StorageWaterHeaters"/>
    <x v="4"/>
    <s v="Heating,Cooling&amp;AirQuality"/>
    <s v="WaterHeaters&amp;Geysers"/>
    <s v="StorageWaterHeaters"/>
    <n v="6299"/>
    <n v="15270"/>
    <n v="0.59"/>
    <x v="0"/>
    <x v="3"/>
    <n v="3233"/>
    <n v="49367910"/>
    <x v="0"/>
    <n v="14.389934063838565"/>
    <m/>
  </r>
  <r>
    <s v="B08TM71L54"/>
    <s v="PHILIPS Handheld Garment Steamer STH3000/20 - Compact &amp; Foldable, Convenient Vertical Steaming, 1000 Watt Quick Heat Up, up to 20g/min, Kills 99.9%* Bacteria (Reno Blue), Small"/>
    <x v="832"/>
    <s v="Home&amp;Kitchen|Kitchen&amp;HomeAppliances|Vacuum,Cleaning&amp;Ironing|Irons,Steamers&amp;Accessories|Irons|SteamIrons"/>
    <x v="4"/>
    <s v="Kitchen&amp;HomeAppliances"/>
    <s v="Vacuum,Cleaning&amp;Ironing"/>
    <s v="Irons,Steamers&amp;Accessories"/>
    <n v="3190"/>
    <n v="4195"/>
    <n v="0.24"/>
    <x v="1"/>
    <x v="1"/>
    <n v="1282"/>
    <n v="5377990"/>
    <x v="0"/>
    <n v="12.432906625499713"/>
    <m/>
  </r>
  <r>
    <s v="B0BPBXNQQT"/>
    <s v="Room Heater Warmer Wall-Outlet 400 Watts Electric Handy Room Heater (Room Heaters Home for Bedroom, Reading Books, Work, bathrooms, Rooms, Offices, Home Offices,2022"/>
    <x v="833"/>
    <s v="Home&amp;Kitchen|Heating,Cooling&amp;AirQuality|RoomHeaters|ElectricHeaters"/>
    <x v="4"/>
    <s v="Heating,Cooling&amp;AirQuality"/>
    <s v="RoomHeaters"/>
    <s v="ElectricHeaters"/>
    <n v="799"/>
    <n v="1989"/>
    <n v="0.6"/>
    <x v="0"/>
    <x v="4"/>
    <n v="70"/>
    <n v="139230"/>
    <x v="0"/>
    <n v="7.9604108994920235"/>
    <m/>
  </r>
  <r>
    <s v="B00W56GLOQ"/>
    <s v="Wonderchef Nutri-blend Mixer, Grinder &amp; Blender | Powerful 400W 22000 RPM motor | Stainless steel Blades | 2 unbreakable jars | 2 Years warranty | Online recipe book by Chef Sanjeev Kapoor | Black"/>
    <x v="834"/>
    <s v="Home&amp;Kitchen|Kitchen&amp;HomeAppliances|SmallKitchenAppliances|JuicerMixerGrinders"/>
    <x v="4"/>
    <s v="Kitchen&amp;HomeAppliances"/>
    <s v="SmallKitchenAppliances"/>
    <s v="JuicerMixerGrinders"/>
    <n v="2699"/>
    <n v="5000"/>
    <n v="0.46"/>
    <x v="1"/>
    <x v="1"/>
    <n v="26164"/>
    <n v="130820000"/>
    <x v="0"/>
    <n v="17.670882956302737"/>
    <m/>
  </r>
  <r>
    <s v="B0883KDSXC"/>
    <s v="USHA Armor AR1100WB 1100 W Dry Iron with Black Weilburger Soleplate (Purple)"/>
    <x v="835"/>
    <s v="Home&amp;Kitchen|Kitchen&amp;HomeAppliances|Vacuum,Cleaning&amp;Ironing|Irons,Steamers&amp;Accessories|Irons|DryIrons"/>
    <x v="4"/>
    <s v="Kitchen&amp;HomeAppliances"/>
    <s v="Vacuum,Cleaning&amp;Ironing"/>
    <s v="Irons,Steamers&amp;Accessories"/>
    <n v="599"/>
    <n v="990"/>
    <n v="0.39"/>
    <x v="1"/>
    <x v="2"/>
    <n v="16166"/>
    <n v="16004340"/>
    <x v="0"/>
    <n v="16.413654809431183"/>
    <m/>
  </r>
  <r>
    <s v="B078V8R9BS"/>
    <s v="Butterfly EKN 1.5-Litre Electric Kettle (Silver with Black)"/>
    <x v="836"/>
    <s v="Home&amp;Kitchen|Kitchen&amp;HomeAppliances|SmallKitchenAppliances|Kettles&amp;HotWaterDispensers|Kettle&amp;ToasterSets"/>
    <x v="4"/>
    <s v="Kitchen&amp;HomeAppliances"/>
    <s v="SmallKitchenAppliances"/>
    <s v="Kettles&amp;HotWaterDispensers"/>
    <n v="749"/>
    <n v="1111"/>
    <n v="0.33"/>
    <x v="1"/>
    <x v="0"/>
    <n v="35693"/>
    <n v="39654923"/>
    <x v="0"/>
    <n v="19.120899921096157"/>
    <m/>
  </r>
  <r>
    <s v="B08GSQXLJ2"/>
    <s v="Crompton Arno Neo 15-L 5 Star Rated Storage Water Heater (Geyser) with Advanced 3 Level Safety (Grey)"/>
    <x v="837"/>
    <s v="Home&amp;Kitchen|Heating,Cooling&amp;AirQuality|WaterHeaters&amp;Geysers|StorageWaterHeaters"/>
    <x v="4"/>
    <s v="Heating,Cooling&amp;AirQuality"/>
    <s v="WaterHeaters&amp;Geysers"/>
    <s v="StorageWaterHeaters"/>
    <n v="6199"/>
    <n v="10400"/>
    <n v="0.4"/>
    <x v="1"/>
    <x v="3"/>
    <n v="14391"/>
    <n v="149666400"/>
    <x v="0"/>
    <n v="17.048296716383728"/>
    <m/>
  </r>
  <r>
    <s v="B01M5B0TPW"/>
    <s v="Borosil Chef Delite BCH20DBB21 300-Watt Chopper (Black)"/>
    <x v="838"/>
    <s v="Home&amp;Kitchen|Kitchen&amp;HomeAppliances|SmallKitchenAppliances|MiniFoodProcessors&amp;Choppers"/>
    <x v="4"/>
    <s v="Kitchen&amp;HomeAppliances"/>
    <s v="SmallKitchenAppliances"/>
    <s v="MiniFoodProcessors&amp;Choppers"/>
    <n v="1819"/>
    <n v="2490"/>
    <n v="0.27"/>
    <x v="1"/>
    <x v="5"/>
    <n v="7946"/>
    <n v="19785540"/>
    <x v="0"/>
    <n v="17.160894137274333"/>
    <m/>
  </r>
  <r>
    <s v="B082KVTRW8"/>
    <s v="KENT 16055 Amaze Cool Touch Electric Kettle 1.8 L 1500 W | Plastic Outer &amp; Stainless Steel Inside body | Auto shut off Over heating protection | Multipurpose hot water Kettle | 1 Year Warranty"/>
    <x v="839"/>
    <s v="Home&amp;Kitchen|Kitchen&amp;HomeAppliances|SmallKitchenAppliances|Kettles&amp;HotWaterDispensers|Kettle&amp;ToasterSets"/>
    <x v="4"/>
    <s v="Kitchen&amp;HomeAppliances"/>
    <s v="SmallKitchenAppliances"/>
    <s v="Kettles&amp;HotWaterDispensers"/>
    <n v="1199"/>
    <n v="1900"/>
    <n v="0.37"/>
    <x v="1"/>
    <x v="1"/>
    <n v="1765"/>
    <n v="3353500"/>
    <x v="0"/>
    <n v="12.987962796966199"/>
    <m/>
  </r>
  <r>
    <s v="B08CFJBZRK"/>
    <s v="Prestige IRIS Plus 750 watt mixer grinder"/>
    <x v="840"/>
    <s v="Home&amp;Kitchen|Kitchen&amp;HomeAppliances|SmallKitchenAppliances|MixerGrinders"/>
    <x v="4"/>
    <s v="Kitchen&amp;HomeAppliances"/>
    <s v="SmallKitchenAppliances"/>
    <s v="MixerGrinders"/>
    <n v="3249"/>
    <n v="6295"/>
    <n v="0.48"/>
    <x v="1"/>
    <x v="11"/>
    <n v="14062"/>
    <n v="88520290"/>
    <x v="0"/>
    <n v="15.762696311697523"/>
    <m/>
  </r>
  <r>
    <s v="B07H3WDC4X"/>
    <s v="Simxen Egg Boiler Electric Automatic Off 7 Egg Poacher for Steaming, Cooking Also Boiling and Frying 400 W (Blue, Pink)"/>
    <x v="841"/>
    <s v="Home&amp;Kitchen|Kitchen&amp;HomeAppliances|SmallKitchenAppliances|EggBoilers"/>
    <x v="4"/>
    <s v="Kitchen&amp;HomeAppliances"/>
    <s v="SmallKitchenAppliances"/>
    <s v="EggBoilers"/>
    <n v="349"/>
    <n v="999"/>
    <n v="0.65"/>
    <x v="0"/>
    <x v="1"/>
    <n v="15646"/>
    <n v="15630354"/>
    <x v="0"/>
    <n v="16.777724330254809"/>
    <m/>
  </r>
  <r>
    <s v="B09ZTZ9N3Q"/>
    <s v="Amazon Basics 2000/1000 Watt Room Heater with Adjustable Thermostat (ISI certified, White color, Ideal for small to medium room/area)"/>
    <x v="842"/>
    <s v="Home&amp;Kitchen|Heating,Cooling&amp;AirQuality|RoomHeaters|FanHeaters"/>
    <x v="4"/>
    <s v="Heating,Cooling&amp;AirQuality"/>
    <s v="RoomHeaters"/>
    <s v="FanHeaters"/>
    <n v="1049"/>
    <n v="1699"/>
    <n v="0.38"/>
    <x v="1"/>
    <x v="19"/>
    <n v="111"/>
    <n v="188589"/>
    <x v="0"/>
    <n v="6.3525758702775628"/>
    <m/>
  </r>
  <r>
    <s v="B083P71WKK"/>
    <s v="HealthSense Weight Machine for Kitchen, Kitchen Food Weighing Scale for Health, Fitness, Home Baking &amp; Cooking with Hanging Design, Touch Button, Tare Function &amp; 1 Year Warranty ‚Äì Chef-Mate KS 40"/>
    <x v="843"/>
    <s v="Home&amp;Kitchen|Kitchen&amp;HomeAppliances|SmallKitchenAppliances|DigitalKitchenScales|DigitalScales"/>
    <x v="4"/>
    <s v="Kitchen&amp;HomeAppliances"/>
    <s v="SmallKitchenAppliances"/>
    <s v="DigitalKitchenScales"/>
    <n v="799"/>
    <n v="1500"/>
    <n v="0.47"/>
    <x v="1"/>
    <x v="4"/>
    <n v="9695"/>
    <n v="14542500"/>
    <x v="0"/>
    <n v="17.142348209335506"/>
    <m/>
  </r>
  <r>
    <s v="B097R4D42G"/>
    <s v="Bajaj New Shakti Neo 10L Vertical Storage Water Heater (Geyser 10 Litres) 4 Star BEE Rated Heater For Water Heating with Titanium Armour, Swirl Flow Technology, Glasslined Tank(White), 1 Yr Warranty"/>
    <x v="844"/>
    <s v="Home&amp;Kitchen|Heating,Cooling&amp;AirQuality|WaterHeaters&amp;Geysers|StorageWaterHeaters"/>
    <x v="4"/>
    <s v="Heating,Cooling&amp;AirQuality"/>
    <s v="WaterHeaters&amp;Geysers"/>
    <s v="StorageWaterHeaters"/>
    <n v="4999"/>
    <n v="9650"/>
    <n v="0.48"/>
    <x v="1"/>
    <x v="0"/>
    <n v="1772"/>
    <n v="17099800"/>
    <x v="0"/>
    <n v="13.644576689523856"/>
    <m/>
  </r>
  <r>
    <s v="B07MKMFKPG"/>
    <s v="Bosch Pro 1000W Mixer Grinder MGM8842MIN - Black"/>
    <x v="845"/>
    <s v="Home&amp;Kitchen|Kitchen&amp;HomeAppliances|SmallKitchenAppliances|MixerGrinders"/>
    <x v="4"/>
    <s v="Kitchen&amp;HomeAppliances"/>
    <s v="SmallKitchenAppliances"/>
    <s v="MixerGrinders"/>
    <n v="6999"/>
    <n v="10590"/>
    <n v="0.34"/>
    <x v="1"/>
    <x v="5"/>
    <n v="11499"/>
    <n v="121774410"/>
    <x v="0"/>
    <n v="17.867070497555893"/>
    <m/>
  </r>
  <r>
    <s v="B0949FPSFY"/>
    <s v="Bulfyss Stainless Steel Digital Kitchen Weighing Scale &amp; Food Weight Machine for Diet, Nutrition, Health, Fitness, Baking &amp; Cooking (5Kgs, Stainless Steel, 2 Years Warranty)"/>
    <x v="846"/>
    <s v="Home&amp;Kitchen|Kitchen&amp;HomeAppliances|SmallKitchenAppliances|DigitalKitchenScales"/>
    <x v="4"/>
    <s v="Kitchen&amp;HomeAppliances"/>
    <s v="SmallKitchenAppliances"/>
    <s v="DigitalKitchenScales"/>
    <n v="799"/>
    <n v="1999"/>
    <n v="0.6"/>
    <x v="0"/>
    <x v="3"/>
    <n v="2162"/>
    <n v="4321838"/>
    <x v="0"/>
    <n v="13.673731729700274"/>
    <m/>
  </r>
  <r>
    <s v="B08F47T4X5"/>
    <s v="VR 18 Pcs - 3 Different Size Plastic Food Snack Bag Pouch Clip Sealer Large, Medium, Small Plastic Snack Seal Sealing Bag Clips Vacuum Sealer (Set of 18, Multi-Color) (Multicolor)"/>
    <x v="847"/>
    <s v="Home&amp;Kitchen|Kitchen&amp;HomeAppliances|SmallKitchenAppliances|VacuumSealers"/>
    <x v="4"/>
    <s v="Kitchen&amp;HomeAppliances"/>
    <s v="SmallKitchenAppliances"/>
    <s v="VacuumSealers"/>
    <n v="89"/>
    <n v="89"/>
    <n v="0"/>
    <x v="1"/>
    <x v="0"/>
    <n v="19621"/>
    <n v="1746269"/>
    <x v="2"/>
    <n v="18.029521739783696"/>
    <m/>
  </r>
  <r>
    <s v="B01M0505SJ"/>
    <s v="Orient Electric Apex-FX 1200mm Ultra High Speed 400 RPM Ceiling Fan (Brown)"/>
    <x v="848"/>
    <s v="Home&amp;Kitchen|Heating,Cooling&amp;AirQuality|Fans|CeilingFans"/>
    <x v="4"/>
    <s v="Heating,Cooling&amp;AirQuality"/>
    <s v="Fans"/>
    <s v="CeilingFans"/>
    <n v="1400"/>
    <n v="2485"/>
    <n v="0.44"/>
    <x v="1"/>
    <x v="3"/>
    <n v="19998"/>
    <n v="49695030"/>
    <x v="0"/>
    <n v="17.634133949627699"/>
    <m/>
  </r>
  <r>
    <s v="B08D6RCM3Q"/>
    <s v="PrettyKrafts Folding Laundry Basket for Clothes with Lid &amp; Handle, Toys Organiser, 75 Litre, (Pack of 1), Mushroom Print"/>
    <x v="849"/>
    <s v="Home&amp;Kitchen|HomeStorage&amp;Organization|LaundryOrganization|LaundryBaskets"/>
    <x v="4"/>
    <s v="HomeStorage&amp;Organization"/>
    <s v="LaundryOrganization"/>
    <s v="LaundryBaskets"/>
    <n v="355"/>
    <n v="899"/>
    <n v="0.61"/>
    <x v="0"/>
    <x v="3"/>
    <n v="1051"/>
    <n v="944849"/>
    <x v="0"/>
    <n v="12.390264533252651"/>
    <m/>
  </r>
  <r>
    <s v="B009P2LITG"/>
    <s v="Bajaj Majesty RX11 2000 Watts Heat Convector Room Heater (White, ISI Approved)"/>
    <x v="850"/>
    <s v="Home&amp;Kitchen|Heating,Cooling&amp;AirQuality|RoomHeaters|ElectricHeaters"/>
    <x v="4"/>
    <s v="Heating,Cooling&amp;AirQuality"/>
    <s v="RoomHeaters"/>
    <s v="ElectricHeaters"/>
    <n v="2169"/>
    <n v="3279"/>
    <n v="0.34"/>
    <x v="1"/>
    <x v="3"/>
    <n v="1716"/>
    <n v="5626764"/>
    <x v="0"/>
    <n v="13.262558210159757"/>
    <m/>
  </r>
  <r>
    <s v="B00V9NHDI4"/>
    <s v="Eureka Forbes Trendy Zip 1000 Watts powerful suction vacuum cleaner with resuable dust bag &amp; 5 accessories,1 year warrantycompact,light weight &amp; easy to use (Black)"/>
    <x v="851"/>
    <s v="Home&amp;Kitchen|Kitchen&amp;HomeAppliances|Vacuum,Cleaning&amp;Ironing|Vacuums&amp;FloorCare|Vacuums|CanisterVacuums"/>
    <x v="4"/>
    <s v="Kitchen&amp;HomeAppliances"/>
    <s v="Vacuum,Cleaning&amp;Ironing"/>
    <s v="Vacuums&amp;FloorCare"/>
    <n v="2799"/>
    <n v="3799"/>
    <n v="0.26"/>
    <x v="1"/>
    <x v="2"/>
    <n v="32931"/>
    <n v="125104869"/>
    <x v="0"/>
    <n v="17.618710616283984"/>
    <m/>
  </r>
  <r>
    <s v="B07WGPBXY9"/>
    <s v="Pigeon by Stovekraft Quartz Electric Kettle (14299) 1.7 Litre with Stainless Steel Body, used for boiling Water, making tea and coffee, instant noodles, soup etc. 1500 Watt (Silver)"/>
    <x v="852"/>
    <s v="Home&amp;Kitchen|Kitchen&amp;HomeAppliances|SmallKitchenAppliances|Kettles&amp;HotWaterDispensers|ElectricKettles"/>
    <x v="4"/>
    <s v="Kitchen&amp;HomeAppliances"/>
    <s v="SmallKitchenAppliances"/>
    <s v="Kettles&amp;HotWaterDispensers"/>
    <n v="899"/>
    <n v="1249"/>
    <n v="0.28000000000000003"/>
    <x v="1"/>
    <x v="2"/>
    <n v="17424"/>
    <n v="21762576"/>
    <x v="0"/>
    <n v="16.540573868403182"/>
    <m/>
  </r>
  <r>
    <s v="B00KRCBA6E"/>
    <s v="Maharaja Whiteline Lava Neo 1200-Watts Halogen Heater (White and Red)"/>
    <x v="853"/>
    <s v="Home&amp;Kitchen|Heating,Cooling&amp;AirQuality|RoomHeaters"/>
    <x v="4"/>
    <s v="Heating,Cooling&amp;AirQuality"/>
    <s v="RoomHeaters"/>
    <m/>
    <n v="2499"/>
    <n v="5000"/>
    <n v="0.5"/>
    <x v="0"/>
    <x v="11"/>
    <n v="1889"/>
    <n v="9445000"/>
    <x v="0"/>
    <n v="12.450554855858329"/>
    <m/>
  </r>
  <r>
    <s v="B0B3X2BY3M"/>
    <s v="Crompton Gracee 5-L Instant Water Heater (Geyser)"/>
    <x v="854"/>
    <s v="Home&amp;Kitchen|Heating,Cooling&amp;AirQuality|WaterHeaters&amp;Geysers|InstantWaterHeaters"/>
    <x v="4"/>
    <s v="Heating,Cooling&amp;AirQuality"/>
    <s v="WaterHeaters&amp;Geysers"/>
    <s v="InstantWaterHeaters"/>
    <n v="3599"/>
    <n v="7299"/>
    <n v="0.51"/>
    <x v="0"/>
    <x v="1"/>
    <n v="10324"/>
    <n v="75354876"/>
    <x v="0"/>
    <n v="16.055560241313753"/>
    <m/>
  </r>
  <r>
    <s v="B00F159RIK"/>
    <s v="Bajaj DX-2 600W Dry Iron with Advance Soleplate and Anti-bacterial German Coating Technology, Black"/>
    <x v="855"/>
    <s v="Home&amp;Kitchen|Kitchen&amp;HomeAppliances|Vacuum,Cleaning&amp;Ironing|Irons,Steamers&amp;Accessories|Irons|DryIrons"/>
    <x v="4"/>
    <s v="Kitchen&amp;HomeAppliances"/>
    <s v="Vacuum,Cleaning&amp;Ironing"/>
    <s v="Irons,Steamers&amp;Accessories"/>
    <n v="499"/>
    <n v="625"/>
    <n v="0.2"/>
    <x v="1"/>
    <x v="0"/>
    <n v="5355"/>
    <n v="3346875"/>
    <x v="0"/>
    <n v="15.66113038702788"/>
    <m/>
  </r>
  <r>
    <s v="B08MV82R99"/>
    <s v="Bajaj Waterproof 1500 Watts Immersion Rod Heater"/>
    <x v="856"/>
    <s v="Home&amp;Kitchen|Heating,Cooling&amp;AirQuality|WaterHeaters&amp;Geysers|ImmersionRods"/>
    <x v="4"/>
    <s v="Heating,Cooling&amp;AirQuality"/>
    <s v="WaterHeaters&amp;Geysers"/>
    <s v="ImmersionRods"/>
    <n v="653"/>
    <n v="1020"/>
    <n v="0.36"/>
    <x v="1"/>
    <x v="3"/>
    <n v="3366"/>
    <n v="3433320"/>
    <x v="0"/>
    <n v="14.461696777191161"/>
    <m/>
  </r>
  <r>
    <s v="B09VKWGZD7"/>
    <s v="AGARO Supreme High Pressure Washer, 1800 Watts, 120 Bars, 6.5L/Min Flow Rate, 8 Meters Outlet Hose, Portable, for Car,Bike and Home Cleaning Purpose, Black and Orange"/>
    <x v="857"/>
    <s v="Home&amp;Kitchen|Kitchen&amp;HomeAppliances|Vacuum,Cleaning&amp;Ironing|PressureWashers,Steam&amp;WindowCleaners"/>
    <x v="4"/>
    <s v="Kitchen&amp;HomeAppliances"/>
    <s v="Vacuum,Cleaning&amp;Ironing"/>
    <s v="PressureWashers,Steam&amp;WindowCleaners"/>
    <n v="4789"/>
    <n v="8990"/>
    <n v="0.47"/>
    <x v="1"/>
    <x v="4"/>
    <n v="1017"/>
    <n v="9142830"/>
    <x v="0"/>
    <n v="12.933315445403181"/>
    <m/>
  </r>
  <r>
    <s v="B009P2LK80"/>
    <s v="Bajaj Deluxe 2000 Watts Halogen Room Heater (Steel, ISI Approved), Multicolor"/>
    <x v="858"/>
    <s v="Home&amp;Kitchen|Heating,Cooling&amp;AirQuality|RoomHeaters|HalogenHeaters"/>
    <x v="4"/>
    <s v="Heating,Cooling&amp;AirQuality"/>
    <s v="RoomHeaters"/>
    <s v="HalogenHeaters"/>
    <n v="1409"/>
    <n v="1639"/>
    <n v="0.14000000000000001"/>
    <x v="1"/>
    <x v="7"/>
    <n v="787"/>
    <n v="1289893"/>
    <x v="0"/>
    <n v="10.717147004711356"/>
    <m/>
  </r>
  <r>
    <s v="B00A7PLVU6"/>
    <s v="Orpat HHB-100E WOB 250-Watt Hand Blender (White)"/>
    <x v="859"/>
    <s v="Home&amp;Kitchen|Kitchen&amp;HomeAppliances|SmallKitchenAppliances|HandBlenders"/>
    <x v="4"/>
    <s v="Kitchen&amp;HomeAppliances"/>
    <s v="SmallKitchenAppliances"/>
    <s v="HandBlenders"/>
    <n v="753"/>
    <n v="899"/>
    <n v="0.16"/>
    <x v="1"/>
    <x v="0"/>
    <n v="18462"/>
    <n v="16597338"/>
    <x v="0"/>
    <n v="17.918469532699618"/>
    <m/>
  </r>
  <r>
    <s v="B0B25DJ352"/>
    <s v="GILTON Egg Boiler Electric Automatic Off 7 Egg Poacher for Steaming, Cooking Also Boiling and Frying, Multi Color"/>
    <x v="860"/>
    <s v="Home&amp;Kitchen|Kitchen&amp;HomeAppliances|SmallKitchenAppliances|EggBoilers"/>
    <x v="4"/>
    <s v="Kitchen&amp;HomeAppliances"/>
    <s v="SmallKitchenAppliances"/>
    <s v="EggBoilers"/>
    <n v="353"/>
    <n v="1199"/>
    <n v="0.71"/>
    <x v="0"/>
    <x v="4"/>
    <n v="629"/>
    <n v="754171"/>
    <x v="0"/>
    <n v="12.037164362650401"/>
    <m/>
  </r>
  <r>
    <s v="B013B2WGT6"/>
    <s v="HealthSense Chef-Mate KS 33 Digital Kitchen Weighing Scale &amp; Food Weight Machine for Health, Fitness, Home Baking &amp; Cooking with Free Bowl, 1 Year Warranty &amp; Batteries Included"/>
    <x v="861"/>
    <s v="Home&amp;Kitchen|Kitchen&amp;HomeAppliances|SmallKitchenAppliances|DigitalKitchenScales"/>
    <x v="4"/>
    <s v="Kitchen&amp;HomeAppliances"/>
    <s v="SmallKitchenAppliances"/>
    <s v="DigitalKitchenScales"/>
    <n v="1099"/>
    <n v="1899"/>
    <n v="0.42"/>
    <x v="1"/>
    <x v="4"/>
    <n v="15276"/>
    <n v="29009124"/>
    <x v="0"/>
    <n v="17.991363738095622"/>
    <m/>
  </r>
  <r>
    <s v="B097RJ867P"/>
    <s v="PHILIPS Digital Air Fryer HD9252/90 with Touch Panel, uses up to 90% less fat, 7 Pre-set Menu, 1400W, 4.1 Liter, with Rapid Air Technology (Black), Large"/>
    <x v="862"/>
    <s v="Home&amp;Kitchen|Kitchen&amp;HomeAppliances|SmallKitchenAppliances|DeepFatFryers|AirFryers"/>
    <x v="4"/>
    <s v="Kitchen&amp;HomeAppliances"/>
    <s v="SmallKitchenAppliances"/>
    <s v="DeepFatFryers"/>
    <n v="8799"/>
    <n v="11595"/>
    <n v="0.24"/>
    <x v="1"/>
    <x v="5"/>
    <n v="2981"/>
    <n v="34564695"/>
    <x v="0"/>
    <n v="15.287833612114694"/>
    <m/>
  </r>
  <r>
    <s v="B091V8HK8Z"/>
    <s v="Milton Go Electro 2.0 Stainless Steel Electric Kettle, 1 Piece, 2 Litres, Silver | Power Indicator | 1500 Watts | Auto Cut-off | Detachable 360 Degree Connector | Boiler for Water"/>
    <x v="863"/>
    <s v="Home&amp;Kitchen|Kitchen&amp;HomeAppliances|SmallKitchenAppliances|Kettles&amp;HotWaterDispensers|ElectricKettles"/>
    <x v="4"/>
    <s v="Kitchen&amp;HomeAppliances"/>
    <s v="SmallKitchenAppliances"/>
    <s v="Kettles&amp;HotWaterDispensers"/>
    <n v="1345"/>
    <n v="1750"/>
    <n v="0.23"/>
    <x v="1"/>
    <x v="11"/>
    <n v="2466"/>
    <n v="4315500"/>
    <x v="0"/>
    <n v="12.890242768060997"/>
    <m/>
  </r>
  <r>
    <s v="B071VNHMX2"/>
    <s v="Philips Daily Collection HD2582/00 830-Watt 2-Slice Pop-up Toaster (White)"/>
    <x v="864"/>
    <s v="Home&amp;Kitchen|Kitchen&amp;HomeAppliances|SmallKitchenAppliances|Pop-upToasters"/>
    <x v="4"/>
    <s v="Kitchen&amp;HomeAppliances"/>
    <s v="SmallKitchenAppliances"/>
    <s v="Pop-upToasters"/>
    <n v="2095"/>
    <n v="2095"/>
    <n v="0"/>
    <x v="1"/>
    <x v="6"/>
    <n v="7949"/>
    <n v="16653155"/>
    <x v="0"/>
    <n v="17.551652078954117"/>
    <m/>
  </r>
  <r>
    <s v="B08MVSGXMY"/>
    <s v="Crompton Insta Comfy 800 Watt Room Heater with 2 Heat Settings(Grey Blue)"/>
    <x v="865"/>
    <s v="Home&amp;Kitchen|Heating,Cooling&amp;AirQuality|RoomHeaters|ElectricHeaters"/>
    <x v="4"/>
    <s v="Heating,Cooling&amp;AirQuality"/>
    <s v="RoomHeaters"/>
    <s v="ElectricHeaters"/>
    <n v="1498"/>
    <n v="2300"/>
    <n v="0.35"/>
    <x v="1"/>
    <x v="11"/>
    <n v="95"/>
    <n v="218500"/>
    <x v="0"/>
    <n v="7.5326306855503598"/>
    <m/>
  </r>
  <r>
    <s v="B00H0B29DI"/>
    <s v="USHA Heat Convector 812 T 2000-Watt with Instant Heating Feature (Black)"/>
    <x v="866"/>
    <s v="Home&amp;Kitchen|Heating,Cooling&amp;AirQuality|RoomHeaters|HeatConvectors"/>
    <x v="4"/>
    <s v="Heating,Cooling&amp;AirQuality"/>
    <s v="RoomHeaters"/>
    <s v="HeatConvectors"/>
    <n v="2199"/>
    <n v="2990"/>
    <n v="0.26"/>
    <x v="1"/>
    <x v="11"/>
    <n v="1558"/>
    <n v="4658420"/>
    <x v="0"/>
    <n v="12.132815237717599"/>
    <m/>
  </r>
  <r>
    <s v="B01GZSQJPA"/>
    <s v="Philips HL7756/00 Mixer Grinder, 750W, 3 Jars (Black)"/>
    <x v="867"/>
    <s v="Home&amp;Kitchen|Kitchen&amp;HomeAppliances|SmallKitchenAppliances|MixerGrinders"/>
    <x v="4"/>
    <s v="Kitchen&amp;HomeAppliances"/>
    <s v="SmallKitchenAppliances"/>
    <s v="MixerGrinders"/>
    <n v="3699"/>
    <n v="4295"/>
    <n v="0.14000000000000001"/>
    <x v="1"/>
    <x v="3"/>
    <n v="26543"/>
    <n v="114002185"/>
    <x v="0"/>
    <n v="18.138262111589167"/>
    <m/>
  </r>
  <r>
    <s v="B08VGFX2B6"/>
    <s v="Kuber Industries Waterproof Round Non Wovan Laundry Bag/Hamper|Metalic Printed With Handles|Foldable Bin &amp; 45 Liter Capicity|Size 37 x 37 x 49, Pack of 1 (Beige &amp; Brown)-KUBMART11450"/>
    <x v="868"/>
    <s v="Home&amp;Kitchen|HomeStorage&amp;Organization|LaundryOrganization|LaundryBaskets"/>
    <x v="4"/>
    <s v="HomeStorage&amp;Organization"/>
    <s v="LaundryOrganization"/>
    <s v="LaundryBaskets"/>
    <n v="177"/>
    <n v="199"/>
    <n v="0.11"/>
    <x v="1"/>
    <x v="3"/>
    <n v="3688"/>
    <n v="733912"/>
    <x v="2"/>
    <n v="14.624325486429893"/>
    <m/>
  </r>
  <r>
    <s v="B09GYBZPHF"/>
    <s v="Lifelong LLMG93 500 Watt Duos Mixer Grinder, 2 Stainless Steel Jar (Liquidizing and Chutney Jar)| ABS Body, Stainless Steel Blades, 3 Speed Options with Whip (1 Year Warranty, Black)"/>
    <x v="869"/>
    <s v="Home&amp;Kitchen|Kitchen&amp;HomeAppliances|SmallKitchenAppliances|MixerGrinders"/>
    <x v="4"/>
    <s v="Kitchen&amp;HomeAppliances"/>
    <s v="SmallKitchenAppliances"/>
    <s v="MixerGrinders"/>
    <n v="1149"/>
    <n v="2499"/>
    <n v="0.54"/>
    <x v="0"/>
    <x v="11"/>
    <n v="4383"/>
    <n v="10953117"/>
    <x v="0"/>
    <n v="13.839108072809989"/>
    <m/>
  </r>
  <r>
    <s v="B0B4KPCBSH"/>
    <s v="IKEA Frother for Milk"/>
    <x v="870"/>
    <s v="Home&amp;Kitchen|Kitchen&amp;HomeAppliances|Coffee,Tea&amp;Espresso|CoffeeGrinders|ElectricGrinders"/>
    <x v="4"/>
    <s v="Kitchen&amp;HomeAppliances"/>
    <s v="Coffee,Tea&amp;Espresso"/>
    <s v="CoffeeGrinders"/>
    <n v="244"/>
    <n v="499"/>
    <n v="0.51"/>
    <x v="0"/>
    <x v="8"/>
    <n v="478"/>
    <n v="238522"/>
    <x v="1"/>
    <n v="8.8451071942680581"/>
    <m/>
  </r>
  <r>
    <s v="B09CGLY5CX"/>
    <s v="Crompton Insta Comfort Heater 2000 Watts Heat Convector with Adjustable Thermostats, Hybrid Cyan, Standard (‚ÄéACGRH- INSTACOMFORT)"/>
    <x v="871"/>
    <s v="Home&amp;Kitchen|Heating,Cooling&amp;AirQuality|RoomHeaters|ElectricHeaters"/>
    <x v="4"/>
    <s v="Heating,Cooling&amp;AirQuality"/>
    <s v="RoomHeaters"/>
    <s v="ElectricHeaters"/>
    <n v="1959"/>
    <n v="2400"/>
    <n v="0.18"/>
    <x v="1"/>
    <x v="1"/>
    <n v="237"/>
    <n v="568800"/>
    <x v="0"/>
    <n v="9.5063078282260474"/>
    <m/>
  </r>
  <r>
    <s v="B09JN37WBX"/>
    <s v="Lint Remover Woolen Clothes Lint Extractor Battery Lint Removing Machine Bhur Remover"/>
    <x v="872"/>
    <s v="Home&amp;Kitchen|Kitchen&amp;HomeAppliances|Vacuum,Cleaning&amp;Ironing|Irons,Steamers&amp;Accessories|LintShavers"/>
    <x v="4"/>
    <s v="Kitchen&amp;HomeAppliances"/>
    <s v="Vacuum,Cleaning&amp;Ironing"/>
    <s v="Irons,Steamers&amp;Accessories"/>
    <n v="319"/>
    <n v="749"/>
    <n v="0.56999999999999995"/>
    <x v="0"/>
    <x v="13"/>
    <n v="124"/>
    <n v="92876"/>
    <x v="0"/>
    <n v="9.6457860598370573"/>
    <m/>
  </r>
  <r>
    <s v="B01I1LDZGA"/>
    <s v="Pigeon Kessel Multipurpose Kettle (12173) 1.2 litres with Stainless Steel Body, used for boiling Water and milk, Tea, Coffee, Oats, Noodles, Soup etc. 600 Watt (Black &amp; Silver)"/>
    <x v="873"/>
    <s v="Home&amp;Kitchen|Kitchen&amp;HomeAppliances|SmallKitchenAppliances|Kettles&amp;HotWaterDispensers|ElectricKettles"/>
    <x v="4"/>
    <s v="Kitchen&amp;HomeAppliances"/>
    <s v="SmallKitchenAppliances"/>
    <s v="Kettles&amp;HotWaterDispensers"/>
    <n v="1499"/>
    <n v="1775"/>
    <n v="0.16"/>
    <x v="1"/>
    <x v="2"/>
    <n v="14667"/>
    <n v="26033925"/>
    <x v="0"/>
    <n v="16.248846515025406"/>
    <m/>
  </r>
  <r>
    <s v="B0BN2576GQ"/>
    <s v="C (DEVICE) Lint Remover for Woolen Clothes, Electric Lint Remover, Best Lint Shaver for Clothes Pack of 1"/>
    <x v="874"/>
    <s v="Home&amp;Kitchen|Kitchen&amp;HomeAppliances|Vacuum,Cleaning&amp;Ironing|Irons,Steamers&amp;Accessories|LintShavers"/>
    <x v="4"/>
    <s v="Kitchen&amp;HomeAppliances"/>
    <s v="Vacuum,Cleaning&amp;Ironing"/>
    <s v="Irons,Steamers&amp;Accessories"/>
    <n v="469"/>
    <n v="1599"/>
    <n v="0.71"/>
    <x v="0"/>
    <x v="7"/>
    <n v="6"/>
    <n v="9594"/>
    <x v="0"/>
    <n v="3.1268627480527504"/>
    <m/>
  </r>
  <r>
    <s v="B06XPYRWV5"/>
    <s v="Pigeon by Stovekraft 2 Slice Auto Pop up Toaster. A Smart Bread Toaster for Your Home (750 Watt) (black)"/>
    <x v="875"/>
    <s v="Home&amp;Kitchen|Kitchen&amp;HomeAppliances|SmallKitchenAppliances|Pop-upToasters"/>
    <x v="4"/>
    <s v="Kitchen&amp;HomeAppliances"/>
    <s v="SmallKitchenAppliances"/>
    <s v="Pop-upToasters"/>
    <n v="1099"/>
    <n v="1795"/>
    <n v="0.39"/>
    <x v="1"/>
    <x v="0"/>
    <n v="4244"/>
    <n v="7617980"/>
    <x v="0"/>
    <n v="15.237086317235882"/>
    <m/>
  </r>
  <r>
    <s v="B01N1XVVLC"/>
    <s v="Bajaj OFR Room Heater, 13 Fin 2900 Watts Oil Filled Room Heater with 400W PTC Ceramic Fan Heater, ISI Approved (Majesty 13F Plus Black)"/>
    <x v="876"/>
    <s v="Home&amp;Kitchen|Heating,Cooling&amp;AirQuality|RoomHeaters|FanHeaters"/>
    <x v="4"/>
    <s v="Heating,Cooling&amp;AirQuality"/>
    <s v="RoomHeaters"/>
    <s v="FanHeaters"/>
    <n v="9590"/>
    <n v="15999"/>
    <n v="0.4"/>
    <x v="1"/>
    <x v="3"/>
    <n v="1017"/>
    <n v="16270983"/>
    <x v="0"/>
    <n v="12.331765889803034"/>
    <m/>
  </r>
  <r>
    <s v="B00O2R38C4"/>
    <s v="Luminous Vento Deluxe 150 mm Exhaust Fan for Kitchen, Bathroom with Strong Air Suction, Rust Proof Body and Dust Protection Shutters (2-Year Warranty, White)"/>
    <x v="877"/>
    <s v="Home&amp;Kitchen|Heating,Cooling&amp;AirQuality|Fans|ExhaustFans"/>
    <x v="4"/>
    <s v="Heating,Cooling&amp;AirQuality"/>
    <s v="Fans"/>
    <s v="ExhaustFans"/>
    <n v="999"/>
    <n v="1490"/>
    <n v="0.33"/>
    <x v="1"/>
    <x v="3"/>
    <n v="12999"/>
    <n v="19368510"/>
    <x v="0"/>
    <n v="16.86716774445803"/>
    <m/>
  </r>
  <r>
    <s v="B0B2CZTCL2"/>
    <s v="Wipro Vesta 1.8 litre Cool touch electric Kettle with Auto cut off | Double Layer outer body | Triple Protection - Dry Boil, Steam &amp; Over Heat |Stainless Steel Inner Body | (Black, 1500 Watt)"/>
    <x v="878"/>
    <s v="Home&amp;Kitchen|Kitchen&amp;HomeAppliances|SmallKitchenAppliances|Kettles&amp;HotWaterDispensers|Kettle&amp;ToasterSets"/>
    <x v="4"/>
    <s v="Kitchen&amp;HomeAppliances"/>
    <s v="SmallKitchenAppliances"/>
    <s v="Kettles&amp;HotWaterDispensers"/>
    <n v="1299"/>
    <n v="1999"/>
    <n v="0.35"/>
    <x v="1"/>
    <x v="11"/>
    <n v="311"/>
    <n v="621689"/>
    <x v="0"/>
    <n v="9.4777874572700824"/>
    <m/>
  </r>
  <r>
    <s v="B00PVT30YI"/>
    <s v="Kitchen Mart Stainless Steel South Indian Filter Coffee Drip Maker, Madras Kappi, Drip Decotion Maker160ml (2 Cup)"/>
    <x v="879"/>
    <s v="Home&amp;Kitchen|Kitchen&amp;HomeAppliances|Coffee,Tea&amp;Espresso|DripCoffeeMachines"/>
    <x v="4"/>
    <s v="Kitchen&amp;HomeAppliances"/>
    <s v="Coffee,Tea&amp;Espresso"/>
    <s v="DripCoffeeMachines"/>
    <n v="292"/>
    <n v="499"/>
    <n v="0.41"/>
    <x v="1"/>
    <x v="3"/>
    <n v="4238"/>
    <n v="2114762"/>
    <x v="1"/>
    <n v="14.871780007929704"/>
    <m/>
  </r>
  <r>
    <s v="B00SH18114"/>
    <s v="Ikea 903.391.72 Polypropylene Plastic Solid Bevara Sealing Clip (Multicolour) - 30 Pack, Adjustable"/>
    <x v="880"/>
    <s v="Home&amp;Kitchen|Kitchen&amp;HomeAppliances|SmallKitchenAppliances|VacuumSealers"/>
    <x v="4"/>
    <s v="Kitchen&amp;HomeAppliances"/>
    <s v="SmallKitchenAppliances"/>
    <s v="VacuumSealers"/>
    <n v="160"/>
    <n v="299"/>
    <n v="0.46"/>
    <x v="1"/>
    <x v="13"/>
    <n v="2781"/>
    <n v="831519"/>
    <x v="1"/>
    <n v="15.844042778017725"/>
    <m/>
  </r>
  <r>
    <s v="B00E9G8KOY"/>
    <s v="HUL Pureit Germkill kit for Classic 23 L water purifier - 1500 L Capacity"/>
    <x v="881"/>
    <s v="Home&amp;Kitchen|Kitchen&amp;HomeAppliances|WaterPurifiers&amp;Accessories|WaterPurifierAccessories"/>
    <x v="4"/>
    <s v="Kitchen&amp;HomeAppliances"/>
    <s v="WaterPurifiers&amp;Accessories"/>
    <s v="WaterPurifierAccessories"/>
    <n v="600"/>
    <n v="600"/>
    <n v="0"/>
    <x v="1"/>
    <x v="3"/>
    <n v="10907"/>
    <n v="6544200"/>
    <x v="0"/>
    <n v="16.554755030005328"/>
    <m/>
  </r>
  <r>
    <s v="B00H3H03Q4"/>
    <s v="HUL Pureit Germkill kit for Classic 23 L water purifier - 3000 L Capacity"/>
    <x v="881"/>
    <s v="Home&amp;Kitchen|Kitchen&amp;HomeAppliances|WaterPurifiers&amp;Accessories|WaterCartridges"/>
    <x v="4"/>
    <s v="Kitchen&amp;HomeAppliances"/>
    <s v="WaterPurifiers&amp;Accessories"/>
    <s v="WaterCartridges"/>
    <n v="1130"/>
    <n v="1130"/>
    <n v="0"/>
    <x v="1"/>
    <x v="0"/>
    <n v="13250"/>
    <n v="14972500"/>
    <x v="0"/>
    <n v="17.313444346707826"/>
    <m/>
  </r>
  <r>
    <s v="B0756K5DYZ"/>
    <s v="Prestige Iris 750 Watt Mixer Grinder with 3 Stainless Steel Jar + 1 Juicer Jar (White and Blue)"/>
    <x v="882"/>
    <s v="Home&amp;Kitchen|Kitchen&amp;HomeAppliances|SmallKitchenAppliances|MixerGrinders"/>
    <x v="4"/>
    <s v="Kitchen&amp;HomeAppliances"/>
    <s v="SmallKitchenAppliances"/>
    <s v="MixerGrinders"/>
    <n v="3249"/>
    <n v="6295"/>
    <n v="0.48"/>
    <x v="1"/>
    <x v="2"/>
    <n v="43070"/>
    <n v="271125650"/>
    <x v="0"/>
    <n v="18.073321324898913"/>
    <m/>
  </r>
  <r>
    <s v="B0188KPKB2"/>
    <s v="Preethi Blue Leaf Diamond MG-214 mixer grinder 750 watt (Blue/White), 3 jars &amp; Flexi Lid, FBT motor with 2yr Guarantee &amp; Lifelong Free Service"/>
    <x v="883"/>
    <s v="Home&amp;Kitchen|Kitchen&amp;HomeAppliances|SmallKitchenAppliances|MixerGrinders"/>
    <x v="4"/>
    <s v="Kitchen&amp;HomeAppliances"/>
    <s v="SmallKitchenAppliances"/>
    <s v="MixerGrinders"/>
    <n v="3599"/>
    <n v="9455"/>
    <n v="0.62"/>
    <x v="0"/>
    <x v="3"/>
    <n v="11828"/>
    <n v="111833740"/>
    <x v="0"/>
    <n v="16.69908693035083"/>
    <m/>
  </r>
  <r>
    <s v="B091KNVNS9"/>
    <s v="Themisto 350 Watts Egg Boiler-Blue"/>
    <x v="884"/>
    <s v="Home&amp;Kitchen|Kitchen&amp;HomeAppliances|SmallKitchenAppliances|EggBoilers"/>
    <x v="4"/>
    <s v="Kitchen&amp;HomeAppliances"/>
    <s v="SmallKitchenAppliances"/>
    <s v="EggBoilers"/>
    <n v="368"/>
    <n v="699"/>
    <n v="0.47"/>
    <x v="1"/>
    <x v="3"/>
    <n v="1240"/>
    <n v="866760"/>
    <x v="0"/>
    <n v="12.684464304144791"/>
    <m/>
  </r>
  <r>
    <s v="B075JJ5NQC"/>
    <s v="Butterfly Smart Mixer Grinder, 750W, 4 Jars (Grey)"/>
    <x v="885"/>
    <s v="Home&amp;Kitchen|Kitchen&amp;HomeAppliances|SmallKitchenAppliances|MixerGrinders"/>
    <x v="4"/>
    <s v="Kitchen&amp;HomeAppliances"/>
    <s v="SmallKitchenAppliances"/>
    <s v="MixerGrinders"/>
    <n v="3199"/>
    <n v="4999"/>
    <n v="0.36"/>
    <x v="1"/>
    <x v="1"/>
    <n v="20869"/>
    <n v="104324131"/>
    <x v="0"/>
    <n v="17.278089796261817"/>
    <m/>
  </r>
  <r>
    <s v="B0B5KZ3C53"/>
    <s v="KENT Smart Multi Cooker Cum Kettle 1.2 Liter 800 Watts, Electric Cooker with Steamer &amp; Boiler for Idlis, Instant Noodles, Momos, Eggs, &amp; Steam Vegetables, Inner Stainless Steel &amp; Cool Touch Outer Body"/>
    <x v="886"/>
    <s v="Home&amp;Kitchen|Kitchen&amp;HomeAppliances|SmallKitchenAppliances|Rice&amp;PastaCookers"/>
    <x v="4"/>
    <s v="Kitchen&amp;HomeAppliances"/>
    <s v="SmallKitchenAppliances"/>
    <s v="Rice&amp;PastaCookers"/>
    <n v="1599"/>
    <n v="2900"/>
    <n v="0.45"/>
    <x v="1"/>
    <x v="7"/>
    <n v="441"/>
    <n v="1278900"/>
    <x v="0"/>
    <n v="9.7880623965916396"/>
    <m/>
  </r>
  <r>
    <s v="B09NTHQRW3"/>
    <s v="InstaCuppa Portable Blender for Smoothie, Milk Shakes, Crushing Ice and Juices, USB Rechargeable Personal Blender Machine for Kitchen with 2000 mAh Rechargeable Battery, 150 Watt Motor, 400 ML"/>
    <x v="887"/>
    <s v="Home&amp;Kitchen|Kitchen&amp;HomeAppliances|SmallKitchenAppliances|HandBlenders"/>
    <x v="4"/>
    <s v="Kitchen&amp;HomeAppliances"/>
    <s v="SmallKitchenAppliances"/>
    <s v="HandBlenders"/>
    <n v="1999"/>
    <n v="2499"/>
    <n v="0.2"/>
    <x v="1"/>
    <x v="3"/>
    <n v="1034"/>
    <n v="2583966"/>
    <x v="0"/>
    <n v="12.361255434151039"/>
    <m/>
  </r>
  <r>
    <s v="B008YW3CYM"/>
    <s v="USHA EI 1602 1000 W Lightweight Dry Iron with Non-Stick Soleplate (Multi-colour)"/>
    <x v="888"/>
    <s v="Home&amp;Kitchen|Kitchen&amp;HomeAppliances|Vacuum,Cleaning&amp;Ironing|Irons,Steamers&amp;Accessories|Irons|DryIrons"/>
    <x v="4"/>
    <s v="Kitchen&amp;HomeAppliances"/>
    <s v="Vacuum,Cleaning&amp;Ironing"/>
    <s v="Irons,Steamers&amp;Accessories"/>
    <n v="616"/>
    <n v="1190"/>
    <n v="0.48"/>
    <x v="1"/>
    <x v="3"/>
    <n v="37126"/>
    <n v="44179940"/>
    <x v="0"/>
    <n v="18.735728417926328"/>
    <m/>
  </r>
  <r>
    <s v="B07QHHCB27"/>
    <s v="KENT 16044 Hand Blender Stainless Steel 400 W | Variable Speed Control | Easy to Clean and Store | Low Noise Operation"/>
    <x v="889"/>
    <s v="Home&amp;Kitchen|Kitchen&amp;HomeAppliances|SmallKitchenAppliances|HandBlenders"/>
    <x v="4"/>
    <s v="Kitchen&amp;HomeAppliances"/>
    <s v="SmallKitchenAppliances"/>
    <s v="HandBlenders"/>
    <n v="1499"/>
    <n v="2100"/>
    <n v="0.28999999999999998"/>
    <x v="1"/>
    <x v="3"/>
    <n v="6355"/>
    <n v="13345500"/>
    <x v="0"/>
    <n v="15.593053942994901"/>
    <m/>
  </r>
  <r>
    <s v="B0BMFD94VD"/>
    <s v="White Feather Portable Heat Sealer Mini Sealing Machine for Food Storage Vacuum Bag, Chip, Plastic, Snack Bags, Package Home Closer Storage Tool (Multicolor) Random Colour"/>
    <x v="890"/>
    <s v="Home&amp;Kitchen|Kitchen&amp;HomeAppliances|SmallKitchenAppliances|VacuumSealers"/>
    <x v="4"/>
    <s v="Kitchen&amp;HomeAppliances"/>
    <s v="SmallKitchenAppliances"/>
    <s v="VacuumSealers"/>
    <n v="199"/>
    <n v="499"/>
    <n v="0.6"/>
    <x v="0"/>
    <x v="8"/>
    <n v="12"/>
    <n v="5988"/>
    <x v="1"/>
    <n v="3.6760130626125611"/>
    <m/>
  </r>
  <r>
    <s v="B00HZIOGXW"/>
    <s v="Crompton IHL 152 1500-Watt Immersion Water Heater with Copper Heating Element (Black)"/>
    <x v="891"/>
    <s v="Home&amp;Kitchen|Heating,Cooling&amp;AirQuality|WaterHeaters&amp;Geysers|ImmersionRods"/>
    <x v="4"/>
    <s v="Heating,Cooling&amp;AirQuality"/>
    <s v="WaterHeaters&amp;Geysers"/>
    <s v="ImmersionRods"/>
    <n v="610"/>
    <n v="825"/>
    <n v="0.26"/>
    <x v="1"/>
    <x v="3"/>
    <n v="13165"/>
    <n v="10861125"/>
    <x v="0"/>
    <n v="16.889760788099846"/>
    <m/>
  </r>
  <r>
    <s v="B09CKSYBLR"/>
    <s v="InstaCuppa Rechargeable Mini Electric Chopper - Stainless Steel Blades, One Touch Operation, for Mincing Garlic, Ginger, Onion, Vegetable, Meat, Nuts, (White, 250 ML, Pack of 1, 45 Watts)"/>
    <x v="892"/>
    <s v="Home&amp;Kitchen|Kitchen&amp;HomeAppliances|SmallKitchenAppliances|MiniFoodProcessors&amp;Choppers"/>
    <x v="4"/>
    <s v="Kitchen&amp;HomeAppliances"/>
    <s v="SmallKitchenAppliances"/>
    <s v="MiniFoodProcessors&amp;Choppers"/>
    <n v="999"/>
    <n v="1499"/>
    <n v="0.33"/>
    <x v="1"/>
    <x v="3"/>
    <n v="1646"/>
    <n v="2467354"/>
    <x v="0"/>
    <n v="13.188443756595992"/>
    <m/>
  </r>
  <r>
    <s v="B072J83V9W"/>
    <s v="Philips PowerPro FC9352/01 Compact Bagless Vacuum Cleaner (Blue)"/>
    <x v="893"/>
    <s v="Home&amp;Kitchen|Kitchen&amp;HomeAppliances|Vacuum,Cleaning&amp;Ironing|Vacuums&amp;FloorCare|Vacuums|CanisterVacuums"/>
    <x v="4"/>
    <s v="Kitchen&amp;HomeAppliances"/>
    <s v="Vacuum,Cleaning&amp;Ironing"/>
    <s v="Vacuums&amp;FloorCare"/>
    <n v="8999"/>
    <n v="9995"/>
    <n v="0.1"/>
    <x v="1"/>
    <x v="5"/>
    <n v="17994"/>
    <n v="179850030"/>
    <x v="0"/>
    <n v="18.722668144351292"/>
    <m/>
  </r>
  <r>
    <s v="B09MTLG4TP"/>
    <s v="SAIELLIN Electric Lint Remover for Clothes Fabric Shaver Lint Shaver for Woolen Clothes Blanket Jackets Stainless Steel Blades, Clothes and Furniture Lint Roller for Fabrics Portable Lint Shavers (White Orange)"/>
    <x v="894"/>
    <s v="Home&amp;Kitchen|Kitchen&amp;HomeAppliances|Vacuum,Cleaning&amp;Ironing|Irons,Steamers&amp;Accessories|LintShavers"/>
    <x v="4"/>
    <s v="Kitchen&amp;HomeAppliances"/>
    <s v="Vacuum,Cleaning&amp;Ironing"/>
    <s v="Irons,Steamers&amp;Accessories"/>
    <n v="453"/>
    <n v="999"/>
    <n v="0.55000000000000004"/>
    <x v="0"/>
    <x v="4"/>
    <n v="610"/>
    <n v="609390"/>
    <x v="0"/>
    <n v="11.979977204042981"/>
    <m/>
  </r>
  <r>
    <s v="B097XJQZ8H"/>
    <s v="Cookwell Bullet Mixer Grinder (5 Jars, 3 Blades, Silver)"/>
    <x v="895"/>
    <s v="Home&amp;Kitchen|Kitchen&amp;HomeAppliances|SmallKitchenAppliances|MixerGrinders"/>
    <x v="4"/>
    <s v="Kitchen&amp;HomeAppliances"/>
    <s v="SmallKitchenAppliances"/>
    <s v="MixerGrinders"/>
    <n v="2464"/>
    <n v="6000"/>
    <n v="0.59"/>
    <x v="0"/>
    <x v="3"/>
    <n v="8866"/>
    <n v="53196000"/>
    <x v="0"/>
    <n v="16.185884504705424"/>
    <m/>
  </r>
  <r>
    <s v="B00935MD1C"/>
    <s v="Prestige PRWO 1.8-2 700-Watts Delight Electric Rice Cooker with 2 Aluminium Cooking Pans - 1.8 Liters, White"/>
    <x v="896"/>
    <s v="Home&amp;Kitchen|Kitchen&amp;HomeAppliances|SmallKitchenAppliances|Rice&amp;PastaCookers"/>
    <x v="4"/>
    <s v="Kitchen&amp;HomeAppliances"/>
    <s v="SmallKitchenAppliances"/>
    <s v="Rice&amp;PastaCookers"/>
    <n v="2719"/>
    <n v="3945"/>
    <n v="0.31"/>
    <x v="1"/>
    <x v="7"/>
    <n v="13406"/>
    <n v="52886670"/>
    <x v="0"/>
    <n v="15.271126954706082"/>
    <m/>
  </r>
  <r>
    <s v="B0BR4F878Q"/>
    <s v="Swiffer Instant Electric Water Heater Faucet Tap Home-Kitchen Instantaneous Water Heater Tank less for Tap, LED Electric Head Water Heaters Tail Gallon Comfort(3000W) ((Pack of 1))"/>
    <x v="897"/>
    <s v="Home&amp;Kitchen|Heating,Cooling&amp;AirQuality|WaterHeaters&amp;Geysers|InstantWaterHeaters"/>
    <x v="4"/>
    <s v="Heating,Cooling&amp;AirQuality"/>
    <s v="WaterHeaters&amp;Geysers"/>
    <s v="InstantWaterHeaters"/>
    <n v="1439"/>
    <n v="1999"/>
    <n v="0.28000000000000003"/>
    <x v="1"/>
    <x v="20"/>
    <n v="53803"/>
    <n v="107552197"/>
    <x v="0"/>
    <n v="22.70790990728953"/>
    <m/>
  </r>
  <r>
    <s v="B0B3G5XZN5"/>
    <s v="InstaCuppa Portable Blender for Smoothie, Milk Shakes, Crushing Ice and Juices, USB Rechargeable Personal Blender Machine for Kitchen with 4000 mAh Rechargeable Battery, 230 Watt Motor, 500 ML"/>
    <x v="887"/>
    <s v="Home&amp;Kitchen|Kitchen&amp;HomeAppliances|SmallKitchenAppliances|HandBlenders"/>
    <x v="4"/>
    <s v="Kitchen&amp;HomeAppliances"/>
    <s v="SmallKitchenAppliances"/>
    <s v="HandBlenders"/>
    <n v="2799"/>
    <n v="3499"/>
    <n v="0.2"/>
    <x v="1"/>
    <x v="6"/>
    <n v="546"/>
    <n v="1910454"/>
    <x v="0"/>
    <n v="12.320942968500439"/>
    <m/>
  </r>
  <r>
    <s v="B07WKB69RS"/>
    <s v="Lifelong LLWH106 Flash 3 Litres Instant Water Heater for Home Use, 8 Bar Pressure,Power On/Off Indicator and Advanced Safety, (3000W, ISI Certified, 2 Years Warranty)"/>
    <x v="898"/>
    <s v="Home&amp;Kitchen|Heating,Cooling&amp;AirQuality|WaterHeaters&amp;Geysers|InstantWaterHeaters"/>
    <x v="4"/>
    <s v="Heating,Cooling&amp;AirQuality"/>
    <s v="WaterHeaters&amp;Geysers"/>
    <s v="InstantWaterHeaters"/>
    <n v="2088"/>
    <n v="5550"/>
    <n v="0.62"/>
    <x v="0"/>
    <x v="1"/>
    <n v="5292"/>
    <n v="29370600"/>
    <x v="0"/>
    <n v="14.894807575965071"/>
    <m/>
  </r>
  <r>
    <s v="B09DL9978Y"/>
    <s v="Hindware Atlantic Compacto 3 Litre Instant water heater with Stainless Steel Tank, Robust Construction, Pressure Relief Valve And I-thermostat Feature (White And Grey)"/>
    <x v="899"/>
    <s v="Home&amp;Kitchen|Heating,Cooling&amp;AirQuality|WaterHeaters&amp;Geysers|InstantWaterHeaters"/>
    <x v="4"/>
    <s v="Heating,Cooling&amp;AirQuality"/>
    <s v="WaterHeaters&amp;Geysers"/>
    <s v="InstantWaterHeaters"/>
    <n v="2399"/>
    <n v="4590"/>
    <n v="0.48"/>
    <x v="1"/>
    <x v="3"/>
    <n v="444"/>
    <n v="2037960"/>
    <x v="0"/>
    <n v="10.858276045021819"/>
    <m/>
  </r>
  <r>
    <s v="B06XMZV7RH"/>
    <s v="ATOM Selves-MH 200 GM Digital Pocket Scale"/>
    <x v="900"/>
    <s v="Home&amp;Kitchen|Kitchen&amp;HomeAppliances|SmallKitchenAppliances|DigitalKitchenScales"/>
    <x v="4"/>
    <s v="Kitchen&amp;HomeAppliances"/>
    <s v="SmallKitchenAppliances"/>
    <s v="DigitalKitchenScales"/>
    <n v="308"/>
    <n v="499"/>
    <n v="0.38"/>
    <x v="1"/>
    <x v="2"/>
    <n v="4584"/>
    <n v="2287416"/>
    <x v="1"/>
    <n v="14.279223426023556"/>
    <m/>
  </r>
  <r>
    <s v="B09WMTJPG7"/>
    <s v="Crompton InstaBliss 3-L Instant Water Heater (Geyser) with Advanced 4 Level Safety"/>
    <x v="901"/>
    <s v="Home&amp;Kitchen|Heating,Cooling&amp;AirQuality|WaterHeaters&amp;Geysers|InstantWaterHeaters"/>
    <x v="4"/>
    <s v="Heating,Cooling&amp;AirQuality"/>
    <s v="WaterHeaters&amp;Geysers"/>
    <s v="InstantWaterHeaters"/>
    <n v="2599"/>
    <n v="4400"/>
    <n v="0.41"/>
    <x v="1"/>
    <x v="3"/>
    <n v="14947"/>
    <n v="65766800"/>
    <x v="0"/>
    <n v="17.115790665628158"/>
    <m/>
  </r>
  <r>
    <s v="B09ZK6THRR"/>
    <s v="Croma 1100 W Dry Iron with Weilburger Dual Soleplate Coating (CRSHAH702SIR11, White)"/>
    <x v="902"/>
    <s v="Home&amp;Kitchen|Kitchen&amp;HomeAppliances|Vacuum,Cleaning&amp;Ironing|Irons,Steamers&amp;Accessories|Irons|DryIrons"/>
    <x v="4"/>
    <s v="Kitchen&amp;HomeAppliances"/>
    <s v="Vacuum,Cleaning&amp;Ironing"/>
    <s v="Irons,Steamers&amp;Accessories"/>
    <n v="479"/>
    <n v="1000"/>
    <n v="0.52"/>
    <x v="0"/>
    <x v="0"/>
    <n v="1559"/>
    <n v="1559000"/>
    <x v="0"/>
    <n v="13.411123313088739"/>
    <m/>
  </r>
  <r>
    <s v="B07MP21WJD"/>
    <s v="Lint Roller with 40 Paper Sheets, 22 x 5 cm (Grey)"/>
    <x v="903"/>
    <s v="Home&amp;Kitchen|Kitchen&amp;HomeAppliances|Vacuum,Cleaning&amp;Ironing|Irons,Steamers&amp;Accessories|LintShavers"/>
    <x v="4"/>
    <s v="Kitchen&amp;HomeAppliances"/>
    <s v="Vacuum,Cleaning&amp;Ironing"/>
    <s v="Irons,Steamers&amp;Accessories"/>
    <n v="245"/>
    <n v="299"/>
    <n v="0.18"/>
    <x v="1"/>
    <x v="3"/>
    <n v="1660"/>
    <n v="496340"/>
    <x v="1"/>
    <n v="13.203515493050716"/>
    <m/>
  </r>
  <r>
    <s v="B09XB1R2F3"/>
    <s v="Portable Lint Remover Pet Fur Remover Clothes Fuzz Remover Pet Hairball Quick Epilator Shaver Removing Dust Pet Hair from Clothing Furniture Perfect for Clothing,Furniture,Couch,Carpet (Standard)"/>
    <x v="904"/>
    <s v="Home&amp;Kitchen|Kitchen&amp;HomeAppliances|Vacuum,Cleaning&amp;Ironing|Irons,Steamers&amp;Accessories|LintShavers"/>
    <x v="4"/>
    <s v="Kitchen&amp;HomeAppliances"/>
    <s v="Vacuum,Cleaning&amp;Ironing"/>
    <s v="Irons,Steamers&amp;Accessories"/>
    <n v="179"/>
    <n v="799"/>
    <n v="0.78"/>
    <x v="0"/>
    <x v="12"/>
    <n v="132"/>
    <n v="105468"/>
    <x v="0"/>
    <n v="7.4334807433848002"/>
    <m/>
  </r>
  <r>
    <s v="B08Y5QJXSR"/>
    <s v="atomberg Renesa 1200mm BLDC Motor with Remote 3 Blade Energy Saving Ceiling Fan (Matt Black)"/>
    <x v="905"/>
    <s v="Home&amp;Kitchen|Heating,Cooling&amp;AirQuality|Fans|CeilingFans"/>
    <x v="4"/>
    <s v="Heating,Cooling&amp;AirQuality"/>
    <s v="Fans"/>
    <s v="CeilingFans"/>
    <n v="3569"/>
    <n v="5190"/>
    <n v="0.31"/>
    <x v="1"/>
    <x v="4"/>
    <n v="28629"/>
    <n v="148584510"/>
    <x v="0"/>
    <n v="19.164331796492874"/>
    <m/>
  </r>
  <r>
    <s v="B07WJXCTG9"/>
    <s v="Pigeon by Stovekraft Amaze Plus Electric Kettle (14313) with Stainless Steel Body, 1.8 litre, used for boiling Water, making tea and coffee, instant noodles, soup etc. 1500 Watt (Silver)"/>
    <x v="775"/>
    <s v="Home&amp;Kitchen|Kitchen&amp;HomeAppliances|SmallKitchenAppliances|Kettles&amp;HotWaterDispensers|ElectricKettles"/>
    <x v="4"/>
    <s v="Kitchen&amp;HomeAppliances"/>
    <s v="SmallKitchenAppliances"/>
    <s v="Kettles&amp;HotWaterDispensers"/>
    <n v="699"/>
    <n v="1345"/>
    <n v="0.48"/>
    <x v="1"/>
    <x v="2"/>
    <n v="8446"/>
    <n v="11359870"/>
    <x v="0"/>
    <n v="15.314139727312316"/>
    <m/>
  </r>
  <r>
    <s v="B09NBZ36F7"/>
    <s v="Usha CookJoy (CJ1600WPC) 1600 Watt Induction cooktop (Black)"/>
    <x v="906"/>
    <s v="Home&amp;Kitchen|Kitchen&amp;HomeAppliances|SmallKitchenAppliances|InductionCooktop"/>
    <x v="4"/>
    <s v="Kitchen&amp;HomeAppliances"/>
    <s v="SmallKitchenAppliances"/>
    <s v="InductionCooktop"/>
    <n v="2089"/>
    <n v="4000"/>
    <n v="0.48"/>
    <x v="1"/>
    <x v="0"/>
    <n v="11199"/>
    <n v="44796000"/>
    <x v="0"/>
    <n v="17.006715695214766"/>
    <m/>
  </r>
  <r>
    <s v="B0912WJ87V"/>
    <s v="Reffair AX30 [MAX] Portable Air Purifier for Car, Home &amp; Office | Smart Ionizer Function | H13 Grade True HEPA Filter [Internationally Tested] Aromabuds Fragrance Option - Black"/>
    <x v="907"/>
    <s v="Car&amp;Motorbike|CarAccessories|InteriorAccessories|AirPurifiers&amp;Ionizers"/>
    <x v="7"/>
    <s v="CarAccessories"/>
    <s v="InteriorAccessories"/>
    <s v="AirPurifiers&amp;Ionizers"/>
    <n v="2339"/>
    <n v="4000"/>
    <n v="0.42"/>
    <x v="1"/>
    <x v="11"/>
    <n v="1118"/>
    <n v="4472000"/>
    <x v="0"/>
    <n v="11.58555432880773"/>
    <m/>
  </r>
  <r>
    <s v="B0BMTZ4T1D"/>
    <s v="!!1000 Watt/2000-Watt Room Heater!! Fan Heater!!Pure White!!HN-2500!!Made in India!!"/>
    <x v="908"/>
    <s v="Home&amp;Kitchen|Heating,Cooling&amp;AirQuality|RoomHeaters|FanHeaters"/>
    <x v="4"/>
    <s v="Heating,Cooling&amp;AirQuality"/>
    <s v="RoomHeaters"/>
    <s v="FanHeaters"/>
    <n v="784"/>
    <n v="1599"/>
    <n v="0.51"/>
    <x v="0"/>
    <x v="6"/>
    <n v="11"/>
    <n v="17589"/>
    <x v="0"/>
    <n v="4.8563156072143121"/>
    <m/>
  </r>
  <r>
    <s v="B07Z51CGGH"/>
    <s v="Eureka Forbes Wet &amp; Dry Ultimo 1400 Watts Multipurpose Vacuum Cleaner,Power Suction &amp; Blower with 20 litres Tank Capacity,6 Accessories,1 Year Warranty,Compact,Light Weight &amp; Easy to use (Red)"/>
    <x v="909"/>
    <s v="Home&amp;Kitchen|Kitchen&amp;HomeAppliances|Vacuum,Cleaning&amp;Ironing|Vacuums&amp;FloorCare|Vacuums|Wet-DryVacuums"/>
    <x v="4"/>
    <s v="Kitchen&amp;HomeAppliances"/>
    <s v="Vacuum,Cleaning&amp;Ironing"/>
    <s v="Vacuums&amp;FloorCare"/>
    <n v="5499"/>
    <n v="9999"/>
    <n v="0.45"/>
    <x v="1"/>
    <x v="11"/>
    <n v="4353"/>
    <n v="43525647"/>
    <x v="0"/>
    <n v="13.827776013879287"/>
    <m/>
  </r>
  <r>
    <s v="B0BDG6QDYD"/>
    <s v="Activa Heat-Max 2000 Watts Room Heater (White color ) with ABS body"/>
    <x v="910"/>
    <s v="Home&amp;Kitchen|Heating,Cooling&amp;AirQuality|RoomHeaters|FanHeaters"/>
    <x v="4"/>
    <s v="Heating,Cooling&amp;AirQuality"/>
    <s v="RoomHeaters"/>
    <s v="FanHeaters"/>
    <n v="899"/>
    <n v="1990"/>
    <n v="0.55000000000000004"/>
    <x v="0"/>
    <x v="3"/>
    <n v="185"/>
    <n v="368150"/>
    <x v="0"/>
    <n v="9.3050030712934575"/>
    <m/>
  </r>
  <r>
    <s v="B00YQLG7GK"/>
    <s v="PHILIPS HL1655/00 Hand Blender, White Jar 250W"/>
    <x v="911"/>
    <s v="Home&amp;Kitchen|Kitchen&amp;HomeAppliances|SmallKitchenAppliances|HandBlenders"/>
    <x v="4"/>
    <s v="Kitchen&amp;HomeAppliances"/>
    <s v="SmallKitchenAppliances"/>
    <s v="HandBlenders"/>
    <n v="1695"/>
    <n v="1695"/>
    <n v="0"/>
    <x v="1"/>
    <x v="0"/>
    <n v="14290"/>
    <n v="24221550"/>
    <x v="0"/>
    <n v="17.451263000740468"/>
    <m/>
  </r>
  <r>
    <s v="B00SMJPA9C"/>
    <s v="Bajaj DX-2 600W Dry Iron with Advance Soleplate and Anti-Bacterial German Coating Technology, Grey"/>
    <x v="855"/>
    <s v="Home&amp;Kitchen|Kitchen&amp;HomeAppliances|Vacuum,Cleaning&amp;Ironing|Irons,Steamers&amp;Accessories|Irons|DryIrons"/>
    <x v="4"/>
    <s v="Kitchen&amp;HomeAppliances"/>
    <s v="Vacuum,Cleaning&amp;Ironing"/>
    <s v="Irons,Steamers&amp;Accessories"/>
    <n v="499"/>
    <n v="940"/>
    <n v="0.47"/>
    <x v="1"/>
    <x v="3"/>
    <n v="3036"/>
    <n v="2853840"/>
    <x v="0"/>
    <n v="14.278023646864886"/>
    <m/>
  </r>
  <r>
    <s v="B0B9RN5X8B"/>
    <s v="V-Guard Zio Instant Water Geyser | 3 Litre | 3000 W Heating | White-Blue | | 2 Year Warranty"/>
    <x v="912"/>
    <s v="Home&amp;Kitchen|Heating,Cooling&amp;AirQuality|WaterHeaters&amp;Geysers|InstantWaterHeaters"/>
    <x v="4"/>
    <s v="Heating,Cooling&amp;AirQuality"/>
    <s v="WaterHeaters&amp;Geysers"/>
    <s v="InstantWaterHeaters"/>
    <n v="2699"/>
    <n v="4700"/>
    <n v="0.43"/>
    <x v="1"/>
    <x v="0"/>
    <n v="1296"/>
    <n v="6091200"/>
    <x v="0"/>
    <n v="13.074347899553137"/>
    <m/>
  </r>
  <r>
    <s v="B08QW937WV"/>
    <s v="Homeistic Applience‚Ñ¢ Instant Electric Water Heater Faucet Tap For Kitchen And Bathroom Sink Digital Water Heating Tap with Shower Head ABS Body- Shock Proof (Pack Of 1. White)"/>
    <x v="913"/>
    <s v="Home&amp;Kitchen|Heating,Cooling&amp;AirQuality|WaterHeaters&amp;Geysers|InstantWaterHeaters"/>
    <x v="4"/>
    <s v="Heating,Cooling&amp;AirQuality"/>
    <s v="WaterHeaters&amp;Geysers"/>
    <s v="InstantWaterHeaters"/>
    <n v="1448"/>
    <n v="2999"/>
    <n v="0.52"/>
    <x v="0"/>
    <x v="6"/>
    <n v="19"/>
    <n v="56981"/>
    <x v="0"/>
    <n v="5.8546349804879156"/>
    <m/>
  </r>
  <r>
    <s v="B0B4PPD89B"/>
    <s v="Kitchenwell 18Pc Plastic Food Snack Bag Pouch Clip Sealer for Keeping Food Fresh for Home, Kitchen, Camping Snack Seal Sealing Bag Clips (Multi-Color) | (Pack of 18)|"/>
    <x v="914"/>
    <s v="Home&amp;Kitchen|Kitchen&amp;HomeAppliances|SmallKitchenAppliances|VacuumSealers"/>
    <x v="4"/>
    <s v="Kitchen&amp;HomeAppliances"/>
    <s v="SmallKitchenAppliances"/>
    <s v="VacuumSealers"/>
    <n v="79"/>
    <n v="79"/>
    <n v="0"/>
    <x v="1"/>
    <x v="1"/>
    <n v="97"/>
    <n v="7663"/>
    <x v="2"/>
    <n v="7.9649043027699795"/>
    <m/>
  </r>
  <r>
    <s v="B08GM5S4CQ"/>
    <s v="Havells Instanio 10 Litre Storage Water Heater with Flexi Pipe and Free installation (White Blue)"/>
    <x v="915"/>
    <s v="Home&amp;Kitchen|Heating,Cooling&amp;AirQuality|WaterHeaters&amp;Geysers|StorageWaterHeaters"/>
    <x v="4"/>
    <s v="Heating,Cooling&amp;AirQuality"/>
    <s v="WaterHeaters&amp;Geysers"/>
    <s v="StorageWaterHeaters"/>
    <n v="6990"/>
    <n v="14290"/>
    <n v="0.51"/>
    <x v="0"/>
    <x v="5"/>
    <n v="1771"/>
    <n v="25307590"/>
    <x v="0"/>
    <n v="14.293240357224542"/>
    <m/>
  </r>
  <r>
    <s v="B00NM6MO26"/>
    <s v="Prestige PIC 16.0+ 1900W Induction Cooktop with Soft Touch Push Buttons (Black)"/>
    <x v="916"/>
    <s v="Home&amp;Kitchen|Kitchen&amp;HomeAppliances|SmallKitchenAppliances|InductionCooktop"/>
    <x v="4"/>
    <s v="Kitchen&amp;HomeAppliances"/>
    <s v="SmallKitchenAppliances"/>
    <s v="InductionCooktop"/>
    <n v="2698"/>
    <n v="3945"/>
    <n v="0.32"/>
    <x v="1"/>
    <x v="1"/>
    <n v="15034"/>
    <n v="59309130"/>
    <x v="0"/>
    <n v="16.708413729746145"/>
    <m/>
  </r>
  <r>
    <s v="B083M7WPZD"/>
    <s v="AGARO 33398 Rapid 1000-Watt, 10-Litre Wet &amp; Dry Vacuum Cleaner, with Blower Function (Red &amp; Black)"/>
    <x v="917"/>
    <s v="Home&amp;Kitchen|Kitchen&amp;HomeAppliances|Vacuum,Cleaning&amp;Ironing|Vacuums&amp;FloorCare|Vacuums|Wet-DryVacuums"/>
    <x v="4"/>
    <s v="Kitchen&amp;HomeAppliances"/>
    <s v="Vacuum,Cleaning&amp;Ironing"/>
    <s v="Vacuums&amp;FloorCare"/>
    <n v="3199"/>
    <n v="5999"/>
    <n v="0.47"/>
    <x v="1"/>
    <x v="1"/>
    <n v="3242"/>
    <n v="19448758"/>
    <x v="0"/>
    <n v="14.043787794691891"/>
    <m/>
  </r>
  <r>
    <s v="B07GLSKXS1"/>
    <s v="KENT 16026 Electric Kettle Stainless Steel 1.8 L | 1500W | Superfast Boiling | Auto Shut-Off | Boil Dry Protection | 360¬∞ Rotating Base | Water Level Indicator"/>
    <x v="918"/>
    <s v="Home&amp;Kitchen|Kitchen&amp;HomeAppliances|SmallKitchenAppliances|Kettles&amp;HotWaterDispensers|Kettle&amp;ToasterSets"/>
    <x v="4"/>
    <s v="Kitchen&amp;HomeAppliances"/>
    <s v="SmallKitchenAppliances"/>
    <s v="Kettles&amp;HotWaterDispensers"/>
    <n v="1199"/>
    <n v="1950"/>
    <n v="0.39"/>
    <x v="1"/>
    <x v="2"/>
    <n v="2832"/>
    <n v="5522400"/>
    <x v="0"/>
    <n v="13.463761640629704"/>
    <m/>
  </r>
  <r>
    <s v="B09F6KL23R"/>
    <s v="SKYTONE Stainless Steel Electric Meat Grinders with Bowl 700W Heavy for Kitchen Food Chopper, Meat, Vegetables, Onion , Garlic Slicer Dicer, Fruit &amp; Nuts Blender (2L, 700 Watts)"/>
    <x v="919"/>
    <s v="Home&amp;Kitchen|Kitchen&amp;HomeAppliances|SmallKitchenAppliances|MiniFoodProcessors&amp;Choppers"/>
    <x v="4"/>
    <s v="Kitchen&amp;HomeAppliances"/>
    <s v="SmallKitchenAppliances"/>
    <s v="MiniFoodProcessors&amp;Choppers"/>
    <n v="1414"/>
    <n v="2799"/>
    <n v="0.49"/>
    <x v="1"/>
    <x v="1"/>
    <n v="1498"/>
    <n v="4192902"/>
    <x v="0"/>
    <n v="12.703206531393118"/>
    <m/>
  </r>
  <r>
    <s v="B094G9L9LT"/>
    <s v="KENT 16088 Vogue Electric Kettle 1.8 Litre 1500 W | Stainless Steel body | Auto shut off over heating protection | 1 Year Warranty"/>
    <x v="920"/>
    <s v="Home&amp;Kitchen|Kitchen&amp;HomeAppliances|SmallKitchenAppliances|Kettles&amp;HotWaterDispensers|ElectricKettles"/>
    <x v="4"/>
    <s v="Kitchen&amp;HomeAppliances"/>
    <s v="SmallKitchenAppliances"/>
    <s v="Kettles&amp;HotWaterDispensers"/>
    <n v="999"/>
    <n v="1950"/>
    <n v="0.49"/>
    <x v="1"/>
    <x v="11"/>
    <n v="305"/>
    <n v="594750"/>
    <x v="0"/>
    <n v="9.4457414206300037"/>
    <m/>
  </r>
  <r>
    <s v="B09FZ89DK6"/>
    <s v="Eureka Forbes Supervac 1600 Watts Powerful Suction,bagless Vacuum Cleaner with cyclonic Technology,7 Accessories,1 Year Warranty,Compact,Lightweight &amp; Easy to use (Red)"/>
    <x v="921"/>
    <s v="Home&amp;Kitchen|Kitchen&amp;HomeAppliances|Vacuum,Cleaning&amp;Ironing|Vacuums&amp;FloorCare|Vacuums|CanisterVacuums"/>
    <x v="4"/>
    <s v="Kitchen&amp;HomeAppliances"/>
    <s v="Vacuum,Cleaning&amp;Ironing"/>
    <s v="Vacuums&amp;FloorCare"/>
    <n v="5999"/>
    <n v="9999"/>
    <n v="0.4"/>
    <x v="1"/>
    <x v="0"/>
    <n v="1191"/>
    <n v="11908809"/>
    <x v="0"/>
    <n v="12.920360272697716"/>
    <m/>
  </r>
  <r>
    <s v="B0811VCGL5"/>
    <s v="Mi Air Purifier 3 with True HEPA Filter, removes air pollutants, smoke, odor, bacteria &amp; viruses with 99.97% efficiency, coverage area up to 484 sq. ft., Wi-Fi &amp; Voice control - Alexa/GA (white)"/>
    <x v="922"/>
    <s v="Home&amp;Kitchen|Heating,Cooling&amp;AirQuality|AirPurifiers|HEPAAirPurifiers"/>
    <x v="4"/>
    <s v="Heating,Cooling&amp;AirQuality"/>
    <s v="AirPurifiers"/>
    <s v="HEPAAirPurifiers"/>
    <n v="9970"/>
    <n v="12999"/>
    <n v="0.23"/>
    <x v="1"/>
    <x v="4"/>
    <n v="4049"/>
    <n v="52632951"/>
    <x v="0"/>
    <n v="15.512056599823074"/>
    <m/>
  </r>
  <r>
    <s v="B07FXLC2G2"/>
    <s v="Tata Swach Bulb 6000-Litre Cartridge, 1 Piece, White, Hollow Fiber Membrane"/>
    <x v="923"/>
    <s v="Home&amp;Kitchen|Kitchen&amp;HomeAppliances|WaterPurifiers&amp;Accessories|WaterFilters&amp;Purifiers"/>
    <x v="4"/>
    <s v="Kitchen&amp;HomeAppliances"/>
    <s v="WaterPurifiers&amp;Accessories"/>
    <s v="WaterFilters&amp;Purifiers"/>
    <n v="698"/>
    <n v="699"/>
    <n v="0"/>
    <x v="1"/>
    <x v="0"/>
    <n v="3160"/>
    <n v="2208840"/>
    <x v="0"/>
    <n v="14.699262882526236"/>
    <m/>
  </r>
  <r>
    <s v="B01LYU3BZF"/>
    <s v="Havells Ambrose 1200mm Ceiling Fan (Gold Mist Wood)"/>
    <x v="924"/>
    <s v="Home&amp;Kitchen|Heating,Cooling&amp;AirQuality|Fans|CeilingFans"/>
    <x v="4"/>
    <s v="Heating,Cooling&amp;AirQuality"/>
    <s v="Fans"/>
    <s v="CeilingFans"/>
    <n v="2199"/>
    <n v="3190"/>
    <n v="0.31"/>
    <x v="1"/>
    <x v="4"/>
    <n v="9650"/>
    <n v="30783500"/>
    <x v="0"/>
    <n v="17.133660957173017"/>
    <m/>
  </r>
  <r>
    <s v="B083RC4WFJ"/>
    <s v="PrettyKrafts Laundry Bag / Basket for Dirty Clothes, Folding Round Laundry Bag,Set of 2, Black Wave"/>
    <x v="925"/>
    <s v="Home&amp;Kitchen|HomeStorage&amp;Organization|LaundryOrganization|LaundryBags"/>
    <x v="4"/>
    <s v="HomeStorage&amp;Organization"/>
    <s v="LaundryOrganization"/>
    <s v="LaundryBags"/>
    <n v="320"/>
    <n v="799"/>
    <n v="0.6"/>
    <x v="0"/>
    <x v="0"/>
    <n v="3846"/>
    <n v="3072954"/>
    <x v="0"/>
    <n v="15.057513182488625"/>
    <m/>
  </r>
  <r>
    <s v="B09SFRNKSR"/>
    <s v="FABWARE Lint Remover for Clothes - Sticky Lint Roller for Clothes, Furniture, Wool, Coat, Car Seats, Carpet, Fabric, Dust Cleaner, Pet Hair Remover with 1 Handle &amp; 1 Refill Total 60 Sheets &amp; 1 Cover"/>
    <x v="926"/>
    <s v="Home&amp;Kitchen|Kitchen&amp;HomeAppliances|Vacuum,Cleaning&amp;Ironing|Irons,Steamers&amp;Accessories|LintShavers"/>
    <x v="4"/>
    <s v="Kitchen&amp;HomeAppliances"/>
    <s v="Vacuum,Cleaning&amp;Ironing"/>
    <s v="Irons,Steamers&amp;Accessories"/>
    <n v="298"/>
    <n v="499"/>
    <n v="0.4"/>
    <x v="1"/>
    <x v="5"/>
    <n v="290"/>
    <n v="144710"/>
    <x v="1"/>
    <n v="10.841129151537993"/>
    <m/>
  </r>
  <r>
    <s v="B07NRTCDS5"/>
    <s v="Brayden Fito Atom Rechargeable Smoothie Blender with 2000 mAh Battery and 3.7V Motor with 400ml Tritan Jar (Blue)"/>
    <x v="927"/>
    <s v="Home&amp;Kitchen|Kitchen&amp;HomeAppliances|SmallKitchenAppliances|JuicerMixerGrinders"/>
    <x v="4"/>
    <s v="Kitchen&amp;HomeAppliances"/>
    <s v="SmallKitchenAppliances"/>
    <s v="JuicerMixerGrinders"/>
    <n v="1199"/>
    <n v="1499"/>
    <n v="0.2"/>
    <x v="1"/>
    <x v="11"/>
    <n v="2206"/>
    <n v="3306794"/>
    <x v="0"/>
    <n v="12.706448866014288"/>
    <m/>
  </r>
  <r>
    <s v="B07SPVMSC6"/>
    <s v="Bajaj Frore 1200 mm Ceiling Fan (Brown)"/>
    <x v="928"/>
    <s v="Home&amp;Kitchen|Heating,Cooling&amp;AirQuality|Fans|CeilingFans"/>
    <x v="4"/>
    <s v="Heating,Cooling&amp;AirQuality"/>
    <s v="Fans"/>
    <s v="CeilingFans"/>
    <n v="1399"/>
    <n v="2660"/>
    <n v="0.47"/>
    <x v="1"/>
    <x v="3"/>
    <n v="9349"/>
    <n v="24868340"/>
    <x v="0"/>
    <n v="16.280327604577323"/>
    <m/>
  </r>
  <r>
    <s v="B09H3BXWTK"/>
    <s v="Venus Digital Kitchen Weighing Scale &amp; Food Weight Machine for Health, Fitness, Home Baking &amp; Cooking Scale, 2 Year Warranty &amp; Battery Included (Weighing Scale Without Bowl) Capacity 10 Kg, 1 Gm"/>
    <x v="929"/>
    <s v="Home&amp;Kitchen|Kitchen&amp;HomeAppliances|SmallKitchenAppliances|DigitalKitchenScales"/>
    <x v="4"/>
    <s v="Kitchen&amp;HomeAppliances"/>
    <s v="SmallKitchenAppliances"/>
    <s v="DigitalKitchenScales"/>
    <n v="599"/>
    <n v="2799"/>
    <n v="0.79"/>
    <x v="0"/>
    <x v="2"/>
    <n v="578"/>
    <n v="1617822"/>
    <x v="0"/>
    <n v="10.774446398537"/>
    <m/>
  </r>
  <r>
    <s v="B0073QGKAS"/>
    <s v="Bajaj ATX 4 750-Watt Pop-up Toaster (White)"/>
    <x v="930"/>
    <s v="Home&amp;Kitchen|Kitchen&amp;HomeAppliances|SmallKitchenAppliances|Pop-upToasters"/>
    <x v="4"/>
    <s v="Kitchen&amp;HomeAppliances"/>
    <s v="SmallKitchenAppliances"/>
    <s v="Pop-upToasters"/>
    <n v="1499"/>
    <n v="1499"/>
    <n v="0"/>
    <x v="1"/>
    <x v="4"/>
    <n v="9331"/>
    <n v="13987169"/>
    <x v="0"/>
    <n v="17.070891339523374"/>
    <m/>
  </r>
  <r>
    <s v="B08GJ57MKL"/>
    <s v="Coway Professional Air Purifier for Home, Longest Filter Life 8500 Hrs, Green True HEPA Filter, Traps 99.99% Virus &amp; PM 0.1 Particles, Warranty 7 Years (AirMega 150 (AP-1019C))"/>
    <x v="931"/>
    <s v="Home&amp;Kitchen|Heating,Cooling&amp;AirQuality|AirPurifiers|HEPAAirPurifiers"/>
    <x v="4"/>
    <s v="Heating,Cooling&amp;AirQuality"/>
    <s v="AirPurifiers"/>
    <s v="HEPAAirPurifiers"/>
    <n v="14400"/>
    <n v="59900"/>
    <n v="0.76"/>
    <x v="0"/>
    <x v="5"/>
    <n v="3837"/>
    <n v="229836300"/>
    <x v="0"/>
    <n v="15.770061869757594"/>
    <m/>
  </r>
  <r>
    <s v="B009DA69W6"/>
    <s v="KENT Gold Optima Gravity Water Purifier (11016) | UF Technology Based | Non-Electric &amp; Chemical Free | Counter Top | 10L Storage | White"/>
    <x v="932"/>
    <s v="Home&amp;Kitchen|Kitchen&amp;HomeAppliances|WaterPurifiers&amp;Accessories|WaterFilters&amp;Purifiers"/>
    <x v="4"/>
    <s v="Kitchen&amp;HomeAppliances"/>
    <s v="WaterPurifiers&amp;Accessories"/>
    <s v="WaterFilters&amp;Purifiers"/>
    <n v="1699"/>
    <n v="1900"/>
    <n v="0.11"/>
    <x v="1"/>
    <x v="9"/>
    <n v="11456"/>
    <n v="21766400"/>
    <x v="0"/>
    <n v="14.612655287134729"/>
    <m/>
  </r>
  <r>
    <s v="B099PR2GQJ"/>
    <s v="HOMEPACK 750W Radiant Room Home Office Heaters For Winter"/>
    <x v="933"/>
    <s v="Home&amp;Kitchen|Heating,Cooling&amp;AirQuality|RoomHeaters|ElectricHeaters"/>
    <x v="4"/>
    <s v="Heating,Cooling&amp;AirQuality"/>
    <s v="RoomHeaters"/>
    <s v="ElectricHeaters"/>
    <n v="649"/>
    <n v="999"/>
    <n v="0.35"/>
    <x v="1"/>
    <x v="11"/>
    <n v="49"/>
    <n v="48951"/>
    <x v="0"/>
    <n v="6.4560860164768705"/>
    <m/>
  </r>
  <r>
    <s v="B08G8H8DPL"/>
    <s v="Bajaj Rex 750W Mixer Grinder with Nutri Pro Feature, 4 Jars, White"/>
    <x v="934"/>
    <s v="Home&amp;Kitchen|Kitchen&amp;HomeAppliances|SmallKitchenAppliances|MixerGrinders"/>
    <x v="4"/>
    <s v="Kitchen&amp;HomeAppliances"/>
    <s v="SmallKitchenAppliances"/>
    <s v="MixerGrinders"/>
    <n v="3249"/>
    <n v="6375"/>
    <n v="0.49"/>
    <x v="1"/>
    <x v="1"/>
    <n v="4978"/>
    <n v="31734750"/>
    <x v="0"/>
    <n v="14.788568505101837"/>
    <m/>
  </r>
  <r>
    <s v="B08VGM3YMF"/>
    <s v="Heart Home Waterproof Round Non Wovan Laundry Bag/Hamper|Metalic Printed With Handles|Foldable Bin &amp; 45 Liter Capicity|Size 37 x 37 x 49, Pack of 1 (Grey &amp; Black)-HEARTXY11447"/>
    <x v="935"/>
    <s v="Home&amp;Kitchen|HomeStorage&amp;Organization|LaundryOrganization|LaundryBaskets"/>
    <x v="4"/>
    <s v="HomeStorage&amp;Organization"/>
    <s v="LaundryOrganization"/>
    <s v="LaundryBaskets"/>
    <n v="199"/>
    <n v="499"/>
    <n v="0.6"/>
    <x v="0"/>
    <x v="3"/>
    <n v="1996"/>
    <n v="996004"/>
    <x v="1"/>
    <n v="13.53155006596988"/>
    <m/>
  </r>
  <r>
    <s v="B08TTRVWKY"/>
    <s v="MILTON Smart Egg Boiler 360-Watts (Transparent and Silver Grey), Boil Up to 7 Eggs"/>
    <x v="936"/>
    <s v="Home&amp;Kitchen|Kitchen&amp;HomeAppliances|SmallKitchenAppliances|EggBoilers"/>
    <x v="4"/>
    <s v="Kitchen&amp;HomeAppliances"/>
    <s v="SmallKitchenAppliances"/>
    <s v="EggBoilers"/>
    <n v="1099"/>
    <n v="1899"/>
    <n v="0.42"/>
    <x v="1"/>
    <x v="4"/>
    <n v="1811"/>
    <n v="3439089"/>
    <x v="0"/>
    <n v="14.010080231365416"/>
    <m/>
  </r>
  <r>
    <s v="B07T4D9FNY"/>
    <s v="iBELL SEK15L Premium 1.5 Litre Stainless Steel Electric Kettle,1500W Auto Cut-Off Feature,Silver with Black"/>
    <x v="937"/>
    <s v="Home&amp;Kitchen|Kitchen&amp;HomeAppliances|SmallKitchenAppliances|Kettles&amp;HotWaterDispensers|ElectricKettles"/>
    <x v="4"/>
    <s v="Kitchen&amp;HomeAppliances"/>
    <s v="SmallKitchenAppliances"/>
    <s v="Kettles&amp;HotWaterDispensers"/>
    <n v="664"/>
    <n v="1490"/>
    <n v="0.55000000000000004"/>
    <x v="0"/>
    <x v="1"/>
    <n v="2198"/>
    <n v="3275020"/>
    <x v="0"/>
    <n v="13.368900917443161"/>
    <m/>
  </r>
  <r>
    <s v="B07RX42D3D"/>
    <s v="Tosaa T2STSR Sandwich Gas Toaster Regular (Black)"/>
    <x v="938"/>
    <s v="Home&amp;Kitchen|Kitchen&amp;HomeAppliances|SmallKitchenAppliances|SandwichMakers"/>
    <x v="4"/>
    <s v="Kitchen&amp;HomeAppliances"/>
    <s v="SmallKitchenAppliances"/>
    <s v="SandwichMakers"/>
    <n v="260"/>
    <n v="350"/>
    <n v="0.26"/>
    <x v="1"/>
    <x v="2"/>
    <n v="13127"/>
    <n v="4594450"/>
    <x v="1"/>
    <n v="16.060974415375643"/>
    <m/>
  </r>
  <r>
    <s v="B08WRKSF9D"/>
    <s v="V-Guard Divino 5 Star Rated 15 Litre Storage Water Heater (Geyser) with Advanced Safety Features, White"/>
    <x v="939"/>
    <s v="Home&amp;Kitchen|Heating,Cooling&amp;AirQuality|WaterHeaters&amp;Geysers|StorageWaterHeaters"/>
    <x v="4"/>
    <s v="Heating,Cooling&amp;AirQuality"/>
    <s v="WaterHeaters&amp;Geysers"/>
    <s v="StorageWaterHeaters"/>
    <n v="6499"/>
    <n v="8500"/>
    <n v="0.24"/>
    <x v="1"/>
    <x v="5"/>
    <n v="5865"/>
    <n v="49852500"/>
    <x v="0"/>
    <n v="16.580705058035949"/>
    <m/>
  </r>
  <r>
    <s v="B09R83SFYV"/>
    <s v="Akiara¬Æ - Makes life easy Mini Sewing Machine with Table Set | Tailoring Machine | Hand Sewing Machine with extension table, foot pedal, adapter"/>
    <x v="940"/>
    <s v="Home&amp;Kitchen|Kitchen&amp;HomeAppliances|SewingMachines&amp;Accessories|Sewing&amp;EmbroideryMachines"/>
    <x v="4"/>
    <s v="Kitchen&amp;HomeAppliances"/>
    <s v="SewingMachines&amp;Accessories"/>
    <s v="Sewing&amp;EmbroideryMachines"/>
    <n v="1484"/>
    <n v="2499"/>
    <n v="0.41"/>
    <x v="1"/>
    <x v="7"/>
    <n v="1067"/>
    <n v="2666433"/>
    <x v="0"/>
    <n v="11.20571363496239"/>
    <m/>
  </r>
  <r>
    <s v="B07989VV5K"/>
    <s v="Usha Steam Pro SI 3713, 1300 W Steam Iron, Powerful steam Output up to 18 g/min, Non-Stick Soleplate (White &amp; Blue)"/>
    <x v="941"/>
    <s v="Home&amp;Kitchen|Kitchen&amp;HomeAppliances|Vacuum,Cleaning&amp;Ironing|Irons,Steamers&amp;Accessories|Irons|SteamIrons"/>
    <x v="4"/>
    <s v="Kitchen&amp;HomeAppliances"/>
    <s v="Vacuum,Cleaning&amp;Ironing"/>
    <s v="Irons,Steamers&amp;Accessories"/>
    <n v="999"/>
    <n v="1560"/>
    <n v="0.36"/>
    <x v="1"/>
    <x v="9"/>
    <n v="4881"/>
    <n v="7614360"/>
    <x v="0"/>
    <n v="13.27895199029221"/>
    <m/>
  </r>
  <r>
    <s v="B07FL3WRX5"/>
    <s v="Wonderchef Nutri-blend Complete Kitchen Machine | 22000 RPM Mixer Grinder, Blender, Chopper, Juicer | 400W Powerful motor | SS Blades | 4 Unbreakable Jars | 2 Years Warranty | Online Recipe Book By Chef Sanjeev Kapoor | Black"/>
    <x v="942"/>
    <s v="Home&amp;Kitchen|Kitchen&amp;HomeAppliances|SmallKitchenAppliances|JuicerMixerGrinders"/>
    <x v="4"/>
    <s v="Kitchen&amp;HomeAppliances"/>
    <s v="SmallKitchenAppliances"/>
    <s v="JuicerMixerGrinders"/>
    <n v="3299"/>
    <n v="6500"/>
    <n v="0.49"/>
    <x v="1"/>
    <x v="7"/>
    <n v="11217"/>
    <n v="72910500"/>
    <x v="0"/>
    <n v="14.984687111991942"/>
    <m/>
  </r>
  <r>
    <s v="B0BPCJM7TB"/>
    <s v="WIDEWINGS Electric Handheld Milk Wand Mixer Frother for Latte Coffee Hot Milk, Milk Frother for Coffee, Egg Beater, Hand Blender, Coffee Beater with Stand"/>
    <x v="943"/>
    <s v="Home&amp;Kitchen|Kitchen&amp;HomeAppliances|SmallKitchenAppliances|HandBlenders"/>
    <x v="4"/>
    <s v="Kitchen&amp;HomeAppliances"/>
    <s v="SmallKitchenAppliances"/>
    <s v="HandBlenders"/>
    <n v="259"/>
    <n v="999"/>
    <n v="0.74"/>
    <x v="0"/>
    <x v="1"/>
    <n v="43"/>
    <n v="42957"/>
    <x v="0"/>
    <n v="6.5738107059447497"/>
    <m/>
  </r>
  <r>
    <s v="B08H673XKN"/>
    <s v="Morphy Richards Icon Superb 750W Mixer Grinder, 4 Jars, Silver and Black"/>
    <x v="944"/>
    <s v="Home&amp;Kitchen|Kitchen&amp;HomeAppliances|SmallKitchenAppliances|MixerGrinders"/>
    <x v="4"/>
    <s v="Kitchen&amp;HomeAppliances"/>
    <s v="SmallKitchenAppliances"/>
    <s v="MixerGrinders"/>
    <n v="3249"/>
    <n v="7795"/>
    <n v="0.57999999999999996"/>
    <x v="0"/>
    <x v="0"/>
    <n v="4664"/>
    <n v="36355880"/>
    <x v="0"/>
    <n v="15.40917692194658"/>
    <m/>
  </r>
  <r>
    <s v="B07DXRGWDJ"/>
    <s v="Philips Handheld Garment Steamer GC360/30 - Vertical &amp; Horizontal Steaming, 1200 Watt, up to 22g/min"/>
    <x v="832"/>
    <s v="Home&amp;Kitchen|Kitchen&amp;HomeAppliances|Vacuum,Cleaning&amp;Ironing|Irons,Steamers&amp;Accessories|Irons|SteamIrons"/>
    <x v="4"/>
    <s v="Kitchen&amp;HomeAppliances"/>
    <s v="Vacuum,Cleaning&amp;Ironing"/>
    <s v="Irons,Steamers&amp;Accessories"/>
    <n v="4280"/>
    <n v="5995"/>
    <n v="0.28999999999999998"/>
    <x v="1"/>
    <x v="11"/>
    <n v="2112"/>
    <n v="12661440"/>
    <x v="0"/>
    <n v="12.63461808879879"/>
    <m/>
  </r>
  <r>
    <s v="B08243SKCK"/>
    <s v="Vedini Transparent Empty Refillable Reusable Fine Mist Spray Bottle for Perfume, Travel with DIY Sticker Set ( 100ml, Pack of 4)"/>
    <x v="945"/>
    <s v="Home&amp;Kitchen|HomeStorage&amp;Organization|LaundryOrganization|IroningAccessories|SprayBottles"/>
    <x v="4"/>
    <s v="HomeStorage&amp;Organization"/>
    <s v="LaundryOrganization"/>
    <s v="IroningAccessories"/>
    <n v="189"/>
    <n v="299"/>
    <n v="0.37"/>
    <x v="1"/>
    <x v="0"/>
    <n v="2737"/>
    <n v="818363"/>
    <x v="1"/>
    <n v="14.43722046395148"/>
    <m/>
  </r>
  <r>
    <s v="B09SPTNG58"/>
    <s v="Crompton Sea Sapphira 1200 mm Ultra High Speed 3 Blade Ceiling Fan (Lustre Brown, Pack of 1)"/>
    <x v="946"/>
    <s v="Home&amp;Kitchen|Heating,Cooling&amp;AirQuality|Fans|CeilingFans"/>
    <x v="4"/>
    <s v="Heating,Cooling&amp;AirQuality"/>
    <s v="Fans"/>
    <s v="CeilingFans"/>
    <n v="1449"/>
    <n v="2349"/>
    <n v="0.38"/>
    <x v="1"/>
    <x v="2"/>
    <n v="9019"/>
    <n v="21185631"/>
    <x v="0"/>
    <n v="15.425305496413571"/>
    <m/>
  </r>
  <r>
    <s v="B083J64CBB"/>
    <s v="Kuber Industries Waterproof Canvas Laundry Bag/Hamper|Metalic Printed With Handles|Foldable Bin &amp; 45 Liter Capicity|Size 37 x 37 x 46, Pack of 1 (Brown)"/>
    <x v="868"/>
    <s v="Home&amp;Kitchen|HomeStorage&amp;Organization|LaundryOrganization|LaundryBaskets"/>
    <x v="4"/>
    <s v="HomeStorage&amp;Organization"/>
    <s v="LaundryOrganization"/>
    <s v="LaundryBaskets"/>
    <n v="199"/>
    <n v="499"/>
    <n v="0.6"/>
    <x v="0"/>
    <x v="1"/>
    <n v="10234"/>
    <n v="5106766"/>
    <x v="1"/>
    <n v="16.040351387994097"/>
    <m/>
  </r>
  <r>
    <s v="B08JV91JTK"/>
    <s v="JM SELLER 180 W 2021 Edition Electric Beater High Speed Hand Mixer Egg Beater for Cake Making and Whipping Cream with 7 Speed Control (White) with Free Spatula and Oil Brush"/>
    <x v="947"/>
    <s v="Home&amp;Kitchen|Kitchen&amp;HomeAppliances|SmallKitchenAppliances|HandMixers"/>
    <x v="4"/>
    <s v="Kitchen&amp;HomeAppliances"/>
    <s v="SmallKitchenAppliances"/>
    <s v="HandMixers"/>
    <n v="474"/>
    <n v="1299"/>
    <n v="0.64"/>
    <x v="0"/>
    <x v="3"/>
    <n v="550"/>
    <n v="714450"/>
    <x v="0"/>
    <n v="11.238721555292317"/>
    <m/>
  </r>
  <r>
    <s v="B0BQ3K23Y1"/>
    <s v="Oratech Coffee Frother electric, milk frother electric, coffee beater, cappuccino maker, Coffee Foamer, Mocktail Mixer, Coffee Foam Maker, coffee whisker electric, Froth Maker, coffee stirrers electric, coffee frothers, Coffee Blender, (6 Month Warranty) (Multicolour)"/>
    <x v="948"/>
    <s v="Home&amp;Kitchen|Kitchen&amp;HomeAppliances|SmallKitchenAppliances|HandBlenders"/>
    <x v="4"/>
    <s v="Kitchen&amp;HomeAppliances"/>
    <s v="SmallKitchenAppliances"/>
    <s v="HandBlenders"/>
    <n v="279"/>
    <n v="499"/>
    <n v="0.44"/>
    <x v="1"/>
    <x v="20"/>
    <n v="28"/>
    <n v="13972"/>
    <x v="1"/>
    <n v="7.0195103899149887"/>
    <m/>
  </r>
  <r>
    <s v="B09MT94QLL"/>
    <s v="Havells Glaze 74W Pearl Ivory Gold Ceiling Fan, Sweep: 1200 Mm"/>
    <x v="949"/>
    <s v="Home&amp;Kitchen|Heating,Cooling&amp;AirQuality|Fans|CeilingFans"/>
    <x v="4"/>
    <s v="Heating,Cooling&amp;AirQuality"/>
    <s v="Fans"/>
    <s v="CeilingFans"/>
    <n v="1999"/>
    <n v="4775"/>
    <n v="0.57999999999999996"/>
    <x v="0"/>
    <x v="0"/>
    <n v="1353"/>
    <n v="6460575"/>
    <x v="0"/>
    <n v="13.152798390266328"/>
    <m/>
  </r>
  <r>
    <s v="B07NKNBTT3"/>
    <s v="Pick Ur Needs¬Æ Lint Remover for Clothes High Range Rechargeable Lint Shaver for All Types of Clothes, Fabrics, Blanket with 1 Extra Blade Multicolor (Rechargeable)"/>
    <x v="950"/>
    <s v="Home&amp;Kitchen|Kitchen&amp;HomeAppliances|Vacuum,Cleaning&amp;Ironing|Irons,Steamers&amp;Accessories|LintShavers"/>
    <x v="4"/>
    <s v="Kitchen&amp;HomeAppliances"/>
    <s v="Vacuum,Cleaning&amp;Ironing"/>
    <s v="Irons,Steamers&amp;Accessories"/>
    <n v="799"/>
    <n v="1230"/>
    <n v="0.35"/>
    <x v="1"/>
    <x v="3"/>
    <n v="2138"/>
    <n v="2629740"/>
    <x v="0"/>
    <n v="13.653864216743264"/>
    <m/>
  </r>
  <r>
    <s v="B09KPXTZXN"/>
    <s v="Rico Japanese Technology Rechargeable Wireless Electric Chopper with Replacement Warranty - Stainless Steel Blades, One Touch Operation, 10 Seconds Chopping, Mincing Vegetable, Meat - 250 ML, 30 Watts"/>
    <x v="951"/>
    <s v="Home&amp;Kitchen|Kitchen&amp;HomeAppliances|SmallKitchenAppliances|MiniFoodProcessors&amp;Choppers"/>
    <x v="4"/>
    <s v="Kitchen&amp;HomeAppliances"/>
    <s v="SmallKitchenAppliances"/>
    <s v="MiniFoodProcessors&amp;Choppers"/>
    <n v="949"/>
    <n v="1999"/>
    <n v="0.53"/>
    <x v="0"/>
    <x v="1"/>
    <n v="1679"/>
    <n v="3356321"/>
    <x v="0"/>
    <n v="12.901237126903451"/>
    <m/>
  </r>
  <r>
    <s v="B078HG2ZPS"/>
    <s v="Butterfly Smart Wet Grinder, 2L (White) with Coconut Scrapper Attachment, Output - 150 W, Input 260 W"/>
    <x v="952"/>
    <s v="Home&amp;Kitchen|Kitchen&amp;HomeAppliances|SmallKitchenAppliances|Mills&amp;Grinders|WetGrinders"/>
    <x v="4"/>
    <s v="Kitchen&amp;HomeAppliances"/>
    <s v="SmallKitchenAppliances"/>
    <s v="Mills&amp;Grinders"/>
    <n v="3657.66"/>
    <n v="5156"/>
    <n v="0.28999999999999998"/>
    <x v="1"/>
    <x v="2"/>
    <n v="12837"/>
    <n v="66187572"/>
    <x v="0"/>
    <n v="16.023139748258213"/>
    <m/>
  </r>
  <r>
    <s v="B07N2MGB3G"/>
    <s v="AGARO Marvel 9 Liters Oven Toaster Griller, Cake Baking OTG (Black)"/>
    <x v="953"/>
    <s v="Home&amp;Kitchen|Kitchen&amp;HomeAppliances|SmallKitchenAppliances|OvenToasterGrills"/>
    <x v="4"/>
    <s v="Kitchen&amp;HomeAppliances"/>
    <s v="SmallKitchenAppliances"/>
    <s v="OvenToasterGrills"/>
    <n v="1699"/>
    <n v="1999"/>
    <n v="0.15"/>
    <x v="1"/>
    <x v="3"/>
    <n v="8873"/>
    <n v="17737127"/>
    <x v="0"/>
    <n v="16.187289639960198"/>
    <m/>
  </r>
  <r>
    <s v="B008LN8KDM"/>
    <s v="Philips GC1920/28 1440-Watt Non-Stick Soleplate Steam Iron"/>
    <x v="954"/>
    <s v="Home&amp;Kitchen|Kitchen&amp;HomeAppliances|Vacuum,Cleaning&amp;Ironing|Irons,Steamers&amp;Accessories|Irons|SteamIrons"/>
    <x v="4"/>
    <s v="Kitchen&amp;HomeAppliances"/>
    <s v="Vacuum,Cleaning&amp;Ironing"/>
    <s v="Irons,Steamers&amp;Accessories"/>
    <n v="1849"/>
    <n v="2095"/>
    <n v="0.12"/>
    <x v="1"/>
    <x v="4"/>
    <n v="7681"/>
    <n v="16091695"/>
    <x v="0"/>
    <n v="16.707539502165375"/>
    <m/>
  </r>
  <r>
    <s v="B08MZNT7GP"/>
    <s v="Havells OFR 13 Wave Fin with PTC Fan Heater 2900 Watts (Black)"/>
    <x v="955"/>
    <s v="Home&amp;Kitchen|Heating,Cooling&amp;AirQuality|RoomHeaters|FanHeaters"/>
    <x v="4"/>
    <s v="Heating,Cooling&amp;AirQuality"/>
    <s v="RoomHeaters"/>
    <s v="FanHeaters"/>
    <n v="12499"/>
    <n v="19825"/>
    <n v="0.37"/>
    <x v="1"/>
    <x v="3"/>
    <n v="322"/>
    <n v="6383650"/>
    <x v="0"/>
    <n v="10.287730341557522"/>
    <m/>
  </r>
  <r>
    <s v="B009P2L7CO"/>
    <s v="Bajaj DHX-9 1000W Heavy Weight Dry Iron with Advance Soleplate and Anti-Bacterial German Coating Technology, Ivory"/>
    <x v="956"/>
    <s v="Home&amp;Kitchen|Kitchen&amp;HomeAppliances|Vacuum,Cleaning&amp;Ironing|Irons,Steamers&amp;Accessories|Irons|DryIrons"/>
    <x v="4"/>
    <s v="Kitchen&amp;HomeAppliances"/>
    <s v="Vacuum,Cleaning&amp;Ironing"/>
    <s v="Irons,Steamers&amp;Accessories"/>
    <n v="1099"/>
    <n v="1920"/>
    <n v="0.43"/>
    <x v="1"/>
    <x v="0"/>
    <n v="9772"/>
    <n v="18762240"/>
    <x v="0"/>
    <n v="16.758117174835238"/>
    <m/>
  </r>
  <r>
    <s v="B07YC8JHMB"/>
    <s v="Aquasure From Aquaguard Amaze RO+UV+MTDS,7L storage water purifier,suitable for borewell,tanker,municipal water (Grey) from Eureka Forbes"/>
    <x v="957"/>
    <s v="Home&amp;Kitchen|Kitchen&amp;HomeAppliances|WaterPurifiers&amp;Accessories|WaterFilters&amp;Purifiers"/>
    <x v="4"/>
    <s v="Kitchen&amp;HomeAppliances"/>
    <s v="WaterPurifiers&amp;Accessories"/>
    <s v="WaterFilters&amp;Purifiers"/>
    <n v="8199"/>
    <n v="16000"/>
    <n v="0.49"/>
    <x v="1"/>
    <x v="2"/>
    <n v="18497"/>
    <n v="295952000"/>
    <x v="0"/>
    <n v="16.641786622929594"/>
    <m/>
  </r>
  <r>
    <s v="B0BNQMF152"/>
    <s v="ROYAL STEP Portable Electric USB Juice Maker Juicer Bottle Blender Grinder Mixer,6 Blades Rechargeable Bottle with (MULTII) (MULTI COLOUR 6 BLED JUICER MIXER)"/>
    <x v="958"/>
    <s v="Home&amp;Kitchen|Kitchen&amp;HomeAppliances|SmallKitchenAppliances|JuicerMixerGrinders"/>
    <x v="4"/>
    <s v="Kitchen&amp;HomeAppliances"/>
    <s v="SmallKitchenAppliances"/>
    <s v="JuicerMixerGrinders"/>
    <n v="499"/>
    <n v="2199"/>
    <n v="0.77"/>
    <x v="0"/>
    <x v="7"/>
    <n v="53"/>
    <n v="116547"/>
    <x v="0"/>
    <n v="6.4098569113449839"/>
    <m/>
  </r>
  <r>
    <s v="B08J7VCT12"/>
    <s v="KENT 16068 Zoom Vacuum Cleaner for Home and Car 130 W | Cordless, Hoseless, Rechargeable HEPA Filters Vacuum Cleaner with Cyclonic Technology | Bagless Design and Multi Nozzle Operation | Blue"/>
    <x v="959"/>
    <s v="Home&amp;Kitchen|Kitchen&amp;HomeAppliances|Vacuum,Cleaning&amp;Ironing|Vacuums&amp;FloorCare|Vacuums|HandheldVacuums"/>
    <x v="4"/>
    <s v="Kitchen&amp;HomeAppliances"/>
    <s v="Vacuum,Cleaning&amp;Ironing"/>
    <s v="Vacuums&amp;FloorCare"/>
    <n v="6999"/>
    <n v="14999"/>
    <n v="0.53"/>
    <x v="0"/>
    <x v="3"/>
    <n v="1728"/>
    <n v="25918272"/>
    <x v="0"/>
    <n v="13.274959472423083"/>
    <m/>
  </r>
  <r>
    <s v="B0989W6J2F"/>
    <s v="ENEM Sealing Machine | 12 Inch (300 mm) | 1 Year Warranty | Full Customer Support | Beep Sound Function | Plastic Packing Machine | Plastic Bag Sealing Machine | Heat Sealer Machine | Plastic Sealing Machine | Blue | Made in India"/>
    <x v="960"/>
    <s v="Home&amp;Kitchen|Kitchen&amp;HomeAppliances|SmallKitchenAppliances|VacuumSealers"/>
    <x v="4"/>
    <s v="Kitchen&amp;HomeAppliances"/>
    <s v="SmallKitchenAppliances"/>
    <s v="VacuumSealers"/>
    <n v="1595"/>
    <n v="1799"/>
    <n v="0.11"/>
    <x v="1"/>
    <x v="1"/>
    <n v="2877"/>
    <n v="5175723"/>
    <x v="0"/>
    <n v="13.836363158402346"/>
    <m/>
  </r>
  <r>
    <s v="B0B84KSH3X"/>
    <s v="Wipro Vesta 1200 Watt GD203 Heavyweight Automatic Dry Iron| Quick Heat Up| Anti bacterial German Weilburger Double Coated Black Soleplate |2 Years Warranty"/>
    <x v="961"/>
    <s v="Home&amp;Kitchen|Kitchen&amp;HomeAppliances|Vacuum,Cleaning&amp;Ironing|Irons,Steamers&amp;Accessories|Irons|DryIrons"/>
    <x v="4"/>
    <s v="Kitchen&amp;HomeAppliances"/>
    <s v="Vacuum,Cleaning&amp;Ironing"/>
    <s v="Irons,Steamers&amp;Accessories"/>
    <n v="1049"/>
    <n v="1950"/>
    <n v="0.46"/>
    <x v="1"/>
    <x v="11"/>
    <n v="250"/>
    <n v="487500"/>
    <x v="0"/>
    <n v="9.1187601416279431"/>
    <m/>
  </r>
  <r>
    <s v="B08HLC7Z3G"/>
    <s v="Inalsa Electric Kettle Prism Inox - 1350 W with LED Illumination &amp; Boro-Silicate Body, 1.8 L Capacity along with Cordless Base, 2 Year Warranty (Black)"/>
    <x v="962"/>
    <s v="Home&amp;Kitchen|Kitchen&amp;HomeAppliances|SmallKitchenAppliances|Kettles&amp;HotWaterDispensers|Kettle&amp;ToasterSets"/>
    <x v="4"/>
    <s v="Kitchen&amp;HomeAppliances"/>
    <s v="SmallKitchenAppliances"/>
    <s v="Kettles&amp;HotWaterDispensers"/>
    <n v="1182"/>
    <n v="2995"/>
    <n v="0.61"/>
    <x v="0"/>
    <x v="0"/>
    <n v="5178"/>
    <n v="15508110"/>
    <x v="0"/>
    <n v="15.599832826275156"/>
    <m/>
  </r>
  <r>
    <s v="B0BN6M3TCM"/>
    <s v="VRPRIME Lint Roller Lint Remover for Clothes, Pet | 360 Sheets Reusable Sticky Easy-Tear Sheet Brush for Clothes, Furniture, Carpet, Dog Fur, Sweater, Dust &amp; Dirt (4 Rolls - 90 Sheet Each Roll)"/>
    <x v="963"/>
    <s v="Home&amp;Kitchen|Kitchen&amp;HomeAppliances|Vacuum,Cleaning&amp;Ironing|Irons,Steamers&amp;Accessories|LintShavers"/>
    <x v="4"/>
    <s v="Kitchen&amp;HomeAppliances"/>
    <s v="Vacuum,Cleaning&amp;Ironing"/>
    <s v="Irons,Steamers&amp;Accessories"/>
    <n v="499"/>
    <n v="999"/>
    <n v="0.5"/>
    <x v="0"/>
    <x v="13"/>
    <n v="79"/>
    <n v="78921"/>
    <x v="0"/>
    <n v="8.7542139401629395"/>
    <m/>
  </r>
  <r>
    <s v="B01L6MT7E0"/>
    <s v="Philips AC1215/20 Air purifier, removes 99.97% airborne pollutants, 4-stage filtration with True HEPA filter (white)"/>
    <x v="964"/>
    <s v="Home&amp;Kitchen|Heating,Cooling&amp;AirQuality|AirPurifiers|HEPAAirPurifiers"/>
    <x v="4"/>
    <s v="Heating,Cooling&amp;AirQuality"/>
    <s v="AirPurifiers"/>
    <s v="HEPAAirPurifiers"/>
    <n v="8799"/>
    <n v="11995"/>
    <n v="0.27"/>
    <x v="1"/>
    <x v="3"/>
    <n v="4157"/>
    <n v="49863215"/>
    <x v="0"/>
    <n v="14.837426388481346"/>
    <m/>
  </r>
  <r>
    <s v="B0B9F9PT8R"/>
    <s v="Eopora PTC Ceramic Fast Heating Room Heater for Bedroom, 1500/1000 Watts Room Heater for Home, Electric Heater, Electric Fan Heater for Home Office Bedroom (White)"/>
    <x v="965"/>
    <s v="Home&amp;Kitchen|Heating,Cooling&amp;AirQuality|RoomHeaters|ElectricHeaters"/>
    <x v="4"/>
    <s v="Heating,Cooling&amp;AirQuality"/>
    <s v="RoomHeaters"/>
    <s v="ElectricHeaters"/>
    <n v="1529"/>
    <n v="2999"/>
    <n v="0.49"/>
    <x v="1"/>
    <x v="8"/>
    <n v="29"/>
    <n v="86971"/>
    <x v="0"/>
    <n v="4.8745001405748853"/>
    <m/>
  </r>
  <r>
    <s v="B0883LQJ6B"/>
    <s v="Usha Goliath GO1200WG Heavy Weight 1200-Watt Dry Iron, 1.8 Kg(Red)"/>
    <x v="966"/>
    <s v="Home&amp;Kitchen|Kitchen&amp;HomeAppliances|Vacuum,Cleaning&amp;Ironing|Irons,Steamers&amp;Accessories|Irons|DryIrons"/>
    <x v="4"/>
    <s v="Kitchen&amp;HomeAppliances"/>
    <s v="Vacuum,Cleaning&amp;Ironing"/>
    <s v="Irons,Steamers&amp;Accessories"/>
    <n v="1199"/>
    <n v="1690"/>
    <n v="0.28999999999999998"/>
    <x v="1"/>
    <x v="0"/>
    <n v="4580"/>
    <n v="7740200"/>
    <x v="0"/>
    <n v="15.376033225459551"/>
    <m/>
  </r>
  <r>
    <s v="B099Z83VRC"/>
    <s v="Wipro Vesta Electric Egg Boiler, 360 Watts, 3 Boiling Modes, Stainless Steel Body and Heating Plate, Boils up to 7 Eggs at a time, Automatic Shut Down, White, Standard (VB021070)"/>
    <x v="967"/>
    <s v="Home&amp;Kitchen|Kitchen&amp;HomeAppliances|SmallKitchenAppliances|EggBoilers"/>
    <x v="4"/>
    <s v="Kitchen&amp;HomeAppliances"/>
    <s v="SmallKitchenAppliances"/>
    <s v="EggBoilers"/>
    <n v="1052"/>
    <n v="1790"/>
    <n v="0.41"/>
    <x v="1"/>
    <x v="4"/>
    <n v="1404"/>
    <n v="2513160"/>
    <x v="0"/>
    <n v="13.535008194236724"/>
    <m/>
  </r>
  <r>
    <s v="B00S9BSJC8"/>
    <s v="Philips Viva Collection HR1832/00 1.5-Litre400-Watt Juicer (Ink Black)"/>
    <x v="817"/>
    <s v="Home&amp;Kitchen|Kitchen&amp;HomeAppliances|SmallKitchenAppliances|Juicers"/>
    <x v="4"/>
    <s v="Kitchen&amp;HomeAppliances"/>
    <s v="SmallKitchenAppliances"/>
    <s v="Juicers"/>
    <n v="6499"/>
    <n v="8995"/>
    <n v="0.28000000000000003"/>
    <x v="1"/>
    <x v="4"/>
    <n v="2810"/>
    <n v="25275950"/>
    <x v="0"/>
    <n v="14.830101636111994"/>
    <m/>
  </r>
  <r>
    <s v="B0B4SJKRDF"/>
    <s v="Kitchenwell Multipurpose Portable Electronic Digital Weighing Scale Weight Machine | Weight Machine | 10 Kg"/>
    <x v="968"/>
    <s v="Home&amp;Kitchen|Kitchen&amp;HomeAppliances|SmallKitchenAppliances|DigitalKitchenScales|DigitalScales"/>
    <x v="4"/>
    <s v="Kitchen&amp;HomeAppliances"/>
    <s v="SmallKitchenAppliances"/>
    <s v="DigitalKitchenScales"/>
    <n v="239"/>
    <n v="239"/>
    <n v="0"/>
    <x v="1"/>
    <x v="4"/>
    <n v="7"/>
    <n v="1673"/>
    <x v="1"/>
    <n v="3.883286944065357"/>
    <m/>
  </r>
  <r>
    <s v="B0BM4KTNL1"/>
    <s v="FIGMENT Handheld Milk Frother Rechargeable, 3-Speed Electric Frother for Coffee with 2 Whisks and Coffee Decoration Tool, Coffee Frother Mixer, CRESCENT ENTERPRISES VRW0.50BK (A1)"/>
    <x v="969"/>
    <s v="Home&amp;Kitchen|Kitchen&amp;HomeAppliances|SmallKitchenAppliances|HandBlenders"/>
    <x v="4"/>
    <s v="Kitchen&amp;HomeAppliances"/>
    <s v="SmallKitchenAppliances"/>
    <s v="HandBlenders"/>
    <n v="699"/>
    <n v="1599"/>
    <n v="0.56000000000000005"/>
    <x v="0"/>
    <x v="16"/>
    <n v="1729"/>
    <n v="2764671"/>
    <x v="0"/>
    <n v="15.21881668470534"/>
    <m/>
  </r>
  <r>
    <s v="B08S6RKT4L"/>
    <s v="Balzano High Speed Nutri Blender/Mixer/Smoothie Maker - 500 Watt - Silver, 2 Jar"/>
    <x v="970"/>
    <s v="Home&amp;Kitchen|Kitchen&amp;HomeAppliances|SmallKitchenAppliances"/>
    <x v="4"/>
    <s v="Kitchen&amp;HomeAppliances"/>
    <s v="SmallKitchenAppliances"/>
    <m/>
    <n v="2599"/>
    <n v="4290"/>
    <n v="0.39"/>
    <x v="1"/>
    <x v="5"/>
    <n v="2116"/>
    <n v="9077640"/>
    <x v="0"/>
    <n v="14.633171775285414"/>
    <m/>
  </r>
  <r>
    <s v="B09SZ5TWHW"/>
    <s v="Swiss Military VC03 Wireless Car Vacuum Cleaner | Wireless Vacuum Cleaner for Home, Car, Living Room | Wireless Vacuum Cleaner Dust Collection/Lighting Car Pet Hair Vacuum with Powerful Motor"/>
    <x v="971"/>
    <s v="Home&amp;Kitchen|Kitchen&amp;HomeAppliances|Vacuum,Cleaning&amp;Ironing|Vacuums&amp;FloorCare|Vacuums|HandheldVacuums"/>
    <x v="4"/>
    <s v="Kitchen&amp;HomeAppliances"/>
    <s v="Vacuum,Cleaning&amp;Ironing"/>
    <s v="Vacuums&amp;FloorCare"/>
    <n v="1547"/>
    <n v="2890"/>
    <n v="0.46"/>
    <x v="1"/>
    <x v="2"/>
    <n v="463"/>
    <n v="1338070"/>
    <x v="0"/>
    <n v="10.399420124164035"/>
    <m/>
  </r>
  <r>
    <s v="B0BLC2BYPX"/>
    <s v="Zuvexa USB Rechargeable Electric Foam Maker - Handheld Milk Wand Mixer Frother for Hot Milk, Hand Blender Coffee, Egg Beater (Black)"/>
    <x v="972"/>
    <s v="Home&amp;Kitchen|Kitchen&amp;HomeAppliances|SmallKitchenAppliances|HandBlenders"/>
    <x v="4"/>
    <s v="Kitchen&amp;HomeAppliances"/>
    <s v="SmallKitchenAppliances"/>
    <s v="HandBlenders"/>
    <n v="499"/>
    <n v="1299"/>
    <n v="0.62"/>
    <x v="0"/>
    <x v="16"/>
    <n v="54"/>
    <n v="70146"/>
    <x v="0"/>
    <n v="8.1797046406229459"/>
    <m/>
  </r>
  <r>
    <s v="B00P0R95EA"/>
    <s v="Usha IH2415 1500-Watt Immersion Heater (Silver)"/>
    <x v="973"/>
    <s v="Home&amp;Kitchen|Heating,Cooling&amp;AirQuality|WaterHeaters&amp;Geysers|ImmersionRods"/>
    <x v="4"/>
    <s v="Heating,Cooling&amp;AirQuality"/>
    <s v="WaterHeaters&amp;Geysers"/>
    <s v="ImmersionRods"/>
    <n v="510"/>
    <n v="640"/>
    <n v="0.2"/>
    <x v="1"/>
    <x v="3"/>
    <n v="7229"/>
    <n v="4626560"/>
    <x v="0"/>
    <n v="15.822467018907576"/>
    <m/>
  </r>
  <r>
    <s v="B07W4HTS8Q"/>
    <s v="ACTIVA Instant 3 LTR 3 KVA SPECIAL Anti Rust Coated Tank Geyser with Full ABS Body with 5 Year Warranty Premium (White)"/>
    <x v="974"/>
    <s v="Home&amp;Kitchen|Heating,Cooling&amp;AirQuality|WaterHeaters&amp;Geysers|InstantWaterHeaters"/>
    <x v="4"/>
    <s v="Heating,Cooling&amp;AirQuality"/>
    <s v="WaterHeaters&amp;Geysers"/>
    <s v="InstantWaterHeaters"/>
    <n v="1899"/>
    <n v="3790"/>
    <n v="0.5"/>
    <x v="0"/>
    <x v="11"/>
    <n v="3842"/>
    <n v="14561180"/>
    <x v="0"/>
    <n v="13.621747460964524"/>
    <m/>
  </r>
  <r>
    <s v="B078JBK4GX"/>
    <s v="Havells Instanio 1-Litre 3KW Instant Water Heater (Geyser), White Blue"/>
    <x v="975"/>
    <s v="Home&amp;Kitchen|Heating,Cooling&amp;AirQuality|WaterHeaters&amp;Geysers|InstantWaterHeaters"/>
    <x v="4"/>
    <s v="Heating,Cooling&amp;AirQuality"/>
    <s v="WaterHeaters&amp;Geysers"/>
    <s v="InstantWaterHeaters"/>
    <n v="2599"/>
    <n v="4560"/>
    <n v="0.43"/>
    <x v="1"/>
    <x v="5"/>
    <n v="646"/>
    <n v="2945760"/>
    <x v="0"/>
    <n v="12.367978834942283"/>
    <m/>
  </r>
  <r>
    <s v="B08S7V8YTN"/>
    <s v="Lifelong 2-in1 Egg Boiler and Poacher 500-Watt (Transparent and Silver Grey), Boil 8 eggs, Poach 4 eggs, Easy to clean| 3 Boiling Modes, Stainless Steel Body and Heating Plate, Automatic Turn-Off"/>
    <x v="976"/>
    <s v="Home&amp;Kitchen|Kitchen&amp;HomeAppliances|SmallKitchenAppliances|EggBoilers"/>
    <x v="4"/>
    <s v="Kitchen&amp;HomeAppliances"/>
    <s v="SmallKitchenAppliances"/>
    <s v="EggBoilers"/>
    <n v="1199"/>
    <n v="3500"/>
    <n v="0.66"/>
    <x v="0"/>
    <x v="4"/>
    <n v="1802"/>
    <n v="6307000"/>
    <x v="0"/>
    <n v="14.000781624906327"/>
    <m/>
  </r>
  <r>
    <s v="B07H5PBN54"/>
    <s v="INDIAS¬Æ‚Ñ¢ Electro-Instant Water Geyser A.B.S. Body Shock Proof Can be Used in Bathroom, Kitchen, wash Area, Hotels, Hospital etc."/>
    <x v="977"/>
    <s v="Home&amp;Kitchen|Heating,Cooling&amp;AirQuality|WaterHeaters&amp;Geysers|InstantWaterHeaters"/>
    <x v="4"/>
    <s v="Heating,Cooling&amp;AirQuality"/>
    <s v="WaterHeaters&amp;Geysers"/>
    <s v="InstantWaterHeaters"/>
    <n v="999"/>
    <n v="2600"/>
    <n v="0.62"/>
    <x v="0"/>
    <x v="10"/>
    <n v="252"/>
    <n v="655200"/>
    <x v="0"/>
    <n v="8.1706097719977802"/>
    <m/>
  </r>
  <r>
    <s v="B07YCBSCYB"/>
    <s v="AmazonBasics Induction Cooktop 1600 Watt (Black)"/>
    <x v="978"/>
    <s v="Home&amp;Kitchen|Kitchen&amp;HomeAppliances|SmallKitchenAppliances|InductionCooktop"/>
    <x v="4"/>
    <s v="Kitchen&amp;HomeAppliances"/>
    <s v="SmallKitchenAppliances"/>
    <s v="InductionCooktop"/>
    <n v="1999"/>
    <n v="3300"/>
    <n v="0.39"/>
    <x v="1"/>
    <x v="0"/>
    <n v="780"/>
    <n v="2574000"/>
    <x v="0"/>
    <n v="12.149134342284663"/>
    <m/>
  </r>
  <r>
    <s v="B098T9CJVQ"/>
    <s v="Sui Generis Electric Handheld Milk Wand Mixer Frother for Latte Coffee Hot Milk, Milk Frother, Electric Coffee Beater, Egg Beater, Latte Maker, Mini Hand Blender Cappuccino Maker (Multicolor)"/>
    <x v="979"/>
    <s v="Home&amp;Kitchen|Kitchen&amp;HomeAppliances|SmallKitchenAppliances|HandBlenders"/>
    <x v="4"/>
    <s v="Kitchen&amp;HomeAppliances"/>
    <s v="SmallKitchenAppliances"/>
    <s v="HandBlenders"/>
    <n v="210"/>
    <n v="699"/>
    <n v="0.7"/>
    <x v="0"/>
    <x v="7"/>
    <n v="74"/>
    <n v="51726"/>
    <x v="0"/>
    <n v="6.9377266745492907"/>
    <m/>
  </r>
  <r>
    <s v="B01KCSGBU2"/>
    <s v="Philips Air Purifier Ac2887/20,Vitashield Intelligent Purification,Long Hepa Filter Life Upto 17000 Hours,Removes 99.9% Airborne Viruses &amp; Bacteria,99.97% Airborne Pollutants,Ideal For Master Bedroom"/>
    <x v="980"/>
    <s v="Home&amp;Kitchen|Heating,Cooling&amp;AirQuality|AirPurifiers|HEPAAirPurifiers"/>
    <x v="4"/>
    <s v="Heating,Cooling&amp;AirQuality"/>
    <s v="AirPurifiers"/>
    <s v="HEPAAirPurifiers"/>
    <n v="14499"/>
    <n v="23559"/>
    <n v="0.38"/>
    <x v="1"/>
    <x v="4"/>
    <n v="2026"/>
    <n v="47730534"/>
    <x v="0"/>
    <n v="14.219471119379937"/>
    <m/>
  </r>
  <r>
    <s v="B095XCRDQW"/>
    <s v="Esquire Laundry Basket Brown, 50 Ltr Capacity(Plastic)"/>
    <x v="981"/>
    <s v="Home&amp;Kitchen|HomeStorage&amp;Organization|LaundryOrganization|LaundryBaskets"/>
    <x v="4"/>
    <s v="HomeStorage&amp;Organization"/>
    <s v="LaundryOrganization"/>
    <s v="LaundryBaskets"/>
    <n v="950"/>
    <n v="1599"/>
    <n v="0.41"/>
    <x v="1"/>
    <x v="4"/>
    <n v="5911"/>
    <n v="9451689"/>
    <x v="0"/>
    <n v="16.218458029163106"/>
    <m/>
  </r>
  <r>
    <s v="B09CTWFV5W"/>
    <s v="PHILIPS Air Fryer HD9200/90, uses up to 90% less fat, 1400W, 4.1 Liter, with Rapid Air Technology (Black), Large"/>
    <x v="982"/>
    <s v="Home&amp;Kitchen|Kitchen&amp;HomeAppliances|SmallKitchenAppliances|DeepFatFryers|AirFryers"/>
    <x v="4"/>
    <s v="Kitchen&amp;HomeAppliances"/>
    <s v="SmallKitchenAppliances"/>
    <s v="DeepFatFryers"/>
    <n v="7199"/>
    <n v="9995"/>
    <n v="0.28000000000000003"/>
    <x v="1"/>
    <x v="5"/>
    <n v="1964"/>
    <n v="19630180"/>
    <x v="0"/>
    <n v="14.49079524073036"/>
    <m/>
  </r>
  <r>
    <s v="B0B7NWGXS6"/>
    <s v="Havells Bero Quartz Heater Black 800w 2 Heat Settings 2 Year Product Warranty"/>
    <x v="983"/>
    <s v="Home&amp;Kitchen|Heating,Cooling&amp;AirQuality|RoomHeaters|ElectricHeaters"/>
    <x v="4"/>
    <s v="Heating,Cooling&amp;AirQuality"/>
    <s v="RoomHeaters"/>
    <s v="ElectricHeaters"/>
    <n v="2439"/>
    <n v="2545"/>
    <n v="0.04"/>
    <x v="1"/>
    <x v="3"/>
    <n v="25"/>
    <n v="63625"/>
    <x v="0"/>
    <n v="5.8013907266803528"/>
    <m/>
  </r>
  <r>
    <s v="B07DZ986Q2"/>
    <s v="Philips EasyTouch Plus Standing Garment Steamer GC523/60 - 1600 Watt, 5 Steam Settings, Up to 32 g/min steam, with Double Pole"/>
    <x v="984"/>
    <s v="Home&amp;Kitchen|Kitchen&amp;HomeAppliances|Vacuum,Cleaning&amp;Ironing|Irons,Steamers&amp;Accessories|Irons|SteamIrons"/>
    <x v="4"/>
    <s v="Kitchen&amp;HomeAppliances"/>
    <s v="Vacuum,Cleaning&amp;Ironing"/>
    <s v="Irons,Steamers&amp;Accessories"/>
    <n v="7799"/>
    <n v="8995"/>
    <n v="0.13"/>
    <x v="1"/>
    <x v="1"/>
    <n v="3160"/>
    <n v="28424200"/>
    <x v="0"/>
    <n v="13.99929798335832"/>
    <m/>
  </r>
  <r>
    <s v="B07KKJPTWB"/>
    <s v="Brayden Chopro, Electric Vegetable Chopper for Kitchen with 500 ML Capacity, 400 Watts Copper Motor and 4 Bi-Level SS Blades (Black)"/>
    <x v="985"/>
    <s v="Home&amp;Kitchen|Kitchen&amp;HomeAppliances|SmallKitchenAppliances|MiniFoodProcessors&amp;Choppers"/>
    <x v="4"/>
    <s v="Kitchen&amp;HomeAppliances"/>
    <s v="SmallKitchenAppliances"/>
    <s v="MiniFoodProcessors&amp;Choppers"/>
    <n v="1599"/>
    <n v="1999"/>
    <n v="0.2"/>
    <x v="1"/>
    <x v="5"/>
    <n v="1558"/>
    <n v="3114442"/>
    <x v="0"/>
    <n v="14.048522906830906"/>
    <m/>
  </r>
  <r>
    <s v="B071R3LHFM"/>
    <s v="Wonderchef Nutri-blend Mixer, Grinder &amp; Blender | Powerful 400W 22000 RPM motor | Stainless steel Blades | 3 unbreakable jars | 2 Years warranty | Online recipe book by Chef Sanjeev Kapoor | Black"/>
    <x v="834"/>
    <s v="Home&amp;Kitchen|Kitchen&amp;HomeAppliances|SmallKitchenAppliances|MixerGrinders"/>
    <x v="4"/>
    <s v="Kitchen&amp;HomeAppliances"/>
    <s v="SmallKitchenAppliances"/>
    <s v="MixerGrinders"/>
    <n v="2899"/>
    <n v="5500"/>
    <n v="0.47"/>
    <x v="1"/>
    <x v="11"/>
    <n v="8958"/>
    <n v="49269000"/>
    <x v="0"/>
    <n v="15.018586239045117"/>
    <m/>
  </r>
  <r>
    <s v="B086X18Q71"/>
    <s v="Usha Janome Dream Stitch Automatic Zig-Zag Electric Sewing Machine with 14 Stitch Function (White and Blue) with Free Sewing KIT Worth RS 500"/>
    <x v="986"/>
    <s v="Home&amp;Kitchen|Kitchen&amp;HomeAppliances|SewingMachines&amp;Accessories|Sewing&amp;EmbroideryMachines"/>
    <x v="4"/>
    <s v="Kitchen&amp;HomeAppliances"/>
    <s v="SewingMachines&amp;Accessories"/>
    <s v="Sewing&amp;EmbroideryMachines"/>
    <n v="9799"/>
    <n v="12150"/>
    <n v="0.19"/>
    <x v="1"/>
    <x v="4"/>
    <n v="13251"/>
    <n v="160999650"/>
    <x v="0"/>
    <n v="17.725810137002668"/>
    <m/>
  </r>
  <r>
    <s v="B07WVQG8WZ"/>
    <s v="Black+Decker Handheld Portable Garment Steamer 1500 Watts with Anti Calc (Violet)"/>
    <x v="987"/>
    <s v="Home&amp;Kitchen|Kitchen&amp;HomeAppliances|Vacuum,Cleaning&amp;Ironing|Irons,Steamers&amp;Accessories|Irons|SteamIrons"/>
    <x v="4"/>
    <s v="Kitchen&amp;HomeAppliances"/>
    <s v="Vacuum,Cleaning&amp;Ironing"/>
    <s v="Irons,Steamers&amp;Accessories"/>
    <n v="3299"/>
    <n v="4995"/>
    <n v="0.34"/>
    <x v="1"/>
    <x v="11"/>
    <n v="1393"/>
    <n v="6958035"/>
    <x v="0"/>
    <n v="11.948198540295564"/>
    <m/>
  </r>
  <r>
    <s v="B0BFBNXS94"/>
    <s v="Personal Size Blender, Portable Blender, Battery Powered USB Blender, with Four Blades, Mini Blender Travel Bottle for Juice, Shakes, and Smoothies (Pink)"/>
    <x v="988"/>
    <s v="Home&amp;Kitchen|Kitchen&amp;HomeAppliances|SmallKitchenAppliances|HandBlenders"/>
    <x v="4"/>
    <s v="Kitchen&amp;HomeAppliances"/>
    <s v="SmallKitchenAppliances"/>
    <s v="HandBlenders"/>
    <n v="669"/>
    <n v="1499"/>
    <n v="0.55000000000000004"/>
    <x v="0"/>
    <x v="21"/>
    <n v="13"/>
    <n v="19487"/>
    <x v="0"/>
    <n v="2.636094482059947"/>
    <m/>
  </r>
  <r>
    <s v="B071113J7M"/>
    <s v="Sujata Powermatic Plus 900 Watts Juicer Mixer Grinder"/>
    <x v="989"/>
    <s v="Home&amp;Kitchen|Kitchen&amp;HomeAppliances|SmallKitchenAppliances|JuicerMixerGrinders"/>
    <x v="4"/>
    <s v="Kitchen&amp;HomeAppliances"/>
    <s v="SmallKitchenAppliances"/>
    <s v="JuicerMixerGrinders"/>
    <n v="5890"/>
    <n v="7506"/>
    <n v="0.22"/>
    <x v="1"/>
    <x v="6"/>
    <n v="7241"/>
    <n v="54350946"/>
    <x v="0"/>
    <n v="17.369363342164469"/>
    <m/>
  </r>
  <r>
    <s v="B09YLWT89W"/>
    <s v="Sure From Aquaguard Delight NXT RO+UV+UF+Taste Adjuster(MTDS),6L water purifier,8 stages purification,Suitable for borewell,tanker,municipal water(Black) from Eureka Forbes"/>
    <x v="990"/>
    <s v="Home&amp;Kitchen|Kitchen&amp;HomeAppliances|WaterPurifiers&amp;Accessories|WaterFilters&amp;Purifiers"/>
    <x v="4"/>
    <s v="Kitchen&amp;HomeAppliances"/>
    <s v="WaterPurifiers&amp;Accessories"/>
    <s v="WaterFilters&amp;Purifiers"/>
    <n v="9199"/>
    <n v="18000"/>
    <n v="0.49"/>
    <x v="1"/>
    <x v="1"/>
    <n v="16020"/>
    <n v="288360000"/>
    <x v="0"/>
    <n v="16.818758481681442"/>
    <m/>
  </r>
  <r>
    <s v="B0814LP6S9"/>
    <s v="PrettyKrafts Laundry Basket for clothes with Lid &amp; Handles, Toys Organiser, 75 Ltr Grey"/>
    <x v="808"/>
    <s v="Home&amp;Kitchen|HomeStorage&amp;Organization|LaundryOrganization|LaundryBaskets"/>
    <x v="4"/>
    <s v="HomeStorage&amp;Organization"/>
    <s v="LaundryOrganization"/>
    <s v="LaundryBaskets"/>
    <n v="351"/>
    <n v="1099"/>
    <n v="0.68"/>
    <x v="0"/>
    <x v="7"/>
    <n v="1470"/>
    <n v="1615530"/>
    <x v="0"/>
    <n v="11.720166889091862"/>
    <m/>
  </r>
  <r>
    <s v="B07BKSSDR2"/>
    <s v="Dr Trust Electronic Kitchen Digital Scale Weighing Machine (Blue)"/>
    <x v="991"/>
    <s v="Health&amp;PersonalCare|HomeMedicalSupplies&amp;Equipment|HealthMonitors|WeighingScales|DigitalBathroomScales"/>
    <x v="8"/>
    <s v="HomeMedicalSupplies&amp;Equipment"/>
    <s v="HealthMonitors"/>
    <s v="WeighingScales"/>
    <n v="899"/>
    <n v="1900"/>
    <n v="0.53"/>
    <x v="0"/>
    <x v="1"/>
    <n v="3663"/>
    <n v="6959700"/>
    <x v="0"/>
    <n v="14.255821859983252"/>
    <m/>
  </r>
  <r>
    <s v="B09VGS66FV"/>
    <s v="Tesora - Inspired by you Large Premium Electric Kettle 1.8L, Stainless Steel Inner Body - Auto Power Cut, Boil Dry Protection &amp; Cool Touch Double Wall, Portable | 1500 Watts |1 Year Warranty | (White)"/>
    <x v="992"/>
    <s v="Home&amp;Kitchen|Kitchen&amp;HomeAppliances|SmallKitchenAppliances|Kettles&amp;HotWaterDispensers|Kettle&amp;ToasterSets"/>
    <x v="4"/>
    <s v="Kitchen&amp;HomeAppliances"/>
    <s v="SmallKitchenAppliances"/>
    <s v="Kettles&amp;HotWaterDispensers"/>
    <n v="1349"/>
    <n v="1850"/>
    <n v="0.27"/>
    <x v="1"/>
    <x v="5"/>
    <n v="638"/>
    <n v="1180300"/>
    <x v="0"/>
    <n v="12.344203775896961"/>
    <m/>
  </r>
  <r>
    <s v="B07RCGTZ4M"/>
    <s v="AGARO Ace 1600 Watts, 21.5 kPa Suction Power, 21 litres Wet &amp; Dry Stainless Steel Vacuum Cleaner with Blower Function and Washable Dust Bag"/>
    <x v="993"/>
    <s v="Home&amp;Kitchen|Kitchen&amp;HomeAppliances|Vacuum,Cleaning&amp;Ironing|Vacuums&amp;FloorCare|Vacuums|Wet-DryVacuums"/>
    <x v="4"/>
    <s v="Kitchen&amp;HomeAppliances"/>
    <s v="Vacuum,Cleaning&amp;Ironing"/>
    <s v="Vacuums&amp;FloorCare"/>
    <n v="6236"/>
    <n v="9999"/>
    <n v="0.38"/>
    <x v="1"/>
    <x v="3"/>
    <n v="3552"/>
    <n v="35516448"/>
    <x v="0"/>
    <n v="14.557440350706242"/>
    <m/>
  </r>
  <r>
    <s v="B0747VDH9L"/>
    <s v="INALSA Hand Blender 1000 Watt with Chopper, Whisker, 600 ml Multipurpose Jar|Variable Speed And Turbo Speed Function |100% Copper Motor |Low Noise |ANTI-SPLASH TECHNOLOGY|2 Year Warranty"/>
    <x v="994"/>
    <s v="Home&amp;Kitchen|Kitchen&amp;HomeAppliances|SmallKitchenAppliances|HandBlenders"/>
    <x v="4"/>
    <s v="Kitchen&amp;HomeAppliances"/>
    <s v="SmallKitchenAppliances"/>
    <s v="HandBlenders"/>
    <n v="2742"/>
    <n v="3995"/>
    <n v="0.31"/>
    <x v="1"/>
    <x v="5"/>
    <n v="11148"/>
    <n v="44536260"/>
    <x v="0"/>
    <n v="17.807838028022598"/>
    <m/>
  </r>
  <r>
    <s v="B08XLR6DSB"/>
    <s v="akiara - Makes life easy Electric Handy Sewing/Stitch Handheld Cordless Portable White Sewing Machine for Home Tailoring, Hand Machine | Mini Silai | White Hand Machine with Adapter"/>
    <x v="995"/>
    <s v="Home&amp;Kitchen|Kitchen&amp;HomeAppliances|SewingMachines&amp;Accessories|Sewing&amp;EmbroideryMachines"/>
    <x v="4"/>
    <s v="Kitchen&amp;HomeAppliances"/>
    <s v="SewingMachines&amp;Accessories"/>
    <s v="Sewing&amp;EmbroideryMachines"/>
    <n v="721"/>
    <n v="1499"/>
    <n v="0.52"/>
    <x v="0"/>
    <x v="19"/>
    <n v="2449"/>
    <n v="3671051"/>
    <x v="0"/>
    <n v="10.506414861530052"/>
    <m/>
  </r>
  <r>
    <s v="B08H6CZSHT"/>
    <s v="Philips EasySpeed Plus Steam Iron GC2145/20-2200W, Quick Heat Up with up to 30 g/min steam, 110 g steam Boost, Scratch Resistant Ceramic Soleplate, Vertical steam &amp; Drip-Stop"/>
    <x v="996"/>
    <s v="Home&amp;Kitchen|Kitchen&amp;HomeAppliances|Vacuum,Cleaning&amp;Ironing|Irons,Steamers&amp;Accessories|Irons|SteamIrons"/>
    <x v="4"/>
    <s v="Kitchen&amp;HomeAppliances"/>
    <s v="Vacuum,Cleaning&amp;Ironing"/>
    <s v="Irons,Steamers&amp;Accessories"/>
    <n v="2903"/>
    <n v="3295"/>
    <n v="0.12"/>
    <x v="1"/>
    <x v="4"/>
    <n v="2299"/>
    <n v="7575205"/>
    <x v="0"/>
    <n v="14.455429694875649"/>
    <m/>
  </r>
  <r>
    <s v="B07CVR2L5K"/>
    <s v="INALSA Electric Chopper Bullet- 400 Watts with 100% Pure Copper Motor| Chop, Mince, Puree, Dice | Twin Blade Technology| 900 ml Capacity| One Touch Operation, 1.30mtr Long Power Cord (Black/Silver)"/>
    <x v="997"/>
    <s v="Home&amp;Kitchen|Kitchen&amp;HomeAppliances|SmallKitchenAppliances|MiniFoodProcessors&amp;Choppers"/>
    <x v="4"/>
    <s v="Kitchen&amp;HomeAppliances"/>
    <s v="SmallKitchenAppliances"/>
    <s v="MiniFoodProcessors&amp;Choppers"/>
    <n v="1656"/>
    <n v="2695"/>
    <n v="0.39"/>
    <x v="1"/>
    <x v="5"/>
    <n v="6027"/>
    <n v="16242765"/>
    <x v="0"/>
    <n v="16.632762272027417"/>
    <m/>
  </r>
  <r>
    <s v="B09J4YQYX3"/>
    <s v="Borosil Electric Egg Boiler, 8 Egg Capacity, For Hard, Soft, Medium Boiled Eggs, Steamed Vegetables, Transparent Lid, Stainless Steel Exterior (500 Watts)"/>
    <x v="998"/>
    <s v="Home&amp;Kitchen|Kitchen&amp;HomeAppliances|SmallKitchenAppliances|EggBoilers"/>
    <x v="4"/>
    <s v="Kitchen&amp;HomeAppliances"/>
    <s v="SmallKitchenAppliances"/>
    <s v="EggBoilers"/>
    <n v="1399"/>
    <n v="2290"/>
    <n v="0.39"/>
    <x v="1"/>
    <x v="5"/>
    <n v="461"/>
    <n v="1055690"/>
    <x v="0"/>
    <n v="11.724424692446954"/>
    <m/>
  </r>
  <r>
    <s v="B0B2DD8BQ8"/>
    <s v="Wipro Vesta Grill 1000 Watt Sandwich Maker |Dual function-SW Maker&amp;Griller|Non stick Coat -BPA&amp;PTFE Free |Auto Temp Cut-off| Height Control -180·∂ø&amp;105·∂ø |2 year warranty|SS Finish|Standard size"/>
    <x v="999"/>
    <s v="Home&amp;Kitchen|Kitchen&amp;HomeAppliances|SmallKitchenAppliances|SandwichMakers"/>
    <x v="4"/>
    <s v="Kitchen&amp;HomeAppliances"/>
    <s v="SmallKitchenAppliances"/>
    <s v="SandwichMakers"/>
    <n v="2079"/>
    <n v="3099"/>
    <n v="0.33"/>
    <x v="1"/>
    <x v="3"/>
    <n v="282"/>
    <n v="873918"/>
    <x v="0"/>
    <n v="10.052324385649589"/>
    <m/>
  </r>
  <r>
    <s v="B0123P3PWE"/>
    <s v="Rico IRPRO 1500 Watt Japanese Technology Electric Water Heater Immersion Rod Shockproof Protection &amp; Stainless Steel Heating Element for Instant Heating| ISI Certified 1 Year Replacement Warranty"/>
    <x v="1000"/>
    <s v="Home&amp;Kitchen|Heating,Cooling&amp;AirQuality|WaterHeaters&amp;Geysers|ImmersionRods"/>
    <x v="4"/>
    <s v="Heating,Cooling&amp;AirQuality"/>
    <s v="WaterHeaters&amp;Geysers"/>
    <s v="ImmersionRods"/>
    <n v="999"/>
    <n v="1075"/>
    <n v="7.0000000000000007E-2"/>
    <x v="1"/>
    <x v="3"/>
    <n v="9275"/>
    <n v="9970625"/>
    <x v="0"/>
    <n v="16.266179033860393"/>
    <m/>
  </r>
  <r>
    <s v="B08HDCWDXD"/>
    <s v="Eureka Forbes Active Clean 700 Watts Powerful Suction &amp; Blower Vacuum Cleaner with Washable HEPA Filter &amp; 6 Accessories,1 Year Warranty,Compact,Light Weight &amp; Easy to use (Red &amp; Black)"/>
    <x v="1001"/>
    <s v="Home&amp;Kitchen|Kitchen&amp;HomeAppliances|Vacuum,Cleaning&amp;Ironing|Vacuums&amp;FloorCare|Vacuums|HandheldVacuums"/>
    <x v="4"/>
    <s v="Kitchen&amp;HomeAppliances"/>
    <s v="Vacuum,Cleaning&amp;Ironing"/>
    <s v="Vacuums&amp;FloorCare"/>
    <n v="3179"/>
    <n v="6999"/>
    <n v="0.55000000000000004"/>
    <x v="0"/>
    <x v="1"/>
    <n v="743"/>
    <n v="5200257"/>
    <x v="0"/>
    <n v="11.486291742183514"/>
    <m/>
  </r>
  <r>
    <s v="B0836JGZ74"/>
    <s v="CSI INTERNATIONAL¬Æ Instant Water Geyser, Water Heater, Portable Water Heater, Geyser Made of First Class ABS Plastic 3KW (White)"/>
    <x v="1002"/>
    <s v="Home&amp;Kitchen|Heating,Cooling&amp;AirQuality|WaterHeaters&amp;Geysers|InstantWaterHeaters"/>
    <x v="4"/>
    <s v="Heating,Cooling&amp;AirQuality"/>
    <s v="WaterHeaters&amp;Geysers"/>
    <s v="InstantWaterHeaters"/>
    <n v="1049"/>
    <n v="2499"/>
    <n v="0.57999999999999996"/>
    <x v="0"/>
    <x v="9"/>
    <n v="328"/>
    <n v="819672"/>
    <x v="0"/>
    <n v="9.0619052326199085"/>
    <m/>
  </r>
  <r>
    <s v="B0BCKJJN8R"/>
    <s v="Hindware Atlantic Xceed 5L 3kW Instant Water Heater with Copper Heating Element and High Grade Stainless Steel Tank"/>
    <x v="1003"/>
    <s v="Home&amp;Kitchen|Heating,Cooling&amp;AirQuality|WaterHeaters&amp;Geysers|InstantWaterHeaters"/>
    <x v="4"/>
    <s v="Heating,Cooling&amp;AirQuality"/>
    <s v="WaterHeaters&amp;Geysers"/>
    <s v="InstantWaterHeaters"/>
    <n v="3599"/>
    <n v="7290"/>
    <n v="0.51"/>
    <x v="0"/>
    <x v="2"/>
    <n v="942"/>
    <n v="6867180"/>
    <x v="0"/>
    <n v="11.600595601675581"/>
    <m/>
  </r>
  <r>
    <s v="B008P7IF02"/>
    <s v="Morphy Richards New Europa 800-Watt Espresso and Cappuccino 4-Cup Coffee Maker (Black)"/>
    <x v="1004"/>
    <s v="Home&amp;Kitchen|Kitchen&amp;HomeAppliances|Coffee,Tea&amp;Espresso|EspressoMachines"/>
    <x v="4"/>
    <s v="Kitchen&amp;HomeAppliances"/>
    <s v="Coffee,Tea&amp;Espresso"/>
    <s v="EspressoMachines"/>
    <n v="4799"/>
    <n v="5795"/>
    <n v="0.17"/>
    <x v="1"/>
    <x v="2"/>
    <n v="3815"/>
    <n v="22107925"/>
    <x v="0"/>
    <n v="13.968272627525025"/>
    <m/>
  </r>
  <r>
    <s v="B08CNLYKW5"/>
    <s v="Lifelong Power - Pro 500 Watt 3 Jar Mixer Grinder with 3 Speed Control and 1100 Watt Dry Non-Stick soleplate Iron Super Combo (White and Grey, 1 Year Warranty)"/>
    <x v="1005"/>
    <s v="Home&amp;Kitchen|Kitchen&amp;HomeAppliances|SmallKitchenAppliances|MixerGrinders"/>
    <x v="4"/>
    <s v="Kitchen&amp;HomeAppliances"/>
    <s v="SmallKitchenAppliances"/>
    <s v="MixerGrinders"/>
    <n v="1699"/>
    <n v="3398"/>
    <n v="0.5"/>
    <x v="0"/>
    <x v="11"/>
    <n v="7988"/>
    <n v="27143224"/>
    <x v="0"/>
    <n v="14.829471200402693"/>
    <m/>
  </r>
  <r>
    <s v="B08C7TYHPB"/>
    <s v="iBELL Castor CTEK15L Premium 1.5 Litre Stainless Steel Electric Kettle,1500W Auto Cut-Off Feature,Silver"/>
    <x v="1006"/>
    <s v="Home&amp;Kitchen|Kitchen&amp;HomeAppliances|SmallKitchenAppliances|Kettles&amp;HotWaterDispensers|Kettle&amp;ToasterSets"/>
    <x v="4"/>
    <s v="Kitchen&amp;HomeAppliances"/>
    <s v="SmallKitchenAppliances"/>
    <s v="Kettles&amp;HotWaterDispensers"/>
    <n v="664"/>
    <n v="1490"/>
    <n v="0.55000000000000004"/>
    <x v="0"/>
    <x v="3"/>
    <n v="925"/>
    <n v="1378250"/>
    <x v="0"/>
    <n v="12.163105045395929"/>
    <m/>
  </r>
  <r>
    <s v="B08VJFYH6N"/>
    <s v="BAJAJ PYGMY MINI 110 MM 10 W HIGH SPEED OPERATION, USB CHARGING, MULTI-CLIP FUNCTION PERSONAL FAN"/>
    <x v="1007"/>
    <s v="Home&amp;Kitchen|Heating,Cooling&amp;AirQuality|Fans|TableFans"/>
    <x v="4"/>
    <s v="Heating,Cooling&amp;AirQuality"/>
    <s v="Fans"/>
    <s v="TableFans"/>
    <n v="948"/>
    <n v="1620"/>
    <n v="0.41"/>
    <x v="1"/>
    <x v="3"/>
    <n v="4370"/>
    <n v="7079400"/>
    <x v="0"/>
    <n v="14.926381306607576"/>
    <m/>
  </r>
  <r>
    <s v="B08235JZFB"/>
    <s v="Crompton InstaGlide 1000-Watts Dry Iron with American Heritage Coating, Pack of 1 Iron"/>
    <x v="1008"/>
    <s v="Home&amp;Kitchen|Kitchen&amp;HomeAppliances|Vacuum,Cleaning&amp;Ironing|Irons,Steamers&amp;Accessories|Irons|DryIrons"/>
    <x v="4"/>
    <s v="Kitchen&amp;HomeAppliances"/>
    <s v="Vacuum,Cleaning&amp;Ironing"/>
    <s v="Irons,Steamers&amp;Accessories"/>
    <n v="850"/>
    <n v="1000"/>
    <n v="0.15"/>
    <x v="1"/>
    <x v="3"/>
    <n v="7619"/>
    <n v="7619000"/>
    <x v="0"/>
    <n v="15.916015382492361"/>
    <m/>
  </r>
  <r>
    <s v="B078XFKBZL"/>
    <s v="Prestige Clean Home Water Purifier Cartridge"/>
    <x v="1009"/>
    <s v="Home&amp;Kitchen|Kitchen&amp;HomeAppliances|WaterPurifiers&amp;Accessories|WaterCartridges"/>
    <x v="4"/>
    <s v="Kitchen&amp;HomeAppliances"/>
    <s v="WaterPurifiers&amp;Accessories"/>
    <s v="WaterCartridges"/>
    <n v="600"/>
    <n v="640"/>
    <n v="0.06"/>
    <x v="1"/>
    <x v="11"/>
    <n v="2593"/>
    <n v="1659520"/>
    <x v="0"/>
    <n v="12.973085892642633"/>
    <m/>
  </r>
  <r>
    <s v="B01M265AAK"/>
    <s v="Morphy Richards Aristo 2000 Watts PTC Room Heater (White)"/>
    <x v="1010"/>
    <s v="Home&amp;Kitchen|Heating,Cooling&amp;AirQuality|RoomHeaters|ElectricHeaters"/>
    <x v="4"/>
    <s v="Heating,Cooling&amp;AirQuality"/>
    <s v="RoomHeaters"/>
    <s v="ElectricHeaters"/>
    <n v="3711"/>
    <n v="4495"/>
    <n v="0.17"/>
    <x v="1"/>
    <x v="4"/>
    <n v="356"/>
    <n v="1600220"/>
    <x v="0"/>
    <n v="10.976473329282431"/>
    <m/>
  </r>
  <r>
    <s v="B0B694PXQJ"/>
    <s v="Gadgetronics Digital Kitchen Weighing Scale &amp; Food Weight Machine for Health, Fitness, Home Baking &amp; Cooking (10 KGs,1 Year Warranty &amp; Batteries Included)"/>
    <x v="1011"/>
    <s v="Home&amp;Kitchen|Kitchen&amp;HomeAppliances|SmallKitchenAppliances|DigitalKitchenScales"/>
    <x v="4"/>
    <s v="Kitchen&amp;HomeAppliances"/>
    <s v="SmallKitchenAppliances"/>
    <s v="DigitalKitchenScales"/>
    <n v="799"/>
    <n v="2999"/>
    <n v="0.73"/>
    <x v="0"/>
    <x v="6"/>
    <n v="63"/>
    <n v="188937"/>
    <x v="0"/>
    <n v="8.1278098829274921"/>
    <m/>
  </r>
  <r>
    <s v="B00B3VFJY2"/>
    <s v="HUL Pureit Germkill kit for Advanced 23 L water purifier - 3000 L Capacity, Sand, Multicolour"/>
    <x v="881"/>
    <s v="Home&amp;Kitchen|Kitchen&amp;HomeAppliances|WaterPurifiers&amp;Accessories|WaterPurifierAccessories"/>
    <x v="4"/>
    <s v="Kitchen&amp;HomeAppliances"/>
    <s v="WaterPurifiers&amp;Accessories"/>
    <s v="WaterPurifierAccessories"/>
    <n v="980"/>
    <n v="980"/>
    <n v="0"/>
    <x v="1"/>
    <x v="0"/>
    <n v="4740"/>
    <n v="4645200"/>
    <x v="0"/>
    <n v="15.438653812339618"/>
    <m/>
  </r>
  <r>
    <s v="B08W9BK4MD"/>
    <s v="Tom &amp; Jerry Folding Laundry Basket for Clothes with Lid &amp; Handle, Toys Organiser, 75 Litre, Green"/>
    <x v="1012"/>
    <s v="Home&amp;Kitchen|HomeStorage&amp;Organization|LaundryOrganization|LaundryBaskets"/>
    <x v="4"/>
    <s v="HomeStorage&amp;Organization"/>
    <s v="LaundryOrganization"/>
    <s v="LaundryBaskets"/>
    <n v="351"/>
    <n v="899"/>
    <n v="0.61"/>
    <x v="0"/>
    <x v="2"/>
    <n v="296"/>
    <n v="266104"/>
    <x v="0"/>
    <n v="9.6437501523371285"/>
    <m/>
  </r>
  <r>
    <s v="B09X5HD5T1"/>
    <s v="Ikea Little Loved Corner PRODUKT Milk-frother, Coffee/Tea Frother, Handheld Milk Wand Mixer Frother, Black"/>
    <x v="1013"/>
    <s v="Home&amp;Kitchen|Kitchen&amp;HomeAppliances|Coffee,Tea&amp;Espresso|MilkFrothers"/>
    <x v="4"/>
    <s v="Kitchen&amp;HomeAppliances"/>
    <s v="Coffee,Tea&amp;Espresso"/>
    <s v="MilkFrothers"/>
    <n v="229"/>
    <n v="499"/>
    <n v="0.54"/>
    <x v="0"/>
    <x v="12"/>
    <n v="185"/>
    <n v="92315"/>
    <x v="1"/>
    <n v="7.9432953047627075"/>
    <m/>
  </r>
  <r>
    <s v="B08H6B3G96"/>
    <s v="Philips EasySpeed Plus Steam Iron GC2147/30-2400W, Quick Heat up with up to 30 g/min steam, 150g steam Boost, Scratch Resistant Ceramic Soleplate, Vertical steam, Drip-Stop"/>
    <x v="996"/>
    <s v="Home&amp;Kitchen|Kitchen&amp;HomeAppliances|Vacuum,Cleaning&amp;Ironing|Irons,Steamers&amp;Accessories|Irons|SteamIrons"/>
    <x v="4"/>
    <s v="Kitchen&amp;HomeAppliances"/>
    <s v="Vacuum,Cleaning&amp;Ironing"/>
    <s v="Irons,Steamers&amp;Accessories"/>
    <n v="3349"/>
    <n v="3995"/>
    <n v="0.16"/>
    <x v="1"/>
    <x v="4"/>
    <n v="1954"/>
    <n v="7806230"/>
    <x v="0"/>
    <n v="14.151931075447107"/>
    <m/>
  </r>
  <r>
    <s v="B09N3BFP4M"/>
    <s v="Bajaj New Shakti Neo Plus 15 Litre 4 Star Rated Storage Water Heater (Geyser) with Multiple Safety System, White"/>
    <x v="1014"/>
    <s v="Home&amp;Kitchen|Heating,Cooling&amp;AirQuality|WaterHeaters&amp;Geysers|StorageWaterHeaters"/>
    <x v="4"/>
    <s v="Heating,Cooling&amp;AirQuality"/>
    <s v="WaterHeaters&amp;Geysers"/>
    <s v="StorageWaterHeaters"/>
    <n v="5499"/>
    <n v="11500"/>
    <n v="0.52"/>
    <x v="0"/>
    <x v="2"/>
    <n v="959"/>
    <n v="11028500"/>
    <x v="0"/>
    <n v="11.630857808854316"/>
    <m/>
  </r>
  <r>
    <s v="B09DSQXCM8"/>
    <s v="House of Quirk Reusable Sticky Picker Cleaner Easy-Tear Sheets Travel Pet Hair Lint Rollers Brush (10cm Sheet, Set of 3 Rolls, 180 Sheets, 60 Sheets Each roll Lint Roller Remover, Multicolour)"/>
    <x v="1015"/>
    <s v="Home&amp;Kitchen|Kitchen&amp;HomeAppliances|Vacuum,Cleaning&amp;Ironing|Irons,Steamers&amp;Accessories|LintShavers"/>
    <x v="4"/>
    <s v="Kitchen&amp;HomeAppliances"/>
    <s v="Vacuum,Cleaning&amp;Ironing"/>
    <s v="Irons,Steamers&amp;Accessories"/>
    <n v="299"/>
    <n v="499"/>
    <n v="0.4"/>
    <x v="1"/>
    <x v="2"/>
    <n v="1015"/>
    <n v="506485"/>
    <x v="1"/>
    <n v="11.726885460996812"/>
    <m/>
  </r>
  <r>
    <s v="B01M69WCZ6"/>
    <s v="Allin Exporters J66 Ultrasonic Humidifier Cool Mist Air Purifier for Dryness, Cold &amp; Cough Large Capacity for Room, Baby, Plants, Bedroom (2.4 L) (1 Year Warranty)"/>
    <x v="1016"/>
    <s v="Home&amp;Kitchen|Heating,Cooling&amp;AirQuality|Humidifiers"/>
    <x v="4"/>
    <s v="Heating,Cooling&amp;AirQuality"/>
    <s v="Humidifiers"/>
    <m/>
    <n v="2249"/>
    <n v="3550"/>
    <n v="0.37"/>
    <x v="1"/>
    <x v="1"/>
    <n v="3973"/>
    <n v="14104150"/>
    <x v="0"/>
    <n v="14.396911451095185"/>
    <m/>
  </r>
  <r>
    <s v="B0BM9H2NY9"/>
    <s v="Multifunctional 2 in 1 Electric Egg Boiling Steamer Egg Frying Pan Egg Boiler Electric Automatic Off with Egg Boiler Machine Non-Stick Electric Egg Frying Pan-Tiger Woods (Multy)"/>
    <x v="1017"/>
    <s v="Home&amp;Kitchen|Kitchen&amp;HomeAppliances|SmallKitchenAppliances|EggBoilers"/>
    <x v="4"/>
    <s v="Kitchen&amp;HomeAppliances"/>
    <s v="SmallKitchenAppliances"/>
    <s v="EggBoilers"/>
    <n v="699"/>
    <n v="1599"/>
    <n v="0.56000000000000005"/>
    <x v="0"/>
    <x v="16"/>
    <n v="2300"/>
    <n v="3677700"/>
    <x v="0"/>
    <n v="15.801008107742625"/>
    <m/>
  </r>
  <r>
    <s v="B099FDW2ZF"/>
    <s v="Maharaja Whiteline Nano Carbon Neo, 500 Watts Room Heater (Black, White), Standard (5200100986)"/>
    <x v="1018"/>
    <s v="Home&amp;Kitchen|Heating,Cooling&amp;AirQuality|RoomHeaters|ElectricHeaters"/>
    <x v="4"/>
    <s v="Heating,Cooling&amp;AirQuality"/>
    <s v="RoomHeaters"/>
    <s v="ElectricHeaters"/>
    <n v="1235"/>
    <n v="1499"/>
    <n v="0.18"/>
    <x v="1"/>
    <x v="3"/>
    <n v="203"/>
    <n v="304297"/>
    <x v="0"/>
    <n v="9.4694836864461838"/>
    <m/>
  </r>
  <r>
    <s v="B0B935YNR7"/>
    <s v="KENT Electric Chopper-B for Kitchen 250 Watt | Chop, Mince, Puree, Whisk, 400 ml Capacity | Stainless Steel Double Chopping Blades | Transparent Chopping Bowl | Anti-Skid | One Touch Operation | Black"/>
    <x v="1019"/>
    <s v="Home&amp;Kitchen|Kitchen&amp;HomeAppliances|SmallKitchenAppliances|MiniFoodProcessors&amp;Choppers"/>
    <x v="4"/>
    <s v="Kitchen&amp;HomeAppliances"/>
    <s v="SmallKitchenAppliances"/>
    <s v="MiniFoodProcessors&amp;Choppers"/>
    <n v="1349"/>
    <n v="2999"/>
    <n v="0.55000000000000004"/>
    <x v="0"/>
    <x v="11"/>
    <n v="441"/>
    <n v="1322559"/>
    <x v="0"/>
    <n v="10.052604623526548"/>
    <m/>
  </r>
  <r>
    <s v="B07JGCGNDG"/>
    <s v="Crompton Amica 15-L 5 Star Rated Storage Water Heater (Geyser) with Free Installation (White)"/>
    <x v="1020"/>
    <s v="Home&amp;Kitchen|Heating,Cooling&amp;AirQuality|WaterHeaters&amp;Geysers|StorageWaterHeaters"/>
    <x v="4"/>
    <s v="Heating,Cooling&amp;AirQuality"/>
    <s v="WaterHeaters&amp;Geysers"/>
    <s v="StorageWaterHeaters"/>
    <n v="6800"/>
    <n v="11500"/>
    <n v="0.41"/>
    <x v="1"/>
    <x v="3"/>
    <n v="10308"/>
    <n v="118542000"/>
    <x v="0"/>
    <n v="16.454187812460201"/>
    <m/>
  </r>
  <r>
    <s v="B08L12N5H1"/>
    <s v="Eureka Forbes car Vac 100 Watts Powerful Suction Vacuum Cleaner with Washable HEPA Filter, 3 Accessories,Compact,Light Weight &amp; Easy to use (Black and Red)"/>
    <x v="1021"/>
    <s v="Home&amp;Kitchen|Kitchen&amp;HomeAppliances|Vacuum,Cleaning&amp;Ironing|Vacuums&amp;FloorCare|Vacuums|HandheldVacuums"/>
    <x v="4"/>
    <s v="Kitchen&amp;HomeAppliances"/>
    <s v="Vacuum,Cleaning&amp;Ironing"/>
    <s v="Vacuums&amp;FloorCare"/>
    <n v="2099"/>
    <n v="2499"/>
    <n v="0.16"/>
    <x v="1"/>
    <x v="22"/>
    <n v="992"/>
    <n v="2479008"/>
    <x v="0"/>
    <n v="0"/>
    <m/>
  </r>
  <r>
    <s v="B07GWTWFS2"/>
    <s v="KENT 16025 Sandwich Grill 700W | Non-Toxic Ceramic Coating | Automatic Temperature Cut-off with LED Indicator | Adjustable Height Control, Metallic Silver, Standard"/>
    <x v="1022"/>
    <s v="Home&amp;Kitchen|Kitchen&amp;HomeAppliances|SmallKitchenAppliances|SandwichMakers"/>
    <x v="4"/>
    <s v="Kitchen&amp;HomeAppliances"/>
    <s v="SmallKitchenAppliances"/>
    <s v="SandwichMakers"/>
    <n v="1699"/>
    <n v="1975"/>
    <n v="0.14000000000000001"/>
    <x v="1"/>
    <x v="3"/>
    <n v="4716"/>
    <n v="9314100"/>
    <x v="0"/>
    <n v="15.062030092607376"/>
    <m/>
  </r>
  <r>
    <s v="B09KRHXTLN"/>
    <s v="Candes Gloster All in One Silent Blower Fan Room Heater Ideal for Small and Medium Area, 2000 Watts (White)"/>
    <x v="1023"/>
    <s v="Home&amp;Kitchen|Heating,Cooling&amp;AirQuality|RoomHeaters|FanHeaters"/>
    <x v="4"/>
    <s v="Heating,Cooling&amp;AirQuality"/>
    <s v="RoomHeaters"/>
    <s v="FanHeaters"/>
    <n v="1069"/>
    <n v="1699"/>
    <n v="0.37"/>
    <x v="1"/>
    <x v="2"/>
    <n v="313"/>
    <n v="531787"/>
    <x v="0"/>
    <n v="9.7380256274855377"/>
    <m/>
  </r>
  <r>
    <s v="B09H34V36W"/>
    <s v="Inalsa Electric Fan Heater Hotty - 2000 Watts Variable Temperature Control Cool/Warm/Hot Air Selector | Over Heat Protection | ISI Certification, White"/>
    <x v="1024"/>
    <s v="Home&amp;Kitchen|Heating,Cooling&amp;AirQuality|RoomHeaters|FanHeaters"/>
    <x v="4"/>
    <s v="Heating,Cooling&amp;AirQuality"/>
    <s v="RoomHeaters"/>
    <s v="FanHeaters"/>
    <n v="1349"/>
    <n v="2495"/>
    <n v="0.46"/>
    <x v="1"/>
    <x v="11"/>
    <n v="166"/>
    <n v="414170"/>
    <x v="0"/>
    <n v="8.4463225903608166"/>
    <m/>
  </r>
  <r>
    <s v="B09J2QCKKM"/>
    <s v="Havells Zella Flap Auto Immersion Rod 1500 Watts"/>
    <x v="1025"/>
    <s v="Home&amp;Kitchen|Heating,Cooling&amp;AirQuality|WaterHeaters&amp;Geysers|ImmersionRods"/>
    <x v="4"/>
    <s v="Heating,Cooling&amp;AirQuality"/>
    <s v="WaterHeaters&amp;Geysers"/>
    <s v="ImmersionRods"/>
    <n v="1499"/>
    <n v="3500"/>
    <n v="0.56999999999999995"/>
    <x v="0"/>
    <x v="3"/>
    <n v="303"/>
    <n v="1060500"/>
    <x v="0"/>
    <n v="10.17978169279589"/>
    <m/>
  </r>
  <r>
    <s v="B09XRBJ94N"/>
    <s v="iBELL SM1301 3-in-1 Sandwich Maker with Detachable Plates for Toast / Waffle / Grill , 750 Watt (Black)"/>
    <x v="1026"/>
    <s v="Home&amp;Kitchen|Kitchen&amp;HomeAppliances|SmallKitchenAppliances|SandwichMakers"/>
    <x v="4"/>
    <s v="Kitchen&amp;HomeAppliances"/>
    <s v="SmallKitchenAppliances"/>
    <s v="SandwichMakers"/>
    <n v="2092"/>
    <n v="4600"/>
    <n v="0.55000000000000004"/>
    <x v="0"/>
    <x v="4"/>
    <n v="562"/>
    <n v="2585200"/>
    <x v="0"/>
    <n v="11.827186097860789"/>
    <m/>
  </r>
  <r>
    <s v="B07SLNG3LW"/>
    <s v="Inalsa Vacuum Cleaner Wet and Dry Micro WD10 with 3in1 Multifunction Wet/Dry/Blowing| 14KPA Suction and Impact Resistant Polymer Tank,(Yellow/Black)"/>
    <x v="1027"/>
    <s v="Home&amp;Kitchen|Kitchen&amp;HomeAppliances|Vacuum,Cleaning&amp;Ironing|Vacuums&amp;FloorCare|Vacuums|Wet-DryVacuums"/>
    <x v="4"/>
    <s v="Kitchen&amp;HomeAppliances"/>
    <s v="Vacuum,Cleaning&amp;Ironing"/>
    <s v="Vacuums&amp;FloorCare"/>
    <n v="3859"/>
    <n v="10295"/>
    <n v="0.63"/>
    <x v="0"/>
    <x v="2"/>
    <n v="8095"/>
    <n v="83338025"/>
    <x v="0"/>
    <n v="15.242254948033322"/>
    <m/>
  </r>
  <r>
    <s v="B0BNDGL26T"/>
    <s v="MR. BRAND Portable USB Juicer Electric USB Juice Maker Mixer Bottle Blender Grinder Mixer,6 Blades Rechargeable Bottle with (Multi color) (MULTI MIXER 6 BLED)"/>
    <x v="1028"/>
    <s v="Home&amp;Kitchen|Kitchen&amp;HomeAppliances|SmallKitchenAppliances|JuicerMixerGrinders"/>
    <x v="4"/>
    <s v="Kitchen&amp;HomeAppliances"/>
    <s v="SmallKitchenAppliances"/>
    <s v="JuicerMixerGrinders"/>
    <n v="499"/>
    <n v="2199"/>
    <n v="0.77"/>
    <x v="0"/>
    <x v="18"/>
    <n v="109"/>
    <n v="239691"/>
    <x v="0"/>
    <n v="5.7158995184430292"/>
    <m/>
  </r>
  <r>
    <s v="B095PWLLY6"/>
    <s v="Crompton Hill Briz Deco 1200mm (48 inch) High Speed Designer Ceiling Fan (Smoked Brown)"/>
    <x v="1029"/>
    <s v="Home&amp;Kitchen|Heating,Cooling&amp;AirQuality|Fans|CeilingFans"/>
    <x v="4"/>
    <s v="Heating,Cooling&amp;AirQuality"/>
    <s v="Fans"/>
    <s v="CeilingFans"/>
    <n v="1804"/>
    <n v="2380"/>
    <n v="0.24"/>
    <x v="1"/>
    <x v="1"/>
    <n v="15382"/>
    <n v="36609160"/>
    <x v="0"/>
    <n v="16.748164160169313"/>
    <m/>
  </r>
  <r>
    <s v="B07Y9PY6Y1"/>
    <s v="Sujata Powermatic Plus, Juicer Mixer Grinder with Chutney Jar, 900 Watts, 3 Jars (White)"/>
    <x v="1030"/>
    <s v="Home&amp;Kitchen|Kitchen&amp;HomeAppliances|SmallKitchenAppliances|JuicerMixerGrinders"/>
    <x v="4"/>
    <s v="Kitchen&amp;HomeAppliances"/>
    <s v="SmallKitchenAppliances"/>
    <s v="JuicerMixerGrinders"/>
    <n v="6525"/>
    <n v="8820"/>
    <n v="0.26"/>
    <x v="1"/>
    <x v="6"/>
    <n v="5137"/>
    <n v="45308340"/>
    <x v="0"/>
    <n v="16.698573449686474"/>
    <m/>
  </r>
  <r>
    <s v="B0BJ966M5K"/>
    <s v="Aquadpure Copper + Mineral RO+UV+UF 10 to 12 Liter RO + UV + TDS ADJUSTER Water Purifier with Copper Charge Technology black &amp; copper Best For Home and Office (Made In India)"/>
    <x v="1031"/>
    <s v="Home&amp;Kitchen|Kitchen&amp;HomeAppliances|WaterPurifiers&amp;Accessories|WaterFilters&amp;Purifiers"/>
    <x v="4"/>
    <s v="Kitchen&amp;HomeAppliances"/>
    <s v="WaterPurifiers&amp;Accessories"/>
    <s v="WaterFilters&amp;Purifiers"/>
    <n v="4999"/>
    <n v="24999"/>
    <n v="0.8"/>
    <x v="0"/>
    <x v="13"/>
    <n v="124"/>
    <n v="3099876"/>
    <x v="0"/>
    <n v="9.6457860598370573"/>
    <m/>
  </r>
  <r>
    <s v="B086GVRP63"/>
    <s v="Amazon Basics 650 Watt Drip Coffee Maker with Borosilicate Carafe"/>
    <x v="1032"/>
    <s v="Home&amp;Kitchen|Kitchen&amp;HomeAppliances|Coffee,Tea&amp;Espresso|DripCoffeeMachines"/>
    <x v="4"/>
    <s v="Kitchen&amp;HomeAppliances"/>
    <s v="Coffee,Tea&amp;Espresso"/>
    <s v="DripCoffeeMachines"/>
    <n v="1189"/>
    <n v="2400"/>
    <n v="0.5"/>
    <x v="0"/>
    <x v="3"/>
    <n v="618"/>
    <n v="1483200"/>
    <x v="0"/>
    <n v="11.445931660982483"/>
    <m/>
  </r>
  <r>
    <s v="B08MVXPTDG"/>
    <s v="Crompton Insta Delight Fan Circulator Room Heater with 3 Heat Settings (Slate Grey &amp; Black, 2000 Watt)"/>
    <x v="1033"/>
    <s v="Home&amp;Kitchen|Heating,Cooling&amp;AirQuality|RoomHeaters|FanHeaters"/>
    <x v="4"/>
    <s v="Heating,Cooling&amp;AirQuality"/>
    <s v="RoomHeaters"/>
    <s v="FanHeaters"/>
    <n v="2590"/>
    <n v="4200"/>
    <n v="0.38"/>
    <x v="1"/>
    <x v="3"/>
    <n v="63"/>
    <n v="264600"/>
    <x v="0"/>
    <n v="7.405337893333936"/>
    <m/>
  </r>
  <r>
    <s v="B0BMZ6SY89"/>
    <s v="!!HANEUL!!1000 Watt/2000-Watt Room Heater!! Fan Heater!!Pure White!!HN-2500!!Made in India!!Thermoset!!"/>
    <x v="1034"/>
    <s v="Home&amp;Kitchen|Heating,Cooling&amp;AirQuality|RoomHeaters|FanHeaters"/>
    <x v="4"/>
    <s v="Heating,Cooling&amp;AirQuality"/>
    <s v="RoomHeaters"/>
    <s v="FanHeaters"/>
    <n v="899"/>
    <n v="1599"/>
    <n v="0.44"/>
    <x v="1"/>
    <x v="10"/>
    <n v="15"/>
    <n v="23985"/>
    <x v="0"/>
    <n v="4.094007941030144"/>
    <m/>
  </r>
  <r>
    <s v="B09P1MFKG1"/>
    <s v="Melbon VM-905 2000-Watt Room Heater (ISI Certified, White Color) Ideal Electric Fan Heater for Small to Medium Room/Area (Plastic Body)"/>
    <x v="1035"/>
    <s v="Home&amp;Kitchen|Heating,Cooling&amp;AirQuality|RoomHeaters|FanHeaters"/>
    <x v="4"/>
    <s v="Heating,Cooling&amp;AirQuality"/>
    <s v="RoomHeaters"/>
    <s v="FanHeaters"/>
    <n v="998"/>
    <n v="2999"/>
    <n v="0.67"/>
    <x v="0"/>
    <x v="13"/>
    <n v="9"/>
    <n v="26991"/>
    <x v="0"/>
    <n v="4.5999999999999996"/>
    <m/>
  </r>
  <r>
    <s v="B01LY9W8AF"/>
    <s v="Cello Eliza Plastic Laundry Bag/Basket, 50 litres, Light Grey"/>
    <x v="1036"/>
    <s v="Home&amp;Kitchen|HomeStorage&amp;Organization|LaundryOrganization|LaundryBaskets"/>
    <x v="4"/>
    <s v="HomeStorage&amp;Organization"/>
    <s v="LaundryOrganization"/>
    <s v="LaundryBaskets"/>
    <n v="998.06"/>
    <n v="1282"/>
    <n v="0.22"/>
    <x v="1"/>
    <x v="0"/>
    <n v="7274"/>
    <n v="9325268"/>
    <x v="0"/>
    <n v="16.219698590163368"/>
    <m/>
  </r>
  <r>
    <s v="B07ZJND9B9"/>
    <s v="ACTIVA 1200 MM HIGH SPEED 390 RPM BEE APPROVED 5 STAR RATED APSRA CEILING FAN BROWN 2 Years Warranty"/>
    <x v="1037"/>
    <s v="Home&amp;Kitchen|Heating,Cooling&amp;AirQuality|Fans|CeilingFans"/>
    <x v="4"/>
    <s v="Heating,Cooling&amp;AirQuality"/>
    <s v="Fans"/>
    <s v="CeilingFans"/>
    <n v="1099"/>
    <n v="1990"/>
    <n v="0.45"/>
    <x v="1"/>
    <x v="2"/>
    <n v="5911"/>
    <n v="11762890"/>
    <x v="0"/>
    <n v="14.7097642590084"/>
    <m/>
  </r>
  <r>
    <s v="B0B2CWRDB1"/>
    <s v="Shakti Technology S5 High Pressure Car Washer Machine 1900 Watts and Pressure 125 Bar with 10 Meter Hose Pipe"/>
    <x v="1038"/>
    <s v="Home&amp;Kitchen|Kitchen&amp;HomeAppliances|Vacuum,Cleaning&amp;Ironing|PressureWashers,Steam&amp;WindowCleaners"/>
    <x v="4"/>
    <s v="Kitchen&amp;HomeAppliances"/>
    <s v="Vacuum,Cleaning&amp;Ironing"/>
    <s v="PressureWashers,Steam&amp;WindowCleaners"/>
    <n v="5999"/>
    <n v="9999"/>
    <n v="0.4"/>
    <x v="1"/>
    <x v="0"/>
    <n v="170"/>
    <n v="1699830"/>
    <x v="0"/>
    <n v="9.3785836636470457"/>
    <m/>
  </r>
  <r>
    <s v="B072NCN9M4"/>
    <s v="AMERICAN MICRONIC- Imported Wet &amp; Dry Vacuum Cleaner, 21 Litre Stainless Steel with Blower &amp; HEPA filter, 1600 Watts 100% Copper Motor 28 KPa suction with washable reusable dust bag (Red/Black/Steel)-AMI-VCD21-1600WDx"/>
    <x v="1039"/>
    <s v="Home&amp;Kitchen|Kitchen&amp;HomeAppliances|Vacuum,Cleaning&amp;Ironing|Vacuums&amp;FloorCare|Vacuums|Wet-DryVacuums"/>
    <x v="4"/>
    <s v="Kitchen&amp;HomeAppliances"/>
    <s v="Vacuum,Cleaning&amp;Ironing"/>
    <s v="Vacuums&amp;FloorCare"/>
    <n v="8886"/>
    <n v="11850"/>
    <n v="0.25"/>
    <x v="1"/>
    <x v="0"/>
    <n v="3065"/>
    <n v="36320250"/>
    <x v="0"/>
    <n v="14.643603032177097"/>
    <m/>
  </r>
  <r>
    <s v="B08SKZ2RMG"/>
    <s v="Demokrazy New Nova Lint Cum Fuzz Remover for All Woolens Sweaters, Blankets, Jackets Remover Pill Remover from Carpets, Curtains (Pack of 1)"/>
    <x v="1040"/>
    <s v="Home&amp;Kitchen|Kitchen&amp;HomeAppliances|Vacuum,Cleaning&amp;Ironing|Irons,Steamers&amp;Accessories|LintShavers"/>
    <x v="4"/>
    <s v="Kitchen&amp;HomeAppliances"/>
    <s v="Vacuum,Cleaning&amp;Ironing"/>
    <s v="Irons,Steamers&amp;Accessories"/>
    <n v="475"/>
    <n v="999"/>
    <n v="0.52"/>
    <x v="0"/>
    <x v="3"/>
    <n v="1021"/>
    <n v="1019979"/>
    <x v="0"/>
    <n v="12.338748672774644"/>
    <m/>
  </r>
  <r>
    <s v="B0B53DS4TF"/>
    <s v="Instant Pot Air Fryer, Vortex 2QT, Touch Control Panel, 360¬∞ EvenCrisp‚Ñ¢ Technology, Uses 95 % less Oil, 4-in-1 Appliance: Air Fry, Roast, Bake, Reheat (Vortex 1.97Litre, Black)"/>
    <x v="1041"/>
    <s v="Home&amp;Kitchen|Kitchen&amp;HomeAppliances|SmallKitchenAppliances|DeepFatFryers|AirFryers"/>
    <x v="4"/>
    <s v="Kitchen&amp;HomeAppliances"/>
    <s v="SmallKitchenAppliances"/>
    <s v="DeepFatFryers"/>
    <n v="4995"/>
    <n v="20049"/>
    <n v="0.75"/>
    <x v="0"/>
    <x v="20"/>
    <n v="3964"/>
    <n v="79474236"/>
    <x v="0"/>
    <n v="17.27156731993739"/>
    <m/>
  </r>
  <r>
    <s v="B08BJN4MP3"/>
    <s v="HUL Pureit Eco Water Saver Mineral RO+UV+MF AS wall mounted/Counter top Black 10L Water Purifier"/>
    <x v="1042"/>
    <s v="Home&amp;Kitchen|Kitchen&amp;HomeAppliances|WaterPurifiers&amp;Accessories|WaterFilters&amp;Purifiers"/>
    <x v="4"/>
    <s v="Kitchen&amp;HomeAppliances"/>
    <s v="WaterPurifiers&amp;Accessories"/>
    <s v="WaterFilters&amp;Purifiers"/>
    <n v="13999"/>
    <n v="24850"/>
    <n v="0.44"/>
    <x v="1"/>
    <x v="5"/>
    <n v="8948"/>
    <n v="222357800"/>
    <x v="0"/>
    <n v="17.387807835559592"/>
    <m/>
  </r>
  <r>
    <s v="B0BCYQY9X5"/>
    <s v="Livpure Glo Star RO+UV+UF+Mineraliser - 7 L Storage Tank, 15 LPH Water Purifier for Home, Black"/>
    <x v="1043"/>
    <s v="Home&amp;Kitchen|Kitchen&amp;HomeAppliances|WaterPurifiers&amp;Accessories|WaterFilters&amp;Purifiers"/>
    <x v="4"/>
    <s v="Kitchen&amp;HomeAppliances"/>
    <s v="WaterPurifiers&amp;Accessories"/>
    <s v="WaterFilters&amp;Purifiers"/>
    <n v="8499"/>
    <n v="16490"/>
    <n v="0.48"/>
    <x v="1"/>
    <x v="4"/>
    <n v="97"/>
    <n v="1599530"/>
    <x v="0"/>
    <n v="8.5622721254777279"/>
    <m/>
  </r>
  <r>
    <s v="B009UORDX4"/>
    <s v="Philips Hi113 1000-Watt Plastic Body Ptfe Coating Dry Iron, Pack of 1"/>
    <x v="1044"/>
    <s v="Home&amp;Kitchen|Kitchen&amp;HomeAppliances|Vacuum,Cleaning&amp;Ironing|Irons,Steamers&amp;Accessories|Irons|DryIrons"/>
    <x v="4"/>
    <s v="Kitchen&amp;HomeAppliances"/>
    <s v="Vacuum,Cleaning&amp;Ironing"/>
    <s v="Irons,Steamers&amp;Accessories"/>
    <n v="949"/>
    <n v="975"/>
    <n v="0.03"/>
    <x v="1"/>
    <x v="4"/>
    <n v="7223"/>
    <n v="7042425"/>
    <x v="0"/>
    <n v="16.592744270413434"/>
    <m/>
  </r>
  <r>
    <s v="B08VGDBF3B"/>
    <s v="Kuber Industries Round Non Woven Fabric Foldable Laundry Basket|Toy Storage Basket|Cloth Storage Basket With Handles| Capicity 45 Ltr (Grey &amp; Black)-KUBMART11446"/>
    <x v="1045"/>
    <s v="Home&amp;Kitchen|HomeStorage&amp;Organization|LaundryOrganization|LaundryBaskets"/>
    <x v="4"/>
    <s v="HomeStorage&amp;Organization"/>
    <s v="LaundryOrganization"/>
    <s v="LaundryBaskets"/>
    <n v="395"/>
    <n v="499"/>
    <n v="0.21"/>
    <x v="1"/>
    <x v="1"/>
    <n v="330"/>
    <n v="164670"/>
    <x v="1"/>
    <n v="10.079311975102875"/>
    <m/>
  </r>
  <r>
    <s v="B012ELCYUG"/>
    <s v="Preethi MGA-502 0.4-Litre Grind and Store Jar (White), stainless steel, Set of 1"/>
    <x v="1046"/>
    <s v="Home&amp;Kitchen|Kitchen&amp;HomeAppliances|SmallKitchenAppliances|SmallApplianceParts&amp;Accessories|StandMixerAccessories"/>
    <x v="4"/>
    <s v="Kitchen&amp;HomeAppliances"/>
    <s v="SmallKitchenAppliances"/>
    <s v="SmallApplianceParts&amp;Accessories"/>
    <n v="635"/>
    <n v="635"/>
    <n v="0"/>
    <x v="1"/>
    <x v="4"/>
    <n v="4570"/>
    <n v="2901950"/>
    <x v="0"/>
    <n v="15.738048251544122"/>
    <m/>
  </r>
  <r>
    <s v="B07S9M8YTY"/>
    <s v="Usha Aurora 1000 W Dry Iron with Innovative Tail Light Indicator, Weilburger Soleplate (White &amp; Grey)"/>
    <x v="1047"/>
    <s v="Home&amp;Kitchen|Kitchen&amp;HomeAppliances|Vacuum,Cleaning&amp;Ironing|Irons,Steamers&amp;Accessories|Irons|DryIrons"/>
    <x v="4"/>
    <s v="Kitchen&amp;HomeAppliances"/>
    <s v="Vacuum,Cleaning&amp;Ironing"/>
    <s v="Irons,Steamers&amp;Accessories"/>
    <n v="717"/>
    <n v="1390"/>
    <n v="0.48"/>
    <x v="1"/>
    <x v="1"/>
    <n v="4867"/>
    <n v="6765130"/>
    <x v="0"/>
    <n v="14.749402278232109"/>
    <m/>
  </r>
  <r>
    <s v="B0B19VJXQZ"/>
    <s v="ECOVACS DEEBOT N8 2-in-1 Robotic Vacuum Cleaner, 2022 New Launch, Most Powerful Suction, Covers 2000+ Sq. Ft in One Charge, Advanced dToF Technology with OZMO Mopping (DEEBOT N8) - White"/>
    <x v="1048"/>
    <s v="Home&amp;Kitchen|Kitchen&amp;HomeAppliances|Vacuum,Cleaning&amp;Ironing|Vacuums&amp;FloorCare|Vacuums|RoboticVacuums"/>
    <x v="4"/>
    <s v="Kitchen&amp;HomeAppliances"/>
    <s v="Vacuum,Cleaning&amp;Ironing"/>
    <s v="Vacuums&amp;FloorCare"/>
    <n v="27900"/>
    <n v="59900"/>
    <n v="0.53"/>
    <x v="0"/>
    <x v="5"/>
    <n v="5298"/>
    <n v="317350200"/>
    <x v="0"/>
    <n v="16.386453245863052"/>
    <m/>
  </r>
  <r>
    <s v="B00SMFPJG0"/>
    <s v="Kent Gold, Optima, Gold+ Spare Kit"/>
    <x v="1049"/>
    <s v="Home&amp;Kitchen|Kitchen&amp;HomeAppliances|WaterPurifiers&amp;Accessories|WaterCartridges"/>
    <x v="4"/>
    <s v="Kitchen&amp;HomeAppliances"/>
    <s v="WaterPurifiers&amp;Accessories"/>
    <s v="WaterCartridges"/>
    <n v="649"/>
    <n v="670"/>
    <n v="0.03"/>
    <x v="1"/>
    <x v="3"/>
    <n v="7786"/>
    <n v="5216620"/>
    <x v="0"/>
    <n v="15.954617716254205"/>
    <m/>
  </r>
  <r>
    <s v="B0BHYLCL19"/>
    <s v="AVNISH Tap Water Purifier Filter Faucet 6 Layer Carbon Activated Dust Chlorine Remover Water Softener for Drinking Cartridge Alkaline Taps for Kitchen Sink Bathroom Wash Basin (6-Layer Filtration)"/>
    <x v="1050"/>
    <s v="Home&amp;Kitchen|Kitchen&amp;HomeAppliances|WaterPurifiers&amp;Accessories|WaterPurifierAccessories"/>
    <x v="4"/>
    <s v="Kitchen&amp;HomeAppliances"/>
    <s v="WaterPurifiers&amp;Accessories"/>
    <s v="WaterPurifierAccessories"/>
    <n v="193"/>
    <n v="399"/>
    <n v="0.52"/>
    <x v="0"/>
    <x v="9"/>
    <n v="37"/>
    <n v="14763"/>
    <x v="1"/>
    <n v="5.6872209478205162"/>
    <m/>
  </r>
  <r>
    <s v="B0BPJBTB3F"/>
    <s v="Khaitan ORFin Fan heater for Home and kitchen-K0 2215"/>
    <x v="1051"/>
    <s v="Home&amp;Kitchen|Heating,Cooling&amp;AirQuality|RoomHeaters|FanHeaters"/>
    <x v="4"/>
    <s v="Heating,Cooling&amp;AirQuality"/>
    <s v="RoomHeaters"/>
    <s v="FanHeaters"/>
    <n v="1299"/>
    <n v="2495"/>
    <n v="0.48"/>
    <x v="1"/>
    <x v="23"/>
    <n v="2"/>
    <n v="4990"/>
    <x v="0"/>
    <n v="0.95424250943932487"/>
    <m/>
  </r>
  <r>
    <s v="B08MXJYB2V"/>
    <s v="USHA RapidMix 500-Watt Copper Motor Mixer Grinder with 3 Jars and 5 Years Warranty(Sea Green/White)"/>
    <x v="1052"/>
    <s v="Home&amp;Kitchen|Kitchen&amp;HomeAppliances|SmallKitchenAppliances|MixerGrinders"/>
    <x v="4"/>
    <s v="Kitchen&amp;HomeAppliances"/>
    <s v="SmallKitchenAppliances"/>
    <s v="MixerGrinders"/>
    <n v="2449"/>
    <n v="3390"/>
    <n v="0.28000000000000003"/>
    <x v="1"/>
    <x v="1"/>
    <n v="5206"/>
    <n v="17648340"/>
    <x v="0"/>
    <n v="14.866350310702769"/>
    <m/>
  </r>
  <r>
    <s v="B081B1JL35"/>
    <s v="CSI INTERNATIONAL¬Æ Instant Water Geyser, Water Heater, Portable Water Heater, Geyser Made of First Class ABS Plastic 3KW (Red)"/>
    <x v="1002"/>
    <s v="Home&amp;Kitchen|Heating,Cooling&amp;AirQuality|WaterHeaters&amp;Geysers|InstantWaterHeaters"/>
    <x v="4"/>
    <s v="Heating,Cooling&amp;AirQuality"/>
    <s v="WaterHeaters&amp;Geysers"/>
    <s v="InstantWaterHeaters"/>
    <n v="1049"/>
    <n v="2499"/>
    <n v="0.57999999999999996"/>
    <x v="0"/>
    <x v="7"/>
    <n v="638"/>
    <n v="1594362"/>
    <x v="0"/>
    <n v="10.380353175186082"/>
    <m/>
  </r>
  <r>
    <s v="B09VL9KFDB"/>
    <s v="Havells Gatik Neo 400mm Pedestal Fan (Aqua Blue)"/>
    <x v="1053"/>
    <s v="Home&amp;Kitchen|Heating,Cooling&amp;AirQuality|Fans|TableFans"/>
    <x v="4"/>
    <s v="Heating,Cooling&amp;AirQuality"/>
    <s v="Fans"/>
    <s v="TableFans"/>
    <n v="2399"/>
    <n v="4200"/>
    <n v="0.43"/>
    <x v="1"/>
    <x v="11"/>
    <n v="397"/>
    <n v="1667400"/>
    <x v="0"/>
    <n v="9.879555673880013"/>
    <m/>
  </r>
  <r>
    <s v="B0B1MDZV9C"/>
    <s v="INALSA Upright Vacuum Cleaner, 2-in-1,Handheld &amp; Stick for Home &amp; Office Use,800W- with 16KPA Strong Suction &amp; HEPA Filtration|0.8L Dust Tank|Includes Multiple Accessories,(Grey/Black)"/>
    <x v="1054"/>
    <s v="Home&amp;Kitchen|Kitchen&amp;HomeAppliances|Vacuum,Cleaning&amp;Ironing|Vacuums&amp;FloorCare|Vacuums|HandheldVacuums"/>
    <x v="4"/>
    <s v="Kitchen&amp;HomeAppliances"/>
    <s v="Vacuum,Cleaning&amp;Ironing"/>
    <s v="Vacuums&amp;FloorCare"/>
    <n v="2286"/>
    <n v="4495"/>
    <n v="0.49"/>
    <x v="1"/>
    <x v="2"/>
    <n v="326"/>
    <n v="1465370"/>
    <x v="0"/>
    <n v="9.8067362353751157"/>
    <m/>
  </r>
  <r>
    <s v="B08TT63N58"/>
    <s v="ROYAL STEP - AMAZON'S BRAND - Portable Electric USB Juice Maker Juicer Bottle Blender Grinder Mixer,4 Blades Rechargeable Bottle with (Multi color) (MULTI)"/>
    <x v="1055"/>
    <s v="Home&amp;Kitchen|Kitchen&amp;HomeAppliances|SmallKitchenAppliances|Juicers"/>
    <x v="4"/>
    <s v="Kitchen&amp;HomeAppliances"/>
    <s v="SmallKitchenAppliances"/>
    <s v="Juicers"/>
    <n v="499"/>
    <n v="2199"/>
    <n v="0.77"/>
    <x v="0"/>
    <x v="19"/>
    <n v="3527"/>
    <n v="7755873"/>
    <x v="0"/>
    <n v="10.997338587025324"/>
    <m/>
  </r>
  <r>
    <s v="B08YK7BBD2"/>
    <s v="Nirdambhay Mini Bag Sealer, 2 in 1 Heat Sealer and Cutter Handheld Sealing Machine Portable Bag Resealer Sealer for Plastic Bags Food Storage Snack Fresh Bag Sealer (Including 2 AA Battery)"/>
    <x v="1056"/>
    <s v="Home&amp;Kitchen|Kitchen&amp;HomeAppliances|SmallKitchenAppliances|VacuumSealers"/>
    <x v="4"/>
    <s v="Kitchen&amp;HomeAppliances"/>
    <s v="SmallKitchenAppliances"/>
    <s v="VacuumSealers"/>
    <n v="429"/>
    <n v="999"/>
    <n v="0.56999999999999995"/>
    <x v="0"/>
    <x v="17"/>
    <n v="617"/>
    <n v="616383"/>
    <x v="0"/>
    <n v="8.3729654252664467"/>
    <m/>
  </r>
  <r>
    <s v="B07YQ5SN4H"/>
    <s v="Cello Non-Stick Aluminium Sandwich Gas Toaster(Black)"/>
    <x v="1057"/>
    <s v="Home&amp;Kitchen|Kitchen&amp;HomeAppliances|SmallKitchenAppliances|SandwichMakers"/>
    <x v="4"/>
    <s v="Kitchen&amp;HomeAppliances"/>
    <s v="SmallKitchenAppliances"/>
    <s v="SandwichMakers"/>
    <n v="299"/>
    <n v="595"/>
    <n v="0.5"/>
    <x v="0"/>
    <x v="1"/>
    <n v="314"/>
    <n v="186830"/>
    <x v="0"/>
    <n v="9.9932422151584017"/>
    <m/>
  </r>
  <r>
    <s v="B0B7FJNSZR"/>
    <s v="Proven¬Æ Copper + Mineral RO+UV+UF 10 to 12 Liter RO + UV + TDS ADJUSTER Water Purifier with Copper Charge Technology black &amp; copper Best For Home and Office (Made In India)"/>
    <x v="1058"/>
    <s v="Home&amp;Kitchen|Kitchen&amp;HomeAppliances|WaterPurifiers&amp;Accessories|WaterFilters&amp;Purifiers"/>
    <x v="4"/>
    <s v="Kitchen&amp;HomeAppliances"/>
    <s v="WaterPurifiers&amp;Accessories"/>
    <s v="WaterFilters&amp;Purifiers"/>
    <n v="5395"/>
    <n v="19990"/>
    <n v="0.73"/>
    <x v="0"/>
    <x v="5"/>
    <n v="535"/>
    <n v="10694650"/>
    <x v="0"/>
    <n v="12.008325074648189"/>
    <m/>
  </r>
  <r>
    <s v="B01N6IJG0F"/>
    <s v="Morphy Richards Daisy 1000W Dry Iron with American Heritage Non-Stick Coated Soleplate, White"/>
    <x v="1059"/>
    <s v="Home&amp;Kitchen|Kitchen&amp;HomeAppliances|Vacuum,Cleaning&amp;Ironing|Irons,Steamers&amp;Accessories|Irons|DryIrons"/>
    <x v="4"/>
    <s v="Kitchen&amp;HomeAppliances"/>
    <s v="Vacuum,Cleaning&amp;Ironing"/>
    <s v="Irons,Steamers&amp;Accessories"/>
    <n v="559"/>
    <n v="1010"/>
    <n v="0.45"/>
    <x v="1"/>
    <x v="3"/>
    <n v="17325"/>
    <n v="17498250"/>
    <x v="0"/>
    <n v="17.378663071258242"/>
    <m/>
  </r>
  <r>
    <s v="B0B84QN4CN"/>
    <s v="Wipro Vesta 1200 Watt GD201 Lightweight Automatic Dry Iron| Quick Heat Up| Stylish &amp; Sleek |Anti bacterial German Weilburger Double Coated Soleplate |2 Years Warranty"/>
    <x v="961"/>
    <s v="Home&amp;Kitchen|Kitchen&amp;HomeAppliances|Vacuum,Cleaning&amp;Ironing|Irons,Steamers&amp;Accessories|Irons|DryIrons"/>
    <x v="4"/>
    <s v="Kitchen&amp;HomeAppliances"/>
    <s v="Vacuum,Cleaning&amp;Ironing"/>
    <s v="Irons,Steamers&amp;Accessories"/>
    <n v="660"/>
    <n v="1100"/>
    <n v="0.4"/>
    <x v="1"/>
    <x v="9"/>
    <n v="91"/>
    <n v="100100"/>
    <x v="0"/>
    <n v="7.0696361784439992"/>
    <m/>
  </r>
  <r>
    <s v="B0B8ZM9RVV"/>
    <s v="Zuvexa Egg Boiler Poacher Automatic Off Steaming, Cooking, Boiling Double Layer 14 Egg Boiler (Multicolor)‚Ä¶"/>
    <x v="1060"/>
    <s v="Home&amp;Kitchen|Kitchen&amp;HomeAppliances|SmallKitchenAppliances|EggBoilers"/>
    <x v="4"/>
    <s v="Kitchen&amp;HomeAppliances"/>
    <s v="SmallKitchenAppliances"/>
    <s v="EggBoilers"/>
    <n v="419"/>
    <n v="999"/>
    <n v="0.57999999999999996"/>
    <x v="0"/>
    <x v="5"/>
    <n v="227"/>
    <n v="226773"/>
    <x v="0"/>
    <n v="10.374913326801998"/>
    <m/>
  </r>
  <r>
    <s v="B01892MIPA"/>
    <s v="AO Smith HSE-VAS-X-015 Storage 15 Litre Vertical Water Heater (Geyser) White 4 Star"/>
    <x v="1061"/>
    <s v="Home&amp;Kitchen|Heating,Cooling&amp;AirQuality|WaterHeaters&amp;Geysers|StorageWaterHeaters"/>
    <x v="4"/>
    <s v="Heating,Cooling&amp;AirQuality"/>
    <s v="WaterHeaters&amp;Geysers"/>
    <s v="StorageWaterHeaters"/>
    <n v="7349"/>
    <n v="10900"/>
    <n v="0.33"/>
    <x v="1"/>
    <x v="0"/>
    <n v="11957"/>
    <n v="130331300"/>
    <x v="0"/>
    <n v="17.126165906153354"/>
    <m/>
  </r>
  <r>
    <s v="B08ZHYNTM1"/>
    <s v="Havells Festiva 1200mm Dust Resistant Ceiling Fan (Gold Mist)"/>
    <x v="1062"/>
    <s v="Home&amp;Kitchen|Heating,Cooling&amp;AirQuality|Fans|CeilingFans"/>
    <x v="4"/>
    <s v="Heating,Cooling&amp;AirQuality"/>
    <s v="Fans"/>
    <s v="CeilingFans"/>
    <n v="2899"/>
    <n v="4005"/>
    <n v="0.28000000000000003"/>
    <x v="1"/>
    <x v="4"/>
    <n v="7140"/>
    <n v="28595700"/>
    <x v="0"/>
    <n v="16.571163842221505"/>
    <m/>
  </r>
  <r>
    <s v="B09SDDQQKP"/>
    <s v="INALSA Vaccum Cleaner Handheld 800W High Powerful Motor- Dura Clean with HEPA Filtration &amp; Strong Powerful 16KPA Suction| Lightweight, Compact &amp; Durable Body|Includes Multiple Accessories,(Grey/Black)"/>
    <x v="1063"/>
    <s v="Home&amp;Kitchen|Kitchen&amp;HomeAppliances|Vacuum,Cleaning&amp;Ironing|Vacuums&amp;FloorCare|Vacuums|HandheldVacuums"/>
    <x v="4"/>
    <s v="Kitchen&amp;HomeAppliances"/>
    <s v="Vacuum,Cleaning&amp;Ironing"/>
    <s v="Vacuums&amp;FloorCare"/>
    <n v="1799"/>
    <n v="3295"/>
    <n v="0.45"/>
    <x v="1"/>
    <x v="11"/>
    <n v="687"/>
    <n v="2263665"/>
    <x v="0"/>
    <n v="10.782836065294942"/>
    <m/>
  </r>
  <r>
    <s v="B0B5RP43VN"/>
    <s v="iBELL SM1515NEW Sandwich Maker with Floating Hinges, 1000Watt, Panini / Grill / Toast (Black)"/>
    <x v="1064"/>
    <s v="Home&amp;Kitchen|Kitchen&amp;HomeAppliances|SmallKitchenAppliances|SandwichMakers"/>
    <x v="4"/>
    <s v="Kitchen&amp;HomeAppliances"/>
    <s v="SmallKitchenAppliances"/>
    <s v="SandwichMakers"/>
    <n v="1474"/>
    <n v="4650"/>
    <n v="0.68"/>
    <x v="0"/>
    <x v="3"/>
    <n v="1045"/>
    <n v="4859250"/>
    <x v="0"/>
    <n v="12.380079906578146"/>
    <m/>
  </r>
  <r>
    <s v="B096NTB9XT"/>
    <s v="Aquaguard Aura RO+UV+UF+Taste Adjuster(MTDS) with Active Copper &amp; Zinc 7L water purifier,8 stages of purification,suitable for borewell,tanker,municipal water(Black) from Eureka Forbes"/>
    <x v="1065"/>
    <s v="Home&amp;Kitchen|Kitchen&amp;HomeAppliances|WaterPurifiers&amp;Accessories|WaterFilters&amp;Purifiers"/>
    <x v="4"/>
    <s v="Kitchen&amp;HomeAppliances"/>
    <s v="WaterPurifiers&amp;Accessories"/>
    <s v="WaterFilters&amp;Purifiers"/>
    <n v="15999"/>
    <n v="24500"/>
    <n v="0.35"/>
    <x v="1"/>
    <x v="1"/>
    <n v="11206"/>
    <n v="274547000"/>
    <x v="0"/>
    <n v="16.197957487734225"/>
    <m/>
  </r>
  <r>
    <s v="B078JF6X9B"/>
    <s v="Havells Instanio 3-Litre 4.5KW Instant Water Heater (Geyser), White Blue"/>
    <x v="792"/>
    <s v="Home&amp;Kitchen|Heating,Cooling&amp;AirQuality|WaterHeaters&amp;Geysers|InstantWaterHeaters"/>
    <x v="4"/>
    <s v="Heating,Cooling&amp;AirQuality"/>
    <s v="WaterHeaters&amp;Geysers"/>
    <s v="InstantWaterHeaters"/>
    <n v="3645"/>
    <n v="6070"/>
    <n v="0.4"/>
    <x v="1"/>
    <x v="0"/>
    <n v="561"/>
    <n v="3405270"/>
    <x v="0"/>
    <n v="11.548892525390057"/>
    <m/>
  </r>
  <r>
    <s v="B08CGW4GYR"/>
    <s v="Milk Frother, Immersion Blender Cordlesss Foam Maker USB Rechargeable Small Mixer Handheld with 2 Stainless WhisksÔºåWisker for Stirring 3-Speed Adjustable Mini Frother for Cappuccino Latte Coffee Egg"/>
    <x v="1066"/>
    <s v="Home&amp;Kitchen|Kitchen&amp;HomeAppliances|SmallKitchenAppliances|HandBlenders"/>
    <x v="4"/>
    <s v="Kitchen&amp;HomeAppliances"/>
    <s v="SmallKitchenAppliances"/>
    <s v="HandBlenders"/>
    <n v="375"/>
    <n v="999"/>
    <n v="0.62"/>
    <x v="0"/>
    <x v="9"/>
    <n v="1988"/>
    <n v="1986012"/>
    <x v="0"/>
    <n v="11.875085219247968"/>
    <m/>
  </r>
  <r>
    <s v="B00A328ENA"/>
    <s v="Panasonic SR-WA22H (E) Automatic Rice Cooker, Apple Green, 2.2 Liters"/>
    <x v="1067"/>
    <s v="Home&amp;Kitchen|Kitchen&amp;HomeAppliances|SmallKitchenAppliances|Rice&amp;PastaCookers"/>
    <x v="4"/>
    <s v="Kitchen&amp;HomeAppliances"/>
    <s v="SmallKitchenAppliances"/>
    <s v="Rice&amp;PastaCookers"/>
    <n v="2976"/>
    <n v="3945"/>
    <n v="0.25"/>
    <x v="1"/>
    <x v="0"/>
    <n v="3740"/>
    <n v="14754300"/>
    <x v="0"/>
    <n v="15.006548374432461"/>
    <m/>
  </r>
  <r>
    <s v="B0763K5HLQ"/>
    <s v="InstaCuppa Milk Frother for Coffee - Handheld Battery-Operated Electric Milk and Coffee Frother, Stainless Steel Whisk and Stand, Portable Foam Maker for Coffee, Cappuccino, Lattes, and Egg Beaters"/>
    <x v="1068"/>
    <s v="Home&amp;Kitchen|Kitchen&amp;HomeAppliances|Coffee,Tea&amp;Espresso|MilkFrothers"/>
    <x v="4"/>
    <s v="Kitchen&amp;HomeAppliances"/>
    <s v="Coffee,Tea&amp;Espresso"/>
    <s v="MilkFrothers"/>
    <n v="1099"/>
    <n v="1499"/>
    <n v="0.27"/>
    <x v="1"/>
    <x v="3"/>
    <n v="4401"/>
    <n v="6597099"/>
    <x v="0"/>
    <n v="14.938965156691049"/>
    <m/>
  </r>
  <r>
    <s v="B09PDZNSBG"/>
    <s v="Goodscity Garment Steamer for Clothes, Steam Iron Press - Vertical &amp; Horizontal Steaming up to 22g/min, 1200 Watt, 230 ml Water tank &amp; 30 sec Fast Heating (GC 111)"/>
    <x v="1069"/>
    <s v="Home&amp;Kitchen|Kitchen&amp;HomeAppliances|Vacuum,Cleaning&amp;Ironing|Irons,Steamers&amp;Accessories|Irons|SteamIrons"/>
    <x v="4"/>
    <s v="Kitchen&amp;HomeAppliances"/>
    <s v="Vacuum,Cleaning&amp;Ironing"/>
    <s v="Irons,Steamers&amp;Accessories"/>
    <n v="2575"/>
    <n v="6700"/>
    <n v="0.62"/>
    <x v="0"/>
    <x v="0"/>
    <n v="611"/>
    <n v="4093700"/>
    <x v="0"/>
    <n v="11.704355973011358"/>
    <m/>
  </r>
  <r>
    <s v="B085LPT5F4"/>
    <s v="Solidaire 550-Watt Mixer Grinder with 3 Jars (Black) (SLD-550-B)"/>
    <x v="1070"/>
    <s v="Home&amp;Kitchen|Kitchen&amp;HomeAppliances|SmallKitchenAppliances|MixerGrinders"/>
    <x v="4"/>
    <s v="Kitchen&amp;HomeAppliances"/>
    <s v="SmallKitchenAppliances"/>
    <s v="MixerGrinders"/>
    <n v="1649"/>
    <n v="2800"/>
    <n v="0.41"/>
    <x v="1"/>
    <x v="2"/>
    <n v="2162"/>
    <n v="6053600"/>
    <x v="0"/>
    <n v="13.006720425812457"/>
    <m/>
  </r>
  <r>
    <s v="B0B9RZ4G4W"/>
    <s v="Amazon Basics 300 W Hand Blender with Stainless Steel Stem for Hot/Cold Blending and In-Built Cord Hook, ISI-Marked, Black"/>
    <x v="1071"/>
    <s v="Home&amp;Kitchen|Kitchen&amp;HomeAppliances|SmallKitchenAppliances|HandBlenders"/>
    <x v="4"/>
    <s v="Kitchen&amp;HomeAppliances"/>
    <s v="SmallKitchenAppliances"/>
    <s v="HandBlenders"/>
    <n v="799"/>
    <n v="1699"/>
    <n v="0.53"/>
    <x v="0"/>
    <x v="1"/>
    <n v="97"/>
    <n v="164803"/>
    <x v="0"/>
    <n v="7.9649043027699795"/>
    <m/>
  </r>
  <r>
    <s v="B0085W2MUQ"/>
    <s v="Orpat HHB-100E 250-Watt Hand Blender (White)"/>
    <x v="1072"/>
    <s v="Home&amp;Kitchen|Kitchen&amp;HomeAppliances|SmallKitchenAppliances|HandBlenders"/>
    <x v="4"/>
    <s v="Kitchen&amp;HomeAppliances"/>
    <s v="SmallKitchenAppliances"/>
    <s v="HandBlenders"/>
    <n v="765"/>
    <n v="970"/>
    <n v="0.21"/>
    <x v="1"/>
    <x v="0"/>
    <n v="6055"/>
    <n v="5873350"/>
    <x v="0"/>
    <n v="15.885180639266469"/>
    <m/>
  </r>
  <r>
    <s v="B09474JWN6"/>
    <s v="HealthSense Rechargeable Lint Remover for Clothes | Fuzz and Fur Remover | Electric Fabric Shaver, Trimmer for Clothes, Carpet, Sofa, Sweaters, Curtains | One-Year Warranty Included - New-Feel LR350"/>
    <x v="1073"/>
    <s v="Home&amp;Kitchen|Kitchen&amp;HomeAppliances|Vacuum,Cleaning&amp;Ironing|Irons,Steamers&amp;Accessories|LintShavers"/>
    <x v="4"/>
    <s v="Kitchen&amp;HomeAppliances"/>
    <s v="Vacuum,Cleaning&amp;Ironing"/>
    <s v="Irons,Steamers&amp;Accessories"/>
    <n v="999"/>
    <n v="1500"/>
    <n v="0.33"/>
    <x v="1"/>
    <x v="0"/>
    <n v="386"/>
    <n v="579000"/>
    <x v="0"/>
    <n v="10.868386053079428"/>
    <m/>
  </r>
  <r>
    <s v="B09G2VTHQM"/>
    <s v="AGARO Classic Portable Yogurt Maker, 1.2L Capacity, Electric, Automatic, Grey and White, Medium (33603)"/>
    <x v="1074"/>
    <s v="Home&amp;Kitchen|Kitchen&amp;HomeAppliances|SmallKitchenAppliances|YogurtMakers"/>
    <x v="4"/>
    <s v="Kitchen&amp;HomeAppliances"/>
    <s v="SmallKitchenAppliances"/>
    <s v="YogurtMakers"/>
    <n v="587"/>
    <n v="1295"/>
    <n v="0.55000000000000004"/>
    <x v="0"/>
    <x v="3"/>
    <n v="557"/>
    <n v="721315"/>
    <x v="0"/>
    <n v="11.261200215644072"/>
    <m/>
  </r>
  <r>
    <s v="B07R679HTT"/>
    <s v="AGARO Imperial 240-Watt Slow Juicer with Cold Press Technology"/>
    <x v="1075"/>
    <s v="Home&amp;Kitchen|Kitchen&amp;HomeAppliances|SmallKitchenAppliances|Juicers|ColdPressJuicers"/>
    <x v="4"/>
    <s v="Kitchen&amp;HomeAppliances"/>
    <s v="SmallKitchenAppliances"/>
    <s v="Juicers"/>
    <n v="12609"/>
    <n v="23999"/>
    <n v="0.47"/>
    <x v="1"/>
    <x v="5"/>
    <n v="2288"/>
    <n v="54909712"/>
    <x v="0"/>
    <n v="14.78244148776799"/>
    <m/>
  </r>
  <r>
    <s v="B00B7GKXMG"/>
    <s v="Wipro Smartlife Super Deluxe Dry Iron- 1000W"/>
    <x v="1076"/>
    <s v="Home&amp;Kitchen|Kitchen&amp;HomeAppliances|Vacuum,Cleaning&amp;Ironing|Irons,Steamers&amp;Accessories|Irons|DryIrons"/>
    <x v="4"/>
    <s v="Kitchen&amp;HomeAppliances"/>
    <s v="Vacuum,Cleaning&amp;Ironing"/>
    <s v="Irons,Steamers&amp;Accessories"/>
    <n v="699"/>
    <n v="850"/>
    <n v="0.18"/>
    <x v="1"/>
    <x v="3"/>
    <n v="1106"/>
    <n v="940100"/>
    <x v="0"/>
    <n v="12.481005245602763"/>
    <m/>
  </r>
  <r>
    <s v="B07H3N8RJH"/>
    <s v="AmazonBasics Cylinder Bagless Vacuum Cleaner with Power Suction, Low Sound, High Energy Efficiency and 2 Years Warranty (1.5L, Black)"/>
    <x v="1077"/>
    <s v="Home&amp;Kitchen|Kitchen&amp;HomeAppliances|Vacuum,Cleaning&amp;Ironing|Vacuums&amp;FloorCare|Vacuums|CanisterVacuums"/>
    <x v="4"/>
    <s v="Kitchen&amp;HomeAppliances"/>
    <s v="Vacuum,Cleaning&amp;Ironing"/>
    <s v="Vacuums&amp;FloorCare"/>
    <n v="3799"/>
    <n v="6000"/>
    <n v="0.37"/>
    <x v="1"/>
    <x v="0"/>
    <n v="11935"/>
    <n v="71610000"/>
    <x v="0"/>
    <n v="17.122807002540092"/>
    <m/>
  </r>
  <r>
    <s v="B07K2HVKLL"/>
    <s v="Crompton IHL 251 1500-Watt Immersion Water Heater with Copper Heating Element and IP 68 Protection"/>
    <x v="1078"/>
    <s v="Home&amp;Kitchen|Heating,Cooling&amp;AirQuality|WaterHeaters&amp;Geysers|ImmersionRods"/>
    <x v="4"/>
    <s v="Heating,Cooling&amp;AirQuality"/>
    <s v="WaterHeaters&amp;Geysers"/>
    <s v="ImmersionRods"/>
    <n v="640"/>
    <n v="1020"/>
    <n v="0.37"/>
    <x v="1"/>
    <x v="3"/>
    <n v="5059"/>
    <n v="5160180"/>
    <x v="0"/>
    <n v="15.187017119043176"/>
    <m/>
  </r>
  <r>
    <s v="B09MQ9PDHR"/>
    <s v="SaiEllin Room Heater For Home 2000 Watts Room Heater For Bedroom | ISI Approved With 1 Year Warranty | For 250 Sq. Feet Blower Heater &amp; Room Heaters Home For Winters"/>
    <x v="1079"/>
    <s v="Home&amp;Kitchen|Heating,Cooling&amp;AirQuality|RoomHeaters|FanHeaters"/>
    <x v="4"/>
    <s v="Heating,Cooling&amp;AirQuality"/>
    <s v="RoomHeaters"/>
    <s v="FanHeaters"/>
    <n v="979"/>
    <n v="1999"/>
    <n v="0.51"/>
    <x v="0"/>
    <x v="2"/>
    <n v="157"/>
    <n v="313843"/>
    <x v="0"/>
    <n v="8.5747626391222482"/>
    <m/>
  </r>
  <r>
    <s v="B014HDJ7ZE"/>
    <s v="Bajaj Majesty Duetto Gas 6 Ltr Vertical Water Heater ( LPG), White"/>
    <x v="1080"/>
    <s v="Home&amp;Kitchen|Heating,Cooling&amp;AirQuality|WaterHeaters&amp;Geysers|InstantWaterHeaters"/>
    <x v="4"/>
    <s v="Heating,Cooling&amp;AirQuality"/>
    <s v="WaterHeaters&amp;Geysers"/>
    <s v="InstantWaterHeaters"/>
    <n v="5365"/>
    <n v="7445"/>
    <n v="0.28000000000000003"/>
    <x v="1"/>
    <x v="2"/>
    <n v="3584"/>
    <n v="26682880"/>
    <x v="0"/>
    <n v="13.862507724014893"/>
    <m/>
  </r>
  <r>
    <s v="B07D2NMTTV"/>
    <s v="Black + Decker BD BXIR2201IN 2200-Watt Cord &amp; Cordless Steam Iron (Green)"/>
    <x v="1081"/>
    <s v="Home&amp;Kitchen|Kitchen&amp;HomeAppliances|Vacuum,Cleaning&amp;Ironing|Irons,Steamers&amp;Accessories|Irons|SteamIrons"/>
    <x v="4"/>
    <s v="Kitchen&amp;HomeAppliances"/>
    <s v="Vacuum,Cleaning&amp;Ironing"/>
    <s v="Irons,Steamers&amp;Accessories"/>
    <n v="3199"/>
    <n v="3500"/>
    <n v="0.09"/>
    <x v="1"/>
    <x v="0"/>
    <n v="1899"/>
    <n v="6646500"/>
    <x v="0"/>
    <n v="13.770765124001882"/>
    <m/>
  </r>
  <r>
    <s v="B075K76YW1"/>
    <s v="Inalsa Hand Blender| Hand Mixer|Beater - Easy Mix, Powerful 250 Watt Motor | Variable 7 Speed Control | 1 Year Warranty | (White/Red)"/>
    <x v="1082"/>
    <s v="Home&amp;Kitchen|Kitchen&amp;HomeAppliances|SmallKitchenAppliances|HandMixers"/>
    <x v="4"/>
    <s v="Kitchen&amp;HomeAppliances"/>
    <s v="SmallKitchenAppliances"/>
    <s v="HandMixers"/>
    <n v="979"/>
    <n v="1395"/>
    <n v="0.3"/>
    <x v="1"/>
    <x v="0"/>
    <n v="15252"/>
    <n v="21276540"/>
    <x v="0"/>
    <n v="17.570092135094153"/>
    <m/>
  </r>
  <r>
    <s v="B0BNLFQDG2"/>
    <s v="Longway Blaze 2 Rod Quartz Room Heater (White, Gray, 800 watts)"/>
    <x v="1083"/>
    <s v="Home&amp;Kitchen|Heating,Cooling&amp;AirQuality|RoomHeaters|ElectricHeaters"/>
    <x v="4"/>
    <s v="Heating,Cooling&amp;AirQuality"/>
    <s v="RoomHeaters"/>
    <s v="ElectricHeaters"/>
    <n v="929"/>
    <n v="2199"/>
    <n v="0.57999999999999996"/>
    <x v="0"/>
    <x v="7"/>
    <n v="4"/>
    <n v="8796"/>
    <x v="0"/>
    <n v="2.5861890160432699"/>
    <m/>
  </r>
  <r>
    <s v="B082ZQ4479"/>
    <s v="Prestige PWG 07 Wet Grinder, 2L (Multicolor) with Coconut Scraper and Atta Kneader Attachments, 200 Watt"/>
    <x v="1084"/>
    <s v="Home&amp;Kitchen|Kitchen&amp;HomeAppliances|SmallKitchenAppliances|Mills&amp;Grinders|WetGrinders"/>
    <x v="4"/>
    <s v="Kitchen&amp;HomeAppliances"/>
    <s v="SmallKitchenAppliances"/>
    <s v="Mills&amp;Grinders"/>
    <n v="3710"/>
    <n v="4330"/>
    <n v="0.14000000000000001"/>
    <x v="1"/>
    <x v="7"/>
    <n v="1662"/>
    <n v="7196460"/>
    <x v="0"/>
    <n v="11.917301322112221"/>
    <m/>
  </r>
  <r>
    <s v="B09Y358DZQ"/>
    <s v="Pigeon Zest Mixer Grinder 3 Speed Control 750 Watt Powerful Copper Motor with 3 Stainless Steel Jars for Dry Grinding, Wet Grinding and Making Chutney and 3 Polycarbonate lids - Blue"/>
    <x v="1085"/>
    <s v="Home&amp;Kitchen|Kitchen&amp;HomeAppliances|SmallKitchenAppliances|MixerGrinders"/>
    <x v="4"/>
    <s v="Kitchen&amp;HomeAppliances"/>
    <s v="SmallKitchenAppliances"/>
    <s v="MixerGrinders"/>
    <n v="2033"/>
    <n v="4295"/>
    <n v="0.53"/>
    <x v="0"/>
    <x v="10"/>
    <n v="422"/>
    <n v="1812490"/>
    <x v="0"/>
    <n v="8.9295572490751436"/>
    <m/>
  </r>
  <r>
    <s v="B09M3F4HGB"/>
    <s v="Borosil Volcano 13 Fin Oil Filled Radiator Room Heater, 2900 W, Black"/>
    <x v="1086"/>
    <s v="Home&amp;Kitchen|Heating,Cooling&amp;AirQuality|RoomHeaters|ElectricHeaters"/>
    <x v="4"/>
    <s v="Heating,Cooling&amp;AirQuality"/>
    <s v="RoomHeaters"/>
    <s v="ElectricHeaters"/>
    <n v="9495"/>
    <n v="18990"/>
    <n v="0.5"/>
    <x v="0"/>
    <x v="0"/>
    <n v="79"/>
    <n v="1500210"/>
    <x v="0"/>
    <n v="7.9929779453661629"/>
    <m/>
  </r>
  <r>
    <s v="B07VZH6ZBB"/>
    <s v="Crompton Solarium Qube 15-L 5 Star Rated Storage Water Heater (Geyser) with Free Installation and Connection Pipes (White and Black)"/>
    <x v="1087"/>
    <s v="Home&amp;Kitchen|Heating,Cooling&amp;AirQuality|WaterHeaters&amp;Geysers|StorageWaterHeaters"/>
    <x v="4"/>
    <s v="Heating,Cooling&amp;AirQuality"/>
    <s v="WaterHeaters&amp;Geysers"/>
    <s v="StorageWaterHeaters"/>
    <n v="7799"/>
    <n v="12500"/>
    <n v="0.38"/>
    <x v="1"/>
    <x v="1"/>
    <n v="5160"/>
    <n v="64500000"/>
    <x v="0"/>
    <n v="14.850935436279807"/>
    <m/>
  </r>
  <r>
    <s v="B07F366Z51"/>
    <s v="Singer Aroma 1.8 Liter Electric Kettle High Grade Stainless Steel with Cool and Touch Body and Cordless Base, 1500 watts, Auto Shut Off with Dry Boiling (Silver/Black)"/>
    <x v="1088"/>
    <s v="Home&amp;Kitchen|Kitchen&amp;HomeAppliances|SmallKitchenAppliances|Kettles&amp;HotWaterDispensers|ElectricKettles"/>
    <x v="4"/>
    <s v="Kitchen&amp;HomeAppliances"/>
    <s v="SmallKitchenAppliances"/>
    <s v="Kettles&amp;HotWaterDispensers"/>
    <n v="949"/>
    <n v="2385"/>
    <n v="0.6"/>
    <x v="0"/>
    <x v="3"/>
    <n v="2311"/>
    <n v="5511735"/>
    <x v="0"/>
    <n v="13.792350101968815"/>
    <m/>
  </r>
  <r>
    <s v="B077BTLQ67"/>
    <s v="Orient Electric Aura Neo Instant 3L Water Heater (Geyser), 5-level Safety Shield, Stainless Steel Tank (White &amp; Turquoise)"/>
    <x v="1089"/>
    <s v="Home&amp;Kitchen|Heating,Cooling&amp;AirQuality|WaterHeaters&amp;Geysers|InstantWaterHeaters"/>
    <x v="4"/>
    <s v="Heating,Cooling&amp;AirQuality"/>
    <s v="WaterHeaters&amp;Geysers"/>
    <s v="InstantWaterHeaters"/>
    <n v="2790"/>
    <n v="4890"/>
    <n v="0.43"/>
    <x v="1"/>
    <x v="2"/>
    <n v="588"/>
    <n v="2875320"/>
    <x v="0"/>
    <n v="10.803449649669696"/>
    <m/>
  </r>
  <r>
    <s v="B07YSJ7FF1"/>
    <s v="Crompton Brio 1000-Watts Dry Iron with Weilburger Coating (Sky Blue and White)"/>
    <x v="1090"/>
    <s v="Home&amp;Kitchen|Kitchen&amp;HomeAppliances|Vacuum,Cleaning&amp;Ironing|Irons,Steamers&amp;Accessories|Irons|DryIrons"/>
    <x v="4"/>
    <s v="Kitchen&amp;HomeAppliances"/>
    <s v="Vacuum,Cleaning&amp;Ironing"/>
    <s v="Irons,Steamers&amp;Accessories"/>
    <n v="645"/>
    <n v="1100"/>
    <n v="0.41"/>
    <x v="1"/>
    <x v="1"/>
    <n v="3271"/>
    <n v="3598100"/>
    <x v="0"/>
    <n v="14.059253179997141"/>
    <m/>
  </r>
  <r>
    <s v="B07TXCY3YK"/>
    <s v="Butterfly Hero Mixer Grinder, 500W, 3 Jars (Grey)"/>
    <x v="1091"/>
    <s v="Home&amp;Kitchen|Kitchen&amp;HomeAppliances|SmallKitchenAppliances|MixerGrinders"/>
    <x v="4"/>
    <s v="Kitchen&amp;HomeAppliances"/>
    <s v="SmallKitchenAppliances"/>
    <s v="MixerGrinders"/>
    <n v="2237.81"/>
    <n v="3899"/>
    <n v="0.43"/>
    <x v="1"/>
    <x v="2"/>
    <n v="11004"/>
    <n v="42904596"/>
    <x v="0"/>
    <n v="15.762201182868528"/>
    <m/>
  </r>
  <r>
    <s v="B07TC9F7PN"/>
    <s v="Racold Eterno Pro 25L Vertical 5 Star Storage Water Heater (Geyser) with free Standard Installation and free Installation Pipes"/>
    <x v="1092"/>
    <s v="Home&amp;Kitchen|Heating,Cooling&amp;AirQuality|WaterHeaters&amp;Geysers|StorageWaterHeaters"/>
    <x v="4"/>
    <s v="Heating,Cooling&amp;AirQuality"/>
    <s v="WaterHeaters&amp;Geysers"/>
    <s v="StorageWaterHeaters"/>
    <n v="8699"/>
    <n v="16899"/>
    <n v="0.49"/>
    <x v="1"/>
    <x v="0"/>
    <n v="3195"/>
    <n v="53992305"/>
    <x v="0"/>
    <n v="14.719348436696206"/>
    <m/>
  </r>
  <r>
    <s v="B09NS5TKPN"/>
    <s v="LG 1.5 Ton 5 Star AI DUAL Inverter Split AC (Copper, Super Convertible 6-in-1 Cooling, HD Filter with Anti-Virus Protection, 2022 Model, PS-Q19YNZE, White)"/>
    <x v="1093"/>
    <s v="Home&amp;Kitchen|Heating,Cooling&amp;AirQuality|AirConditioners|Split-SystemAirConditioners"/>
    <x v="4"/>
    <s v="Heating,Cooling&amp;AirQuality"/>
    <s v="AirConditioners"/>
    <s v="Split-SystemAirConditioners"/>
    <n v="42990"/>
    <n v="75990"/>
    <n v="0.43"/>
    <x v="1"/>
    <x v="4"/>
    <n v="3231"/>
    <n v="245523690"/>
    <x v="0"/>
    <n v="15.090726814040957"/>
    <m/>
  </r>
  <r>
    <s v="B00LP9RFSU"/>
    <s v="Eureka Forbes Aquasure Amrit Twin Cartridge (Pack of 2), White"/>
    <x v="1094"/>
    <s v="Home&amp;Kitchen|Kitchen&amp;HomeAppliances|WaterPurifiers&amp;Accessories|WaterPurifierAccessories"/>
    <x v="4"/>
    <s v="Kitchen&amp;HomeAppliances"/>
    <s v="WaterPurifiers&amp;Accessories"/>
    <s v="WaterPurifierAccessories"/>
    <n v="825"/>
    <n v="825"/>
    <n v="0"/>
    <x v="1"/>
    <x v="1"/>
    <n v="3246"/>
    <n v="2677950"/>
    <x v="0"/>
    <n v="14.045929154504005"/>
    <m/>
  </r>
  <r>
    <s v="B0B7L86YCB"/>
    <s v="Green Tales Heat Seal Mini Food Sealer-Impulse Machine for Sealing Plastic Bags Packaging"/>
    <x v="1095"/>
    <s v="Home&amp;Kitchen|Kitchen&amp;HomeAppliances|SmallKitchenAppliances|VacuumSealers"/>
    <x v="4"/>
    <s v="Kitchen&amp;HomeAppliances"/>
    <s v="SmallKitchenAppliances"/>
    <s v="VacuumSealers"/>
    <n v="161"/>
    <n v="300"/>
    <n v="0.46"/>
    <x v="1"/>
    <x v="24"/>
    <n v="24"/>
    <n v="7200"/>
    <x v="1"/>
    <n v="3.634644022547298"/>
    <m/>
  </r>
  <r>
    <s v="B09VPH38JS"/>
    <s v="SaleOn Instant Coal Heater 500W Charcoal Burner Electric Stove Hot Plate - Mix Colors - Pack of 1 - Only Charcoal Heater"/>
    <x v="1096"/>
    <s v="Home&amp;Kitchen|Kitchen&amp;HomeAppliances|SmallKitchenAppliances|InductionCooktop"/>
    <x v="4"/>
    <s v="Kitchen&amp;HomeAppliances"/>
    <s v="SmallKitchenAppliances"/>
    <s v="InductionCooktop"/>
    <n v="697"/>
    <n v="1499"/>
    <n v="0.54"/>
    <x v="0"/>
    <x v="11"/>
    <n v="144"/>
    <n v="215856"/>
    <x v="0"/>
    <n v="8.2131984084929037"/>
    <m/>
  </r>
  <r>
    <s v="B01MUAUOCX"/>
    <s v="Sujata Chutney Steel Jar, 400 ml, (White), Stainless Steel"/>
    <x v="1097"/>
    <s v="Home&amp;Kitchen|Kitchen&amp;HomeAppliances|SmallKitchenAppliances|SmallApplianceParts&amp;Accessories"/>
    <x v="4"/>
    <s v="Kitchen&amp;HomeAppliances"/>
    <s v="SmallKitchenAppliances"/>
    <s v="SmallApplianceParts&amp;Accessories"/>
    <n v="688"/>
    <n v="747"/>
    <n v="0.08"/>
    <x v="1"/>
    <x v="6"/>
    <n v="2280"/>
    <n v="1703160"/>
    <x v="0"/>
    <n v="15.11156378374492"/>
    <m/>
  </r>
  <r>
    <s v="B09MB3DKG1"/>
    <s v="KHAITAN AVAANTE KA-2013 1200 Watt 3-Rod Halogen Heater (1200 Watts, Grey)"/>
    <x v="1098"/>
    <s v="Home&amp;Kitchen|Heating,Cooling&amp;AirQuality|RoomHeaters|HalogenHeaters"/>
    <x v="4"/>
    <s v="Heating,Cooling&amp;AirQuality"/>
    <s v="RoomHeaters"/>
    <s v="HalogenHeaters"/>
    <n v="2199"/>
    <n v="3999"/>
    <n v="0.45"/>
    <x v="1"/>
    <x v="12"/>
    <n v="340"/>
    <n v="1359660"/>
    <x v="0"/>
    <n v="8.8646403264737419"/>
    <m/>
  </r>
  <r>
    <s v="B08QHLXWV3"/>
    <s v="Kenstar 2400 Watts 9 Fins Oil Filled Radiator with PTC Fan Heater (BLACK GOLD)"/>
    <x v="1099"/>
    <s v="Home&amp;Kitchen|Heating,Cooling&amp;AirQuality|RoomHeaters|FanHeaters"/>
    <x v="4"/>
    <s v="Heating,Cooling&amp;AirQuality"/>
    <s v="RoomHeaters"/>
    <s v="FanHeaters"/>
    <n v="6850"/>
    <n v="11990"/>
    <n v="0.43"/>
    <x v="1"/>
    <x v="2"/>
    <n v="144"/>
    <n v="1726560"/>
    <x v="0"/>
    <n v="8.4293352087164024"/>
    <m/>
  </r>
  <r>
    <s v="B07G147SZD"/>
    <s v="NEXOMS Instant Heating Water Tap Wall Mounted with 3 Pin Indian Plug (16Amp)"/>
    <x v="1100"/>
    <s v="Home&amp;Kitchen|Heating,Cooling&amp;AirQuality|WaterHeaters&amp;Geysers|InstantWaterHeaters"/>
    <x v="4"/>
    <s v="Heating,Cooling&amp;AirQuality"/>
    <s v="WaterHeaters&amp;Geysers"/>
    <s v="InstantWaterHeaters"/>
    <n v="2699"/>
    <n v="3799"/>
    <n v="0.28999999999999998"/>
    <x v="1"/>
    <x v="1"/>
    <n v="727"/>
    <n v="2761873"/>
    <x v="0"/>
    <n v="11.448525517252149"/>
    <m/>
  </r>
  <r>
    <s v="B09LH32678"/>
    <s v="JIALTO Mini Waffle Maker 4 Inch- 350 Watts: Stainless Steel Non-Stick Electric Iron Machine for Individual Belgian Waffles, Pan Cakes, Paninis or Other Snacks - Aqua blue"/>
    <x v="1101"/>
    <s v="Home&amp;Kitchen|Kitchen&amp;HomeAppliances|SmallKitchenAppliances|WaffleMakers&amp;Irons"/>
    <x v="4"/>
    <s v="Kitchen&amp;HomeAppliances"/>
    <s v="SmallKitchenAppliances"/>
    <s v="WaffleMakers&amp;Irons"/>
    <n v="899"/>
    <n v="1999"/>
    <n v="0.55000000000000004"/>
    <x v="0"/>
    <x v="1"/>
    <n v="832"/>
    <n v="1663168"/>
    <x v="0"/>
    <n v="11.68258000562715"/>
    <m/>
  </r>
  <r>
    <s v="B09R1YFL6S"/>
    <s v="Candes BlowHot All in One Silent Blower Fan Room Heater (ABS Body, White, Brown) 2000 Watts"/>
    <x v="1102"/>
    <s v="Home&amp;Kitchen|Heating,Cooling&amp;AirQuality|RoomHeaters|FanHeaters"/>
    <x v="4"/>
    <s v="Heating,Cooling&amp;AirQuality"/>
    <s v="RoomHeaters"/>
    <s v="FanHeaters"/>
    <n v="1090"/>
    <n v="2999"/>
    <n v="0.64"/>
    <x v="0"/>
    <x v="12"/>
    <n v="57"/>
    <n v="170943"/>
    <x v="0"/>
    <n v="6.1719979774702809"/>
    <m/>
  </r>
  <r>
    <s v="B07Q4NJQC5"/>
    <s v="Ionix Jewellery Scale | Weight Scale | Digital Weight Machine | weight machine for gold | Electronic weighing machines for Jewellery 0.01G to 200G Small Weight Machine for Shop - Silver"/>
    <x v="1103"/>
    <s v="Home&amp;Kitchen|Kitchen&amp;HomeAppliances|SmallKitchenAppliances|DigitalKitchenScales"/>
    <x v="4"/>
    <s v="Kitchen&amp;HomeAppliances"/>
    <s v="SmallKitchenAppliances"/>
    <s v="DigitalKitchenScales"/>
    <n v="295"/>
    <n v="599"/>
    <n v="0.51"/>
    <x v="0"/>
    <x v="1"/>
    <n v="1644"/>
    <n v="984756"/>
    <x v="0"/>
    <n v="12.864663609143973"/>
    <m/>
  </r>
  <r>
    <s v="B097RN7BBK"/>
    <s v="Kitchen Kit Electric Kettle, 1.8L Stainless Steel Tea Kettle, Fast Boil Water Warmer with Auto Shut Off and Boil Dry Protection Tech"/>
    <x v="1104"/>
    <s v="Home&amp;Kitchen|Kitchen&amp;HomeAppliances|SmallKitchenAppliances|Kettles&amp;HotWaterDispensers|Kettle&amp;ToasterSets"/>
    <x v="4"/>
    <s v="Kitchen&amp;HomeAppliances"/>
    <s v="SmallKitchenAppliances"/>
    <s v="Kettles&amp;HotWaterDispensers"/>
    <n v="479"/>
    <n v="1999"/>
    <n v="0.76"/>
    <x v="0"/>
    <x v="10"/>
    <n v="1066"/>
    <n v="2130934"/>
    <x v="0"/>
    <n v="10.295759026043196"/>
    <m/>
  </r>
  <r>
    <s v="B097MKZHNV"/>
    <s v="Racold Pronto Pro 3Litres 3KW Vertical Instant Water Heater (Geyser)"/>
    <x v="1105"/>
    <s v="Home&amp;Kitchen|Heating,Cooling&amp;AirQuality|WaterHeaters&amp;Geysers|InstantWaterHeaters"/>
    <x v="4"/>
    <s v="Heating,Cooling&amp;AirQuality"/>
    <s v="WaterHeaters&amp;Geysers"/>
    <s v="InstantWaterHeaters"/>
    <n v="2949"/>
    <n v="4849"/>
    <n v="0.39"/>
    <x v="1"/>
    <x v="0"/>
    <n v="7968"/>
    <n v="38636832"/>
    <x v="0"/>
    <n v="16.385896072666061"/>
    <m/>
  </r>
  <r>
    <s v="B07LG96SDB"/>
    <s v="ESN 999 Supreme Quality 1500W Immersion Water Heater Rod (Black)"/>
    <x v="1106"/>
    <s v="Home&amp;Kitchen|Heating,Cooling&amp;AirQuality|WaterHeaters&amp;Geysers|ImmersionRods"/>
    <x v="4"/>
    <s v="Heating,Cooling&amp;AirQuality"/>
    <s v="WaterHeaters&amp;Geysers"/>
    <s v="ImmersionRods"/>
    <n v="335"/>
    <n v="510"/>
    <n v="0.34"/>
    <x v="1"/>
    <x v="11"/>
    <n v="3195"/>
    <n v="1629450"/>
    <x v="0"/>
    <n v="13.317505728439423"/>
    <m/>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1107"/>
    <s v="Home&amp;Kitchen|Kitchen&amp;HomeAppliances|Coffee,Tea&amp;Espresso|DripCoffeeMachines"/>
    <x v="4"/>
    <s v="Kitchen&amp;HomeAppliances"/>
    <s v="Coffee,Tea&amp;Espresso"/>
    <s v="DripCoffeeMachines"/>
    <n v="293"/>
    <n v="499"/>
    <n v="0.41"/>
    <x v="1"/>
    <x v="3"/>
    <n v="1456"/>
    <n v="726544"/>
    <x v="1"/>
    <n v="12.970184162256958"/>
    <m/>
  </r>
  <r>
    <s v="B095K14P86"/>
    <s v="Saiyam Stainless Steel Espresso Maker Stovetop Coffee Percolator Italian Coffee Maker Moka Pot (4 Cup - 200 ml, Silver)"/>
    <x v="1108"/>
    <s v="Home&amp;Kitchen|Kitchen&amp;HomeAppliances|Coffee,Tea&amp;Espresso|StovetopEspressoPots"/>
    <x v="4"/>
    <s v="Kitchen&amp;HomeAppliances"/>
    <s v="Coffee,Tea&amp;Espresso"/>
    <s v="StovetopEspressoPots"/>
    <n v="599"/>
    <n v="1299"/>
    <n v="0.54"/>
    <x v="0"/>
    <x v="0"/>
    <n v="590"/>
    <n v="766410"/>
    <x v="0"/>
    <n v="11.640667419701273"/>
    <m/>
  </r>
  <r>
    <s v="B08K36NZSV"/>
    <s v="KONVIO NEER 10 Inch Spun Filter (PP SPUN) Cartridge Compatible for 10 Inch Pre-Filter Housing of Water Purifier | Pack of 4 Spun"/>
    <x v="1109"/>
    <s v="Home&amp;Kitchen|Kitchen&amp;HomeAppliances|WaterPurifiers&amp;Accessories|WaterPurifierAccessories"/>
    <x v="4"/>
    <s v="Kitchen&amp;HomeAppliances"/>
    <s v="WaterPurifiers&amp;Accessories"/>
    <s v="WaterPurifierAccessories"/>
    <n v="499"/>
    <n v="999"/>
    <n v="0.5"/>
    <x v="0"/>
    <x v="4"/>
    <n v="1436"/>
    <n v="1434564"/>
    <x v="0"/>
    <n v="13.57706410297717"/>
    <m/>
  </r>
  <r>
    <s v="B07LDPLSZC"/>
    <s v="Havells Glydo 1000 watt Dry Iron With American Heritage Non Stick Sole Plate, Aerodynamic Design, Easy Grip Temperature Knob &amp; 2 years Warranty. (Charcoal Blue)"/>
    <x v="1110"/>
    <s v="Home&amp;Kitchen|Kitchen&amp;HomeAppliances|Vacuum,Cleaning&amp;Ironing|Irons,Steamers&amp;Accessories|Irons|DryIrons"/>
    <x v="4"/>
    <s v="Kitchen&amp;HomeAppliances"/>
    <s v="Vacuum,Cleaning&amp;Ironing"/>
    <s v="Irons,Steamers&amp;Accessories"/>
    <n v="849"/>
    <n v="1190"/>
    <n v="0.28999999999999998"/>
    <x v="1"/>
    <x v="0"/>
    <n v="4184"/>
    <n v="4978960"/>
    <x v="0"/>
    <n v="15.211120941782971"/>
    <m/>
  </r>
  <r>
    <s v="B07F1T31ZZ"/>
    <s v="Raffles Premium Stainless Steel South Indian Coffee Filter/Drip Coffee Maker, 2-3 Cups, 150 ml"/>
    <x v="1111"/>
    <s v="Home&amp;Kitchen|Kitchen&amp;HomeAppliances|Coffee,Tea&amp;Espresso|DripCoffeeMachines"/>
    <x v="4"/>
    <s v="Kitchen&amp;HomeAppliances"/>
    <s v="Coffee,Tea&amp;Espresso"/>
    <s v="DripCoffeeMachines"/>
    <n v="249"/>
    <n v="400"/>
    <n v="0.38"/>
    <x v="1"/>
    <x v="3"/>
    <n v="693"/>
    <n v="277200"/>
    <x v="1"/>
    <n v="11.649573828864904"/>
    <m/>
  </r>
  <r>
    <s v="B0BNDRK886"/>
    <s v="IONIX Activated Carbon Faucet Water Filters Universal Interface Home Kitchen Faucet Tap Water | Tap filter Multilayer | Clean Purifier Filter Cartridge Five Layer Water Filter-Pack of 1"/>
    <x v="1112"/>
    <s v="Home&amp;Kitchen|Kitchen&amp;HomeAppliances|WaterPurifiers&amp;Accessories|WaterPurifierAccessories"/>
    <x v="4"/>
    <s v="Kitchen&amp;HomeAppliances"/>
    <s v="WaterPurifiers&amp;Accessories"/>
    <s v="WaterPurifierAccessories"/>
    <n v="185"/>
    <n v="599"/>
    <n v="0.69"/>
    <x v="0"/>
    <x v="2"/>
    <n v="1306"/>
    <n v="782294"/>
    <x v="0"/>
    <n v="12.153474791564122"/>
    <m/>
  </r>
  <r>
    <s v="B09ZVJXN5L"/>
    <s v="KNYUC MART Mini Electric Handy Room Heater Compact Plug-in, The Wall Outlet 400 Watts, Handy Air Warmer Blower Adjustable Timer Digital Display"/>
    <x v="1113"/>
    <s v="Home&amp;Kitchen|Heating,Cooling&amp;AirQuality|RoomHeaters|FanHeaters"/>
    <x v="4"/>
    <s v="Heating,Cooling&amp;AirQuality"/>
    <s v="RoomHeaters"/>
    <s v="FanHeaters"/>
    <n v="778"/>
    <n v="999"/>
    <n v="0.22"/>
    <x v="1"/>
    <x v="8"/>
    <n v="8"/>
    <n v="7992"/>
    <x v="0"/>
    <n v="3.1490002811497719"/>
    <m/>
  </r>
  <r>
    <s v="B08JKPVDKL"/>
    <s v="INKULTURE Stainless_Steel Measuring Cups &amp; Spoon Combo for Dry or Liquid/Kitchen Gadgets for Cooking &amp; Baking Cakes/Measuring Cup Set Combo with Handles (Set of 4 Cups &amp; 4 Spoons)"/>
    <x v="1114"/>
    <s v="Home&amp;Kitchen|Kitchen&amp;HomeAppliances|Coffee,Tea&amp;Espresso|CoffeeMakerAccessories|MeasuringSpoons"/>
    <x v="4"/>
    <s v="Kitchen&amp;HomeAppliances"/>
    <s v="Coffee,Tea&amp;Espresso"/>
    <s v="CoffeeMakerAccessories"/>
    <n v="279"/>
    <n v="699"/>
    <n v="0.6"/>
    <x v="0"/>
    <x v="4"/>
    <n v="2326"/>
    <n v="1625874"/>
    <x v="0"/>
    <n v="14.477224448132938"/>
    <m/>
  </r>
  <r>
    <s v="B09JFR8H3Q"/>
    <s v="Macmillan Aquafresh 5 Micron PS-05 10&quot; in PP Spun Filter Candle Set for All Type RO Water Purifier 10 inch (4)"/>
    <x v="1115"/>
    <s v="Home&amp;Kitchen|Kitchen&amp;HomeAppliances|WaterPurifiers&amp;Accessories|WaterPurifierAccessories"/>
    <x v="4"/>
    <s v="Kitchen&amp;HomeAppliances"/>
    <s v="WaterPurifiers&amp;Accessories"/>
    <s v="WaterPurifierAccessories"/>
    <n v="215"/>
    <n v="1499"/>
    <n v="0.86"/>
    <x v="0"/>
    <x v="2"/>
    <n v="1004"/>
    <n v="1504996"/>
    <x v="0"/>
    <n v="11.70844764085038"/>
    <m/>
  </r>
  <r>
    <s v="B07LDN9Q2P"/>
    <s v="Havells D'zire 1000 watt Dry Iron With American Heritage Sole Plate, Aerodynamic Design, Easy Grip Temperature Knob &amp; 2 years Warranty. (Mint)"/>
    <x v="1116"/>
    <s v="Home&amp;Kitchen|Kitchen&amp;HomeAppliances|Vacuum,Cleaning&amp;Ironing|Irons,Steamers&amp;Accessories|Irons|DryIrons"/>
    <x v="4"/>
    <s v="Kitchen&amp;HomeAppliances"/>
    <s v="Vacuum,Cleaning&amp;Ironing"/>
    <s v="Irons,Steamers&amp;Accessories"/>
    <n v="889"/>
    <n v="1295"/>
    <n v="0.31"/>
    <x v="1"/>
    <x v="4"/>
    <n v="6400"/>
    <n v="8288000"/>
    <x v="0"/>
    <n v="16.366865656941897"/>
    <m/>
  </r>
  <r>
    <s v="B08T8KWNQ9"/>
    <s v="TE‚Ñ¢ Instant Electric Heating Hot and Cold Water Geyser Tap Water with Digital Display (White)"/>
    <x v="1117"/>
    <s v="Home&amp;Kitchen|Heating,Cooling&amp;AirQuality|WaterHeaters&amp;Geysers|InstantWaterHeaters"/>
    <x v="4"/>
    <s v="Heating,Cooling&amp;AirQuality"/>
    <s v="WaterHeaters&amp;Geysers"/>
    <s v="InstantWaterHeaters"/>
    <n v="1449"/>
    <n v="4999"/>
    <n v="0.71"/>
    <x v="0"/>
    <x v="9"/>
    <n v="63"/>
    <n v="314937"/>
    <x v="0"/>
    <n v="6.502247906341994"/>
    <m/>
  </r>
  <r>
    <s v="B07Y1RCCW5"/>
    <s v="ZIGMA WinoteK WinoteK Sun Instant Water Geyser, Water Heater, Portable Water Heater, Geysers Made of First Class ABS Plastic, automatic Reset Model, AE10-3 W (Yellow)"/>
    <x v="1118"/>
    <s v="Home&amp;Kitchen|Heating,Cooling&amp;AirQuality|WaterHeaters&amp;Geysers|InstantWaterHeaters"/>
    <x v="4"/>
    <s v="Heating,Cooling&amp;AirQuality"/>
    <s v="WaterHeaters&amp;Geysers"/>
    <s v="InstantWaterHeaters"/>
    <n v="1190"/>
    <n v="2550"/>
    <n v="0.53"/>
    <x v="0"/>
    <x v="11"/>
    <n v="1181"/>
    <n v="3011550"/>
    <x v="0"/>
    <n v="11.6759464108719"/>
    <m/>
  </r>
  <r>
    <s v="B0762HXMTF"/>
    <s v="KENT 11054 Alkaline Water Filter Pitcher 3.5 L | Chemical-Free Water with Balanced pH Levels 8.0 to 9.5 | Solves Acidity Issue | Equipped with Carbon and Sediment Filter - Grey"/>
    <x v="1119"/>
    <s v="Home&amp;Kitchen|Kitchen&amp;HomeAppliances|WaterPurifiers&amp;Accessories|WaterFilters&amp;Purifiers"/>
    <x v="4"/>
    <s v="Kitchen&amp;HomeAppliances"/>
    <s v="WaterPurifiers&amp;Accessories"/>
    <s v="WaterFilters&amp;Purifiers"/>
    <n v="1799"/>
    <n v="1950"/>
    <n v="0.08"/>
    <x v="1"/>
    <x v="2"/>
    <n v="1888"/>
    <n v="3681600"/>
    <x v="0"/>
    <n v="12.777304635895151"/>
    <m/>
  </r>
  <r>
    <s v="B00K57MR22"/>
    <s v="Sujata Dynamix DX Mixer Grinder, 900W, 3 Jars (White)"/>
    <x v="1120"/>
    <s v="Home&amp;Kitchen|Kitchen&amp;HomeAppliances|SmallKitchenAppliances|MixerGrinders"/>
    <x v="4"/>
    <s v="Kitchen&amp;HomeAppliances"/>
    <s v="SmallKitchenAppliances"/>
    <s v="MixerGrinders"/>
    <n v="6120"/>
    <n v="8478"/>
    <n v="0.28000000000000003"/>
    <x v="1"/>
    <x v="13"/>
    <n v="6550"/>
    <n v="55530900"/>
    <x v="0"/>
    <n v="17.55501495738692"/>
    <m/>
  </r>
  <r>
    <s v="B07TTSS5MP"/>
    <s v="Lifelong LLMG74 750 Watt Mixer Grinder with 3 Jars (White and Grey)"/>
    <x v="1121"/>
    <s v="Home&amp;Kitchen|Kitchen&amp;HomeAppliances|SmallKitchenAppliances|MixerGrinders"/>
    <x v="4"/>
    <s v="Kitchen&amp;HomeAppliances"/>
    <s v="SmallKitchenAppliances"/>
    <s v="MixerGrinders"/>
    <n v="1799"/>
    <n v="3299"/>
    <n v="0.45"/>
    <x v="1"/>
    <x v="11"/>
    <n v="1846"/>
    <n v="6089954"/>
    <x v="0"/>
    <n v="12.412574202672916"/>
    <m/>
  </r>
  <r>
    <s v="B09ZDVL7L8"/>
    <s v="TTK Prestige Limited Orion Mixer Grinder 500 Watts, 3 Jars (1200ml, 1000ml, 500ml) (Red)"/>
    <x v="1122"/>
    <s v="Home&amp;Kitchen|Kitchen&amp;HomeAppliances|SmallKitchenAppliances|MixerGrinders"/>
    <x v="4"/>
    <s v="Kitchen&amp;HomeAppliances"/>
    <s v="SmallKitchenAppliances"/>
    <s v="MixerGrinders"/>
    <n v="2199"/>
    <n v="3895"/>
    <n v="0.44"/>
    <x v="1"/>
    <x v="2"/>
    <n v="1085"/>
    <n v="4226075"/>
    <x v="0"/>
    <n v="11.839736318486029"/>
    <m/>
  </r>
  <r>
    <s v="B09XHXXCFH"/>
    <s v="AGARO Regal Electric Rice Cooker, 3L Ceramic Inner Bowl, Cooks Up to 600 Gms Raw Rice, SS Steamer, Preset Cooking Functions, Preset Timer, Keep Warm Function, LED Display, Black"/>
    <x v="1123"/>
    <s v="Home&amp;Kitchen|Kitchen&amp;HomeAppliances|SmallKitchenAppliances|Rice&amp;PastaCookers"/>
    <x v="4"/>
    <s v="Kitchen&amp;HomeAppliances"/>
    <s v="SmallKitchenAppliances"/>
    <s v="Rice&amp;PastaCookers"/>
    <n v="3685"/>
    <n v="5495"/>
    <n v="0.33"/>
    <x v="1"/>
    <x v="3"/>
    <n v="290"/>
    <n v="1593550"/>
    <x v="0"/>
    <n v="10.10196125484222"/>
    <m/>
  </r>
  <r>
    <s v="B0BL3R4RGS"/>
    <s v="VAPJA¬Æ Portable Mini Juicer Cup Blender USB Rechargeable with 4 Blades for Shakes and Smoothies Fruits Vegetables Juice Maker Grinder Mixer Strong Cutting Bottle Sports Travel Outdoors Gym (BOTTLE)"/>
    <x v="1124"/>
    <s v="Home&amp;Kitchen|Kitchen&amp;HomeAppliances|SmallKitchenAppliances|JuicerMixerGrinders"/>
    <x v="4"/>
    <s v="Kitchen&amp;HomeAppliances"/>
    <s v="SmallKitchenAppliances"/>
    <s v="JuicerMixerGrinders"/>
    <n v="649"/>
    <n v="999"/>
    <n v="0.35"/>
    <x v="1"/>
    <x v="9"/>
    <n v="4"/>
    <n v="3996"/>
    <x v="0"/>
    <n v="2.5162920156096678"/>
    <m/>
  </r>
  <r>
    <s v="B07P1BR7L8"/>
    <s v="Philips HD6975/00 25 Litre Digital Oven Toaster Grill, Grey, 25 liter"/>
    <x v="1125"/>
    <s v="Home&amp;Kitchen|Kitchen&amp;HomeAppliances|SmallKitchenAppliances|OvenToasterGrills"/>
    <x v="4"/>
    <s v="Kitchen&amp;HomeAppliances"/>
    <s v="SmallKitchenAppliances"/>
    <s v="OvenToasterGrills"/>
    <n v="8599"/>
    <n v="8995"/>
    <n v="0.04"/>
    <x v="1"/>
    <x v="5"/>
    <n v="9734"/>
    <n v="87557330"/>
    <x v="0"/>
    <n v="17.548678205766624"/>
    <m/>
  </r>
  <r>
    <s v="B078WB1VWJ"/>
    <s v="Usha EI 3710 Heavy Weight 1000-Watt Dry Iron with Golden American Heritage Soleplate, 1.75 Kg(White)"/>
    <x v="1126"/>
    <s v="Home&amp;Kitchen|Kitchen&amp;HomeAppliances|Vacuum,Cleaning&amp;Ironing|Irons,Steamers&amp;Accessories|Irons|DryIrons"/>
    <x v="4"/>
    <s v="Kitchen&amp;HomeAppliances"/>
    <s v="Vacuum,Cleaning&amp;Ironing"/>
    <s v="Irons,Steamers&amp;Accessories"/>
    <n v="1110"/>
    <n v="1599"/>
    <n v="0.31"/>
    <x v="1"/>
    <x v="4"/>
    <n v="4022"/>
    <n v="6431178"/>
    <x v="0"/>
    <n v="15.499565140056424"/>
    <m/>
  </r>
  <r>
    <s v="B0BP89YBC1"/>
    <s v="Campfire Spring Chef Prolix Instant Portable Water Heater Geyser 1Ltr. for Use Home Stainless Steel Baking Rack | Restaurant | Office | Labs | Clinics | Saloon | with Installation Kit (With MCB)"/>
    <x v="1127"/>
    <s v="Home&amp;Kitchen|Heating,Cooling&amp;AirQuality|WaterHeaters&amp;Geysers|InstantWaterHeaters"/>
    <x v="4"/>
    <s v="Heating,Cooling&amp;AirQuality"/>
    <s v="WaterHeaters&amp;Geysers"/>
    <s v="InstantWaterHeaters"/>
    <n v="1499"/>
    <n v="3500"/>
    <n v="0.56999999999999995"/>
    <x v="0"/>
    <x v="16"/>
    <n v="2591"/>
    <n v="9068500"/>
    <x v="0"/>
    <n v="16.044084486833214"/>
    <m/>
  </r>
  <r>
    <s v="B09W9V2PXG"/>
    <s v="Themisto TH-WS20 Digital Kitchen Weighing Scale Stainless Steel (5Kg)"/>
    <x v="1128"/>
    <s v="Home&amp;Kitchen|Kitchen&amp;HomeAppliances|SmallKitchenAppliances|DigitalKitchenScales"/>
    <x v="4"/>
    <s v="Kitchen&amp;HomeAppliances"/>
    <s v="SmallKitchenAppliances"/>
    <s v="DigitalKitchenScales"/>
    <n v="759"/>
    <n v="1999"/>
    <n v="0.62"/>
    <x v="0"/>
    <x v="4"/>
    <n v="532"/>
    <n v="1063468"/>
    <x v="0"/>
    <n v="11.724926998814261"/>
    <m/>
  </r>
  <r>
    <s v="B09XTQFFCG"/>
    <s v="FYA Handheld Vacuum Cleaner Cordless, Wireless Hand Vacuum&amp;Air Blower 2-in-1, Mini Portable Car Vacuum Cleaner with Powerful Suction, USB Rechargeable Vacuum for Pet Hair, Home and Car"/>
    <x v="1129"/>
    <s v="Home&amp;Kitchen|Kitchen&amp;HomeAppliances|Vacuum,Cleaning&amp;Ironing|Vacuums&amp;FloorCare|Vacuums|HandheldVacuums"/>
    <x v="4"/>
    <s v="Kitchen&amp;HomeAppliances"/>
    <s v="Vacuum,Cleaning&amp;Ironing"/>
    <s v="Vacuums&amp;FloorCare"/>
    <n v="2669"/>
    <n v="3199"/>
    <n v="0.17"/>
    <x v="1"/>
    <x v="2"/>
    <n v="260"/>
    <n v="831740"/>
    <x v="0"/>
    <n v="9.4248979786192955"/>
    <m/>
  </r>
  <r>
    <s v="B08LVVTGZK"/>
    <s v="Lifelong LLSM120G Sandwich Griller , Classic Pro 750 W Sandwich Maker with 4 Slice Non-Stick Fixed Plates for Sandwiches at Home with 1 Year Warranty (Black)"/>
    <x v="1130"/>
    <s v="Home&amp;Kitchen|Kitchen&amp;HomeAppliances|SmallKitchenAppliances|SandwichMakers"/>
    <x v="4"/>
    <s v="Kitchen&amp;HomeAppliances"/>
    <s v="SmallKitchenAppliances"/>
    <s v="SandwichMakers"/>
    <n v="929"/>
    <n v="1300"/>
    <n v="0.28999999999999998"/>
    <x v="1"/>
    <x v="2"/>
    <n v="1672"/>
    <n v="2173600"/>
    <x v="0"/>
    <n v="12.571634169753338"/>
    <m/>
  </r>
  <r>
    <s v="B07J2BQZD6"/>
    <s v="Kuber Industries Nylon Mesh Laundry Basket|Sturdy Material &amp; Durable Handles|Netted Lightweight Laundry Bag, Size 36 x 36 x 58, Capicity 30 Ltr (Pink)"/>
    <x v="1131"/>
    <s v="Home&amp;Kitchen|HomeStorage&amp;Organization|LaundryOrganization|LaundryBaskets"/>
    <x v="4"/>
    <s v="HomeStorage&amp;Organization"/>
    <s v="LaundryOrganization"/>
    <s v="LaundryBaskets"/>
    <n v="199"/>
    <n v="399"/>
    <n v="0.5"/>
    <x v="0"/>
    <x v="7"/>
    <n v="7945"/>
    <n v="3170055"/>
    <x v="1"/>
    <n v="14.430549674661574"/>
    <m/>
  </r>
  <r>
    <s v="B07HK53XM4"/>
    <s v="Bulfyss Plastic Sticky Lint Roller Hair Remover Cleaner Set of 5 Rolls 150 Sheets, 30 Sheets Each roll Lint Roller Remover for Clothes, Furniture, Carpet, Dog Fur, Sweater, Dust &amp; Dirt"/>
    <x v="1132"/>
    <s v="Home&amp;Kitchen|Kitchen&amp;HomeAppliances|Vacuum,Cleaning&amp;Ironing|Irons,Steamers&amp;Accessories|LintShavers"/>
    <x v="4"/>
    <s v="Kitchen&amp;HomeAppliances"/>
    <s v="Vacuum,Cleaning&amp;Ironing"/>
    <s v="Irons,Steamers&amp;Accessories"/>
    <n v="279"/>
    <n v="599"/>
    <n v="0.53"/>
    <x v="0"/>
    <x v="12"/>
    <n v="1367"/>
    <n v="818833"/>
    <x v="0"/>
    <n v="10.976301340844341"/>
    <m/>
  </r>
  <r>
    <s v="B08RDWBYCQ"/>
    <s v="T TOPLINE 180 W Electric Hand Mixer,Hand Blender , Egg Beater, Cake maker , Beater Cream Mix, Food Blender, Beater for Whipping Cream Beater for Cake With 7 -Speed with spatula and oil brush"/>
    <x v="1133"/>
    <s v="Home&amp;Kitchen|Kitchen&amp;HomeAppliances|SmallKitchenAppliances|HandBlenders"/>
    <x v="4"/>
    <s v="Kitchen&amp;HomeAppliances"/>
    <s v="SmallKitchenAppliances"/>
    <s v="HandBlenders"/>
    <n v="549"/>
    <n v="999"/>
    <n v="0.45"/>
    <x v="1"/>
    <x v="1"/>
    <n v="1313"/>
    <n v="1311687"/>
    <x v="0"/>
    <n v="12.474381460895048"/>
    <m/>
  </r>
  <r>
    <s v="B09FHHTL8L"/>
    <s v="Empty Mist Trigger Plastic Spray Bottle for Multi use 200ml Pack of 2"/>
    <x v="1134"/>
    <s v="Home&amp;Kitchen|HomeStorage&amp;Organization|LaundryOrganization|IroningAccessories|SprayBottles"/>
    <x v="4"/>
    <s v="HomeStorage&amp;Organization"/>
    <s v="LaundryOrganization"/>
    <s v="IroningAccessories"/>
    <n v="85"/>
    <n v="199"/>
    <n v="0.56999999999999995"/>
    <x v="0"/>
    <x v="3"/>
    <n v="212"/>
    <n v="42188"/>
    <x v="2"/>
    <n v="9.5463563740988242"/>
    <m/>
  </r>
  <r>
    <s v="B0BHNHMR3H"/>
    <s v="LONAXA Mini Travel Rechargeable Fruit Juicer - USB Electric Fruit &amp; Vegetable Juice Blender/Grinder for Home and Office Use (Multicolor)‚Ä¶"/>
    <x v="1135"/>
    <s v="Home&amp;Kitchen|Kitchen&amp;HomeAppliances|SmallKitchenAppliances|JuicerMixerGrinders"/>
    <x v="4"/>
    <s v="Kitchen&amp;HomeAppliances"/>
    <s v="SmallKitchenAppliances"/>
    <s v="JuicerMixerGrinders"/>
    <n v="499"/>
    <n v="1299"/>
    <n v="0.62"/>
    <x v="0"/>
    <x v="2"/>
    <n v="65"/>
    <n v="84435"/>
    <x v="0"/>
    <n v="7.0962213486132883"/>
    <m/>
  </r>
  <r>
    <s v="B07D8VBYB4"/>
    <s v="SUJATA Powermatic Plus, Juicer Mixer Grinder, 900 Watts, 2 Jars (White)"/>
    <x v="1030"/>
    <s v="Home&amp;Kitchen|Kitchen&amp;HomeAppliances|SmallKitchenAppliances|JuicerMixerGrinders"/>
    <x v="4"/>
    <s v="Kitchen&amp;HomeAppliances"/>
    <s v="SmallKitchenAppliances"/>
    <s v="JuicerMixerGrinders"/>
    <n v="5865"/>
    <n v="7776"/>
    <n v="0.25"/>
    <x v="1"/>
    <x v="5"/>
    <n v="2737"/>
    <n v="21282912"/>
    <x v="0"/>
    <n v="15.124707152711075"/>
    <m/>
  </r>
  <r>
    <s v="B0B3TBY2YX"/>
    <s v="AGARO Royal Double Layered Kettle, 1.5 Litres, Double Layered Cool Touch , Dry Boiling Protection, Black"/>
    <x v="1136"/>
    <s v="Home&amp;Kitchen|Kitchen&amp;HomeAppliances|SmallKitchenAppliances|Kettles&amp;HotWaterDispensers|ElectricKettles"/>
    <x v="4"/>
    <s v="Kitchen&amp;HomeAppliances"/>
    <s v="SmallKitchenAppliances"/>
    <s v="Kettles&amp;HotWaterDispensers"/>
    <n v="1260"/>
    <n v="2299"/>
    <n v="0.45"/>
    <x v="1"/>
    <x v="4"/>
    <n v="55"/>
    <n v="126445"/>
    <x v="0"/>
    <n v="7.5172085161266615"/>
    <m/>
  </r>
  <r>
    <s v="B088WCFPQF"/>
    <s v="Cafe JEI French Press Coffee and Tea Maker 600ml with 4 Level Filtration System, Heat Resistant Borosilicate Glass (Black, 600ml)"/>
    <x v="1137"/>
    <s v="Home&amp;Kitchen|Kitchen&amp;HomeAppliances|Coffee,Tea&amp;Espresso|CoffeePresses"/>
    <x v="4"/>
    <s v="Kitchen&amp;HomeAppliances"/>
    <s v="Coffee,Tea&amp;Espresso"/>
    <s v="CoffeePresses"/>
    <n v="1099"/>
    <n v="1500"/>
    <n v="0.27"/>
    <x v="1"/>
    <x v="6"/>
    <n v="1065"/>
    <n v="1597500"/>
    <x v="0"/>
    <n v="13.624907421107491"/>
    <m/>
  </r>
  <r>
    <s v="B07JZSG42Y"/>
    <s v="Borosil Prime Grill Sandwich Maker (Grey)"/>
    <x v="1138"/>
    <s v="Home&amp;Kitchen|Kitchen&amp;HomeAppliances|SmallKitchenAppliances|SandwichMakers"/>
    <x v="4"/>
    <s v="Kitchen&amp;HomeAppliances"/>
    <s v="SmallKitchenAppliances"/>
    <s v="SandwichMakers"/>
    <n v="1928"/>
    <n v="2590"/>
    <n v="0.26"/>
    <x v="1"/>
    <x v="1"/>
    <n v="2377"/>
    <n v="6156430"/>
    <x v="0"/>
    <n v="13.504847401130691"/>
    <m/>
  </r>
  <r>
    <s v="B08YRMBK9R"/>
    <s v="Candes 10 Litre Perfecto 5 Star Rated Automatic Instant Storage Electric Water Heater with Special Metal Body Anti Rust Coating With Installation Kit, 2KW Geyser (Ivory)"/>
    <x v="1139"/>
    <s v="Home&amp;Kitchen|Heating,Cooling&amp;AirQuality|WaterHeaters&amp;Geysers|StorageWaterHeaters"/>
    <x v="4"/>
    <s v="Heating,Cooling&amp;AirQuality"/>
    <s v="WaterHeaters&amp;Geysers"/>
    <s v="StorageWaterHeaters"/>
    <n v="3249"/>
    <n v="6299"/>
    <n v="0.48"/>
    <x v="1"/>
    <x v="2"/>
    <n v="2569"/>
    <n v="16182131"/>
    <x v="0"/>
    <n v="13.298739180992049"/>
    <m/>
  </r>
  <r>
    <s v="B00935MGHS"/>
    <s v="Prestige PSMFB 800 Watt Sandwich Toaster with Fixed Plates, Black"/>
    <x v="1140"/>
    <s v="Home&amp;Kitchen|Kitchen&amp;HomeAppliances|SmallKitchenAppliances|SandwichMakers"/>
    <x v="4"/>
    <s v="Kitchen&amp;HomeAppliances"/>
    <s v="SmallKitchenAppliances"/>
    <s v="SandwichMakers"/>
    <n v="1199"/>
    <n v="1795"/>
    <n v="0.33"/>
    <x v="1"/>
    <x v="0"/>
    <n v="5967"/>
    <n v="10710765"/>
    <x v="0"/>
    <n v="15.858481020751373"/>
    <m/>
  </r>
  <r>
    <s v="B07B5XJ572"/>
    <s v="iBELL MPK120L Premium Stainless Steel Multi Purpose Kettle/Cooker with Inner Pot 1.2 Litre (Silver)"/>
    <x v="1141"/>
    <s v="Home&amp;Kitchen|Kitchen&amp;HomeAppliances|SmallKitchenAppliances|Kettles&amp;HotWaterDispensers|ElectricKettles"/>
    <x v="4"/>
    <s v="Kitchen&amp;HomeAppliances"/>
    <s v="SmallKitchenAppliances"/>
    <s v="Kettles&amp;HotWaterDispensers"/>
    <n v="1456"/>
    <n v="3190"/>
    <n v="0.54"/>
    <x v="0"/>
    <x v="3"/>
    <n v="1776"/>
    <n v="5665440"/>
    <x v="0"/>
    <n v="13.323718454001735"/>
    <m/>
  </r>
  <r>
    <s v="B086199CWG"/>
    <s v="Maharaja Whiteline Odacio Plus 550-Watt Juicer Mixer Grinder with 3 Jars (Black/Silver)"/>
    <x v="1142"/>
    <s v="Home&amp;Kitchen|Kitchen&amp;HomeAppliances|SmallKitchenAppliances|JuicerMixerGrinders"/>
    <x v="4"/>
    <s v="Kitchen&amp;HomeAppliances"/>
    <s v="SmallKitchenAppliances"/>
    <s v="JuicerMixerGrinders"/>
    <n v="3349"/>
    <n v="4799"/>
    <n v="0.3"/>
    <x v="1"/>
    <x v="7"/>
    <n v="4200"/>
    <n v="20155800"/>
    <x v="0"/>
    <n v="13.406404921690571"/>
    <m/>
  </r>
  <r>
    <s v="B0BBWJFK5C"/>
    <s v="Shakti Technology S3 High Pressure Car Washer Machine 1800 Watts and Pressure 120 Bar for Cleaning Car, Bike &amp; Home"/>
    <x v="1143"/>
    <s v="Home&amp;Kitchen|Kitchen&amp;HomeAppliances|Vacuum,Cleaning&amp;Ironing|PressureWashers,Steam&amp;WindowCleaners"/>
    <x v="4"/>
    <s v="Kitchen&amp;HomeAppliances"/>
    <s v="Vacuum,Cleaning&amp;Ironing"/>
    <s v="PressureWashers,Steam&amp;WindowCleaners"/>
    <n v="4899"/>
    <n v="8999"/>
    <n v="0.46"/>
    <x v="1"/>
    <x v="3"/>
    <n v="297"/>
    <n v="2672703"/>
    <x v="0"/>
    <n v="10.144286682712647"/>
    <m/>
  </r>
  <r>
    <s v="B07GLS2563"/>
    <s v="Cello Quick Boil Popular Electric Kettle 1 Litre 1200 Watts | Stainless Steel body | Boiler for Water, Silver"/>
    <x v="1144"/>
    <s v="Home&amp;Kitchen|Kitchen&amp;HomeAppliances|SmallKitchenAppliances|Kettles&amp;HotWaterDispensers|Kettle&amp;ToasterSets"/>
    <x v="4"/>
    <s v="Kitchen&amp;HomeAppliances"/>
    <s v="SmallKitchenAppliances"/>
    <s v="Kettles&amp;HotWaterDispensers"/>
    <n v="1199"/>
    <n v="1899"/>
    <n v="0.37"/>
    <x v="1"/>
    <x v="0"/>
    <n v="3858"/>
    <n v="7326342"/>
    <x v="0"/>
    <n v="15.063194069999867"/>
    <m/>
  </r>
  <r>
    <s v="B09P182Z2H"/>
    <s v="AGARO Glory Cool Mist Ultrasonic Humidifier, 4.5Litres, For Large Area, Room, Home, Office, Adjustable Mist Output, Ceramic Ball Filter, Ultra Quiet, 360¬∞ Rotatable Nozzle, Auto Shut Off, Grey"/>
    <x v="1145"/>
    <s v="Home&amp;Kitchen|Heating,Cooling&amp;AirQuality|Humidifiers"/>
    <x v="4"/>
    <s v="Heating,Cooling&amp;AirQuality"/>
    <s v="Humidifiers"/>
    <m/>
    <n v="3290"/>
    <n v="5799"/>
    <n v="0.43"/>
    <x v="1"/>
    <x v="4"/>
    <n v="168"/>
    <n v="974232"/>
    <x v="0"/>
    <n v="9.5799128298387952"/>
    <m/>
  </r>
  <r>
    <s v="B0B59K1C8F"/>
    <s v="Wolpin 1 Lint Roller with 60 Sheets Remove Clothes Lint Dog Hair Dust (19 x 13 cm) Orange"/>
    <x v="1146"/>
    <s v="Home&amp;Kitchen|Kitchen&amp;HomeAppliances|Vacuum,Cleaning&amp;Ironing|Irons,Steamers&amp;Accessories|LintShavers"/>
    <x v="4"/>
    <s v="Kitchen&amp;HomeAppliances"/>
    <s v="Vacuum,Cleaning&amp;Ironing"/>
    <s v="Irons,Steamers&amp;Accessories"/>
    <n v="179"/>
    <n v="799"/>
    <n v="0.78"/>
    <x v="0"/>
    <x v="9"/>
    <n v="101"/>
    <n v="80699"/>
    <x v="0"/>
    <n v="7.2309606183429036"/>
    <m/>
  </r>
  <r>
    <s v="B06Y36JKC3"/>
    <s v="Abode Kitchen Essential Measuring Cup &amp; Spoon for Spices | for Cooking and Baking Cake | Multipurpose Tablespoon Cups with Ring Holder | (Black)"/>
    <x v="1147"/>
    <s v="Home&amp;Kitchen|Kitchen&amp;HomeAppliances|Coffee,Tea&amp;Espresso|CoffeeMakerAccessories|MeasuringSpoons"/>
    <x v="4"/>
    <s v="Kitchen&amp;HomeAppliances"/>
    <s v="Coffee,Tea&amp;Espresso"/>
    <s v="CoffeeMakerAccessories"/>
    <n v="149"/>
    <n v="300"/>
    <n v="0.5"/>
    <x v="0"/>
    <x v="3"/>
    <n v="4074"/>
    <n v="1222200"/>
    <x v="1"/>
    <n v="14.801523213611581"/>
    <m/>
  </r>
  <r>
    <s v="B075S9FVRY"/>
    <s v="Sujata Supermix, Mixer Grinder, 900 Watts, 3 Jars (White)"/>
    <x v="1148"/>
    <s v="Home&amp;Kitchen|Kitchen&amp;HomeAppliances|SmallKitchenAppliances|MixerGrinders"/>
    <x v="4"/>
    <s v="Kitchen&amp;HomeAppliances"/>
    <s v="SmallKitchenAppliances"/>
    <s v="MixerGrinders"/>
    <n v="5490"/>
    <n v="7200"/>
    <n v="0.24"/>
    <x v="1"/>
    <x v="6"/>
    <n v="1408"/>
    <n v="10137600"/>
    <x v="0"/>
    <n v="14.170099468992104"/>
    <m/>
  </r>
  <r>
    <s v="B08SJVD8QD"/>
    <s v="CARDEX Digital Kitchen Weighing Machine Multipurpose Electronic Weight Scale With Back Lite LCD Display for Measuring Food, Cake, Vegetable, Fruit (KITCHEN SCALE)"/>
    <x v="1149"/>
    <s v="Home&amp;Kitchen|Kitchen&amp;HomeAppliances|SmallKitchenAppliances|DigitalKitchenScales"/>
    <x v="4"/>
    <s v="Kitchen&amp;HomeAppliances"/>
    <s v="SmallKitchenAppliances"/>
    <s v="DigitalKitchenScales"/>
    <n v="379"/>
    <n v="389"/>
    <n v="0.03"/>
    <x v="1"/>
    <x v="0"/>
    <n v="3739"/>
    <n v="1454471"/>
    <x v="1"/>
    <n v="15.006060729242018"/>
    <m/>
  </r>
  <r>
    <s v="B07FJNNZCJ"/>
    <s v="V-Guard Zenora RO+UF+MB Water Purifier | Suitable for water with TDS up to 2000 ppm | 8 Stage Purification with World-class RO Membrane and Advanced UF Membrane | Free PAN India Installation &amp; 1-Year Comprehensive Warranty | 7 Litre, Black"/>
    <x v="1150"/>
    <s v="Home&amp;Kitchen|Kitchen&amp;HomeAppliances|WaterPurifiers&amp;Accessories|WaterFilters&amp;Purifiers"/>
    <x v="4"/>
    <s v="Kitchen&amp;HomeAppliances"/>
    <s v="WaterPurifiers&amp;Accessories"/>
    <s v="WaterFilters&amp;Purifiers"/>
    <n v="8699"/>
    <n v="13049"/>
    <n v="0.33"/>
    <x v="1"/>
    <x v="4"/>
    <n v="5891"/>
    <n v="76871659"/>
    <x v="0"/>
    <n v="16.212129774133551"/>
    <m/>
  </r>
  <r>
    <s v="B09MFR93KS"/>
    <s v="Bajaj Rex DLX 750 W 4 Jars Mixer Grinder, White and Blue"/>
    <x v="1151"/>
    <s v="Home&amp;Kitchen|Kitchen&amp;HomeAppliances|SmallKitchenAppliances|MixerGrinders"/>
    <x v="4"/>
    <s v="Kitchen&amp;HomeAppliances"/>
    <s v="SmallKitchenAppliances"/>
    <s v="MixerGrinders"/>
    <n v="3041.67"/>
    <n v="5999"/>
    <n v="0.49"/>
    <x v="1"/>
    <x v="1"/>
    <n v="777"/>
    <n v="4661223"/>
    <x v="0"/>
    <n v="11.563918387958756"/>
    <m/>
  </r>
  <r>
    <s v="B07Y5FDPKV"/>
    <s v="KENT 16051 Hand Blender 300 W | 5 Variable Speed Control | Multiple Beaters &amp; Dough Hooks | Turbo Function"/>
    <x v="1152"/>
    <s v="Home&amp;Kitchen|Kitchen&amp;HomeAppliances|SmallKitchenAppliances|HandBlenders"/>
    <x v="4"/>
    <s v="Kitchen&amp;HomeAppliances"/>
    <s v="SmallKitchenAppliances"/>
    <s v="HandBlenders"/>
    <n v="1745"/>
    <n v="2400"/>
    <n v="0.27"/>
    <x v="1"/>
    <x v="0"/>
    <n v="14160"/>
    <n v="33984000"/>
    <x v="0"/>
    <n v="17.434594475697256"/>
    <m/>
  </r>
  <r>
    <s v="B0756KCV5K"/>
    <s v="Prestige PIC 15.0+ 1900-Watt Induction Cooktop (Black)"/>
    <x v="1153"/>
    <s v="Home&amp;Kitchen|Kitchen&amp;HomeAppliances|SmallKitchenAppliances|InductionCooktop"/>
    <x v="4"/>
    <s v="Kitchen&amp;HomeAppliances"/>
    <s v="SmallKitchenAppliances"/>
    <s v="InductionCooktop"/>
    <n v="3180"/>
    <n v="5295"/>
    <n v="0.4"/>
    <x v="1"/>
    <x v="0"/>
    <n v="6919"/>
    <n v="36636105"/>
    <x v="0"/>
    <n v="16.128445596718386"/>
    <m/>
  </r>
  <r>
    <s v="B0BJ6P3LSK"/>
    <s v="Aqua d pure Active Copper 12-L RO+UV Water Filter Purifier for Home, Kitchen Fully Automatic UF+TDS Controller"/>
    <x v="1154"/>
    <s v="Home&amp;Kitchen|Kitchen&amp;HomeAppliances|WaterPurifiers&amp;Accessories|WaterFilters&amp;Purifiers"/>
    <x v="4"/>
    <s v="Kitchen&amp;HomeAppliances"/>
    <s v="WaterPurifiers&amp;Accessories"/>
    <s v="WaterFilters&amp;Purifiers"/>
    <n v="4999"/>
    <n v="24999"/>
    <n v="0.8"/>
    <x v="0"/>
    <x v="6"/>
    <n v="287"/>
    <n v="7174713"/>
    <x v="0"/>
    <n v="11.06726619491654"/>
    <m/>
  </r>
  <r>
    <s v="B09HS1NDRQ"/>
    <s v="PrettyKrafts Laundry Square Shape Basket Bag/Foldable/Multipurpose/Carry Handles/Slanting Lid for Home, Cloth Storage,(Single) Jute Grey"/>
    <x v="1155"/>
    <s v="Home&amp;Kitchen|HomeStorage&amp;Organization|LaundryOrganization|LaundryBaskets"/>
    <x v="4"/>
    <s v="HomeStorage&amp;Organization"/>
    <s v="LaundryOrganization"/>
    <s v="LaundryBaskets"/>
    <n v="390"/>
    <n v="799"/>
    <n v="0.51"/>
    <x v="0"/>
    <x v="11"/>
    <n v="287"/>
    <n v="229313"/>
    <x v="0"/>
    <n v="9.3456914534850775"/>
    <m/>
  </r>
  <r>
    <s v="B018SJJ0GE"/>
    <s v="Libra Roti Maker Electric Automatic | chapati Maker Electric Automatic | roti Maker Machine with 900 Watts for Making Roti/Chapati/Parathas - Stainless Steel"/>
    <x v="1156"/>
    <s v="Home&amp;Kitchen|Kitchen&amp;HomeAppliances|SmallKitchenAppliances|RotiMakers"/>
    <x v="4"/>
    <s v="Kitchen&amp;HomeAppliances"/>
    <s v="SmallKitchenAppliances"/>
    <s v="RotiMakers"/>
    <n v="1999"/>
    <n v="2999"/>
    <n v="0.33"/>
    <x v="1"/>
    <x v="5"/>
    <n v="388"/>
    <n v="1163612"/>
    <x v="0"/>
    <n v="11.395778245833116"/>
    <m/>
  </r>
  <r>
    <s v="B09FPP3R1D"/>
    <s v="Glen 3 in 1 Electric Multi Cooker - Steam, Cook &amp; Egg Boiler with 350 W (SA 3035MC) - 350 Watts"/>
    <x v="1157"/>
    <s v="Home&amp;Kitchen|Kitchen&amp;HomeAppliances|SmallKitchenAppliances|EggBoilers"/>
    <x v="4"/>
    <s v="Kitchen&amp;HomeAppliances"/>
    <s v="SmallKitchenAppliances"/>
    <s v="EggBoilers"/>
    <n v="1624"/>
    <n v="2495"/>
    <n v="0.35"/>
    <x v="1"/>
    <x v="3"/>
    <n v="827"/>
    <n v="2063365"/>
    <x v="0"/>
    <n v="11.963924380818009"/>
    <m/>
  </r>
  <r>
    <s v="B01F7B2JCI"/>
    <s v="Dynore Stainless Steel Set of 4 Measuring Cup and 4 Measuring Spoon"/>
    <x v="1158"/>
    <s v="Home&amp;Kitchen|Kitchen&amp;HomeAppliances|Coffee,Tea&amp;Espresso|CoffeeMakerAccessories|MeasuringSpoons"/>
    <x v="4"/>
    <s v="Kitchen&amp;HomeAppliances"/>
    <s v="Coffee,Tea&amp;Espresso"/>
    <s v="CoffeeMakerAccessories"/>
    <n v="184"/>
    <n v="450"/>
    <n v="0.59"/>
    <x v="0"/>
    <x v="0"/>
    <n v="4971"/>
    <n v="2236950"/>
    <x v="1"/>
    <n v="15.525430703872352"/>
    <m/>
  </r>
  <r>
    <s v="B09NNZ1GF7"/>
    <s v="Lint Remover For Clothes With 1 Year Warranty Fabric Shaver Lint Shaver for Woolen Clothes Blanket Jackets Stainless Steel Blades,Bedding, Clothes and Furniture Best Remover for Fabrics Portable Lint Shavers (White Orange)"/>
    <x v="1159"/>
    <s v="Home&amp;Kitchen|Kitchen&amp;HomeAppliances|Vacuum,Cleaning&amp;Ironing|Irons,Steamers&amp;Accessories|LintShavers"/>
    <x v="4"/>
    <s v="Kitchen&amp;HomeAppliances"/>
    <s v="Vacuum,Cleaning&amp;Ironing"/>
    <s v="Irons,Steamers&amp;Accessories"/>
    <n v="445"/>
    <n v="999"/>
    <n v="0.55000000000000004"/>
    <x v="0"/>
    <x v="4"/>
    <n v="229"/>
    <n v="228771"/>
    <x v="0"/>
    <n v="10.15542969487565"/>
    <m/>
  </r>
  <r>
    <s v="B01CS4A5V4"/>
    <s v="Monitor AC Stand/Heavy Duty Air Conditioner Outdoor Unit Mounting Bracket"/>
    <x v="1160"/>
    <s v="Home&amp;Kitchen|Heating,Cooling&amp;AirQuality|Parts&amp;Accessories|FanParts&amp;Accessories"/>
    <x v="4"/>
    <s v="Heating,Cooling&amp;AirQuality"/>
    <s v="Parts&amp;Accessories"/>
    <s v="FanParts&amp;Accessories"/>
    <n v="699"/>
    <n v="1690"/>
    <n v="0.59"/>
    <x v="0"/>
    <x v="3"/>
    <n v="3524"/>
    <n v="5955560"/>
    <x v="0"/>
    <n v="14.54335239744241"/>
    <m/>
  </r>
  <r>
    <s v="B0BL11S5QK"/>
    <s v="iBELL Induction Cooktop, 2000W with Auto Shut Off and Overheat Protection, BIS Certified, Black"/>
    <x v="1161"/>
    <s v="Home&amp;Kitchen|Kitchen&amp;HomeAppliances|SmallKitchenAppliances|InductionCooktop"/>
    <x v="4"/>
    <s v="Kitchen&amp;HomeAppliances"/>
    <s v="SmallKitchenAppliances"/>
    <s v="InductionCooktop"/>
    <n v="1601"/>
    <n v="3890"/>
    <n v="0.59"/>
    <x v="0"/>
    <x v="0"/>
    <n v="156"/>
    <n v="606840"/>
    <x v="0"/>
    <n v="9.2227785401187816"/>
    <m/>
  </r>
  <r>
    <s v="B09BL2KHQW"/>
    <s v="KENT POWP-Sediment Filter 10'' Thread WCAP"/>
    <x v="1162"/>
    <s v="Home&amp;Kitchen|Kitchen&amp;HomeAppliances|WaterPurifiers&amp;Accessories|WaterPurifierAccessories"/>
    <x v="4"/>
    <s v="Kitchen&amp;HomeAppliances"/>
    <s v="WaterPurifiers&amp;Accessories"/>
    <s v="WaterPurifierAccessories"/>
    <n v="231"/>
    <n v="260"/>
    <n v="0.11"/>
    <x v="1"/>
    <x v="3"/>
    <n v="490"/>
    <n v="127400"/>
    <x v="1"/>
    <n v="11.03343411770417"/>
    <m/>
  </r>
  <r>
    <s v="B081RLM75M"/>
    <s v="LACOPINE Mini Pocket Size Lint Roller (White)"/>
    <x v="1163"/>
    <s v="Home&amp;Kitchen|Kitchen&amp;HomeAppliances|Vacuum,Cleaning&amp;Ironing|Irons,Steamers&amp;Accessories|LintShavers"/>
    <x v="4"/>
    <s v="Kitchen&amp;HomeAppliances"/>
    <s v="Vacuum,Cleaning&amp;Ironing"/>
    <s v="Irons,Steamers&amp;Accessories"/>
    <n v="369"/>
    <n v="599"/>
    <n v="0.38"/>
    <x v="1"/>
    <x v="2"/>
    <n v="82"/>
    <n v="49118"/>
    <x v="0"/>
    <n v="7.4844045602666887"/>
    <m/>
  </r>
  <r>
    <s v="B07SYYVP69"/>
    <s v="iBELL SEK170BM Premium Electric Kettle, 1.7 Litre, Stainless Steel with Coating,1500W Auto Cut-Off, Silver with Black"/>
    <x v="1164"/>
    <s v="Home&amp;Kitchen|Kitchen&amp;HomeAppliances|SmallKitchenAppliances|Kettles&amp;HotWaterDispensers|ElectricKettles"/>
    <x v="4"/>
    <s v="Kitchen&amp;HomeAppliances"/>
    <s v="SmallKitchenAppliances"/>
    <s v="Kettles&amp;HotWaterDispensers"/>
    <n v="809"/>
    <n v="1950"/>
    <n v="0.59"/>
    <x v="0"/>
    <x v="2"/>
    <n v="710"/>
    <n v="1384500"/>
    <x v="0"/>
    <n v="11.122291442846088"/>
    <m/>
  </r>
  <r>
    <s v="B0BDZWMGZ1"/>
    <s v="Activa Easy Mix Nutri Mixer Grinder 500 Watt | Long Lasting Shock Proof ABS Body | Heavy Duty Motor With Nano - Grinding Technology"/>
    <x v="1165"/>
    <s v="Home&amp;Kitchen|Kitchen&amp;HomeAppliances|SmallKitchenAppliances|MixerGrinders"/>
    <x v="4"/>
    <s v="Kitchen&amp;HomeAppliances"/>
    <s v="SmallKitchenAppliances"/>
    <s v="MixerGrinders"/>
    <n v="1199"/>
    <n v="2990"/>
    <n v="0.6"/>
    <x v="0"/>
    <x v="11"/>
    <n v="133"/>
    <n v="397670"/>
    <x v="0"/>
    <n v="8.0829982337862685"/>
    <m/>
  </r>
  <r>
    <s v="B078JT7LTD"/>
    <s v="Sujata Dynamix, Mixer Grinder, 900 Watts, 3 Jars (White)"/>
    <x v="1166"/>
    <s v="Home&amp;Kitchen|Kitchen&amp;HomeAppliances|SmallKitchenAppliances|MixerGrinders"/>
    <x v="4"/>
    <s v="Kitchen&amp;HomeAppliances"/>
    <s v="SmallKitchenAppliances"/>
    <s v="MixerGrinders"/>
    <n v="6120"/>
    <n v="8073"/>
    <n v="0.24"/>
    <x v="1"/>
    <x v="13"/>
    <n v="2751"/>
    <n v="22208823"/>
    <x v="0"/>
    <n v="15.822382775991978"/>
    <m/>
  </r>
  <r>
    <s v="B09WF4Q7B3"/>
    <s v="Wipro Vesta 1380W Cordless Steam Iron Quick heat up with 20gm/ min Steam Burst, Scratch resistant Ceramic soleplate ,Vertical and Horizontal Ironing, Steam burst of upto .8g/ shot"/>
    <x v="1167"/>
    <s v="Home&amp;Kitchen|Kitchen&amp;HomeAppliances|Vacuum,Cleaning&amp;Ironing|Irons,Steamers&amp;Accessories|Irons|SteamIrons"/>
    <x v="4"/>
    <s v="Kitchen&amp;HomeAppliances"/>
    <s v="Vacuum,Cleaning&amp;Ironing"/>
    <s v="Irons,Steamers&amp;Accessories"/>
    <n v="1799"/>
    <n v="2599"/>
    <n v="0.31"/>
    <x v="1"/>
    <x v="9"/>
    <n v="771"/>
    <n v="2003829"/>
    <x v="0"/>
    <n v="10.395422281208649"/>
    <m/>
  </r>
  <r>
    <s v="B092R48XXB"/>
    <s v="Mi Robot Vacuum-Mop P, Best-in-class Laser Navigation in 10-20K INR price band, Intelligent mapping, Robotic Floor Cleaner with 2 in 1 Mopping and Vacuum, App Control (WiFi, Alexa,GA), Strong suction"/>
    <x v="1168"/>
    <s v="Home&amp;Kitchen|Kitchen&amp;HomeAppliances|Vacuum,Cleaning&amp;Ironing|Vacuums&amp;FloorCare|Vacuums|RoboticVacuums"/>
    <x v="4"/>
    <s v="Kitchen&amp;HomeAppliances"/>
    <s v="Vacuum,Cleaning&amp;Ironing"/>
    <s v="Vacuums&amp;FloorCare"/>
    <n v="18999"/>
    <n v="29999"/>
    <n v="0.37"/>
    <x v="1"/>
    <x v="3"/>
    <n v="2536"/>
    <n v="76077464"/>
    <x v="0"/>
    <n v="13.957713915609096"/>
    <m/>
  </r>
  <r>
    <s v="B00KIDSU8S"/>
    <s v="Havells Ventil Air DX 200mm Exhaust Fan (White)"/>
    <x v="1169"/>
    <s v="Home&amp;Kitchen|Heating,Cooling&amp;AirQuality|Fans|ExhaustFans"/>
    <x v="4"/>
    <s v="Heating,Cooling&amp;AirQuality"/>
    <s v="Fans"/>
    <s v="ExhaustFans"/>
    <n v="1999"/>
    <n v="2360"/>
    <n v="0.15"/>
    <x v="1"/>
    <x v="0"/>
    <n v="7801"/>
    <n v="18410360"/>
    <x v="0"/>
    <n v="16.347264973098245"/>
    <m/>
  </r>
  <r>
    <s v="B0977CGNJJ"/>
    <s v="AGARO Royal Stand 1000W Mixer with 5L SS Bowl and 8 Speed Setting, Includes Whisking Cone, Mixing Beater &amp; Dough Hook, and Splash Guard, 2 Years Warranty, (Black), Medium (33554)"/>
    <x v="1170"/>
    <s v="Home&amp;Kitchen|Kitchen&amp;HomeAppliances|SmallKitchenAppliances|StandMixers"/>
    <x v="4"/>
    <s v="Kitchen&amp;HomeAppliances"/>
    <s v="SmallKitchenAppliances"/>
    <s v="StandMixers"/>
    <n v="5999"/>
    <n v="11495"/>
    <n v="0.48"/>
    <x v="1"/>
    <x v="4"/>
    <n v="534"/>
    <n v="6138330"/>
    <x v="0"/>
    <n v="11.731921262691282"/>
    <m/>
  </r>
  <r>
    <s v="B08WWKM5HQ"/>
    <s v="Crompton Highspeed Markle Prime 1200 mm (48 inch) Anti-Dust Ceiling Fan with Energy Efficient 55W Motor (Burgundy)"/>
    <x v="1171"/>
    <s v="Home&amp;Kitchen|Heating,Cooling&amp;AirQuality|Fans|CeilingFans"/>
    <x v="4"/>
    <s v="Heating,Cooling&amp;AirQuality"/>
    <s v="Fans"/>
    <s v="CeilingFans"/>
    <n v="2599"/>
    <n v="4780"/>
    <n v="0.46"/>
    <x v="1"/>
    <x v="2"/>
    <n v="898"/>
    <n v="4292440"/>
    <x v="0"/>
    <n v="11.519662797759592"/>
    <m/>
  </r>
  <r>
    <s v="B015GX9Y0W"/>
    <s v="Lifelong LLWM105 750-Watt Belgian Waffle Maker for Home| Makes 2 Square Shape Waffles| Non-stick Plates| Easy to Use¬†with Indicator Lights (1 Year Warranty, Black)"/>
    <x v="1172"/>
    <s v="Home&amp;Kitchen|Kitchen&amp;HomeAppliances|SmallKitchenAppliances|WaffleMakers&amp;Irons"/>
    <x v="4"/>
    <s v="Kitchen&amp;HomeAppliances"/>
    <s v="SmallKitchenAppliances"/>
    <s v="WaffleMakers&amp;Irons"/>
    <n v="1199"/>
    <n v="2400"/>
    <n v="0.5"/>
    <x v="0"/>
    <x v="2"/>
    <n v="1202"/>
    <n v="2884800"/>
    <x v="0"/>
    <n v="12.013035946625394"/>
    <m/>
  </r>
  <r>
    <s v="B089BDBDGM"/>
    <s v="Kuber Industries Waterproof Round Laundry Bag/Hamper|Polka Dots Print Print with Handles|Foldable Bin &amp; 45 Liter Capicity|Size 37 x 37 x 49, Pack of 1(Black &amp; White)- CTKTC044992"/>
    <x v="868"/>
    <s v="Home&amp;Kitchen|HomeStorage&amp;Organization|LaundryOrganization|LaundryBaskets"/>
    <x v="4"/>
    <s v="HomeStorage&amp;Organization"/>
    <s v="LaundryOrganization"/>
    <s v="LaundryBaskets"/>
    <n v="219"/>
    <n v="249"/>
    <n v="0.12"/>
    <x v="1"/>
    <x v="1"/>
    <n v="1108"/>
    <n v="275892"/>
    <x v="1"/>
    <n v="12.179726184596641"/>
    <m/>
  </r>
  <r>
    <s v="B0BPBG712X"/>
    <s v="Portable, Handy Compact Plug-in Portable Digital Electric Heater Fan Wall-Outlet Handy Air Warmer Blower Adjustable Timer Digital Display Heater for Home/Office/Camper (Black, 400 Watts)"/>
    <x v="1173"/>
    <s v="Home&amp;Kitchen|Heating,Cooling&amp;AirQuality|RoomHeaters|FanHeaters"/>
    <x v="4"/>
    <s v="Heating,Cooling&amp;AirQuality"/>
    <s v="RoomHeaters"/>
    <s v="FanHeaters"/>
    <n v="799"/>
    <n v="1199"/>
    <n v="0.33"/>
    <x v="1"/>
    <x v="5"/>
    <n v="17"/>
    <n v="20383"/>
    <x v="0"/>
    <n v="5.5231990224545466"/>
    <m/>
  </r>
  <r>
    <s v="B00JBNZPFM"/>
    <s v="Karcher WD3 EU Wet and Dry Vacuum Cleaner, 1000 Watts Powerful Suction, 17 L Capacity, Blower Function, Easy Filter Removal for Home and Garden Cleaning¬† (Yellow/Black)"/>
    <x v="1174"/>
    <s v="Home&amp;Kitchen|Kitchen&amp;HomeAppliances|Vacuum,Cleaning&amp;Ironing|Vacuums&amp;FloorCare|Vacuums|Wet-DryVacuums"/>
    <x v="4"/>
    <s v="Kitchen&amp;HomeAppliances"/>
    <s v="Vacuum,Cleaning&amp;Ironing"/>
    <s v="Vacuums&amp;FloorCare"/>
    <n v="6199"/>
    <n v="10999"/>
    <n v="0.44"/>
    <x v="1"/>
    <x v="0"/>
    <n v="10429"/>
    <n v="114708571"/>
    <x v="0"/>
    <n v="16.876794095391432"/>
    <m/>
  </r>
  <r>
    <s v="B08N6P8G5K"/>
    <s v="INALSA Air Fryer Digital 4L Nutri Fry - 1400W with Smart AirCrisp Technology| 8-Preset Menu, Touch Control &amp; Digital Display|Variable Temperature &amp; Timer Control|Free Recipe book|2 Yr Warranty (Black)"/>
    <x v="1175"/>
    <s v="Home&amp;Kitchen|Kitchen&amp;HomeAppliances|SmallKitchenAppliances|DeepFatFryers|AirFryers"/>
    <x v="4"/>
    <s v="Kitchen&amp;HomeAppliances"/>
    <s v="SmallKitchenAppliances"/>
    <s v="DeepFatFryers"/>
    <n v="6790"/>
    <n v="10995"/>
    <n v="0.38"/>
    <x v="1"/>
    <x v="6"/>
    <n v="3192"/>
    <n v="35096040"/>
    <x v="0"/>
    <n v="15.768895133427502"/>
    <m/>
  </r>
  <r>
    <s v="B07NPBG1B4"/>
    <s v="AmazonBasics High Speed 55 Watt Oscillating Pedestal Fan, 400mm Sweep Length, White (Without Remote)"/>
    <x v="1176"/>
    <s v="Home&amp;Kitchen|Heating,Cooling&amp;AirQuality|Fans|PedestalFans"/>
    <x v="4"/>
    <s v="Heating,Cooling&amp;AirQuality"/>
    <s v="Fans"/>
    <s v="PedestalFans"/>
    <n v="1982.84"/>
    <n v="3300"/>
    <n v="0.4"/>
    <x v="1"/>
    <x v="3"/>
    <n v="5873"/>
    <n v="19380900"/>
    <x v="0"/>
    <n v="15.452629162965803"/>
    <m/>
  </r>
  <r>
    <s v="B01MRARGBW"/>
    <s v="Eco Crystal J 5 inch Cartridge (Pack of 2)"/>
    <x v="1177"/>
    <s v="Home&amp;Kitchen|Kitchen&amp;HomeAppliances|WaterPurifiers&amp;Accessories|WaterPurifierAccessories"/>
    <x v="4"/>
    <s v="Kitchen&amp;HomeAppliances"/>
    <s v="WaterPurifiers&amp;Accessories"/>
    <s v="WaterPurifierAccessories"/>
    <n v="199"/>
    <n v="400"/>
    <n v="0.5"/>
    <x v="0"/>
    <x v="3"/>
    <n v="1379"/>
    <n v="551600"/>
    <x v="1"/>
    <n v="12.873504254245068"/>
    <m/>
  </r>
  <r>
    <s v="B07VZYMQNZ"/>
    <s v="Borosil Rio 1.5 L Electric Kettle, Stainless Steel Inner Body, Boil Water For Tea, Coffee, Soup, Silver"/>
    <x v="1178"/>
    <s v="Home&amp;Kitchen|Kitchen&amp;HomeAppliances|SmallKitchenAppliances|Kettles&amp;HotWaterDispensers|ElectricKettles"/>
    <x v="4"/>
    <s v="Kitchen&amp;HomeAppliances"/>
    <s v="SmallKitchenAppliances"/>
    <s v="Kettles&amp;HotWaterDispensers"/>
    <n v="1180"/>
    <n v="1440"/>
    <n v="0.18"/>
    <x v="1"/>
    <x v="0"/>
    <n v="1527"/>
    <n v="2198880"/>
    <x v="0"/>
    <n v="13.373318087806618"/>
    <m/>
  </r>
  <r>
    <s v="B01L7C4IU2"/>
    <s v="Havells Ambrose 1200mm Ceiling Fan (Pearl White Wood)"/>
    <x v="924"/>
    <s v="Home&amp;Kitchen|Heating,Cooling&amp;AirQuality|Fans|CeilingFans"/>
    <x v="4"/>
    <s v="Heating,Cooling&amp;AirQuality"/>
    <s v="Fans"/>
    <s v="CeilingFans"/>
    <n v="2199"/>
    <n v="3045"/>
    <n v="0.28000000000000003"/>
    <x v="1"/>
    <x v="0"/>
    <n v="2686"/>
    <n v="8178870"/>
    <x v="0"/>
    <n v="14.402924199019308"/>
    <m/>
  </r>
  <r>
    <s v="B09H7JDJCW"/>
    <s v="PHILIPS Drip Coffee Maker HD7432/20, 0.6 L, Ideal for 2-7 cups, Black, Medium"/>
    <x v="1179"/>
    <s v="Home&amp;Kitchen|Kitchen&amp;HomeAppliances|Coffee,Tea&amp;Espresso|DripCoffeeMachines"/>
    <x v="4"/>
    <s v="Kitchen&amp;HomeAppliances"/>
    <s v="Coffee,Tea&amp;Espresso"/>
    <s v="DripCoffeeMachines"/>
    <n v="2999"/>
    <n v="3595"/>
    <n v="0.17"/>
    <x v="1"/>
    <x v="1"/>
    <n v="178"/>
    <n v="639910"/>
    <x v="0"/>
    <n v="9.0114121239195732"/>
    <m/>
  </r>
  <r>
    <s v="B07F6GXNPB"/>
    <s v="Eureka Forbes Euroclean Paper Vacuum Cleaner Dust Bags for Excel, Ace, 300, Jet Models - Set of 10"/>
    <x v="1180"/>
    <s v="Home&amp;Kitchen|Kitchen&amp;HomeAppliances|Vacuum,Cleaning&amp;Ironing|Vacuums&amp;FloorCare|VacuumAccessories|VacuumBags|HandheldBags"/>
    <x v="4"/>
    <s v="Kitchen&amp;HomeAppliances"/>
    <s v="Vacuum,Cleaning&amp;Ironing"/>
    <s v="Vacuums&amp;FloorCare"/>
    <n v="253"/>
    <n v="500"/>
    <n v="0.49"/>
    <x v="1"/>
    <x v="4"/>
    <n v="2664"/>
    <n v="1332000"/>
    <x v="1"/>
    <n v="14.730498017459141"/>
    <m/>
  </r>
  <r>
    <s v="B0B97D658R"/>
    <s v="Larrito wooden Cool Mist Humidifiers Essential Oil Diffuser Aroma Air Humidifier with Colorful Change for Car, Office, Babies, humidifiers for home, air humidifier for room (WOODEN HUMIDIFIRE-A)"/>
    <x v="1181"/>
    <s v="Home&amp;Kitchen|Heating,Cooling&amp;AirQuality|Humidifiers"/>
    <x v="4"/>
    <s v="Heating,Cooling&amp;AirQuality"/>
    <s v="Humidifiers"/>
    <m/>
    <n v="499"/>
    <n v="799"/>
    <n v="0.38"/>
    <x v="1"/>
    <x v="9"/>
    <n v="212"/>
    <n v="169388"/>
    <x v="0"/>
    <n v="8.3821665723794556"/>
    <m/>
  </r>
  <r>
    <s v="B09NFSHCWN"/>
    <s v="Hilton Quartz Heater 400/800-Watt ISI 2 Rods Multi Mode Heater Long Lasting Quick Heating Extremely Warm (Grey)"/>
    <x v="1182"/>
    <s v="Home&amp;Kitchen|Heating,Cooling&amp;AirQuality|RoomHeaters|ElectricHeaters"/>
    <x v="4"/>
    <s v="Heating,Cooling&amp;AirQuality"/>
    <s v="RoomHeaters"/>
    <s v="ElectricHeaters"/>
    <n v="1149"/>
    <n v="1899"/>
    <n v="0.39"/>
    <x v="1"/>
    <x v="12"/>
    <n v="24"/>
    <n v="45576"/>
    <x v="0"/>
    <n v="4.8927900303521321"/>
    <m/>
  </r>
  <r>
    <s v="B076VQS87V"/>
    <s v="Syska SDI-07 1000 W Stellar with Golden American Heritage Soleplate Dry Iron (Blue)"/>
    <x v="1183"/>
    <s v="Home&amp;Kitchen|Kitchen&amp;HomeAppliances|Vacuum,Cleaning&amp;Ironing|Irons,Steamers&amp;Accessories|Irons|DryIrons"/>
    <x v="4"/>
    <s v="Kitchen&amp;HomeAppliances"/>
    <s v="Vacuum,Cleaning&amp;Ironing"/>
    <s v="Irons,Steamers&amp;Accessories"/>
    <n v="457"/>
    <n v="799"/>
    <n v="0.43"/>
    <x v="1"/>
    <x v="4"/>
    <n v="1868"/>
    <n v="1492532"/>
    <x v="0"/>
    <n v="14.067919995928976"/>
    <m/>
  </r>
  <r>
    <s v="B09LMMFW3S"/>
    <s v="IKEA Milk Frother for Your Milk, Coffee,(Cold and hot Drinks), Black"/>
    <x v="1184"/>
    <s v="Home&amp;Kitchen|Kitchen&amp;HomeAppliances|Coffee,Tea&amp;Espresso|MilkFrothers"/>
    <x v="4"/>
    <s v="Kitchen&amp;HomeAppliances"/>
    <s v="Coffee,Tea&amp;Espresso"/>
    <s v="MilkFrothers"/>
    <n v="229"/>
    <n v="399"/>
    <n v="0.43"/>
    <x v="1"/>
    <x v="9"/>
    <n v="451"/>
    <n v="179949"/>
    <x v="1"/>
    <n v="9.5584983653209754"/>
    <m/>
  </r>
  <r>
    <s v="B0BBLHTRM9"/>
    <s v="IONIX Tap filter Multilayer | Activated Carbon Faucet Water Filters Universal Interface Home Kitchen Faucet Tap Water Clean Purifier Filter Cartridge Five Layer Water Filter-Pack of 1"/>
    <x v="1185"/>
    <s v="Home&amp;Kitchen|Kitchen&amp;HomeAppliances|WaterPurifiers&amp;Accessories|WaterPurifierAccessories"/>
    <x v="4"/>
    <s v="Kitchen&amp;HomeAppliances"/>
    <s v="WaterPurifiers&amp;Accessories"/>
    <s v="WaterPurifierAccessories"/>
    <n v="199"/>
    <n v="699"/>
    <n v="0.72"/>
    <x v="0"/>
    <x v="25"/>
    <n v="159"/>
    <n v="111141"/>
    <x v="0"/>
    <n v="6.3919479497021809"/>
    <m/>
  </r>
  <r>
    <s v="B0BJYSCWFQ"/>
    <s v="Kitchengenix's Mini Waffle Maker 4 Inch- 350 Watts: Stainless Steel Non-Stick Electric Iron Machine for Individual Belgian Waffles, Pan Cakes, Paninis or Other Snacks (Red)"/>
    <x v="1186"/>
    <s v="Home&amp;Kitchen|Kitchen&amp;HomeAppliances|SmallKitchenAppliances|WaffleMakers&amp;Irons"/>
    <x v="4"/>
    <s v="Kitchen&amp;HomeAppliances"/>
    <s v="SmallKitchenAppliances"/>
    <s v="WaffleMakers&amp;Irons"/>
    <n v="899"/>
    <n v="1999"/>
    <n v="0.55000000000000004"/>
    <x v="0"/>
    <x v="0"/>
    <n v="39"/>
    <n v="77961"/>
    <x v="0"/>
    <n v="6.728651963577442"/>
    <m/>
  </r>
  <r>
    <s v="B0187F2IOK"/>
    <s v="Bajaj HM-01 Powerful 250W Hand Mixer, Black"/>
    <x v="1187"/>
    <s v="Home&amp;Kitchen|Kitchen&amp;HomeAppliances|SmallKitchenAppliances|HandMixers"/>
    <x v="4"/>
    <s v="Kitchen&amp;HomeAppliances"/>
    <s v="SmallKitchenAppliances"/>
    <s v="HandMixers"/>
    <n v="1499"/>
    <n v="2199"/>
    <n v="0.32"/>
    <x v="1"/>
    <x v="5"/>
    <n v="6531"/>
    <n v="14361669"/>
    <x v="0"/>
    <n v="16.786203174684378"/>
    <m/>
  </r>
  <r>
    <s v="B0B8CB7MHW"/>
    <s v="KNOWZA Electric Handheld Milk Wand Mixer Frother for Latte Coffee Hot Milk, Milk Frother for Coffee, Egg Beater, Hand Blender, Coffee Beater (BLACK COFFEE BEATER)"/>
    <x v="1188"/>
    <s v="Home&amp;Kitchen|Kitchen&amp;HomeAppliances|SmallKitchenAppliances|HandBlenders"/>
    <x v="4"/>
    <s v="Kitchen&amp;HomeAppliances"/>
    <s v="SmallKitchenAppliances"/>
    <s v="HandBlenders"/>
    <n v="426"/>
    <n v="999"/>
    <n v="0.56999999999999995"/>
    <x v="0"/>
    <x v="3"/>
    <n v="222"/>
    <n v="221778"/>
    <x v="0"/>
    <n v="9.6280499384974583"/>
    <m/>
  </r>
  <r>
    <s v="B07K19NYZ8"/>
    <s v="Usha Hc 812 T Thermo Fan Room Heater"/>
    <x v="1189"/>
    <s v="Home&amp;Kitchen|Heating,Cooling&amp;AirQuality|RoomHeaters|FanHeaters"/>
    <x v="4"/>
    <s v="Heating,Cooling&amp;AirQuality"/>
    <s v="RoomHeaters"/>
    <s v="FanHeaters"/>
    <n v="2320"/>
    <n v="3290"/>
    <n v="0.28999999999999998"/>
    <x v="1"/>
    <x v="11"/>
    <n v="195"/>
    <n v="641550"/>
    <x v="0"/>
    <n v="8.7105730711546077"/>
    <m/>
  </r>
  <r>
    <s v="B08ZXZ362Z"/>
    <s v="akiara - Makes life easy Mini Sewing Machine for Home Tailoring use | Mini Silai Machine with Sewing Kit Set Sewing Box with Thread Scissors, Needle All in One Sewing Accessories (White &amp; Purple)"/>
    <x v="995"/>
    <s v="Home&amp;Kitchen|Kitchen&amp;HomeAppliances|SewingMachines&amp;Accessories|Sewing&amp;EmbroideryMachines"/>
    <x v="4"/>
    <s v="Kitchen&amp;HomeAppliances"/>
    <s v="SewingMachines&amp;Accessories"/>
    <s v="Sewing&amp;EmbroideryMachines"/>
    <n v="1563"/>
    <n v="3098"/>
    <n v="0.5"/>
    <x v="0"/>
    <x v="12"/>
    <n v="2283"/>
    <n v="7072734"/>
    <x v="0"/>
    <n v="11.755436348508336"/>
    <m/>
  </r>
  <r>
    <s v="B00GHL8VP2"/>
    <s v="USHA 1212 PTC with Adjustable Thermostat Fan Heater (Black/Brown, 1500-Watts)."/>
    <x v="1190"/>
    <s v="Home&amp;Kitchen|Heating,Cooling&amp;AirQuality|RoomHeaters|ElectricHeaters"/>
    <x v="4"/>
    <s v="Heating,Cooling&amp;AirQuality"/>
    <s v="RoomHeaters"/>
    <s v="ElectricHeaters"/>
    <n v="3487.77"/>
    <n v="4990"/>
    <n v="0.3"/>
    <x v="1"/>
    <x v="3"/>
    <n v="1127"/>
    <n v="5623730"/>
    <x v="0"/>
    <n v="12.514467308554025"/>
    <m/>
  </r>
  <r>
    <s v="B0B9JZW1SQ"/>
    <s v="4 in 1 Handheld Electric Vegetable Cutter Set,Wireless Food Processor Electric Food Chopper for Garlic Chili Pepper Onion Ginger Celery Meat with Brush"/>
    <x v="1191"/>
    <s v="Home&amp;Kitchen|Kitchen&amp;HomeAppliances|SmallKitchenAppliances|MiniFoodProcessors&amp;Choppers"/>
    <x v="4"/>
    <s v="Kitchen&amp;HomeAppliances"/>
    <s v="SmallKitchenAppliances"/>
    <s v="MiniFoodProcessors&amp;Choppers"/>
    <n v="498"/>
    <n v="1200"/>
    <n v="0.59"/>
    <x v="0"/>
    <x v="14"/>
    <n v="113"/>
    <n v="135600"/>
    <x v="0"/>
    <n v="6.5820955242767134"/>
    <m/>
  </r>
  <r>
    <s v="B00TI8E7BI"/>
    <s v="Philips HD9306/06 1.5-Litre Electric Kettle (Multicolor)"/>
    <x v="1192"/>
    <s v="Home&amp;Kitchen|Kitchen&amp;HomeAppliances|SmallKitchenAppliances|Kettles&amp;HotWaterDispensers|ElectricKettles"/>
    <x v="4"/>
    <s v="Kitchen&amp;HomeAppliances"/>
    <s v="SmallKitchenAppliances"/>
    <s v="Kettles&amp;HotWaterDispensers"/>
    <n v="2695"/>
    <n v="2695"/>
    <n v="0"/>
    <x v="1"/>
    <x v="5"/>
    <n v="2518"/>
    <n v="6786010"/>
    <x v="0"/>
    <n v="14.965403936991697"/>
    <m/>
  </r>
  <r>
    <s v="B07J9KXQCC"/>
    <s v="Libra Room Heater for Home, Room Heaters Home for Winter, Electric Heater with 2000 Watts Power as per IS Specification for Small to Medium Rooms - FH12 (Grey)"/>
    <x v="1193"/>
    <s v="Home&amp;Kitchen|Heating,Cooling&amp;AirQuality|RoomHeaters|ElectricHeaters"/>
    <x v="4"/>
    <s v="Heating,Cooling&amp;AirQuality"/>
    <s v="RoomHeaters"/>
    <s v="ElectricHeaters"/>
    <n v="949"/>
    <n v="2299"/>
    <n v="0.59"/>
    <x v="0"/>
    <x v="9"/>
    <n v="550"/>
    <n v="1264450"/>
    <x v="0"/>
    <n v="9.8681457558664256"/>
    <m/>
  </r>
  <r>
    <s v="B0B3JSWG81"/>
    <s v="NGI Store 2 Pieces Pet Hair Removers for Your Laundry Catcher Lint Remover for Washing Machine Lint Remover Reusable Portable Silica Gel Clothes Washer Dryer Floating Ball"/>
    <x v="1194"/>
    <s v="Home&amp;Kitchen|Kitchen&amp;HomeAppliances|Vacuum,Cleaning&amp;Ironing|Irons,Steamers&amp;Accessories|LintShavers"/>
    <x v="4"/>
    <s v="Kitchen&amp;HomeAppliances"/>
    <s v="Vacuum,Cleaning&amp;Ironing"/>
    <s v="Irons,Steamers&amp;Accessories"/>
    <n v="199"/>
    <n v="999"/>
    <n v="0.8"/>
    <x v="0"/>
    <x v="19"/>
    <n v="2"/>
    <n v="1998"/>
    <x v="0"/>
    <n v="1.4790758896309535"/>
    <m/>
  </r>
  <r>
    <s v="B08L7J3T31"/>
    <s v="Noir Aqua - 5pcs PP Spun Filter + 1 Spanner | for All Types of RO Water purifiers (5 Piece, White, 10 Inch, 5 Micron) - RO Spun Filter Cartridge Sponge Replacement Water Filter Candle"/>
    <x v="1195"/>
    <s v="Home&amp;Kitchen|Kitchen&amp;HomeAppliances|WaterPurifiers&amp;Accessories|WaterPurifierAccessories"/>
    <x v="4"/>
    <s v="Kitchen&amp;HomeAppliances"/>
    <s v="WaterPurifiers&amp;Accessories"/>
    <s v="WaterPurifierAccessories"/>
    <n v="379"/>
    <n v="919"/>
    <n v="0.59"/>
    <x v="0"/>
    <x v="1"/>
    <n v="1090"/>
    <n v="1001710"/>
    <x v="0"/>
    <n v="12.151299002353367"/>
    <m/>
  </r>
  <r>
    <s v="B01M6453MB"/>
    <s v="Prestige Delight PRWO Electric Rice Cooker (1 L, White)"/>
    <x v="1196"/>
    <s v="Home&amp;Kitchen|Kitchen&amp;HomeAppliances|SmallKitchenAppliances|Rice&amp;PastaCookers"/>
    <x v="4"/>
    <s v="Kitchen&amp;HomeAppliances"/>
    <s v="SmallKitchenAppliances"/>
    <s v="Rice&amp;PastaCookers"/>
    <n v="2280"/>
    <n v="3045"/>
    <n v="0.25"/>
    <x v="1"/>
    <x v="3"/>
    <n v="4118"/>
    <n v="12539310"/>
    <x v="0"/>
    <n v="14.820646347021311"/>
    <m/>
  </r>
  <r>
    <s v="B009P2LIL4"/>
    <s v="Bajaj Majesty RX10 2000 Watts Heat Convector Room Heater (White, ISI Approved)"/>
    <x v="1197"/>
    <s v="Home&amp;Kitchen|Heating,Cooling&amp;AirQuality|RoomHeaters|HeatConvectors"/>
    <x v="4"/>
    <s v="Heating,Cooling&amp;AirQuality"/>
    <s v="RoomHeaters"/>
    <s v="HeatConvectors"/>
    <n v="2219"/>
    <n v="3080"/>
    <n v="0.28000000000000003"/>
    <x v="1"/>
    <x v="9"/>
    <n v="468"/>
    <n v="1441440"/>
    <x v="0"/>
    <n v="9.6162222337743"/>
    <m/>
  </r>
  <r>
    <s v="B00J5DYCCA"/>
    <s v="Havells Ventil Air DSP 230mm Exhaust Fan (Pista Green)"/>
    <x v="1198"/>
    <s v="Home&amp;Kitchen|Heating,Cooling&amp;AirQuality|Fans|ExhaustFans"/>
    <x v="4"/>
    <s v="Heating,Cooling&amp;AirQuality"/>
    <s v="Fans"/>
    <s v="ExhaustFans"/>
    <n v="1399"/>
    <n v="1890"/>
    <n v="0.26"/>
    <x v="1"/>
    <x v="1"/>
    <n v="8031"/>
    <n v="15178590"/>
    <x v="0"/>
    <n v="15.619294799203777"/>
    <m/>
  </r>
  <r>
    <s v="B01486F4G6"/>
    <s v="Borosil Jumbo 1000-Watt Grill Sandwich Maker (Black)"/>
    <x v="1199"/>
    <s v="Home&amp;Kitchen|Kitchen&amp;HomeAppliances|SmallKitchenAppliances|SandwichMakers"/>
    <x v="4"/>
    <s v="Kitchen&amp;HomeAppliances"/>
    <s v="SmallKitchenAppliances"/>
    <s v="SandwichMakers"/>
    <n v="2863"/>
    <n v="3690"/>
    <n v="0.22"/>
    <x v="1"/>
    <x v="4"/>
    <n v="6987"/>
    <n v="25782030"/>
    <x v="0"/>
    <n v="16.53071745413684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4249A4-D6AB-4DF3-B33F-98737A96FEC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D17:F27" firstHeaderRow="0"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dataField="1" numFmtId="164" showAll="0"/>
    <pivotField dataField="1" numFmtId="164" showAll="0"/>
    <pivotField numFmtId="9" showAll="0"/>
    <pivotField showAll="0"/>
    <pivotField showAll="0"/>
    <pivotField numFmtId="3" showAll="0"/>
    <pivotField numFmtId="164" showAll="0"/>
    <pivotField showAll="0"/>
    <pivotField numFmtId="2" showAll="0"/>
    <pivotField numFmtId="3"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9" subtotal="average" baseField="0" baseItem="0" numFmtId="164"/>
    <dataField name="Average of discounted_price" fld="8"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6342D87-7FFF-42E8-89F6-673B3E42E43D}" name="PivotTable2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G47:H53" firstHeaderRow="1" firstDataRow="1" firstDataCol="1"/>
  <pivotFields count="18">
    <pivotField showAll="0"/>
    <pivotField showAll="0"/>
    <pivotField axis="axisRow" showAll="0" measureFilter="1" sortType="descending">
      <items count="1201">
        <item x="908"/>
        <item x="1034"/>
        <item x="122"/>
        <item x="419"/>
        <item x="624"/>
        <item x="465"/>
        <item x="1191"/>
        <item x="219"/>
        <item x="156"/>
        <item x="45"/>
        <item x="114"/>
        <item x="182"/>
        <item x="211"/>
        <item x="262"/>
        <item x="242"/>
        <item x="202"/>
        <item x="1147"/>
        <item x="221"/>
        <item x="116"/>
        <item x="79"/>
        <item x="149"/>
        <item x="21"/>
        <item x="60"/>
        <item x="146"/>
        <item x="529"/>
        <item x="1037"/>
        <item x="1165"/>
        <item x="910"/>
        <item x="974"/>
        <item x="917"/>
        <item x="993"/>
        <item x="309"/>
        <item x="197"/>
        <item x="1074"/>
        <item x="819"/>
        <item x="1145"/>
        <item x="1075"/>
        <item x="811"/>
        <item x="953"/>
        <item x="816"/>
        <item x="1123"/>
        <item x="1136"/>
        <item x="1170"/>
        <item x="857"/>
        <item x="264"/>
        <item x="563"/>
        <item x="542"/>
        <item x="627"/>
        <item x="227"/>
        <item x="130"/>
        <item x="54"/>
        <item x="270"/>
        <item x="995"/>
        <item x="940"/>
        <item x="1016"/>
        <item x="719"/>
        <item x="249"/>
        <item x="824"/>
        <item x="205"/>
        <item x="434"/>
        <item x="842"/>
        <item x="1071"/>
        <item x="1032"/>
        <item x="188"/>
        <item x="44"/>
        <item x="554"/>
        <item x="552"/>
        <item x="91"/>
        <item x="162"/>
        <item x="166"/>
        <item x="184"/>
        <item x="62"/>
        <item x="580"/>
        <item x="777"/>
        <item x="229"/>
        <item x="233"/>
        <item x="257"/>
        <item x="218"/>
        <item x="238"/>
        <item x="268"/>
        <item x="112"/>
        <item x="115"/>
        <item x="198"/>
        <item x="111"/>
        <item x="1077"/>
        <item x="140"/>
        <item x="161"/>
        <item x="11"/>
        <item x="1176"/>
        <item x="223"/>
        <item x="978"/>
        <item x="46"/>
        <item x="48"/>
        <item x="33"/>
        <item x="27"/>
        <item x="37"/>
        <item x="183"/>
        <item x="160"/>
        <item x="57"/>
        <item x="335"/>
        <item x="68"/>
        <item x="338"/>
        <item x="436"/>
        <item x="69"/>
        <item x="28"/>
        <item x="142"/>
        <item x="131"/>
        <item x="334"/>
        <item x="24"/>
        <item x="50"/>
        <item x="1"/>
        <item x="1039"/>
        <item x="178"/>
        <item x="370"/>
        <item x="640"/>
        <item x="648"/>
        <item x="1061"/>
        <item x="582"/>
        <item x="646"/>
        <item x="1154"/>
        <item x="1031"/>
        <item x="1065"/>
        <item x="957"/>
        <item x="740"/>
        <item x="190"/>
        <item x="900"/>
        <item x="905"/>
        <item x="1050"/>
        <item x="930"/>
        <item x="858"/>
        <item x="956"/>
        <item x="855"/>
        <item x="790"/>
        <item x="830"/>
        <item x="928"/>
        <item x="1187"/>
        <item x="804"/>
        <item x="1080"/>
        <item x="799"/>
        <item x="1197"/>
        <item x="850"/>
        <item x="820"/>
        <item x="844"/>
        <item x="797"/>
        <item x="831"/>
        <item x="1014"/>
        <item x="876"/>
        <item x="1007"/>
        <item x="800"/>
        <item x="934"/>
        <item x="1151"/>
        <item x="783"/>
        <item x="795"/>
        <item x="856"/>
        <item x="970"/>
        <item x="779"/>
        <item x="106"/>
        <item x="738"/>
        <item x="143"/>
        <item x="255"/>
        <item x="769"/>
        <item x="1081"/>
        <item x="987"/>
        <item x="132"/>
        <item x="177"/>
        <item x="76"/>
        <item x="26"/>
        <item x="448"/>
        <item x="444"/>
        <item x="538"/>
        <item x="517"/>
        <item x="650"/>
        <item x="292"/>
        <item x="443"/>
        <item x="694"/>
        <item x="467"/>
        <item x="466"/>
        <item x="569"/>
        <item x="347"/>
        <item x="771"/>
        <item x="3"/>
        <item x="531"/>
        <item x="382"/>
        <item x="100"/>
        <item x="159"/>
        <item x="189"/>
        <item x="6"/>
        <item x="363"/>
        <item x="450"/>
        <item x="476"/>
        <item x="503"/>
        <item x="408"/>
        <item x="453"/>
        <item x="498"/>
        <item x="217"/>
        <item x="10"/>
        <item x="607"/>
        <item x="759"/>
        <item x="605"/>
        <item x="15"/>
        <item x="67"/>
        <item x="124"/>
        <item x="276"/>
        <item x="286"/>
        <item x="322"/>
        <item x="838"/>
        <item x="998"/>
        <item x="1199"/>
        <item x="1138"/>
        <item x="1178"/>
        <item x="1086"/>
        <item x="845"/>
        <item x="485"/>
        <item x="658"/>
        <item x="474"/>
        <item x="698"/>
        <item x="651"/>
        <item x="459"/>
        <item x="491"/>
        <item x="578"/>
        <item x="492"/>
        <item x="584"/>
        <item x="483"/>
        <item x="462"/>
        <item x="564"/>
        <item x="985"/>
        <item x="927"/>
        <item x="609"/>
        <item x="1132"/>
        <item x="846"/>
        <item x="829"/>
        <item x="836"/>
        <item x="1091"/>
        <item x="821"/>
        <item x="885"/>
        <item x="952"/>
        <item x="874"/>
        <item x="216"/>
        <item x="711"/>
        <item x="1137"/>
        <item x="173"/>
        <item x="550"/>
        <item x="673"/>
        <item x="687"/>
        <item x="748"/>
        <item x="764"/>
        <item x="1127"/>
        <item x="1139"/>
        <item x="1102"/>
        <item x="1023"/>
        <item x="766"/>
        <item x="736"/>
        <item x="702"/>
        <item x="191"/>
        <item x="1149"/>
        <item x="765"/>
        <item x="493"/>
        <item x="477"/>
        <item x="726"/>
        <item x="551"/>
        <item x="64"/>
        <item x="1036"/>
        <item x="1057"/>
        <item x="1144"/>
        <item x="541"/>
        <item x="761"/>
        <item x="739"/>
        <item x="593"/>
        <item x="679"/>
        <item x="678"/>
        <item x="464"/>
        <item x="724"/>
        <item x="643"/>
        <item x="612"/>
        <item x="514"/>
        <item x="524"/>
        <item x="895"/>
        <item x="176"/>
        <item x="101"/>
        <item x="931"/>
        <item x="660"/>
        <item x="902"/>
        <item x="209"/>
        <item x="791"/>
        <item x="99"/>
        <item x="1020"/>
        <item x="837"/>
        <item x="1090"/>
        <item x="854"/>
        <item x="1171"/>
        <item x="1029"/>
        <item x="891"/>
        <item x="1078"/>
        <item x="871"/>
        <item x="865"/>
        <item x="1033"/>
        <item x="901"/>
        <item x="1008"/>
        <item x="946"/>
        <item x="1087"/>
        <item x="96"/>
        <item x="611"/>
        <item x="767"/>
        <item x="581"/>
        <item x="185"/>
        <item x="1002"/>
        <item x="224"/>
        <item x="610"/>
        <item x="90"/>
        <item x="460"/>
        <item x="461"/>
        <item x="468"/>
        <item x="484"/>
        <item x="1040"/>
        <item x="522"/>
        <item x="723"/>
        <item x="592"/>
        <item x="479"/>
        <item x="630"/>
        <item x="662"/>
        <item x="43"/>
        <item x="991"/>
        <item x="314"/>
        <item x="571"/>
        <item x="695"/>
        <item x="686"/>
        <item x="168"/>
        <item x="539"/>
        <item x="516"/>
        <item x="36"/>
        <item x="133"/>
        <item x="463"/>
        <item x="25"/>
        <item x="17"/>
        <item x="595"/>
        <item x="441"/>
        <item x="1158"/>
        <item x="1177"/>
        <item x="530"/>
        <item x="587"/>
        <item x="1048"/>
        <item x="138"/>
        <item x="102"/>
        <item x="439"/>
        <item x="371"/>
        <item x="296"/>
        <item x="377"/>
        <item x="1134"/>
        <item x="401"/>
        <item x="960"/>
        <item x="641"/>
        <item x="633"/>
        <item x="965"/>
        <item x="509"/>
        <item x="1106"/>
        <item x="606"/>
        <item x="981"/>
        <item x="699"/>
        <item x="271"/>
        <item x="1001"/>
        <item x="1094"/>
        <item x="1021"/>
        <item x="1180"/>
        <item x="921"/>
        <item x="851"/>
        <item x="909"/>
        <item x="486"/>
        <item x="559"/>
        <item x="260"/>
        <item x="704"/>
        <item x="926"/>
        <item x="631"/>
        <item x="969"/>
        <item x="328"/>
        <item x="303"/>
        <item x="299"/>
        <item x="274"/>
        <item x="626"/>
        <item x="275"/>
        <item x="369"/>
        <item x="656"/>
        <item x="438"/>
        <item x="310"/>
        <item x="72"/>
        <item x="155"/>
        <item x="41"/>
        <item x="153"/>
        <item x="213"/>
        <item x="393"/>
        <item x="170"/>
        <item x="74"/>
        <item x="20"/>
        <item x="429"/>
        <item x="750"/>
        <item x="525"/>
        <item x="1129"/>
        <item x="1011"/>
        <item x="137"/>
        <item x="87"/>
        <item x="860"/>
        <item x="756"/>
        <item x="747"/>
        <item x="590"/>
        <item x="490"/>
        <item x="628"/>
        <item x="586"/>
        <item x="604"/>
        <item x="535"/>
        <item x="341"/>
        <item x="481"/>
        <item x="82"/>
        <item x="600"/>
        <item x="1157"/>
        <item x="780"/>
        <item x="344"/>
        <item x="1069"/>
        <item x="1095"/>
        <item x="924"/>
        <item x="794"/>
        <item x="983"/>
        <item x="815"/>
        <item x="1116"/>
        <item x="1062"/>
        <item x="1053"/>
        <item x="949"/>
        <item x="1110"/>
        <item x="810"/>
        <item x="915"/>
        <item x="975"/>
        <item x="792"/>
        <item x="955"/>
        <item x="1198"/>
        <item x="1169"/>
        <item x="1025"/>
        <item x="744"/>
        <item x="861"/>
        <item x="1073"/>
        <item x="843"/>
        <item x="935"/>
        <item x="1182"/>
        <item x="204"/>
        <item x="899"/>
        <item x="1003"/>
        <item x="109"/>
        <item x="239"/>
        <item x="913"/>
        <item x="933"/>
        <item x="1015"/>
        <item x="515"/>
        <item x="346"/>
        <item x="716"/>
        <item x="745"/>
        <item x="520"/>
        <item x="480"/>
        <item x="661"/>
        <item x="729"/>
        <item x="762"/>
        <item x="691"/>
        <item x="755"/>
        <item x="749"/>
        <item x="576"/>
        <item x="768"/>
        <item x="456"/>
        <item x="470"/>
        <item x="639"/>
        <item x="689"/>
        <item x="457"/>
        <item x="495"/>
        <item x="601"/>
        <item x="1042"/>
        <item x="881"/>
        <item x="577"/>
        <item x="1006"/>
        <item x="1161"/>
        <item x="1141"/>
        <item x="937"/>
        <item x="1164"/>
        <item x="1026"/>
        <item x="1064"/>
        <item x="113"/>
        <item x="880"/>
        <item x="870"/>
        <item x="1013"/>
        <item x="1184"/>
        <item x="741"/>
        <item x="1175"/>
        <item x="997"/>
        <item x="1024"/>
        <item x="805"/>
        <item x="962"/>
        <item x="994"/>
        <item x="1082"/>
        <item x="1054"/>
        <item x="1063"/>
        <item x="1027"/>
        <item x="977"/>
        <item x="774"/>
        <item x="562"/>
        <item x="670"/>
        <item x="1114"/>
        <item x="615"/>
        <item x="1068"/>
        <item x="887"/>
        <item x="892"/>
        <item x="1041"/>
        <item x="757"/>
        <item x="1112"/>
        <item x="1103"/>
        <item x="1185"/>
        <item x="409"/>
        <item x="414"/>
        <item x="321"/>
        <item x="305"/>
        <item x="365"/>
        <item x="327"/>
        <item x="352"/>
        <item x="312"/>
        <item x="357"/>
        <item x="256"/>
        <item x="92"/>
        <item x="652"/>
        <item x="287"/>
        <item x="528"/>
        <item x="454"/>
        <item x="558"/>
        <item x="544"/>
        <item x="534"/>
        <item x="1101"/>
        <item x="947"/>
        <item x="553"/>
        <item x="164"/>
        <item x="1174"/>
        <item x="1099"/>
        <item x="1119"/>
        <item x="1022"/>
        <item x="918"/>
        <item x="889"/>
        <item x="1152"/>
        <item x="796"/>
        <item x="839"/>
        <item x="959"/>
        <item x="920"/>
        <item x="1019"/>
        <item x="932"/>
        <item x="1049"/>
        <item x="1162"/>
        <item x="886"/>
        <item x="1098"/>
        <item x="1051"/>
        <item x="103"/>
        <item x="361"/>
        <item x="442"/>
        <item x="632"/>
        <item x="1104"/>
        <item x="879"/>
        <item x="1186"/>
        <item x="914"/>
        <item x="968"/>
        <item x="659"/>
        <item x="1188"/>
        <item x="1113"/>
        <item x="250"/>
        <item x="241"/>
        <item x="129"/>
        <item x="1109"/>
        <item x="225"/>
        <item x="1131"/>
        <item x="1045"/>
        <item x="868"/>
        <item x="394"/>
        <item x="1163"/>
        <item x="56"/>
        <item x="425"/>
        <item x="104"/>
        <item x="80"/>
        <item x="635"/>
        <item x="654"/>
        <item x="589"/>
        <item x="455"/>
        <item x="222"/>
        <item x="83"/>
        <item x="683"/>
        <item x="1181"/>
        <item x="427"/>
        <item x="245"/>
        <item x="752"/>
        <item x="665"/>
        <item x="594"/>
        <item x="621"/>
        <item x="657"/>
        <item x="688"/>
        <item x="770"/>
        <item x="232"/>
        <item x="1093"/>
        <item x="120"/>
        <item x="234"/>
        <item x="16"/>
        <item x="1193"/>
        <item x="1156"/>
        <item x="976"/>
        <item x="801"/>
        <item x="827"/>
        <item x="798"/>
        <item x="1121"/>
        <item x="869"/>
        <item x="802"/>
        <item x="823"/>
        <item x="1130"/>
        <item x="898"/>
        <item x="1172"/>
        <item x="1005"/>
        <item x="1159"/>
        <item x="872"/>
        <item x="903"/>
        <item x="410"/>
        <item x="1043"/>
        <item x="540"/>
        <item x="446"/>
        <item x="597"/>
        <item x="681"/>
        <item x="733"/>
        <item x="521"/>
        <item x="735"/>
        <item x="622"/>
        <item x="513"/>
        <item x="547"/>
        <item x="672"/>
        <item x="568"/>
        <item x="549"/>
        <item x="629"/>
        <item x="645"/>
        <item x="201"/>
        <item x="86"/>
        <item x="144"/>
        <item x="228"/>
        <item x="1135"/>
        <item x="1083"/>
        <item x="123"/>
        <item x="127"/>
        <item x="248"/>
        <item x="877"/>
        <item x="261"/>
        <item x="570"/>
        <item x="1115"/>
        <item x="853"/>
        <item x="1018"/>
        <item x="1142"/>
        <item x="602"/>
        <item x="1035"/>
        <item x="506"/>
        <item x="93"/>
        <item x="230"/>
        <item x="350"/>
        <item x="295"/>
        <item x="294"/>
        <item x="171"/>
        <item x="199"/>
        <item x="38"/>
        <item x="374"/>
        <item x="272"/>
        <item x="119"/>
        <item x="358"/>
        <item x="696"/>
        <item x="14"/>
        <item x="254"/>
        <item x="922"/>
        <item x="13"/>
        <item x="277"/>
        <item x="426"/>
        <item x="1168"/>
        <item x="7"/>
        <item x="340"/>
        <item x="136"/>
        <item x="1066"/>
        <item x="863"/>
        <item x="936"/>
        <item x="435"/>
        <item x="61"/>
        <item x="1160"/>
        <item x="1010"/>
        <item x="1059"/>
        <item x="944"/>
        <item x="1004"/>
        <item x="793"/>
        <item x="360"/>
        <item x="1028"/>
        <item x="1017"/>
        <item x="387"/>
        <item x="180"/>
        <item x="390"/>
        <item x="1100"/>
        <item x="1194"/>
        <item x="1056"/>
        <item x="247"/>
        <item x="1195"/>
        <item x="392"/>
        <item x="527"/>
        <item x="588"/>
        <item x="543"/>
        <item x="388"/>
        <item x="311"/>
        <item x="376"/>
        <item x="298"/>
        <item x="356"/>
        <item x="422"/>
        <item x="653"/>
        <item x="407"/>
        <item x="692"/>
        <item x="386"/>
        <item x="379"/>
        <item x="284"/>
        <item x="417"/>
        <item x="351"/>
        <item x="285"/>
        <item x="406"/>
        <item x="411"/>
        <item x="813"/>
        <item x="496"/>
        <item x="760"/>
        <item x="625"/>
        <item x="78"/>
        <item x="333"/>
        <item x="405"/>
        <item x="35"/>
        <item x="186"/>
        <item x="267"/>
        <item x="23"/>
        <item x="280"/>
        <item x="279"/>
        <item x="391"/>
        <item x="400"/>
        <item x="359"/>
        <item x="317"/>
        <item x="354"/>
        <item x="424"/>
        <item x="63"/>
        <item x="948"/>
        <item x="732"/>
        <item x="848"/>
        <item x="1089"/>
        <item x="826"/>
        <item x="1072"/>
        <item x="859"/>
        <item x="788"/>
        <item x="1107"/>
        <item x="505"/>
        <item x="734"/>
        <item x="1067"/>
        <item x="573"/>
        <item x="763"/>
        <item x="666"/>
        <item x="566"/>
        <item x="727"/>
        <item x="700"/>
        <item x="751"/>
        <item x="644"/>
        <item x="988"/>
        <item x="964"/>
        <item x="982"/>
        <item x="980"/>
        <item x="864"/>
        <item x="862"/>
        <item x="1179"/>
        <item x="996"/>
        <item x="984"/>
        <item x="814"/>
        <item x="828"/>
        <item x="809"/>
        <item x="954"/>
        <item x="832"/>
        <item x="1125"/>
        <item x="1192"/>
        <item x="1044"/>
        <item x="911"/>
        <item x="867"/>
        <item x="893"/>
        <item x="817"/>
        <item x="950"/>
        <item x="488"/>
        <item x="812"/>
        <item x="875"/>
        <item x="818"/>
        <item x="775"/>
        <item x="785"/>
        <item x="852"/>
        <item x="807"/>
        <item x="873"/>
        <item x="781"/>
        <item x="1085"/>
        <item x="753"/>
        <item x="649"/>
        <item x="66"/>
        <item x="433"/>
        <item x="416"/>
        <item x="428"/>
        <item x="418"/>
        <item x="179"/>
        <item x="904"/>
        <item x="1173"/>
        <item x="325"/>
        <item x="362"/>
        <item x="380"/>
        <item x="674"/>
        <item x="12"/>
        <item x="4"/>
        <item x="59"/>
        <item x="192"/>
        <item x="9"/>
        <item x="105"/>
        <item x="348"/>
        <item x="598"/>
        <item x="561"/>
        <item x="613"/>
        <item x="636"/>
        <item x="722"/>
        <item x="608"/>
        <item x="458"/>
        <item x="187"/>
        <item x="883"/>
        <item x="1046"/>
        <item x="782"/>
        <item x="1009"/>
        <item x="1196"/>
        <item x="784"/>
        <item x="882"/>
        <item x="840"/>
        <item x="1153"/>
        <item x="916"/>
        <item x="806"/>
        <item x="786"/>
        <item x="896"/>
        <item x="1140"/>
        <item x="1084"/>
        <item x="825"/>
        <item x="849"/>
        <item x="925"/>
        <item x="808"/>
        <item x="1155"/>
        <item x="789"/>
        <item x="642"/>
        <item x="243"/>
        <item x="430"/>
        <item x="1058"/>
        <item x="263"/>
        <item x="332"/>
        <item x="291"/>
        <item x="364"/>
        <item x="121"/>
        <item x="208"/>
        <item x="32"/>
        <item x="98"/>
        <item x="31"/>
        <item x="5"/>
        <item x="336"/>
        <item x="289"/>
        <item x="381"/>
        <item x="511"/>
        <item x="575"/>
        <item x="685"/>
        <item x="803"/>
        <item x="1092"/>
        <item x="1105"/>
        <item x="1111"/>
        <item x="717"/>
        <item x="147"/>
        <item x="320"/>
        <item x="708"/>
        <item x="315"/>
        <item x="349"/>
        <item x="220"/>
        <item x="557"/>
        <item x="718"/>
        <item x="737"/>
        <item x="620"/>
        <item x="546"/>
        <item x="65"/>
        <item x="290"/>
        <item x="308"/>
        <item x="313"/>
        <item x="378"/>
        <item x="395"/>
        <item x="110"/>
        <item x="58"/>
        <item x="306"/>
        <item x="368"/>
        <item x="307"/>
        <item x="281"/>
        <item x="278"/>
        <item x="282"/>
        <item x="385"/>
        <item x="342"/>
        <item x="318"/>
        <item x="389"/>
        <item x="384"/>
        <item x="404"/>
        <item x="690"/>
        <item x="266"/>
        <item x="907"/>
        <item x="194"/>
        <item x="107"/>
        <item x="623"/>
        <item x="1000"/>
        <item x="951"/>
        <item x="710"/>
        <item x="721"/>
        <item x="671"/>
        <item x="545"/>
        <item x="833"/>
        <item x="1055"/>
        <item x="958"/>
        <item x="663"/>
        <item x="707"/>
        <item x="519"/>
        <item x="196"/>
        <item x="894"/>
        <item x="1079"/>
        <item x="118"/>
        <item x="1108"/>
        <item x="1096"/>
        <item x="706"/>
        <item x="55"/>
        <item x="167"/>
        <item x="703"/>
        <item x="297"/>
        <item x="19"/>
        <item x="366"/>
        <item x="324"/>
        <item x="337"/>
        <item x="330"/>
        <item x="288"/>
        <item x="293"/>
        <item x="302"/>
        <item x="339"/>
        <item x="353"/>
        <item x="326"/>
        <item x="440"/>
        <item x="383"/>
        <item x="304"/>
        <item x="300"/>
        <item x="413"/>
        <item x="431"/>
        <item x="526"/>
        <item x="319"/>
        <item x="396"/>
        <item x="30"/>
        <item x="712"/>
        <item x="445"/>
        <item x="560"/>
        <item x="655"/>
        <item x="482"/>
        <item x="572"/>
        <item x="536"/>
        <item x="507"/>
        <item x="475"/>
        <item x="301"/>
        <item x="591"/>
        <item x="283"/>
        <item x="200"/>
        <item x="252"/>
        <item x="725"/>
        <item x="469"/>
        <item x="616"/>
        <item x="743"/>
        <item x="1143"/>
        <item x="1038"/>
        <item x="259"/>
        <item x="787"/>
        <item x="415"/>
        <item x="701"/>
        <item x="841"/>
        <item x="1088"/>
        <item x="152"/>
        <item x="449"/>
        <item x="919"/>
        <item x="75"/>
        <item x="731"/>
        <item x="207"/>
        <item x="822"/>
        <item x="1070"/>
        <item x="195"/>
        <item x="210"/>
        <item x="157"/>
        <item x="667"/>
        <item x="399"/>
        <item x="34"/>
        <item x="2"/>
        <item x="421"/>
        <item x="412"/>
        <item x="331"/>
        <item x="355"/>
        <item x="423"/>
        <item x="447"/>
        <item x="212"/>
        <item x="237"/>
        <item x="174"/>
        <item x="158"/>
        <item x="273"/>
        <item x="375"/>
        <item x="451"/>
        <item x="567"/>
        <item x="512"/>
        <item x="489"/>
        <item x="397"/>
        <item x="329"/>
        <item x="579"/>
        <item x="437"/>
        <item x="778"/>
        <item x="979"/>
        <item x="1097"/>
        <item x="1120"/>
        <item x="1166"/>
        <item x="989"/>
        <item x="1030"/>
        <item x="1148"/>
        <item x="675"/>
        <item x="990"/>
        <item x="214"/>
        <item x="71"/>
        <item x="367"/>
        <item x="773"/>
        <item x="897"/>
        <item x="971"/>
        <item x="151"/>
        <item x="269"/>
        <item x="258"/>
        <item x="253"/>
        <item x="1183"/>
        <item x="473"/>
        <item x="1133"/>
        <item x="720"/>
        <item x="603"/>
        <item x="574"/>
        <item x="235"/>
        <item x="193"/>
        <item x="51"/>
        <item x="923"/>
        <item x="84"/>
        <item x="265"/>
        <item x="70"/>
        <item x="1117"/>
        <item x="246"/>
        <item x="402"/>
        <item x="372"/>
        <item x="992"/>
        <item x="884"/>
        <item x="1128"/>
        <item x="172"/>
        <item x="18"/>
        <item x="22"/>
        <item x="508"/>
        <item x="420"/>
        <item x="1012"/>
        <item x="938"/>
        <item x="231"/>
        <item x="728"/>
        <item x="126"/>
        <item x="148"/>
        <item x="47"/>
        <item x="565"/>
        <item x="478"/>
        <item x="497"/>
        <item x="548"/>
        <item x="40"/>
        <item x="128"/>
        <item x="537"/>
        <item x="523"/>
        <item x="758"/>
        <item x="88"/>
        <item x="714"/>
        <item x="518"/>
        <item x="8"/>
        <item x="52"/>
        <item x="1122"/>
        <item x="240"/>
        <item x="373"/>
        <item x="746"/>
        <item x="669"/>
        <item x="680"/>
        <item x="618"/>
        <item x="494"/>
        <item x="323"/>
        <item x="175"/>
        <item x="684"/>
        <item x="403"/>
        <item x="343"/>
        <item x="1190"/>
        <item x="835"/>
        <item x="1047"/>
        <item x="906"/>
        <item x="888"/>
        <item x="1126"/>
        <item x="966"/>
        <item x="1189"/>
        <item x="866"/>
        <item x="973"/>
        <item x="986"/>
        <item x="776"/>
        <item x="1052"/>
        <item x="941"/>
        <item x="1124"/>
        <item x="945"/>
        <item x="929"/>
        <item x="637"/>
        <item x="939"/>
        <item x="1150"/>
        <item x="912"/>
        <item x="847"/>
        <item x="963"/>
        <item x="236"/>
        <item x="134"/>
        <item x="97"/>
        <item x="215"/>
        <item x="165"/>
        <item x="49"/>
        <item x="226"/>
        <item x="108"/>
        <item x="664"/>
        <item x="244"/>
        <item x="203"/>
        <item x="81"/>
        <item x="95"/>
        <item x="39"/>
        <item x="145"/>
        <item x="0"/>
        <item x="141"/>
        <item x="89"/>
        <item x="94"/>
        <item x="163"/>
        <item x="73"/>
        <item x="117"/>
        <item x="150"/>
        <item x="77"/>
        <item x="206"/>
        <item x="398"/>
        <item x="316"/>
        <item x="345"/>
        <item x="715"/>
        <item x="42"/>
        <item x="432"/>
        <item x="53"/>
        <item x="585"/>
        <item x="619"/>
        <item x="596"/>
        <item x="677"/>
        <item x="890"/>
        <item x="943"/>
        <item x="709"/>
        <item x="1076"/>
        <item x="878"/>
        <item x="961"/>
        <item x="1167"/>
        <item x="967"/>
        <item x="999"/>
        <item x="1146"/>
        <item x="942"/>
        <item x="834"/>
        <item x="181"/>
        <item x="730"/>
        <item x="499"/>
        <item x="742"/>
        <item x="754"/>
        <item x="772"/>
        <item x="169"/>
        <item x="139"/>
        <item x="533"/>
        <item x="556"/>
        <item x="638"/>
        <item x="697"/>
        <item x="555"/>
        <item x="504"/>
        <item x="452"/>
        <item x="634"/>
        <item x="502"/>
        <item x="472"/>
        <item x="532"/>
        <item x="471"/>
        <item x="614"/>
        <item x="617"/>
        <item x="583"/>
        <item x="693"/>
        <item x="501"/>
        <item x="647"/>
        <item x="676"/>
        <item x="510"/>
        <item x="487"/>
        <item x="85"/>
        <item x="682"/>
        <item x="713"/>
        <item x="668"/>
        <item x="1118"/>
        <item x="599"/>
        <item x="705"/>
        <item x="500"/>
        <item x="251"/>
        <item x="125"/>
        <item x="29"/>
        <item x="154"/>
        <item x="135"/>
        <item x="1060"/>
        <item x="972"/>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numFmtId="3" showAll="0"/>
    <pivotField numFmtId="164" showAll="0"/>
    <pivotField showAll="0">
      <items count="4">
        <item x="1"/>
        <item x="2"/>
        <item x="0"/>
        <item t="default"/>
      </items>
    </pivotField>
    <pivotField dataField="1" numFmtId="2" showAll="0"/>
    <pivotField numFmtId="3" showAll="0"/>
  </pivotFields>
  <rowFields count="1">
    <field x="2"/>
  </rowFields>
  <rowItems count="6">
    <i>
      <x v="376"/>
    </i>
    <i>
      <x v="1123"/>
    </i>
    <i>
      <x v="202"/>
    </i>
    <i>
      <x v="956"/>
    </i>
    <i>
      <x v="156"/>
    </i>
    <i t="grand">
      <x/>
    </i>
  </rowItems>
  <colItems count="1">
    <i/>
  </colItems>
  <dataFields count="1">
    <dataField name="Sum of Combine Rating Score" fld="16" baseField="0" baseItem="0" numFmtId="2"/>
  </dataFields>
  <formats count="1">
    <format dxfId="14">
      <pivotArea outline="0" collapsedLevelsAreSubtotals="1" fieldPosition="0"/>
    </format>
  </formats>
  <chartFormats count="1">
    <chartFormat chart="28"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9F00170-350E-4000-81B4-D9C8F219D8FB}"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E31:F41"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numFmtId="3" showAll="0"/>
    <pivotField dataField="1" numFmtId="164" showAll="0"/>
    <pivotField showAll="0">
      <items count="4">
        <item x="1"/>
        <item x="2"/>
        <item x="0"/>
        <item t="default"/>
      </items>
    </pivotField>
    <pivotField numFmtId="2" showAll="0"/>
    <pivotField numFmtId="3" showAll="0"/>
  </pivotFields>
  <rowFields count="1">
    <field x="4"/>
  </rowFields>
  <rowItems count="10">
    <i>
      <x/>
    </i>
    <i>
      <x v="1"/>
    </i>
    <i>
      <x v="2"/>
    </i>
    <i>
      <x v="3"/>
    </i>
    <i>
      <x v="4"/>
    </i>
    <i>
      <x v="5"/>
    </i>
    <i>
      <x v="6"/>
    </i>
    <i>
      <x v="7"/>
    </i>
    <i>
      <x v="8"/>
    </i>
    <i t="grand">
      <x/>
    </i>
  </rowItems>
  <colItems count="1">
    <i/>
  </colItems>
  <dataFields count="1">
    <dataField name="Sum of Potential Revenue" fld="14" baseField="0" baseItem="0" numFmtId="3"/>
  </dataFields>
  <formats count="8">
    <format dxfId="22">
      <pivotArea collapsedLevelsAreSubtotals="1" fieldPosition="0">
        <references count="1">
          <reference field="4" count="1">
            <x v="0"/>
          </reference>
        </references>
      </pivotArea>
    </format>
    <format dxfId="21">
      <pivotArea collapsedLevelsAreSubtotals="1" fieldPosition="0">
        <references count="1">
          <reference field="4" count="2">
            <x v="1"/>
            <x v="2"/>
          </reference>
        </references>
      </pivotArea>
    </format>
    <format dxfId="20">
      <pivotArea collapsedLevelsAreSubtotals="1" fieldPosition="0">
        <references count="1">
          <reference field="4" count="1">
            <x v="3"/>
          </reference>
        </references>
      </pivotArea>
    </format>
    <format dxfId="19">
      <pivotArea collapsedLevelsAreSubtotals="1" fieldPosition="0">
        <references count="1">
          <reference field="4" count="1">
            <x v="4"/>
          </reference>
        </references>
      </pivotArea>
    </format>
    <format dxfId="18">
      <pivotArea collapsedLevelsAreSubtotals="1" fieldPosition="0">
        <references count="1">
          <reference field="4" count="1">
            <x v="5"/>
          </reference>
        </references>
      </pivotArea>
    </format>
    <format dxfId="17">
      <pivotArea collapsedLevelsAreSubtotals="1" fieldPosition="0">
        <references count="1">
          <reference field="4" count="3">
            <x v="6"/>
            <x v="7"/>
            <x v="8"/>
          </reference>
        </references>
      </pivotArea>
    </format>
    <format dxfId="16">
      <pivotArea grandRow="1" outline="0" collapsedLevelsAreSubtotals="1" fieldPosition="0"/>
    </format>
    <format dxfId="15">
      <pivotArea outline="0" fieldPosition="0">
        <references count="1">
          <reference field="4294967294" count="1">
            <x v="0"/>
          </reference>
        </references>
      </pivotArea>
    </format>
  </formats>
  <chartFormats count="7">
    <chartFormat chart="13" format="3"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7" format="7" series="1">
      <pivotArea type="data" outline="0" fieldPosition="0">
        <references count="1">
          <reference field="4294967294" count="1" selected="0">
            <x v="0"/>
          </reference>
        </references>
      </pivotArea>
    </chartFormat>
    <chartFormat chart="37" format="9" series="1">
      <pivotArea type="data" outline="0" fieldPosition="0">
        <references count="1">
          <reference field="4294967294" count="1" selected="0">
            <x v="0"/>
          </reference>
        </references>
      </pivotArea>
    </chartFormat>
    <chartFormat chart="40" format="11" series="1">
      <pivotArea type="data" outline="0" fieldPosition="0">
        <references count="1">
          <reference field="4294967294" count="1" selected="0">
            <x v="0"/>
          </reference>
        </references>
      </pivotArea>
    </chartFormat>
    <chartFormat chart="50" format="15" series="1">
      <pivotArea type="data" outline="0" fieldPosition="0">
        <references count="1">
          <reference field="4294967294" count="1" selected="0">
            <x v="0"/>
          </reference>
        </references>
      </pivotArea>
    </chartFormat>
    <chartFormat chart="52"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569F98-1B20-4900-B804-1DD75EBCF7A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13"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4" showAll="0"/>
    <pivotField numFmtId="164" showAll="0"/>
    <pivotField dataField="1" numFmtId="9" showAll="0"/>
    <pivotField showAll="0"/>
    <pivotField showAll="0"/>
    <pivotField numFmtId="3" showAll="0"/>
    <pivotField numFmtId="164" showAll="0"/>
    <pivotField showAll="0"/>
    <pivotField numFmtId="2" showAll="0"/>
    <pivotField numFmtId="3" showAll="0"/>
  </pivotFields>
  <rowFields count="1">
    <field x="4"/>
  </rowFields>
  <rowItems count="10">
    <i>
      <x/>
    </i>
    <i>
      <x v="1"/>
    </i>
    <i>
      <x v="2"/>
    </i>
    <i>
      <x v="3"/>
    </i>
    <i>
      <x v="4"/>
    </i>
    <i>
      <x v="5"/>
    </i>
    <i>
      <x v="6"/>
    </i>
    <i>
      <x v="7"/>
    </i>
    <i>
      <x v="8"/>
    </i>
    <i t="grand">
      <x/>
    </i>
  </rowItems>
  <colItems count="1">
    <i/>
  </colItems>
  <dataFields count="1">
    <dataField name="Average of discount_percentage" fld="10" subtotal="average" baseField="4" baseItem="0" numFmtId="9"/>
  </dataFields>
  <chartFormats count="1">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6CA80F5-C56A-4449-8045-843D624A6CC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8:A39" firstHeaderRow="1" firstDataRow="1" firstDataCol="0"/>
  <pivotFields count="18">
    <pivotField showAll="0"/>
    <pivotField showAll="0"/>
    <pivotField showAll="0"/>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numFmtId="3" showAll="0"/>
    <pivotField numFmtId="164" showAll="0"/>
    <pivotField showAll="0">
      <items count="4">
        <item x="1"/>
        <item x="2"/>
        <item x="0"/>
        <item t="default"/>
      </items>
    </pivotField>
    <pivotField numFmtId="2" showAll="0"/>
    <pivotField dataField="1" numFmtId="3" showAll="0"/>
  </pivotFields>
  <rowItems count="1">
    <i/>
  </rowItems>
  <colItems count="1">
    <i/>
  </colItems>
  <dataFields count="1">
    <dataField name="Sum of Fewer than 1000 Reviews" fld="17" baseField="0" baseItem="0" numFmtId="3"/>
  </dataFields>
  <chartFormats count="4">
    <chartFormat chart="13" format="0" series="1">
      <pivotArea type="data" outline="0" fieldPosition="0">
        <references count="1">
          <reference field="4294967294" count="1" selected="0">
            <x v="0"/>
          </reference>
        </references>
      </pivotArea>
    </chartFormat>
    <chartFormat chart="13" format="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 chart="23"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2E88D9-0093-40F4-9D2B-6DC3607CC8E2}" name="PivotTable1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7">
  <location ref="A31:B32" firstHeaderRow="1" firstDataRow="1" firstDataCol="1"/>
  <pivotFields count="18">
    <pivotField showAll="0"/>
    <pivotField showAll="0"/>
    <pivotField dataField="1" showAll="0"/>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axis="axisRow" showAll="0">
      <items count="3">
        <item h="1" x="1"/>
        <item x="0"/>
        <item t="default"/>
      </items>
    </pivotField>
    <pivotField showAll="0"/>
    <pivotField numFmtId="3" showAll="0"/>
    <pivotField numFmtId="164" showAll="0"/>
    <pivotField showAll="0">
      <items count="4">
        <item x="1"/>
        <item x="2"/>
        <item x="0"/>
        <item t="default"/>
      </items>
    </pivotField>
    <pivotField numFmtId="2" showAll="0"/>
    <pivotField numFmtId="3" showAll="0"/>
  </pivotFields>
  <rowFields count="1">
    <field x="11"/>
  </rowFields>
  <rowItems count="1">
    <i>
      <x v="1"/>
    </i>
  </rowItems>
  <colItems count="1">
    <i/>
  </colItems>
  <dataFields count="1">
    <dataField name="Count of Product name Extracted" fld="2" subtotal="count" baseField="0" baseItem="0"/>
  </dataFields>
  <chartFormats count="1">
    <chartFormat chart="1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E93A7E-BCE9-473D-9499-43ADB206178F}"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47:B68" firstHeaderRow="1" firstDataRow="1" firstDataCol="1"/>
  <pivotFields count="18">
    <pivotField showAll="0"/>
    <pivotField showAll="0"/>
    <pivotField dataField="1" showAll="0"/>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axis="axisRow" showAll="0">
      <items count="27">
        <item h="1" x="23"/>
        <item h="1" x="21"/>
        <item h="1" x="24"/>
        <item h="1" x="18"/>
        <item h="1" x="25"/>
        <item x="17"/>
        <item x="19"/>
        <item x="14"/>
        <item x="8"/>
        <item x="10"/>
        <item x="12"/>
        <item x="9"/>
        <item x="7"/>
        <item x="11"/>
        <item x="2"/>
        <item x="1"/>
        <item x="3"/>
        <item x="0"/>
        <item x="4"/>
        <item x="5"/>
        <item x="6"/>
        <item x="13"/>
        <item x="16"/>
        <item x="20"/>
        <item x="15"/>
        <item h="1" x="22"/>
        <item t="default"/>
      </items>
    </pivotField>
    <pivotField numFmtId="3" showAll="0"/>
    <pivotField numFmtId="164" showAll="0"/>
    <pivotField showAll="0">
      <items count="4">
        <item x="1"/>
        <item x="2"/>
        <item x="0"/>
        <item t="default"/>
      </items>
    </pivotField>
    <pivotField numFmtId="2" showAll="0"/>
    <pivotField numFmtId="3" showAll="0"/>
  </pivotFields>
  <rowFields count="1">
    <field x="12"/>
  </rowFields>
  <rowItems count="21">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 name Extracted" fld="2" subtotal="count" baseField="0" baseItem="0"/>
  </dataFields>
  <chartFormats count="3">
    <chartFormat chart="12"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5A5492-87B9-4F23-BC5A-4992EF39AE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H37:I41" firstHeaderRow="1" firstDataRow="1" firstDataCol="1"/>
  <pivotFields count="18">
    <pivotField showAll="0"/>
    <pivotField showAll="0"/>
    <pivotField dataField="1" showAll="0"/>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numFmtId="3" showAll="0"/>
    <pivotField numFmtId="164" showAll="0"/>
    <pivotField axis="axisRow" showAll="0">
      <items count="4">
        <item x="1"/>
        <item x="2"/>
        <item x="0"/>
        <item t="default"/>
      </items>
    </pivotField>
    <pivotField numFmtId="2" showAll="0"/>
    <pivotField numFmtId="3" showAll="0"/>
  </pivotFields>
  <rowFields count="1">
    <field x="15"/>
  </rowFields>
  <rowItems count="4">
    <i>
      <x/>
    </i>
    <i>
      <x v="1"/>
    </i>
    <i>
      <x v="2"/>
    </i>
    <i t="grand">
      <x/>
    </i>
  </rowItems>
  <colItems count="1">
    <i/>
  </colItems>
  <dataFields count="1">
    <dataField name="Count of Product name Extracted" fld="2" subtotal="count" baseField="0" baseItem="0" numFmtId="3"/>
  </dataFields>
  <chartFormats count="7">
    <chartFormat chart="13" format="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7" format="3" series="1">
      <pivotArea type="data" outline="0" fieldPosition="0">
        <references count="1">
          <reference field="4294967294" count="1" selected="0">
            <x v="0"/>
          </reference>
        </references>
      </pivotArea>
    </chartFormat>
    <chartFormat chart="28" format="4"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E5E8B4A-6CC7-411E-8F88-283F25D70EFE}"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I13" firstHeaderRow="1" firstDataRow="1" firstDataCol="1"/>
  <pivotFields count="18">
    <pivotField showAll="0"/>
    <pivotField showAll="0"/>
    <pivotField showAll="0"/>
    <pivotField showAll="0"/>
    <pivotField axis="axisRow"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dataField="1" numFmtId="3" showAll="0"/>
    <pivotField numFmtId="164" showAll="0"/>
    <pivotField showAll="0">
      <items count="4">
        <item x="1"/>
        <item x="2"/>
        <item x="0"/>
        <item t="default"/>
      </items>
    </pivotField>
    <pivotField numFmtId="2" showAll="0"/>
    <pivotField numFmtId="3" showAll="0"/>
  </pivotFields>
  <rowFields count="1">
    <field x="4"/>
  </rowFields>
  <rowItems count="10">
    <i>
      <x/>
    </i>
    <i>
      <x v="1"/>
    </i>
    <i>
      <x v="2"/>
    </i>
    <i>
      <x v="3"/>
    </i>
    <i>
      <x v="4"/>
    </i>
    <i>
      <x v="5"/>
    </i>
    <i>
      <x v="6"/>
    </i>
    <i>
      <x v="7"/>
    </i>
    <i>
      <x v="8"/>
    </i>
    <i t="grand">
      <x/>
    </i>
  </rowItems>
  <colItems count="1">
    <i/>
  </colItems>
  <dataFields count="1">
    <dataField name="Sum of rating_count" fld="13"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7FB495-0ABE-4901-B37E-B7FB2CDA49B0}"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17:B20" firstHeaderRow="1" firstDataRow="1" firstDataCol="1"/>
  <pivotFields count="18">
    <pivotField showAll="0"/>
    <pivotField showAll="0"/>
    <pivotField axis="axisRow" showAll="0" measureFilter="1" sortType="descending">
      <items count="1201">
        <item x="908"/>
        <item x="1034"/>
        <item x="122"/>
        <item x="419"/>
        <item x="624"/>
        <item x="465"/>
        <item x="1191"/>
        <item x="219"/>
        <item x="156"/>
        <item x="45"/>
        <item x="114"/>
        <item x="182"/>
        <item x="211"/>
        <item x="262"/>
        <item x="242"/>
        <item x="202"/>
        <item x="1147"/>
        <item x="221"/>
        <item x="116"/>
        <item x="79"/>
        <item x="149"/>
        <item x="21"/>
        <item x="60"/>
        <item x="146"/>
        <item x="529"/>
        <item x="1037"/>
        <item x="1165"/>
        <item x="910"/>
        <item x="974"/>
        <item x="917"/>
        <item x="993"/>
        <item x="309"/>
        <item x="197"/>
        <item x="1074"/>
        <item x="819"/>
        <item x="1145"/>
        <item x="1075"/>
        <item x="811"/>
        <item x="953"/>
        <item x="816"/>
        <item x="1123"/>
        <item x="1136"/>
        <item x="1170"/>
        <item x="857"/>
        <item x="264"/>
        <item x="563"/>
        <item x="542"/>
        <item x="627"/>
        <item x="227"/>
        <item x="130"/>
        <item x="54"/>
        <item x="270"/>
        <item x="995"/>
        <item x="940"/>
        <item x="1016"/>
        <item x="719"/>
        <item x="249"/>
        <item x="824"/>
        <item x="205"/>
        <item x="434"/>
        <item x="842"/>
        <item x="1071"/>
        <item x="1032"/>
        <item x="188"/>
        <item x="44"/>
        <item x="554"/>
        <item x="552"/>
        <item x="91"/>
        <item x="162"/>
        <item x="166"/>
        <item x="184"/>
        <item x="62"/>
        <item x="580"/>
        <item x="777"/>
        <item x="229"/>
        <item x="233"/>
        <item x="257"/>
        <item x="218"/>
        <item x="238"/>
        <item x="268"/>
        <item x="112"/>
        <item x="115"/>
        <item x="198"/>
        <item x="111"/>
        <item x="1077"/>
        <item x="140"/>
        <item x="161"/>
        <item x="11"/>
        <item x="1176"/>
        <item x="223"/>
        <item x="978"/>
        <item x="46"/>
        <item x="48"/>
        <item x="33"/>
        <item x="27"/>
        <item x="37"/>
        <item x="183"/>
        <item x="160"/>
        <item x="57"/>
        <item x="335"/>
        <item x="68"/>
        <item x="338"/>
        <item x="436"/>
        <item x="69"/>
        <item x="28"/>
        <item x="142"/>
        <item x="131"/>
        <item x="334"/>
        <item x="24"/>
        <item x="50"/>
        <item x="1"/>
        <item x="1039"/>
        <item x="178"/>
        <item x="370"/>
        <item x="640"/>
        <item x="648"/>
        <item x="1061"/>
        <item x="582"/>
        <item x="646"/>
        <item x="1154"/>
        <item x="1031"/>
        <item x="1065"/>
        <item x="957"/>
        <item x="740"/>
        <item x="190"/>
        <item x="900"/>
        <item x="905"/>
        <item x="1050"/>
        <item x="930"/>
        <item x="858"/>
        <item x="956"/>
        <item x="855"/>
        <item x="790"/>
        <item x="830"/>
        <item x="928"/>
        <item x="1187"/>
        <item x="804"/>
        <item x="1080"/>
        <item x="799"/>
        <item x="1197"/>
        <item x="850"/>
        <item x="820"/>
        <item x="844"/>
        <item x="797"/>
        <item x="831"/>
        <item x="1014"/>
        <item x="876"/>
        <item x="1007"/>
        <item x="800"/>
        <item x="934"/>
        <item x="1151"/>
        <item x="783"/>
        <item x="795"/>
        <item x="856"/>
        <item x="970"/>
        <item x="779"/>
        <item x="106"/>
        <item x="738"/>
        <item x="143"/>
        <item x="255"/>
        <item x="769"/>
        <item x="1081"/>
        <item x="987"/>
        <item x="132"/>
        <item x="177"/>
        <item x="76"/>
        <item x="26"/>
        <item x="448"/>
        <item x="444"/>
        <item x="538"/>
        <item x="517"/>
        <item x="650"/>
        <item x="292"/>
        <item x="443"/>
        <item x="694"/>
        <item x="467"/>
        <item x="466"/>
        <item x="569"/>
        <item x="347"/>
        <item x="771"/>
        <item x="3"/>
        <item x="531"/>
        <item x="382"/>
        <item x="100"/>
        <item x="159"/>
        <item x="189"/>
        <item x="6"/>
        <item x="363"/>
        <item x="450"/>
        <item x="476"/>
        <item x="503"/>
        <item x="408"/>
        <item x="453"/>
        <item x="498"/>
        <item x="217"/>
        <item x="10"/>
        <item x="607"/>
        <item x="759"/>
        <item x="605"/>
        <item x="15"/>
        <item x="67"/>
        <item x="124"/>
        <item x="276"/>
        <item x="286"/>
        <item x="322"/>
        <item x="838"/>
        <item x="998"/>
        <item x="1199"/>
        <item x="1138"/>
        <item x="1178"/>
        <item x="1086"/>
        <item x="845"/>
        <item x="485"/>
        <item x="658"/>
        <item x="474"/>
        <item x="698"/>
        <item x="651"/>
        <item x="459"/>
        <item x="491"/>
        <item x="578"/>
        <item x="492"/>
        <item x="584"/>
        <item x="483"/>
        <item x="462"/>
        <item x="564"/>
        <item x="985"/>
        <item x="927"/>
        <item x="609"/>
        <item x="1132"/>
        <item x="846"/>
        <item x="829"/>
        <item x="836"/>
        <item x="1091"/>
        <item x="821"/>
        <item x="885"/>
        <item x="952"/>
        <item x="874"/>
        <item x="216"/>
        <item x="711"/>
        <item x="1137"/>
        <item x="173"/>
        <item x="550"/>
        <item x="673"/>
        <item x="687"/>
        <item x="748"/>
        <item x="764"/>
        <item x="1127"/>
        <item x="1139"/>
        <item x="1102"/>
        <item x="1023"/>
        <item x="766"/>
        <item x="736"/>
        <item x="702"/>
        <item x="191"/>
        <item x="1149"/>
        <item x="765"/>
        <item x="493"/>
        <item x="477"/>
        <item x="726"/>
        <item x="551"/>
        <item x="64"/>
        <item x="1036"/>
        <item x="1057"/>
        <item x="1144"/>
        <item x="541"/>
        <item x="761"/>
        <item x="739"/>
        <item x="593"/>
        <item x="679"/>
        <item x="678"/>
        <item x="464"/>
        <item x="724"/>
        <item x="643"/>
        <item x="612"/>
        <item x="514"/>
        <item x="524"/>
        <item x="895"/>
        <item x="176"/>
        <item x="101"/>
        <item x="931"/>
        <item x="660"/>
        <item x="902"/>
        <item x="209"/>
        <item x="791"/>
        <item x="99"/>
        <item x="1020"/>
        <item x="837"/>
        <item x="1090"/>
        <item x="854"/>
        <item x="1171"/>
        <item x="1029"/>
        <item x="891"/>
        <item x="1078"/>
        <item x="871"/>
        <item x="865"/>
        <item x="1033"/>
        <item x="901"/>
        <item x="1008"/>
        <item x="946"/>
        <item x="1087"/>
        <item x="96"/>
        <item x="611"/>
        <item x="767"/>
        <item x="581"/>
        <item x="185"/>
        <item x="1002"/>
        <item x="224"/>
        <item x="610"/>
        <item x="90"/>
        <item x="460"/>
        <item x="461"/>
        <item x="468"/>
        <item x="484"/>
        <item x="1040"/>
        <item x="522"/>
        <item x="723"/>
        <item x="592"/>
        <item x="479"/>
        <item x="630"/>
        <item x="662"/>
        <item x="43"/>
        <item x="991"/>
        <item x="314"/>
        <item x="571"/>
        <item x="695"/>
        <item x="686"/>
        <item x="168"/>
        <item x="539"/>
        <item x="516"/>
        <item x="36"/>
        <item x="133"/>
        <item x="463"/>
        <item x="25"/>
        <item x="17"/>
        <item x="595"/>
        <item x="441"/>
        <item x="1158"/>
        <item x="1177"/>
        <item x="530"/>
        <item x="587"/>
        <item x="1048"/>
        <item x="138"/>
        <item x="102"/>
        <item x="439"/>
        <item x="371"/>
        <item x="296"/>
        <item x="377"/>
        <item x="1134"/>
        <item x="401"/>
        <item x="960"/>
        <item x="641"/>
        <item x="633"/>
        <item x="965"/>
        <item x="509"/>
        <item x="1106"/>
        <item x="606"/>
        <item x="981"/>
        <item x="699"/>
        <item x="271"/>
        <item x="1001"/>
        <item x="1094"/>
        <item x="1021"/>
        <item x="1180"/>
        <item x="921"/>
        <item x="851"/>
        <item x="909"/>
        <item x="486"/>
        <item x="559"/>
        <item x="260"/>
        <item x="704"/>
        <item x="926"/>
        <item x="631"/>
        <item x="969"/>
        <item x="328"/>
        <item x="303"/>
        <item x="299"/>
        <item x="274"/>
        <item x="626"/>
        <item x="275"/>
        <item x="369"/>
        <item x="656"/>
        <item x="438"/>
        <item x="310"/>
        <item x="72"/>
        <item x="155"/>
        <item x="41"/>
        <item x="153"/>
        <item x="213"/>
        <item x="393"/>
        <item x="170"/>
        <item x="74"/>
        <item x="20"/>
        <item x="429"/>
        <item x="750"/>
        <item x="525"/>
        <item x="1129"/>
        <item x="1011"/>
        <item x="137"/>
        <item x="87"/>
        <item x="860"/>
        <item x="756"/>
        <item x="747"/>
        <item x="590"/>
        <item x="490"/>
        <item x="628"/>
        <item x="586"/>
        <item x="604"/>
        <item x="535"/>
        <item x="341"/>
        <item x="481"/>
        <item x="82"/>
        <item x="600"/>
        <item x="1157"/>
        <item x="780"/>
        <item x="344"/>
        <item x="1069"/>
        <item x="1095"/>
        <item x="924"/>
        <item x="794"/>
        <item x="983"/>
        <item x="815"/>
        <item x="1116"/>
        <item x="1062"/>
        <item x="1053"/>
        <item x="949"/>
        <item x="1110"/>
        <item x="810"/>
        <item x="915"/>
        <item x="975"/>
        <item x="792"/>
        <item x="955"/>
        <item x="1198"/>
        <item x="1169"/>
        <item x="1025"/>
        <item x="744"/>
        <item x="861"/>
        <item x="1073"/>
        <item x="843"/>
        <item x="935"/>
        <item x="1182"/>
        <item x="204"/>
        <item x="899"/>
        <item x="1003"/>
        <item x="109"/>
        <item x="239"/>
        <item x="913"/>
        <item x="933"/>
        <item x="1015"/>
        <item x="515"/>
        <item x="346"/>
        <item x="716"/>
        <item x="745"/>
        <item x="520"/>
        <item x="480"/>
        <item x="661"/>
        <item x="729"/>
        <item x="762"/>
        <item x="691"/>
        <item x="755"/>
        <item x="749"/>
        <item x="576"/>
        <item x="768"/>
        <item x="456"/>
        <item x="470"/>
        <item x="639"/>
        <item x="689"/>
        <item x="457"/>
        <item x="495"/>
        <item x="601"/>
        <item x="1042"/>
        <item x="881"/>
        <item x="577"/>
        <item x="1006"/>
        <item x="1161"/>
        <item x="1141"/>
        <item x="937"/>
        <item x="1164"/>
        <item x="1026"/>
        <item x="1064"/>
        <item x="113"/>
        <item x="880"/>
        <item x="870"/>
        <item x="1013"/>
        <item x="1184"/>
        <item x="741"/>
        <item x="1175"/>
        <item x="997"/>
        <item x="1024"/>
        <item x="805"/>
        <item x="962"/>
        <item x="994"/>
        <item x="1082"/>
        <item x="1054"/>
        <item x="1063"/>
        <item x="1027"/>
        <item x="977"/>
        <item x="774"/>
        <item x="562"/>
        <item x="670"/>
        <item x="1114"/>
        <item x="615"/>
        <item x="1068"/>
        <item x="887"/>
        <item x="892"/>
        <item x="1041"/>
        <item x="757"/>
        <item x="1112"/>
        <item x="1103"/>
        <item x="1185"/>
        <item x="409"/>
        <item x="414"/>
        <item x="321"/>
        <item x="305"/>
        <item x="365"/>
        <item x="327"/>
        <item x="352"/>
        <item x="312"/>
        <item x="357"/>
        <item x="256"/>
        <item x="92"/>
        <item x="652"/>
        <item x="287"/>
        <item x="528"/>
        <item x="454"/>
        <item x="558"/>
        <item x="544"/>
        <item x="534"/>
        <item x="1101"/>
        <item x="947"/>
        <item x="553"/>
        <item x="164"/>
        <item x="1174"/>
        <item x="1099"/>
        <item x="1119"/>
        <item x="1022"/>
        <item x="918"/>
        <item x="889"/>
        <item x="1152"/>
        <item x="796"/>
        <item x="839"/>
        <item x="959"/>
        <item x="920"/>
        <item x="1019"/>
        <item x="932"/>
        <item x="1049"/>
        <item x="1162"/>
        <item x="886"/>
        <item x="1098"/>
        <item x="1051"/>
        <item x="103"/>
        <item x="361"/>
        <item x="442"/>
        <item x="632"/>
        <item x="1104"/>
        <item x="879"/>
        <item x="1186"/>
        <item x="914"/>
        <item x="968"/>
        <item x="659"/>
        <item x="1188"/>
        <item x="1113"/>
        <item x="250"/>
        <item x="241"/>
        <item x="129"/>
        <item x="1109"/>
        <item x="225"/>
        <item x="1131"/>
        <item x="1045"/>
        <item x="868"/>
        <item x="394"/>
        <item x="1163"/>
        <item x="56"/>
        <item x="425"/>
        <item x="104"/>
        <item x="80"/>
        <item x="635"/>
        <item x="654"/>
        <item x="589"/>
        <item x="455"/>
        <item x="222"/>
        <item x="83"/>
        <item x="683"/>
        <item x="1181"/>
        <item x="427"/>
        <item x="245"/>
        <item x="752"/>
        <item x="665"/>
        <item x="594"/>
        <item x="621"/>
        <item x="657"/>
        <item x="688"/>
        <item x="770"/>
        <item x="232"/>
        <item x="1093"/>
        <item x="120"/>
        <item x="234"/>
        <item x="16"/>
        <item x="1193"/>
        <item x="1156"/>
        <item x="976"/>
        <item x="801"/>
        <item x="827"/>
        <item x="798"/>
        <item x="1121"/>
        <item x="869"/>
        <item x="802"/>
        <item x="823"/>
        <item x="1130"/>
        <item x="898"/>
        <item x="1172"/>
        <item x="1005"/>
        <item x="1159"/>
        <item x="872"/>
        <item x="903"/>
        <item x="410"/>
        <item x="1043"/>
        <item x="540"/>
        <item x="446"/>
        <item x="597"/>
        <item x="681"/>
        <item x="733"/>
        <item x="521"/>
        <item x="735"/>
        <item x="622"/>
        <item x="513"/>
        <item x="547"/>
        <item x="672"/>
        <item x="568"/>
        <item x="549"/>
        <item x="629"/>
        <item x="645"/>
        <item x="201"/>
        <item x="86"/>
        <item x="144"/>
        <item x="228"/>
        <item x="1135"/>
        <item x="1083"/>
        <item x="123"/>
        <item x="127"/>
        <item x="248"/>
        <item x="877"/>
        <item x="261"/>
        <item x="570"/>
        <item x="1115"/>
        <item x="853"/>
        <item x="1018"/>
        <item x="1142"/>
        <item x="602"/>
        <item x="1035"/>
        <item x="506"/>
        <item x="93"/>
        <item x="230"/>
        <item x="350"/>
        <item x="295"/>
        <item x="294"/>
        <item x="171"/>
        <item x="199"/>
        <item x="38"/>
        <item x="374"/>
        <item x="272"/>
        <item x="119"/>
        <item x="358"/>
        <item x="696"/>
        <item x="14"/>
        <item x="254"/>
        <item x="922"/>
        <item x="13"/>
        <item x="277"/>
        <item x="426"/>
        <item x="1168"/>
        <item x="7"/>
        <item x="340"/>
        <item x="136"/>
        <item x="1066"/>
        <item x="863"/>
        <item x="936"/>
        <item x="435"/>
        <item x="61"/>
        <item x="1160"/>
        <item x="1010"/>
        <item x="1059"/>
        <item x="944"/>
        <item x="1004"/>
        <item x="793"/>
        <item x="360"/>
        <item x="1028"/>
        <item x="1017"/>
        <item x="387"/>
        <item x="180"/>
        <item x="390"/>
        <item x="1100"/>
        <item x="1194"/>
        <item x="1056"/>
        <item x="247"/>
        <item x="1195"/>
        <item x="392"/>
        <item x="527"/>
        <item x="588"/>
        <item x="543"/>
        <item x="388"/>
        <item x="311"/>
        <item x="376"/>
        <item x="298"/>
        <item x="356"/>
        <item x="422"/>
        <item x="653"/>
        <item x="407"/>
        <item x="692"/>
        <item x="386"/>
        <item x="379"/>
        <item x="284"/>
        <item x="417"/>
        <item x="351"/>
        <item x="285"/>
        <item x="406"/>
        <item x="411"/>
        <item x="813"/>
        <item x="496"/>
        <item x="760"/>
        <item x="625"/>
        <item x="78"/>
        <item x="333"/>
        <item x="405"/>
        <item x="35"/>
        <item x="186"/>
        <item x="267"/>
        <item x="23"/>
        <item x="280"/>
        <item x="279"/>
        <item x="391"/>
        <item x="400"/>
        <item x="359"/>
        <item x="317"/>
        <item x="354"/>
        <item x="424"/>
        <item x="63"/>
        <item x="948"/>
        <item x="732"/>
        <item x="848"/>
        <item x="1089"/>
        <item x="826"/>
        <item x="1072"/>
        <item x="859"/>
        <item x="788"/>
        <item x="1107"/>
        <item x="505"/>
        <item x="734"/>
        <item x="1067"/>
        <item x="573"/>
        <item x="763"/>
        <item x="666"/>
        <item x="566"/>
        <item x="727"/>
        <item x="700"/>
        <item x="751"/>
        <item x="644"/>
        <item x="988"/>
        <item x="964"/>
        <item x="982"/>
        <item x="980"/>
        <item x="864"/>
        <item x="862"/>
        <item x="1179"/>
        <item x="996"/>
        <item x="984"/>
        <item x="814"/>
        <item x="828"/>
        <item x="809"/>
        <item x="954"/>
        <item x="832"/>
        <item x="1125"/>
        <item x="1192"/>
        <item x="1044"/>
        <item x="911"/>
        <item x="867"/>
        <item x="893"/>
        <item x="817"/>
        <item x="950"/>
        <item x="488"/>
        <item x="812"/>
        <item x="875"/>
        <item x="818"/>
        <item x="775"/>
        <item x="785"/>
        <item x="852"/>
        <item x="807"/>
        <item x="873"/>
        <item x="781"/>
        <item x="1085"/>
        <item x="753"/>
        <item x="649"/>
        <item x="66"/>
        <item x="433"/>
        <item x="416"/>
        <item x="428"/>
        <item x="418"/>
        <item x="179"/>
        <item x="904"/>
        <item x="1173"/>
        <item x="325"/>
        <item x="362"/>
        <item x="380"/>
        <item x="674"/>
        <item x="12"/>
        <item x="4"/>
        <item x="59"/>
        <item x="192"/>
        <item x="9"/>
        <item x="105"/>
        <item x="348"/>
        <item x="598"/>
        <item x="561"/>
        <item x="613"/>
        <item x="636"/>
        <item x="722"/>
        <item x="608"/>
        <item x="458"/>
        <item x="187"/>
        <item x="883"/>
        <item x="1046"/>
        <item x="782"/>
        <item x="1009"/>
        <item x="1196"/>
        <item x="784"/>
        <item x="882"/>
        <item x="840"/>
        <item x="1153"/>
        <item x="916"/>
        <item x="806"/>
        <item x="786"/>
        <item x="896"/>
        <item x="1140"/>
        <item x="1084"/>
        <item x="825"/>
        <item x="849"/>
        <item x="925"/>
        <item x="808"/>
        <item x="1155"/>
        <item x="789"/>
        <item x="642"/>
        <item x="243"/>
        <item x="430"/>
        <item x="1058"/>
        <item x="263"/>
        <item x="332"/>
        <item x="291"/>
        <item x="364"/>
        <item x="121"/>
        <item x="208"/>
        <item x="32"/>
        <item x="98"/>
        <item x="31"/>
        <item x="5"/>
        <item x="336"/>
        <item x="289"/>
        <item x="381"/>
        <item x="511"/>
        <item x="575"/>
        <item x="685"/>
        <item x="803"/>
        <item x="1092"/>
        <item x="1105"/>
        <item x="1111"/>
        <item x="717"/>
        <item x="147"/>
        <item x="320"/>
        <item x="708"/>
        <item x="315"/>
        <item x="349"/>
        <item x="220"/>
        <item x="557"/>
        <item x="718"/>
        <item x="737"/>
        <item x="620"/>
        <item x="546"/>
        <item x="65"/>
        <item x="290"/>
        <item x="308"/>
        <item x="313"/>
        <item x="378"/>
        <item x="395"/>
        <item x="110"/>
        <item x="58"/>
        <item x="306"/>
        <item x="368"/>
        <item x="307"/>
        <item x="281"/>
        <item x="278"/>
        <item x="282"/>
        <item x="385"/>
        <item x="342"/>
        <item x="318"/>
        <item x="389"/>
        <item x="384"/>
        <item x="404"/>
        <item x="690"/>
        <item x="266"/>
        <item x="907"/>
        <item x="194"/>
        <item x="107"/>
        <item x="623"/>
        <item x="1000"/>
        <item x="951"/>
        <item x="710"/>
        <item x="721"/>
        <item x="671"/>
        <item x="545"/>
        <item x="833"/>
        <item x="1055"/>
        <item x="958"/>
        <item x="663"/>
        <item x="707"/>
        <item x="519"/>
        <item x="196"/>
        <item x="894"/>
        <item x="1079"/>
        <item x="118"/>
        <item x="1108"/>
        <item x="1096"/>
        <item x="706"/>
        <item x="55"/>
        <item x="167"/>
        <item x="703"/>
        <item x="297"/>
        <item x="19"/>
        <item x="366"/>
        <item x="324"/>
        <item x="337"/>
        <item x="330"/>
        <item x="288"/>
        <item x="293"/>
        <item x="302"/>
        <item x="339"/>
        <item x="353"/>
        <item x="326"/>
        <item x="440"/>
        <item x="383"/>
        <item x="304"/>
        <item x="300"/>
        <item x="413"/>
        <item x="431"/>
        <item x="526"/>
        <item x="319"/>
        <item x="396"/>
        <item x="30"/>
        <item x="712"/>
        <item x="445"/>
        <item x="560"/>
        <item x="655"/>
        <item x="482"/>
        <item x="572"/>
        <item x="536"/>
        <item x="507"/>
        <item x="475"/>
        <item x="301"/>
        <item x="591"/>
        <item x="283"/>
        <item x="200"/>
        <item x="252"/>
        <item x="725"/>
        <item x="469"/>
        <item x="616"/>
        <item x="743"/>
        <item x="1143"/>
        <item x="1038"/>
        <item x="259"/>
        <item x="787"/>
        <item x="415"/>
        <item x="701"/>
        <item x="841"/>
        <item x="1088"/>
        <item x="152"/>
        <item x="449"/>
        <item x="919"/>
        <item x="75"/>
        <item x="731"/>
        <item x="207"/>
        <item x="822"/>
        <item x="1070"/>
        <item x="195"/>
        <item x="210"/>
        <item x="157"/>
        <item x="667"/>
        <item x="399"/>
        <item x="34"/>
        <item x="2"/>
        <item x="421"/>
        <item x="412"/>
        <item x="331"/>
        <item x="355"/>
        <item x="423"/>
        <item x="447"/>
        <item x="212"/>
        <item x="237"/>
        <item x="174"/>
        <item x="158"/>
        <item x="273"/>
        <item x="375"/>
        <item x="451"/>
        <item x="567"/>
        <item x="512"/>
        <item x="489"/>
        <item x="397"/>
        <item x="329"/>
        <item x="579"/>
        <item x="437"/>
        <item x="778"/>
        <item x="979"/>
        <item x="1097"/>
        <item x="1120"/>
        <item x="1166"/>
        <item x="989"/>
        <item x="1030"/>
        <item x="1148"/>
        <item x="675"/>
        <item x="990"/>
        <item x="214"/>
        <item x="71"/>
        <item x="367"/>
        <item x="773"/>
        <item x="897"/>
        <item x="971"/>
        <item x="151"/>
        <item x="269"/>
        <item x="258"/>
        <item x="253"/>
        <item x="1183"/>
        <item x="473"/>
        <item x="1133"/>
        <item x="720"/>
        <item x="603"/>
        <item x="574"/>
        <item x="235"/>
        <item x="193"/>
        <item x="51"/>
        <item x="923"/>
        <item x="84"/>
        <item x="265"/>
        <item x="70"/>
        <item x="1117"/>
        <item x="246"/>
        <item x="402"/>
        <item x="372"/>
        <item x="992"/>
        <item x="884"/>
        <item x="1128"/>
        <item x="172"/>
        <item x="18"/>
        <item x="22"/>
        <item x="508"/>
        <item x="420"/>
        <item x="1012"/>
        <item x="938"/>
        <item x="231"/>
        <item x="728"/>
        <item x="126"/>
        <item x="148"/>
        <item x="47"/>
        <item x="565"/>
        <item x="478"/>
        <item x="497"/>
        <item x="548"/>
        <item x="40"/>
        <item x="128"/>
        <item x="537"/>
        <item x="523"/>
        <item x="758"/>
        <item x="88"/>
        <item x="714"/>
        <item x="518"/>
        <item x="8"/>
        <item x="52"/>
        <item x="1122"/>
        <item x="240"/>
        <item x="373"/>
        <item x="746"/>
        <item x="669"/>
        <item x="680"/>
        <item x="618"/>
        <item x="494"/>
        <item x="323"/>
        <item x="175"/>
        <item x="684"/>
        <item x="403"/>
        <item x="343"/>
        <item x="1190"/>
        <item x="835"/>
        <item x="1047"/>
        <item x="906"/>
        <item x="888"/>
        <item x="1126"/>
        <item x="966"/>
        <item x="1189"/>
        <item x="866"/>
        <item x="973"/>
        <item x="986"/>
        <item x="776"/>
        <item x="1052"/>
        <item x="941"/>
        <item x="1124"/>
        <item x="945"/>
        <item x="929"/>
        <item x="637"/>
        <item x="939"/>
        <item x="1150"/>
        <item x="912"/>
        <item x="847"/>
        <item x="963"/>
        <item x="236"/>
        <item x="134"/>
        <item x="97"/>
        <item x="215"/>
        <item x="165"/>
        <item x="49"/>
        <item x="226"/>
        <item x="108"/>
        <item x="664"/>
        <item x="244"/>
        <item x="203"/>
        <item x="81"/>
        <item x="95"/>
        <item x="39"/>
        <item x="145"/>
        <item x="0"/>
        <item x="141"/>
        <item x="89"/>
        <item x="94"/>
        <item x="163"/>
        <item x="73"/>
        <item x="117"/>
        <item x="150"/>
        <item x="77"/>
        <item x="206"/>
        <item x="398"/>
        <item x="316"/>
        <item x="345"/>
        <item x="715"/>
        <item x="42"/>
        <item x="432"/>
        <item x="53"/>
        <item x="585"/>
        <item x="619"/>
        <item x="596"/>
        <item x="677"/>
        <item x="890"/>
        <item x="943"/>
        <item x="709"/>
        <item x="1076"/>
        <item x="878"/>
        <item x="961"/>
        <item x="1167"/>
        <item x="967"/>
        <item x="999"/>
        <item x="1146"/>
        <item x="942"/>
        <item x="834"/>
        <item x="181"/>
        <item x="730"/>
        <item x="499"/>
        <item x="742"/>
        <item x="754"/>
        <item x="772"/>
        <item x="169"/>
        <item x="139"/>
        <item x="533"/>
        <item x="556"/>
        <item x="638"/>
        <item x="697"/>
        <item x="555"/>
        <item x="504"/>
        <item x="452"/>
        <item x="634"/>
        <item x="502"/>
        <item x="472"/>
        <item x="532"/>
        <item x="471"/>
        <item x="614"/>
        <item x="617"/>
        <item x="583"/>
        <item x="693"/>
        <item x="501"/>
        <item x="647"/>
        <item x="676"/>
        <item x="510"/>
        <item x="487"/>
        <item x="85"/>
        <item x="682"/>
        <item x="713"/>
        <item x="668"/>
        <item x="1118"/>
        <item x="599"/>
        <item x="705"/>
        <item x="500"/>
        <item x="251"/>
        <item x="125"/>
        <item x="29"/>
        <item x="154"/>
        <item x="135"/>
        <item x="1060"/>
        <item x="972"/>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dataField="1" showAll="0"/>
    <pivotField numFmtId="3" showAll="0"/>
    <pivotField numFmtId="164" showAll="0"/>
    <pivotField showAll="0">
      <items count="4">
        <item x="1"/>
        <item x="2"/>
        <item x="0"/>
        <item t="default"/>
      </items>
    </pivotField>
    <pivotField numFmtId="2" showAll="0"/>
    <pivotField numFmtId="3" showAll="0"/>
  </pivotFields>
  <rowFields count="1">
    <field x="2"/>
  </rowFields>
  <rowItems count="3">
    <i>
      <x v="72"/>
    </i>
    <i>
      <x v="1022"/>
    </i>
    <i>
      <x v="896"/>
    </i>
  </rowItems>
  <colItems count="1">
    <i/>
  </colItems>
  <dataFields count="1">
    <dataField name="Average of rating" fld="12" subtotal="average" baseField="2" baseItem="0"/>
  </dataFields>
  <chartFormats count="1">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EADAD4-38A6-4A89-90C7-99AC0F5936D1}"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D47:E57" firstHeaderRow="1" firstDataRow="1" firstDataCol="1"/>
  <pivotFields count="18">
    <pivotField showAll="0"/>
    <pivotField showAll="0"/>
    <pivotField showAll="0"/>
    <pivotField showAll="0"/>
    <pivotField axis="axisRow" showAll="0">
      <items count="10">
        <item sd="0" x="7"/>
        <item x="0"/>
        <item x="1"/>
        <item x="8"/>
        <item x="4"/>
        <item x="5"/>
        <item x="2"/>
        <item x="3"/>
        <item x="6"/>
        <item t="default"/>
      </items>
    </pivotField>
    <pivotField showAll="0"/>
    <pivotField showAll="0"/>
    <pivotField showAll="0"/>
    <pivotField numFmtId="164" showAll="0"/>
    <pivotField numFmtId="164" showAll="0"/>
    <pivotField dataField="1" numFmtId="9" showAll="0"/>
    <pivotField showAll="0"/>
    <pivotField showAll="0"/>
    <pivotField numFmtId="3" showAll="0"/>
    <pivotField numFmtId="164" showAll="0"/>
    <pivotField showAll="0">
      <items count="4">
        <item x="1"/>
        <item x="2"/>
        <item x="0"/>
        <item t="default"/>
      </items>
    </pivotField>
    <pivotField numFmtId="2" showAll="0"/>
    <pivotField numFmtId="3" showAll="0"/>
  </pivotFields>
  <rowFields count="1">
    <field x="4"/>
  </rowFields>
  <rowItems count="10">
    <i>
      <x/>
    </i>
    <i>
      <x v="1"/>
    </i>
    <i>
      <x v="2"/>
    </i>
    <i>
      <x v="3"/>
    </i>
    <i>
      <x v="4"/>
    </i>
    <i>
      <x v="5"/>
    </i>
    <i>
      <x v="6"/>
    </i>
    <i>
      <x v="7"/>
    </i>
    <i>
      <x v="8"/>
    </i>
    <i t="grand">
      <x/>
    </i>
  </rowItems>
  <colItems count="1">
    <i/>
  </colItems>
  <dataFields count="1">
    <dataField name="Max of discount_percentage" fld="10" subtotal="max" baseField="4" baseItem="0" numFmtId="9"/>
  </dataFields>
  <chartFormats count="2">
    <chartFormat chart="21" format="4"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BC43FAD-8E0F-489A-91A2-3C656360E3E7}"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3:F13" firstHeaderRow="1" firstDataRow="1" firstDataCol="1"/>
  <pivotFields count="18">
    <pivotField showAll="0"/>
    <pivotField showAll="0"/>
    <pivotField dataField="1" showAll="0"/>
    <pivotField showAll="0"/>
    <pivotField axis="axisRow"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numFmtId="3" showAll="0"/>
    <pivotField numFmtId="164" showAll="0"/>
    <pivotField showAll="0">
      <items count="4">
        <item x="1"/>
        <item x="2"/>
        <item x="0"/>
        <item t="default"/>
      </items>
    </pivotField>
    <pivotField numFmtId="2" showAll="0"/>
    <pivotField numFmtId="3" showAll="0"/>
  </pivotFields>
  <rowFields count="1">
    <field x="4"/>
  </rowFields>
  <rowItems count="10">
    <i>
      <x/>
    </i>
    <i>
      <x v="1"/>
    </i>
    <i>
      <x v="2"/>
    </i>
    <i>
      <x v="3"/>
    </i>
    <i>
      <x v="4"/>
    </i>
    <i>
      <x v="5"/>
    </i>
    <i>
      <x v="6"/>
    </i>
    <i>
      <x v="7"/>
    </i>
    <i>
      <x v="8"/>
    </i>
    <i t="grand">
      <x/>
    </i>
  </rowItems>
  <colItems count="1">
    <i/>
  </colItems>
  <dataFields count="1">
    <dataField name="Count of Product name Extracted" fld="2" subtotal="count"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F55ED3C-4D42-4EBB-B822-48739B74B54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H17:I23" firstHeaderRow="1" firstDataRow="1" firstDataCol="1"/>
  <pivotFields count="18">
    <pivotField showAll="0"/>
    <pivotField showAll="0"/>
    <pivotField axis="axisRow" showAll="0" measureFilter="1" sortType="descending">
      <items count="1201">
        <item x="908"/>
        <item x="1034"/>
        <item x="122"/>
        <item x="419"/>
        <item x="624"/>
        <item x="465"/>
        <item x="1191"/>
        <item x="219"/>
        <item x="156"/>
        <item x="45"/>
        <item x="114"/>
        <item x="182"/>
        <item x="211"/>
        <item x="262"/>
        <item x="242"/>
        <item x="202"/>
        <item x="1147"/>
        <item x="221"/>
        <item x="116"/>
        <item x="79"/>
        <item x="149"/>
        <item x="21"/>
        <item x="60"/>
        <item x="146"/>
        <item x="529"/>
        <item x="1037"/>
        <item x="1165"/>
        <item x="910"/>
        <item x="974"/>
        <item x="917"/>
        <item x="993"/>
        <item x="309"/>
        <item x="197"/>
        <item x="1074"/>
        <item x="819"/>
        <item x="1145"/>
        <item x="1075"/>
        <item x="811"/>
        <item x="953"/>
        <item x="816"/>
        <item x="1123"/>
        <item x="1136"/>
        <item x="1170"/>
        <item x="857"/>
        <item x="264"/>
        <item x="563"/>
        <item x="542"/>
        <item x="627"/>
        <item x="227"/>
        <item x="130"/>
        <item x="54"/>
        <item x="270"/>
        <item x="995"/>
        <item x="940"/>
        <item x="1016"/>
        <item x="719"/>
        <item x="249"/>
        <item x="824"/>
        <item x="205"/>
        <item x="434"/>
        <item x="842"/>
        <item x="1071"/>
        <item x="1032"/>
        <item x="188"/>
        <item x="44"/>
        <item x="554"/>
        <item x="552"/>
        <item x="91"/>
        <item x="162"/>
        <item x="166"/>
        <item x="184"/>
        <item x="62"/>
        <item x="580"/>
        <item x="777"/>
        <item x="229"/>
        <item x="233"/>
        <item x="257"/>
        <item x="218"/>
        <item x="238"/>
        <item x="268"/>
        <item x="112"/>
        <item x="115"/>
        <item x="198"/>
        <item x="111"/>
        <item x="1077"/>
        <item x="140"/>
        <item x="161"/>
        <item x="11"/>
        <item x="1176"/>
        <item x="223"/>
        <item x="978"/>
        <item x="46"/>
        <item x="48"/>
        <item x="33"/>
        <item x="27"/>
        <item x="37"/>
        <item x="183"/>
        <item x="160"/>
        <item x="57"/>
        <item x="335"/>
        <item x="68"/>
        <item x="338"/>
        <item x="436"/>
        <item x="69"/>
        <item x="28"/>
        <item x="142"/>
        <item x="131"/>
        <item x="334"/>
        <item x="24"/>
        <item x="50"/>
        <item x="1"/>
        <item x="1039"/>
        <item x="178"/>
        <item x="370"/>
        <item x="640"/>
        <item x="648"/>
        <item x="1061"/>
        <item x="582"/>
        <item x="646"/>
        <item x="1154"/>
        <item x="1031"/>
        <item x="1065"/>
        <item x="957"/>
        <item x="740"/>
        <item x="190"/>
        <item x="900"/>
        <item x="905"/>
        <item x="1050"/>
        <item x="930"/>
        <item x="858"/>
        <item x="956"/>
        <item x="855"/>
        <item x="790"/>
        <item x="830"/>
        <item x="928"/>
        <item x="1187"/>
        <item x="804"/>
        <item x="1080"/>
        <item x="799"/>
        <item x="1197"/>
        <item x="850"/>
        <item x="820"/>
        <item x="844"/>
        <item x="797"/>
        <item x="831"/>
        <item x="1014"/>
        <item x="876"/>
        <item x="1007"/>
        <item x="800"/>
        <item x="934"/>
        <item x="1151"/>
        <item x="783"/>
        <item x="795"/>
        <item x="856"/>
        <item x="970"/>
        <item x="779"/>
        <item x="106"/>
        <item x="738"/>
        <item x="143"/>
        <item x="255"/>
        <item x="769"/>
        <item x="1081"/>
        <item x="987"/>
        <item x="132"/>
        <item x="177"/>
        <item x="76"/>
        <item x="26"/>
        <item x="448"/>
        <item x="444"/>
        <item x="538"/>
        <item x="517"/>
        <item x="650"/>
        <item x="292"/>
        <item x="443"/>
        <item x="694"/>
        <item x="467"/>
        <item x="466"/>
        <item x="569"/>
        <item x="347"/>
        <item x="771"/>
        <item x="3"/>
        <item x="531"/>
        <item x="382"/>
        <item x="100"/>
        <item x="159"/>
        <item x="189"/>
        <item x="6"/>
        <item x="363"/>
        <item x="450"/>
        <item x="476"/>
        <item x="503"/>
        <item x="408"/>
        <item x="453"/>
        <item x="498"/>
        <item x="217"/>
        <item x="10"/>
        <item x="607"/>
        <item x="759"/>
        <item x="605"/>
        <item x="15"/>
        <item x="67"/>
        <item x="124"/>
        <item x="276"/>
        <item x="286"/>
        <item x="322"/>
        <item x="838"/>
        <item x="998"/>
        <item x="1199"/>
        <item x="1138"/>
        <item x="1178"/>
        <item x="1086"/>
        <item x="845"/>
        <item x="485"/>
        <item x="658"/>
        <item x="474"/>
        <item x="698"/>
        <item x="651"/>
        <item x="459"/>
        <item x="491"/>
        <item x="578"/>
        <item x="492"/>
        <item x="584"/>
        <item x="483"/>
        <item x="462"/>
        <item x="564"/>
        <item x="985"/>
        <item x="927"/>
        <item x="609"/>
        <item x="1132"/>
        <item x="846"/>
        <item x="829"/>
        <item x="836"/>
        <item x="1091"/>
        <item x="821"/>
        <item x="885"/>
        <item x="952"/>
        <item x="874"/>
        <item x="216"/>
        <item x="711"/>
        <item x="1137"/>
        <item x="173"/>
        <item x="550"/>
        <item x="673"/>
        <item x="687"/>
        <item x="748"/>
        <item x="764"/>
        <item x="1127"/>
        <item x="1139"/>
        <item x="1102"/>
        <item x="1023"/>
        <item x="766"/>
        <item x="736"/>
        <item x="702"/>
        <item x="191"/>
        <item x="1149"/>
        <item x="765"/>
        <item x="493"/>
        <item x="477"/>
        <item x="726"/>
        <item x="551"/>
        <item x="64"/>
        <item x="1036"/>
        <item x="1057"/>
        <item x="1144"/>
        <item x="541"/>
        <item x="761"/>
        <item x="739"/>
        <item x="593"/>
        <item x="679"/>
        <item x="678"/>
        <item x="464"/>
        <item x="724"/>
        <item x="643"/>
        <item x="612"/>
        <item x="514"/>
        <item x="524"/>
        <item x="895"/>
        <item x="176"/>
        <item x="101"/>
        <item x="931"/>
        <item x="660"/>
        <item x="902"/>
        <item x="209"/>
        <item x="791"/>
        <item x="99"/>
        <item x="1020"/>
        <item x="837"/>
        <item x="1090"/>
        <item x="854"/>
        <item x="1171"/>
        <item x="1029"/>
        <item x="891"/>
        <item x="1078"/>
        <item x="871"/>
        <item x="865"/>
        <item x="1033"/>
        <item x="901"/>
        <item x="1008"/>
        <item x="946"/>
        <item x="1087"/>
        <item x="96"/>
        <item x="611"/>
        <item x="767"/>
        <item x="581"/>
        <item x="185"/>
        <item x="1002"/>
        <item x="224"/>
        <item x="610"/>
        <item x="90"/>
        <item x="460"/>
        <item x="461"/>
        <item x="468"/>
        <item x="484"/>
        <item x="1040"/>
        <item x="522"/>
        <item x="723"/>
        <item x="592"/>
        <item x="479"/>
        <item x="630"/>
        <item x="662"/>
        <item x="43"/>
        <item x="991"/>
        <item x="314"/>
        <item x="571"/>
        <item x="695"/>
        <item x="686"/>
        <item x="168"/>
        <item x="539"/>
        <item x="516"/>
        <item x="36"/>
        <item x="133"/>
        <item x="463"/>
        <item x="25"/>
        <item x="17"/>
        <item x="595"/>
        <item x="441"/>
        <item x="1158"/>
        <item x="1177"/>
        <item x="530"/>
        <item x="587"/>
        <item x="1048"/>
        <item x="138"/>
        <item x="102"/>
        <item x="439"/>
        <item x="371"/>
        <item x="296"/>
        <item x="377"/>
        <item x="1134"/>
        <item x="401"/>
        <item x="960"/>
        <item x="641"/>
        <item x="633"/>
        <item x="965"/>
        <item x="509"/>
        <item x="1106"/>
        <item x="606"/>
        <item x="981"/>
        <item x="699"/>
        <item x="271"/>
        <item x="1001"/>
        <item x="1094"/>
        <item x="1021"/>
        <item x="1180"/>
        <item x="921"/>
        <item x="851"/>
        <item x="909"/>
        <item x="486"/>
        <item x="559"/>
        <item x="260"/>
        <item x="704"/>
        <item x="926"/>
        <item x="631"/>
        <item x="969"/>
        <item x="328"/>
        <item x="303"/>
        <item x="299"/>
        <item x="274"/>
        <item x="626"/>
        <item x="275"/>
        <item x="369"/>
        <item x="656"/>
        <item x="438"/>
        <item x="310"/>
        <item x="72"/>
        <item x="155"/>
        <item x="41"/>
        <item x="153"/>
        <item x="213"/>
        <item x="393"/>
        <item x="170"/>
        <item x="74"/>
        <item x="20"/>
        <item x="429"/>
        <item x="750"/>
        <item x="525"/>
        <item x="1129"/>
        <item x="1011"/>
        <item x="137"/>
        <item x="87"/>
        <item x="860"/>
        <item x="756"/>
        <item x="747"/>
        <item x="590"/>
        <item x="490"/>
        <item x="628"/>
        <item x="586"/>
        <item x="604"/>
        <item x="535"/>
        <item x="341"/>
        <item x="481"/>
        <item x="82"/>
        <item x="600"/>
        <item x="1157"/>
        <item x="780"/>
        <item x="344"/>
        <item x="1069"/>
        <item x="1095"/>
        <item x="924"/>
        <item x="794"/>
        <item x="983"/>
        <item x="815"/>
        <item x="1116"/>
        <item x="1062"/>
        <item x="1053"/>
        <item x="949"/>
        <item x="1110"/>
        <item x="810"/>
        <item x="915"/>
        <item x="975"/>
        <item x="792"/>
        <item x="955"/>
        <item x="1198"/>
        <item x="1169"/>
        <item x="1025"/>
        <item x="744"/>
        <item x="861"/>
        <item x="1073"/>
        <item x="843"/>
        <item x="935"/>
        <item x="1182"/>
        <item x="204"/>
        <item x="899"/>
        <item x="1003"/>
        <item x="109"/>
        <item x="239"/>
        <item x="913"/>
        <item x="933"/>
        <item x="1015"/>
        <item x="515"/>
        <item x="346"/>
        <item x="716"/>
        <item x="745"/>
        <item x="520"/>
        <item x="480"/>
        <item x="661"/>
        <item x="729"/>
        <item x="762"/>
        <item x="691"/>
        <item x="755"/>
        <item x="749"/>
        <item x="576"/>
        <item x="768"/>
        <item x="456"/>
        <item x="470"/>
        <item x="639"/>
        <item x="689"/>
        <item x="457"/>
        <item x="495"/>
        <item x="601"/>
        <item x="1042"/>
        <item x="881"/>
        <item x="577"/>
        <item x="1006"/>
        <item x="1161"/>
        <item x="1141"/>
        <item x="937"/>
        <item x="1164"/>
        <item x="1026"/>
        <item x="1064"/>
        <item x="113"/>
        <item x="880"/>
        <item x="870"/>
        <item x="1013"/>
        <item x="1184"/>
        <item x="741"/>
        <item x="1175"/>
        <item x="997"/>
        <item x="1024"/>
        <item x="805"/>
        <item x="962"/>
        <item x="994"/>
        <item x="1082"/>
        <item x="1054"/>
        <item x="1063"/>
        <item x="1027"/>
        <item x="977"/>
        <item x="774"/>
        <item x="562"/>
        <item x="670"/>
        <item x="1114"/>
        <item x="615"/>
        <item x="1068"/>
        <item x="887"/>
        <item x="892"/>
        <item x="1041"/>
        <item x="757"/>
        <item x="1112"/>
        <item x="1103"/>
        <item x="1185"/>
        <item x="409"/>
        <item x="414"/>
        <item x="321"/>
        <item x="305"/>
        <item x="365"/>
        <item x="327"/>
        <item x="352"/>
        <item x="312"/>
        <item x="357"/>
        <item x="256"/>
        <item x="92"/>
        <item x="652"/>
        <item x="287"/>
        <item x="528"/>
        <item x="454"/>
        <item x="558"/>
        <item x="544"/>
        <item x="534"/>
        <item x="1101"/>
        <item x="947"/>
        <item x="553"/>
        <item x="164"/>
        <item x="1174"/>
        <item x="1099"/>
        <item x="1119"/>
        <item x="1022"/>
        <item x="918"/>
        <item x="889"/>
        <item x="1152"/>
        <item x="796"/>
        <item x="839"/>
        <item x="959"/>
        <item x="920"/>
        <item x="1019"/>
        <item x="932"/>
        <item x="1049"/>
        <item x="1162"/>
        <item x="886"/>
        <item x="1098"/>
        <item x="1051"/>
        <item x="103"/>
        <item x="361"/>
        <item x="442"/>
        <item x="632"/>
        <item x="1104"/>
        <item x="879"/>
        <item x="1186"/>
        <item x="914"/>
        <item x="968"/>
        <item x="659"/>
        <item x="1188"/>
        <item x="1113"/>
        <item x="250"/>
        <item x="241"/>
        <item x="129"/>
        <item x="1109"/>
        <item x="225"/>
        <item x="1131"/>
        <item x="1045"/>
        <item x="868"/>
        <item x="394"/>
        <item x="1163"/>
        <item x="56"/>
        <item x="425"/>
        <item x="104"/>
        <item x="80"/>
        <item x="635"/>
        <item x="654"/>
        <item x="589"/>
        <item x="455"/>
        <item x="222"/>
        <item x="83"/>
        <item x="683"/>
        <item x="1181"/>
        <item x="427"/>
        <item x="245"/>
        <item x="752"/>
        <item x="665"/>
        <item x="594"/>
        <item x="621"/>
        <item x="657"/>
        <item x="688"/>
        <item x="770"/>
        <item x="232"/>
        <item x="1093"/>
        <item x="120"/>
        <item x="234"/>
        <item x="16"/>
        <item x="1193"/>
        <item x="1156"/>
        <item x="976"/>
        <item x="801"/>
        <item x="827"/>
        <item x="798"/>
        <item x="1121"/>
        <item x="869"/>
        <item x="802"/>
        <item x="823"/>
        <item x="1130"/>
        <item x="898"/>
        <item x="1172"/>
        <item x="1005"/>
        <item x="1159"/>
        <item x="872"/>
        <item x="903"/>
        <item x="410"/>
        <item x="1043"/>
        <item x="540"/>
        <item x="446"/>
        <item x="597"/>
        <item x="681"/>
        <item x="733"/>
        <item x="521"/>
        <item x="735"/>
        <item x="622"/>
        <item x="513"/>
        <item x="547"/>
        <item x="672"/>
        <item x="568"/>
        <item x="549"/>
        <item x="629"/>
        <item x="645"/>
        <item x="201"/>
        <item x="86"/>
        <item x="144"/>
        <item x="228"/>
        <item x="1135"/>
        <item x="1083"/>
        <item x="123"/>
        <item x="127"/>
        <item x="248"/>
        <item x="877"/>
        <item x="261"/>
        <item x="570"/>
        <item x="1115"/>
        <item x="853"/>
        <item x="1018"/>
        <item x="1142"/>
        <item x="602"/>
        <item x="1035"/>
        <item x="506"/>
        <item x="93"/>
        <item x="230"/>
        <item x="350"/>
        <item x="295"/>
        <item x="294"/>
        <item x="171"/>
        <item x="199"/>
        <item x="38"/>
        <item x="374"/>
        <item x="272"/>
        <item x="119"/>
        <item x="358"/>
        <item x="696"/>
        <item x="14"/>
        <item x="254"/>
        <item x="922"/>
        <item x="13"/>
        <item x="277"/>
        <item x="426"/>
        <item x="1168"/>
        <item x="7"/>
        <item x="340"/>
        <item x="136"/>
        <item x="1066"/>
        <item x="863"/>
        <item x="936"/>
        <item x="435"/>
        <item x="61"/>
        <item x="1160"/>
        <item x="1010"/>
        <item x="1059"/>
        <item x="944"/>
        <item x="1004"/>
        <item x="793"/>
        <item x="360"/>
        <item x="1028"/>
        <item x="1017"/>
        <item x="387"/>
        <item x="180"/>
        <item x="390"/>
        <item x="1100"/>
        <item x="1194"/>
        <item x="1056"/>
        <item x="247"/>
        <item x="1195"/>
        <item x="392"/>
        <item x="527"/>
        <item x="588"/>
        <item x="543"/>
        <item x="388"/>
        <item x="311"/>
        <item x="376"/>
        <item x="298"/>
        <item x="356"/>
        <item x="422"/>
        <item x="653"/>
        <item x="407"/>
        <item x="692"/>
        <item x="386"/>
        <item x="379"/>
        <item x="284"/>
        <item x="417"/>
        <item x="351"/>
        <item x="285"/>
        <item x="406"/>
        <item x="411"/>
        <item x="813"/>
        <item x="496"/>
        <item x="760"/>
        <item x="625"/>
        <item x="78"/>
        <item x="333"/>
        <item x="405"/>
        <item x="35"/>
        <item x="186"/>
        <item x="267"/>
        <item x="23"/>
        <item x="280"/>
        <item x="279"/>
        <item x="391"/>
        <item x="400"/>
        <item x="359"/>
        <item x="317"/>
        <item x="354"/>
        <item x="424"/>
        <item x="63"/>
        <item x="948"/>
        <item x="732"/>
        <item x="848"/>
        <item x="1089"/>
        <item x="826"/>
        <item x="1072"/>
        <item x="859"/>
        <item x="788"/>
        <item x="1107"/>
        <item x="505"/>
        <item x="734"/>
        <item x="1067"/>
        <item x="573"/>
        <item x="763"/>
        <item x="666"/>
        <item x="566"/>
        <item x="727"/>
        <item x="700"/>
        <item x="751"/>
        <item x="644"/>
        <item x="988"/>
        <item x="964"/>
        <item x="982"/>
        <item x="980"/>
        <item x="864"/>
        <item x="862"/>
        <item x="1179"/>
        <item x="996"/>
        <item x="984"/>
        <item x="814"/>
        <item x="828"/>
        <item x="809"/>
        <item x="954"/>
        <item x="832"/>
        <item x="1125"/>
        <item x="1192"/>
        <item x="1044"/>
        <item x="911"/>
        <item x="867"/>
        <item x="893"/>
        <item x="817"/>
        <item x="950"/>
        <item x="488"/>
        <item x="812"/>
        <item x="875"/>
        <item x="818"/>
        <item x="775"/>
        <item x="785"/>
        <item x="852"/>
        <item x="807"/>
        <item x="873"/>
        <item x="781"/>
        <item x="1085"/>
        <item x="753"/>
        <item x="649"/>
        <item x="66"/>
        <item x="433"/>
        <item x="416"/>
        <item x="428"/>
        <item x="418"/>
        <item x="179"/>
        <item x="904"/>
        <item x="1173"/>
        <item x="325"/>
        <item x="362"/>
        <item x="380"/>
        <item x="674"/>
        <item x="12"/>
        <item x="4"/>
        <item x="59"/>
        <item x="192"/>
        <item x="9"/>
        <item x="105"/>
        <item x="348"/>
        <item x="598"/>
        <item x="561"/>
        <item x="613"/>
        <item x="636"/>
        <item x="722"/>
        <item x="608"/>
        <item x="458"/>
        <item x="187"/>
        <item x="883"/>
        <item x="1046"/>
        <item x="782"/>
        <item x="1009"/>
        <item x="1196"/>
        <item x="784"/>
        <item x="882"/>
        <item x="840"/>
        <item x="1153"/>
        <item x="916"/>
        <item x="806"/>
        <item x="786"/>
        <item x="896"/>
        <item x="1140"/>
        <item x="1084"/>
        <item x="825"/>
        <item x="849"/>
        <item x="925"/>
        <item x="808"/>
        <item x="1155"/>
        <item x="789"/>
        <item x="642"/>
        <item x="243"/>
        <item x="430"/>
        <item x="1058"/>
        <item x="263"/>
        <item x="332"/>
        <item x="291"/>
        <item x="364"/>
        <item x="121"/>
        <item x="208"/>
        <item x="32"/>
        <item x="98"/>
        <item x="31"/>
        <item x="5"/>
        <item x="336"/>
        <item x="289"/>
        <item x="381"/>
        <item x="511"/>
        <item x="575"/>
        <item x="685"/>
        <item x="803"/>
        <item x="1092"/>
        <item x="1105"/>
        <item x="1111"/>
        <item x="717"/>
        <item x="147"/>
        <item x="320"/>
        <item x="708"/>
        <item x="315"/>
        <item x="349"/>
        <item x="220"/>
        <item x="557"/>
        <item x="718"/>
        <item x="737"/>
        <item x="620"/>
        <item x="546"/>
        <item x="65"/>
        <item x="290"/>
        <item x="308"/>
        <item x="313"/>
        <item x="378"/>
        <item x="395"/>
        <item x="110"/>
        <item x="58"/>
        <item x="306"/>
        <item x="368"/>
        <item x="307"/>
        <item x="281"/>
        <item x="278"/>
        <item x="282"/>
        <item x="385"/>
        <item x="342"/>
        <item x="318"/>
        <item x="389"/>
        <item x="384"/>
        <item x="404"/>
        <item x="690"/>
        <item x="266"/>
        <item x="907"/>
        <item x="194"/>
        <item x="107"/>
        <item x="623"/>
        <item x="1000"/>
        <item x="951"/>
        <item x="710"/>
        <item x="721"/>
        <item x="671"/>
        <item x="545"/>
        <item x="833"/>
        <item x="1055"/>
        <item x="958"/>
        <item x="663"/>
        <item x="707"/>
        <item x="519"/>
        <item x="196"/>
        <item x="894"/>
        <item x="1079"/>
        <item x="118"/>
        <item x="1108"/>
        <item x="1096"/>
        <item x="706"/>
        <item x="55"/>
        <item x="167"/>
        <item x="703"/>
        <item x="297"/>
        <item x="19"/>
        <item x="366"/>
        <item x="324"/>
        <item x="337"/>
        <item x="330"/>
        <item x="288"/>
        <item x="293"/>
        <item x="302"/>
        <item x="339"/>
        <item x="353"/>
        <item x="326"/>
        <item x="440"/>
        <item x="383"/>
        <item x="304"/>
        <item x="300"/>
        <item x="413"/>
        <item x="431"/>
        <item x="526"/>
        <item x="319"/>
        <item x="396"/>
        <item x="30"/>
        <item x="712"/>
        <item x="445"/>
        <item x="560"/>
        <item x="655"/>
        <item x="482"/>
        <item x="572"/>
        <item x="536"/>
        <item x="507"/>
        <item x="475"/>
        <item x="301"/>
        <item x="591"/>
        <item x="283"/>
        <item x="200"/>
        <item x="252"/>
        <item x="725"/>
        <item x="469"/>
        <item x="616"/>
        <item x="743"/>
        <item x="1143"/>
        <item x="1038"/>
        <item x="259"/>
        <item x="787"/>
        <item x="415"/>
        <item x="701"/>
        <item x="841"/>
        <item x="1088"/>
        <item x="152"/>
        <item x="449"/>
        <item x="919"/>
        <item x="75"/>
        <item x="731"/>
        <item x="207"/>
        <item x="822"/>
        <item x="1070"/>
        <item x="195"/>
        <item x="210"/>
        <item x="157"/>
        <item x="667"/>
        <item x="399"/>
        <item x="34"/>
        <item x="2"/>
        <item x="421"/>
        <item x="412"/>
        <item x="331"/>
        <item x="355"/>
        <item x="423"/>
        <item x="447"/>
        <item x="212"/>
        <item x="237"/>
        <item x="174"/>
        <item x="158"/>
        <item x="273"/>
        <item x="375"/>
        <item x="451"/>
        <item x="567"/>
        <item x="512"/>
        <item x="489"/>
        <item x="397"/>
        <item x="329"/>
        <item x="579"/>
        <item x="437"/>
        <item x="778"/>
        <item x="979"/>
        <item x="1097"/>
        <item x="1120"/>
        <item x="1166"/>
        <item x="989"/>
        <item x="1030"/>
        <item x="1148"/>
        <item x="675"/>
        <item x="990"/>
        <item x="214"/>
        <item x="71"/>
        <item x="367"/>
        <item x="773"/>
        <item x="897"/>
        <item x="971"/>
        <item x="151"/>
        <item x="269"/>
        <item x="258"/>
        <item x="253"/>
        <item x="1183"/>
        <item x="473"/>
        <item x="1133"/>
        <item x="720"/>
        <item x="603"/>
        <item x="574"/>
        <item x="235"/>
        <item x="193"/>
        <item x="51"/>
        <item x="923"/>
        <item x="84"/>
        <item x="265"/>
        <item x="70"/>
        <item x="1117"/>
        <item x="246"/>
        <item x="402"/>
        <item x="372"/>
        <item x="992"/>
        <item x="884"/>
        <item x="1128"/>
        <item x="172"/>
        <item x="18"/>
        <item x="22"/>
        <item x="508"/>
        <item x="420"/>
        <item x="1012"/>
        <item x="938"/>
        <item x="231"/>
        <item x="728"/>
        <item x="126"/>
        <item x="148"/>
        <item x="47"/>
        <item x="565"/>
        <item x="478"/>
        <item x="497"/>
        <item x="548"/>
        <item x="40"/>
        <item x="128"/>
        <item x="537"/>
        <item x="523"/>
        <item x="758"/>
        <item x="88"/>
        <item x="714"/>
        <item x="518"/>
        <item x="8"/>
        <item x="52"/>
        <item x="1122"/>
        <item x="240"/>
        <item x="373"/>
        <item x="746"/>
        <item x="669"/>
        <item x="680"/>
        <item x="618"/>
        <item x="494"/>
        <item x="323"/>
        <item x="175"/>
        <item x="684"/>
        <item x="403"/>
        <item x="343"/>
        <item x="1190"/>
        <item x="835"/>
        <item x="1047"/>
        <item x="906"/>
        <item x="888"/>
        <item x="1126"/>
        <item x="966"/>
        <item x="1189"/>
        <item x="866"/>
        <item x="973"/>
        <item x="986"/>
        <item x="776"/>
        <item x="1052"/>
        <item x="941"/>
        <item x="1124"/>
        <item x="945"/>
        <item x="929"/>
        <item x="637"/>
        <item x="939"/>
        <item x="1150"/>
        <item x="912"/>
        <item x="847"/>
        <item x="963"/>
        <item x="236"/>
        <item x="134"/>
        <item x="97"/>
        <item x="215"/>
        <item x="165"/>
        <item x="49"/>
        <item x="226"/>
        <item x="108"/>
        <item x="664"/>
        <item x="244"/>
        <item x="203"/>
        <item x="81"/>
        <item x="95"/>
        <item x="39"/>
        <item x="145"/>
        <item x="0"/>
        <item x="141"/>
        <item x="89"/>
        <item x="94"/>
        <item x="163"/>
        <item x="73"/>
        <item x="117"/>
        <item x="150"/>
        <item x="77"/>
        <item x="206"/>
        <item x="398"/>
        <item x="316"/>
        <item x="345"/>
        <item x="715"/>
        <item x="42"/>
        <item x="432"/>
        <item x="53"/>
        <item x="585"/>
        <item x="619"/>
        <item x="596"/>
        <item x="677"/>
        <item x="890"/>
        <item x="943"/>
        <item x="709"/>
        <item x="1076"/>
        <item x="878"/>
        <item x="961"/>
        <item x="1167"/>
        <item x="967"/>
        <item x="999"/>
        <item x="1146"/>
        <item x="942"/>
        <item x="834"/>
        <item x="181"/>
        <item x="730"/>
        <item x="499"/>
        <item x="742"/>
        <item x="754"/>
        <item x="772"/>
        <item x="169"/>
        <item x="139"/>
        <item x="533"/>
        <item x="556"/>
        <item x="638"/>
        <item x="697"/>
        <item x="555"/>
        <item x="504"/>
        <item x="452"/>
        <item x="634"/>
        <item x="502"/>
        <item x="472"/>
        <item x="532"/>
        <item x="471"/>
        <item x="614"/>
        <item x="617"/>
        <item x="583"/>
        <item x="693"/>
        <item x="501"/>
        <item x="647"/>
        <item x="676"/>
        <item x="510"/>
        <item x="487"/>
        <item x="85"/>
        <item x="682"/>
        <item x="713"/>
        <item x="668"/>
        <item x="1118"/>
        <item x="599"/>
        <item x="705"/>
        <item x="500"/>
        <item x="251"/>
        <item x="125"/>
        <item x="29"/>
        <item x="154"/>
        <item x="135"/>
        <item x="1060"/>
        <item x="972"/>
        <item t="default"/>
      </items>
      <autoSortScope>
        <pivotArea dataOnly="0" outline="0" fieldPosition="0">
          <references count="1">
            <reference field="4294967294" count="1" selected="0">
              <x v="0"/>
            </reference>
          </references>
        </pivotArea>
      </autoSortScope>
    </pivotField>
    <pivotField showAll="0"/>
    <pivotField showAll="0">
      <items count="10">
        <item x="7"/>
        <item x="0"/>
        <item x="1"/>
        <item x="8"/>
        <item x="4"/>
        <item x="5"/>
        <item x="2"/>
        <item x="3"/>
        <item x="6"/>
        <item t="default"/>
      </items>
    </pivotField>
    <pivotField showAll="0"/>
    <pivotField showAll="0"/>
    <pivotField showAll="0"/>
    <pivotField numFmtId="164" showAll="0"/>
    <pivotField numFmtId="164" showAll="0"/>
    <pivotField numFmtId="9" showAll="0"/>
    <pivotField showAll="0"/>
    <pivotField showAll="0"/>
    <pivotField dataField="1" numFmtId="3" showAll="0"/>
    <pivotField numFmtId="164" showAll="0"/>
    <pivotField showAll="0">
      <items count="4">
        <item h="1" x="1"/>
        <item h="1" x="2"/>
        <item x="0"/>
        <item t="default"/>
      </items>
    </pivotField>
    <pivotField numFmtId="2" showAll="0"/>
    <pivotField numFmtId="3" showAll="0"/>
  </pivotFields>
  <rowFields count="1">
    <field x="2"/>
  </rowFields>
  <rowItems count="6">
    <i>
      <x v="376"/>
    </i>
    <i>
      <x v="9"/>
    </i>
    <i>
      <x v="1123"/>
    </i>
    <i>
      <x v="156"/>
    </i>
    <i>
      <x v="202"/>
    </i>
    <i t="grand">
      <x/>
    </i>
  </rowItems>
  <colItems count="1">
    <i/>
  </colItems>
  <dataFields count="1">
    <dataField name="Count of rating_count" fld="13" subtotal="count" baseField="2" baseItem="0"/>
  </dataField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33DB86D3-4DD3-4617-A5C7-D4E399463F86}" sourceName="Main category">
  <pivotTables>
    <pivotTable tabId="3" name="PivotTable5"/>
    <pivotTable tabId="3" name="PivotTable17"/>
    <pivotTable tabId="3" name="PivotTable20"/>
    <pivotTable tabId="3" name="PivotTable7"/>
    <pivotTable tabId="3" name="PivotTable8"/>
    <pivotTable tabId="3" name="PivotTable10"/>
    <pivotTable tabId="3" name="PivotTable13"/>
    <pivotTable tabId="3" name="PivotTable23"/>
    <pivotTable tabId="3" name="PivotTable1"/>
    <pivotTable tabId="3" name="PivotTable2"/>
  </pivotTables>
  <data>
    <tabular pivotCacheId="1256184579">
      <items count="9">
        <i x="7" s="1"/>
        <i x="0" s="1"/>
        <i x="1" s="1"/>
        <i x="8" s="1"/>
        <i x="4" s="1"/>
        <i x="5" s="1"/>
        <i x="2" s="1"/>
        <i x="3"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81D4C74D-2549-4E7D-A044-3CC9B9318BC9}" sourceName="Price Range Bucket">
  <pivotTables>
    <pivotTable tabId="3" name="PivotTable5"/>
    <pivotTable tabId="3" name="PivotTable13"/>
    <pivotTable tabId="3" name="PivotTable10"/>
    <pivotTable tabId="3" name="PivotTable17"/>
    <pivotTable tabId="3" name="PivotTable20"/>
    <pivotTable tabId="3" name="PivotTable23"/>
    <pivotTable tabId="3" name="PivotTable7"/>
    <pivotTable tabId="3" name="PivotTable1"/>
    <pivotTable tabId="3" name="PivotTable8"/>
  </pivotTables>
  <data>
    <tabular pivotCacheId="125618457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C5A4C0EA-ED9E-4766-9395-91AB533EA526}" cache="Slicer_Main_category" caption="Main category" columnCount="9" showCaption="0" style="SlicerStyleDark1" rowHeight="234950"/>
  <slicer name="Price Range Bucket" xr10:uid="{2FDCBF21-549B-4E8B-A5B3-74DA77DDB457}" cache="Slicer_Price_Range_Bucket" caption="Price Range Bucket" columnCount="3" showCaption="0"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C42075-07E5-4265-BAB0-175F5C140900}" name="Table1" displayName="Table1" ref="A1:R1352" totalsRowShown="0">
  <tableColumns count="18">
    <tableColumn id="1" xr3:uid="{6612DEC3-2762-4CB3-96AF-69761C764E5F}" name="product_id"/>
    <tableColumn id="2" xr3:uid="{9B7A4951-40B8-4C3C-A3FC-9E7FFDC75B0A}" name="product_name"/>
    <tableColumn id="3" xr3:uid="{89EC85E0-ECED-493E-97CC-921CB802B290}" name="Product name Extracted">
      <calculatedColumnFormula>LEFT(B2,24)</calculatedColumnFormula>
    </tableColumn>
    <tableColumn id="4" xr3:uid="{8C8C1201-9294-4B64-A0A1-8F5DCE1D1278}" name="category" dataDxfId="13"/>
    <tableColumn id="5" xr3:uid="{168EB0E3-8AC3-475E-B267-DA5DDE5CAD1F}" name="Main category" dataDxfId="12"/>
    <tableColumn id="6" xr3:uid="{520A2F85-6842-4A54-8703-979F3B00CE18}" name="category 2" dataDxfId="11"/>
    <tableColumn id="7" xr3:uid="{CD4D9EDD-C28E-4AB1-953E-02BD1945975E}" name="category 3" dataDxfId="10"/>
    <tableColumn id="8" xr3:uid="{C398BC72-D104-4E91-8C99-C75A20D3CCC9}" name="category 4" dataDxfId="9"/>
    <tableColumn id="9" xr3:uid="{7D5C5DA6-4B81-440E-AAAD-744064413221}" name="discounted_price" dataDxfId="8"/>
    <tableColumn id="10" xr3:uid="{E3FCF834-6E6F-44FC-9966-AF543178A352}" name="actual_price" dataDxfId="7"/>
    <tableColumn id="11" xr3:uid="{E4EF5773-18C2-4213-98DE-034804868C2A}" name="discount_percentage" dataDxfId="6"/>
    <tableColumn id="15" xr3:uid="{6EF7AA8F-7243-4AD5-904E-5C8AFE57F376}" name="50% or More discount" dataDxfId="5">
      <calculatedColumnFormula>IF(Table1[[#This Row],[discount_percentage]]&gt;=50%, "50% or more", "&lt;50%")</calculatedColumnFormula>
    </tableColumn>
    <tableColumn id="12" xr3:uid="{FBCF194E-6C1D-4059-BD9C-4A98B790928C}" name="rating"/>
    <tableColumn id="13" xr3:uid="{1B83F13E-4A0B-4EC8-A8AA-52367312E8D1}" name="rating_count" dataDxfId="4" dataCellStyle="Comma"/>
    <tableColumn id="14" xr3:uid="{9AD1681A-B6DD-4E9A-9CC0-956C3E9AE494}" name="Potential Revenue" dataDxfId="3">
      <calculatedColumnFormula>Table1[[#This Row],[actual_price]]*Table1[[#This Row],[rating_count]]</calculatedColumnFormula>
    </tableColumn>
    <tableColumn id="16" xr3:uid="{8AED98C1-2784-44B2-B7B6-CD9DA943B0B1}" name="Price Range Bucket" dataDxfId="2">
      <calculatedColumnFormula>IF(Table1[[#This Row],[actual_price]] &lt;200, "&lt;₹200", IF(Table1[[#This Row],[actual_price]]&lt;=500, "₹200 - ₹500", "&gt;₹500"))</calculatedColumnFormula>
    </tableColumn>
    <tableColumn id="17" xr3:uid="{C047649A-7803-4190-B362-3A23F0212D9D}" name="Combine Rating Score" dataDxfId="1">
      <calculatedColumnFormula>Table1[[#This Row],[rating]]*LOG(Table1[[#This Row],[rating_count]]+1)</calculatedColumnFormula>
    </tableColumn>
    <tableColumn id="18" xr3:uid="{0F76E8BB-ABD0-41B2-9E57-95778E36251E}" name="Fewer than 1000 Reviews" dataDxfId="0">
      <calculatedColumnFormula>COUNTIF(N2:N1352, "&lt;1000")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0DF5D-74D2-4A8E-AE8B-29F13666420D}">
  <dimension ref="A2:I68"/>
  <sheetViews>
    <sheetView tabSelected="1" topLeftCell="A42" workbookViewId="0">
      <selection activeCell="F56" sqref="F56"/>
    </sheetView>
  </sheetViews>
  <sheetFormatPr defaultRowHeight="14.4" x14ac:dyDescent="0.3"/>
  <cols>
    <col min="1" max="1" width="28.88671875" bestFit="1" customWidth="1"/>
    <col min="2" max="2" width="29.5546875" bestFit="1" customWidth="1"/>
    <col min="3" max="3" width="13.21875" customWidth="1"/>
    <col min="4" max="4" width="20.88671875" bestFit="1" customWidth="1"/>
    <col min="5" max="5" width="21" bestFit="1" customWidth="1"/>
    <col min="6" max="6" width="25.44140625" bestFit="1" customWidth="1"/>
    <col min="7" max="7" width="23.77734375" bestFit="1" customWidth="1"/>
    <col min="8" max="8" width="12.5546875" bestFit="1" customWidth="1"/>
    <col min="9" max="9" width="29.5546875" bestFit="1" customWidth="1"/>
    <col min="10" max="10" width="13.88671875" bestFit="1" customWidth="1"/>
    <col min="11" max="11" width="13.5546875" bestFit="1" customWidth="1"/>
    <col min="12" max="13" width="17.77734375" bestFit="1" customWidth="1"/>
    <col min="14" max="14" width="19.109375" bestFit="1" customWidth="1"/>
    <col min="15" max="15" width="14.21875" bestFit="1" customWidth="1"/>
    <col min="16" max="16" width="12" bestFit="1" customWidth="1"/>
    <col min="17" max="17" width="10.77734375" bestFit="1" customWidth="1"/>
    <col min="18" max="18" width="20.88671875" bestFit="1" customWidth="1"/>
    <col min="19" max="19" width="37.21875" bestFit="1" customWidth="1"/>
    <col min="20" max="20" width="30.44140625" bestFit="1" customWidth="1"/>
    <col min="21" max="21" width="11" bestFit="1" customWidth="1"/>
    <col min="22" max="22" width="21.88671875" bestFit="1" customWidth="1"/>
    <col min="23" max="23" width="18.88671875" bestFit="1" customWidth="1"/>
    <col min="24" max="24" width="16" bestFit="1" customWidth="1"/>
    <col min="25" max="25" width="19" bestFit="1" customWidth="1"/>
    <col min="26" max="26" width="14.77734375" bestFit="1" customWidth="1"/>
    <col min="27" max="27" width="15.88671875" bestFit="1" customWidth="1"/>
    <col min="28" max="28" width="24.44140625" bestFit="1" customWidth="1"/>
    <col min="29" max="29" width="24.88671875" bestFit="1" customWidth="1"/>
    <col min="30" max="30" width="14.21875" bestFit="1" customWidth="1"/>
    <col min="31" max="31" width="23.21875" bestFit="1" customWidth="1"/>
    <col min="32" max="32" width="18.6640625" bestFit="1" customWidth="1"/>
    <col min="33" max="33" width="15.5546875" bestFit="1" customWidth="1"/>
    <col min="34" max="34" width="18.5546875" bestFit="1" customWidth="1"/>
    <col min="35" max="35" width="18.33203125" bestFit="1" customWidth="1"/>
    <col min="36" max="36" width="19.77734375" bestFit="1" customWidth="1"/>
    <col min="37" max="37" width="22.5546875" bestFit="1" customWidth="1"/>
    <col min="38" max="38" width="19.77734375" bestFit="1" customWidth="1"/>
    <col min="39" max="39" width="22.5546875" bestFit="1" customWidth="1"/>
    <col min="40" max="40" width="30.88671875" bestFit="1" customWidth="1"/>
    <col min="41" max="41" width="23.88671875" bestFit="1" customWidth="1"/>
    <col min="42" max="42" width="16.21875" bestFit="1" customWidth="1"/>
    <col min="43" max="43" width="19" bestFit="1" customWidth="1"/>
    <col min="44" max="44" width="14" bestFit="1" customWidth="1"/>
    <col min="45" max="45" width="16.77734375" bestFit="1" customWidth="1"/>
    <col min="46" max="46" width="10.77734375" bestFit="1" customWidth="1"/>
  </cols>
  <sheetData>
    <row r="2" spans="1:9" ht="15.6" x14ac:dyDescent="0.3">
      <c r="A2" s="11" t="s">
        <v>3183</v>
      </c>
      <c r="E2" s="11" t="s">
        <v>3184</v>
      </c>
      <c r="H2" s="11" t="s">
        <v>3185</v>
      </c>
    </row>
    <row r="3" spans="1:9" x14ac:dyDescent="0.3">
      <c r="A3" s="10" t="s">
        <v>3159</v>
      </c>
      <c r="B3" t="s">
        <v>3160</v>
      </c>
      <c r="E3" s="10" t="s">
        <v>3159</v>
      </c>
      <c r="F3" t="s">
        <v>3171</v>
      </c>
      <c r="H3" s="10" t="s">
        <v>3159</v>
      </c>
      <c r="I3" t="s">
        <v>3172</v>
      </c>
    </row>
    <row r="4" spans="1:9" x14ac:dyDescent="0.3">
      <c r="A4" s="9" t="s">
        <v>3114</v>
      </c>
      <c r="B4" s="2">
        <v>0.42</v>
      </c>
      <c r="E4" s="9" t="s">
        <v>3114</v>
      </c>
      <c r="F4">
        <v>1</v>
      </c>
      <c r="H4" s="9" t="s">
        <v>3114</v>
      </c>
      <c r="I4" s="1">
        <v>1118</v>
      </c>
    </row>
    <row r="5" spans="1:9" x14ac:dyDescent="0.3">
      <c r="A5" s="9" t="s">
        <v>2907</v>
      </c>
      <c r="B5" s="2">
        <v>0.53224000000000005</v>
      </c>
      <c r="E5" s="9" t="s">
        <v>2907</v>
      </c>
      <c r="F5">
        <v>375</v>
      </c>
      <c r="H5" s="9" t="s">
        <v>2907</v>
      </c>
      <c r="I5" s="1">
        <v>6335177</v>
      </c>
    </row>
    <row r="6" spans="1:9" x14ac:dyDescent="0.3">
      <c r="A6" s="9" t="s">
        <v>2914</v>
      </c>
      <c r="B6" s="2">
        <v>0.49906122448979562</v>
      </c>
      <c r="E6" s="9" t="s">
        <v>2914</v>
      </c>
      <c r="F6">
        <v>490</v>
      </c>
      <c r="H6" s="9" t="s">
        <v>2914</v>
      </c>
      <c r="I6" s="1">
        <v>14208406</v>
      </c>
    </row>
    <row r="7" spans="1:9" x14ac:dyDescent="0.3">
      <c r="A7" s="9" t="s">
        <v>3129</v>
      </c>
      <c r="B7" s="2">
        <v>0.53</v>
      </c>
      <c r="E7" s="9" t="s">
        <v>3129</v>
      </c>
      <c r="F7">
        <v>1</v>
      </c>
      <c r="H7" s="9" t="s">
        <v>3129</v>
      </c>
      <c r="I7" s="1">
        <v>3663</v>
      </c>
    </row>
    <row r="8" spans="1:9" x14ac:dyDescent="0.3">
      <c r="A8" s="9" t="s">
        <v>2978</v>
      </c>
      <c r="B8" s="2">
        <v>0.40120535714285727</v>
      </c>
      <c r="E8" s="9" t="s">
        <v>2978</v>
      </c>
      <c r="F8">
        <v>448</v>
      </c>
      <c r="H8" s="9" t="s">
        <v>2978</v>
      </c>
      <c r="I8" s="1">
        <v>2991069</v>
      </c>
    </row>
    <row r="9" spans="1:9" x14ac:dyDescent="0.3">
      <c r="A9" s="9" t="s">
        <v>3031</v>
      </c>
      <c r="B9" s="2">
        <v>0.57499999999999996</v>
      </c>
      <c r="E9" s="9" t="s">
        <v>3031</v>
      </c>
      <c r="F9">
        <v>2</v>
      </c>
      <c r="H9" s="9" t="s">
        <v>3031</v>
      </c>
      <c r="I9" s="1">
        <v>8566</v>
      </c>
    </row>
    <row r="10" spans="1:9" x14ac:dyDescent="0.3">
      <c r="A10" s="9" t="s">
        <v>2969</v>
      </c>
      <c r="B10" s="2">
        <v>0.45999999999999996</v>
      </c>
      <c r="E10" s="9" t="s">
        <v>2969</v>
      </c>
      <c r="F10">
        <v>2</v>
      </c>
      <c r="H10" s="9" t="s">
        <v>2969</v>
      </c>
      <c r="I10" s="1">
        <v>88882</v>
      </c>
    </row>
    <row r="11" spans="1:9" x14ac:dyDescent="0.3">
      <c r="A11" s="9" t="s">
        <v>2974</v>
      </c>
      <c r="B11" s="2">
        <v>0.12354838709677421</v>
      </c>
      <c r="E11" s="9" t="s">
        <v>2974</v>
      </c>
      <c r="F11">
        <v>31</v>
      </c>
      <c r="H11" s="9" t="s">
        <v>2974</v>
      </c>
      <c r="I11" s="1">
        <v>149675</v>
      </c>
    </row>
    <row r="12" spans="1:9" x14ac:dyDescent="0.3">
      <c r="A12" s="9" t="s">
        <v>3051</v>
      </c>
      <c r="B12" s="2">
        <v>0</v>
      </c>
      <c r="E12" s="9" t="s">
        <v>3051</v>
      </c>
      <c r="F12">
        <v>1</v>
      </c>
      <c r="H12" s="9" t="s">
        <v>3051</v>
      </c>
      <c r="I12" s="1">
        <v>15867</v>
      </c>
    </row>
    <row r="13" spans="1:9" x14ac:dyDescent="0.3">
      <c r="A13" s="9" t="s">
        <v>3161</v>
      </c>
      <c r="B13" s="2">
        <v>0.46685418208734242</v>
      </c>
      <c r="E13" s="9" t="s">
        <v>3161</v>
      </c>
      <c r="F13">
        <v>1351</v>
      </c>
      <c r="H13" s="9" t="s">
        <v>3161</v>
      </c>
      <c r="I13" s="1">
        <v>23802423</v>
      </c>
    </row>
    <row r="16" spans="1:9" ht="15.6" x14ac:dyDescent="0.3">
      <c r="A16" s="11" t="s">
        <v>3186</v>
      </c>
      <c r="D16" s="11" t="s">
        <v>3187</v>
      </c>
      <c r="H16" s="11" t="s">
        <v>3188</v>
      </c>
    </row>
    <row r="17" spans="1:9" x14ac:dyDescent="0.3">
      <c r="A17" s="10" t="s">
        <v>3159</v>
      </c>
      <c r="B17" t="s">
        <v>3173</v>
      </c>
      <c r="D17" s="10" t="s">
        <v>3159</v>
      </c>
      <c r="E17" t="s">
        <v>3174</v>
      </c>
      <c r="F17" t="s">
        <v>3195</v>
      </c>
      <c r="H17" s="10" t="s">
        <v>3159</v>
      </c>
      <c r="I17" t="s">
        <v>3175</v>
      </c>
    </row>
    <row r="18" spans="1:9" x14ac:dyDescent="0.3">
      <c r="A18" s="9" t="s">
        <v>3162</v>
      </c>
      <c r="B18">
        <v>5</v>
      </c>
      <c r="D18" s="9" t="s">
        <v>3114</v>
      </c>
      <c r="E18" s="4">
        <v>4000</v>
      </c>
      <c r="F18" s="4">
        <v>2339</v>
      </c>
      <c r="H18" s="9" t="s">
        <v>3169</v>
      </c>
      <c r="I18">
        <v>5</v>
      </c>
    </row>
    <row r="19" spans="1:9" x14ac:dyDescent="0.3">
      <c r="A19" s="9" t="s">
        <v>3165</v>
      </c>
      <c r="B19">
        <v>5</v>
      </c>
      <c r="D19" s="9" t="s">
        <v>2907</v>
      </c>
      <c r="E19" s="4">
        <v>1857.7456533333336</v>
      </c>
      <c r="F19" s="4">
        <v>947.48895999999991</v>
      </c>
      <c r="H19" s="9" t="s">
        <v>3167</v>
      </c>
      <c r="I19">
        <v>4</v>
      </c>
    </row>
    <row r="20" spans="1:9" x14ac:dyDescent="0.3">
      <c r="A20" s="9" t="s">
        <v>3164</v>
      </c>
      <c r="B20">
        <v>5</v>
      </c>
      <c r="D20" s="9" t="s">
        <v>2914</v>
      </c>
      <c r="E20" s="4">
        <v>10418.083673469388</v>
      </c>
      <c r="F20" s="4">
        <v>6225.8693877551023</v>
      </c>
      <c r="H20" s="9" t="s">
        <v>3166</v>
      </c>
      <c r="I20">
        <v>4</v>
      </c>
    </row>
    <row r="21" spans="1:9" x14ac:dyDescent="0.3">
      <c r="D21" s="9" t="s">
        <v>3129</v>
      </c>
      <c r="E21" s="4">
        <v>1900</v>
      </c>
      <c r="F21" s="4">
        <v>899</v>
      </c>
      <c r="H21" s="9" t="s">
        <v>3163</v>
      </c>
      <c r="I21">
        <v>4</v>
      </c>
    </row>
    <row r="22" spans="1:9" x14ac:dyDescent="0.3">
      <c r="D22" s="9" t="s">
        <v>2978</v>
      </c>
      <c r="E22" s="4">
        <v>4162.0736607142853</v>
      </c>
      <c r="F22" s="4">
        <v>2330.6156473214287</v>
      </c>
      <c r="H22" s="9" t="s">
        <v>3168</v>
      </c>
      <c r="I22">
        <v>4</v>
      </c>
    </row>
    <row r="23" spans="1:9" x14ac:dyDescent="0.3">
      <c r="D23" s="9" t="s">
        <v>3031</v>
      </c>
      <c r="E23" s="4">
        <v>799</v>
      </c>
      <c r="F23" s="4">
        <v>337</v>
      </c>
      <c r="H23" s="9" t="s">
        <v>3161</v>
      </c>
      <c r="I23">
        <v>21</v>
      </c>
    </row>
    <row r="24" spans="1:9" x14ac:dyDescent="0.3">
      <c r="D24" s="9" t="s">
        <v>2969</v>
      </c>
      <c r="E24" s="4">
        <v>1347</v>
      </c>
      <c r="F24" s="4">
        <v>638</v>
      </c>
    </row>
    <row r="25" spans="1:9" x14ac:dyDescent="0.3">
      <c r="D25" s="9" t="s">
        <v>2974</v>
      </c>
      <c r="E25" s="4">
        <v>397.19354838709677</v>
      </c>
      <c r="F25" s="4">
        <v>301.58064516129031</v>
      </c>
    </row>
    <row r="26" spans="1:9" x14ac:dyDescent="0.3">
      <c r="D26" s="9" t="s">
        <v>3051</v>
      </c>
      <c r="E26" s="4">
        <v>150</v>
      </c>
      <c r="F26" s="4">
        <v>150</v>
      </c>
    </row>
    <row r="27" spans="1:9" x14ac:dyDescent="0.3">
      <c r="D27" s="9" t="s">
        <v>3161</v>
      </c>
      <c r="E27" s="4">
        <v>5691.1766247224277</v>
      </c>
      <c r="F27" s="4">
        <v>3304.8017542561065</v>
      </c>
    </row>
    <row r="28" spans="1:9" x14ac:dyDescent="0.3">
      <c r="D28" s="9"/>
      <c r="E28" s="4"/>
      <c r="F28" s="2"/>
    </row>
    <row r="29" spans="1:9" x14ac:dyDescent="0.3">
      <c r="D29" s="9"/>
      <c r="E29" s="4"/>
      <c r="F29" s="2"/>
    </row>
    <row r="30" spans="1:9" ht="15.6" x14ac:dyDescent="0.3">
      <c r="A30" s="12" t="s">
        <v>3196</v>
      </c>
      <c r="E30" s="11" t="s">
        <v>3190</v>
      </c>
    </row>
    <row r="31" spans="1:9" x14ac:dyDescent="0.3">
      <c r="A31" s="10" t="s">
        <v>3159</v>
      </c>
      <c r="B31" t="s">
        <v>3171</v>
      </c>
      <c r="E31" s="10" t="s">
        <v>3159</v>
      </c>
      <c r="F31" t="s">
        <v>3177</v>
      </c>
    </row>
    <row r="32" spans="1:9" x14ac:dyDescent="0.3">
      <c r="A32" s="9" t="s">
        <v>3176</v>
      </c>
      <c r="B32">
        <v>662</v>
      </c>
      <c r="E32" s="9" t="s">
        <v>3114</v>
      </c>
      <c r="F32" s="1">
        <v>4472000</v>
      </c>
    </row>
    <row r="33" spans="1:9" x14ac:dyDescent="0.3">
      <c r="E33" s="9" t="s">
        <v>2907</v>
      </c>
      <c r="F33" s="1">
        <v>11628224482.380001</v>
      </c>
    </row>
    <row r="34" spans="1:9" x14ac:dyDescent="0.3">
      <c r="E34" s="9" t="s">
        <v>2914</v>
      </c>
      <c r="F34" s="1">
        <v>91323918321</v>
      </c>
    </row>
    <row r="35" spans="1:9" x14ac:dyDescent="0.3">
      <c r="E35" s="9" t="s">
        <v>3129</v>
      </c>
      <c r="F35" s="1">
        <v>6959700</v>
      </c>
    </row>
    <row r="36" spans="1:9" ht="15.6" x14ac:dyDescent="0.3">
      <c r="E36" s="9" t="s">
        <v>2978</v>
      </c>
      <c r="F36" s="1">
        <v>10459722337</v>
      </c>
      <c r="H36" s="11" t="s">
        <v>3191</v>
      </c>
    </row>
    <row r="37" spans="1:9" ht="15.6" x14ac:dyDescent="0.3">
      <c r="A37" s="11" t="s">
        <v>3192</v>
      </c>
      <c r="E37" s="9" t="s">
        <v>3031</v>
      </c>
      <c r="F37" s="1">
        <v>6163434</v>
      </c>
      <c r="H37" s="10" t="s">
        <v>3159</v>
      </c>
      <c r="I37" t="s">
        <v>3171</v>
      </c>
    </row>
    <row r="38" spans="1:9" x14ac:dyDescent="0.3">
      <c r="A38" t="s">
        <v>3181</v>
      </c>
      <c r="E38" s="9" t="s">
        <v>2969</v>
      </c>
      <c r="F38" s="1">
        <v>151117062</v>
      </c>
      <c r="H38" s="9" t="s">
        <v>3180</v>
      </c>
      <c r="I38" s="1">
        <v>151</v>
      </c>
    </row>
    <row r="39" spans="1:9" x14ac:dyDescent="0.3">
      <c r="A39" s="1">
        <v>310</v>
      </c>
      <c r="E39" s="9" t="s">
        <v>2974</v>
      </c>
      <c r="F39" s="1">
        <v>60778817</v>
      </c>
      <c r="H39" s="9" t="s">
        <v>3179</v>
      </c>
      <c r="I39" s="1">
        <v>34</v>
      </c>
    </row>
    <row r="40" spans="1:9" x14ac:dyDescent="0.3">
      <c r="E40" s="9" t="s">
        <v>3051</v>
      </c>
      <c r="F40" s="1">
        <v>2380050</v>
      </c>
      <c r="H40" s="9" t="s">
        <v>3178</v>
      </c>
      <c r="I40" s="1">
        <v>1166</v>
      </c>
    </row>
    <row r="41" spans="1:9" x14ac:dyDescent="0.3">
      <c r="E41" s="9" t="s">
        <v>3161</v>
      </c>
      <c r="F41" s="1">
        <v>113643736203.38</v>
      </c>
      <c r="H41" s="9" t="s">
        <v>3161</v>
      </c>
      <c r="I41" s="1">
        <v>1351</v>
      </c>
    </row>
    <row r="46" spans="1:9" ht="15.6" x14ac:dyDescent="0.3">
      <c r="A46" s="11" t="s">
        <v>3189</v>
      </c>
      <c r="D46" s="11" t="s">
        <v>3193</v>
      </c>
      <c r="G46" s="12" t="s">
        <v>3194</v>
      </c>
    </row>
    <row r="47" spans="1:9" x14ac:dyDescent="0.3">
      <c r="A47" s="10" t="s">
        <v>3159</v>
      </c>
      <c r="B47" t="s">
        <v>3171</v>
      </c>
      <c r="D47" s="10" t="s">
        <v>3159</v>
      </c>
      <c r="E47" t="s">
        <v>3182</v>
      </c>
      <c r="G47" s="10" t="s">
        <v>3159</v>
      </c>
      <c r="H47" t="s">
        <v>3198</v>
      </c>
    </row>
    <row r="48" spans="1:9" x14ac:dyDescent="0.3">
      <c r="A48" s="9">
        <v>3</v>
      </c>
      <c r="B48">
        <v>4</v>
      </c>
      <c r="D48" s="9" t="s">
        <v>3114</v>
      </c>
      <c r="E48" s="2">
        <v>0.42</v>
      </c>
      <c r="G48" s="9" t="s">
        <v>3169</v>
      </c>
      <c r="H48" s="8">
        <v>87.028209663861475</v>
      </c>
    </row>
    <row r="49" spans="1:8" x14ac:dyDescent="0.3">
      <c r="A49" s="9">
        <v>3.1</v>
      </c>
      <c r="B49">
        <v>4</v>
      </c>
      <c r="D49" s="9" t="s">
        <v>2907</v>
      </c>
      <c r="E49" s="2">
        <v>0.94</v>
      </c>
      <c r="G49" s="9" t="s">
        <v>3166</v>
      </c>
      <c r="H49" s="8">
        <v>71.032369768537464</v>
      </c>
    </row>
    <row r="50" spans="1:8" x14ac:dyDescent="0.3">
      <c r="A50" s="9">
        <v>3.2</v>
      </c>
      <c r="B50">
        <v>2</v>
      </c>
      <c r="D50" s="9" t="s">
        <v>2914</v>
      </c>
      <c r="E50" s="2">
        <v>0.91</v>
      </c>
      <c r="G50" s="9" t="s">
        <v>3168</v>
      </c>
      <c r="H50" s="8">
        <v>64.618425929145076</v>
      </c>
    </row>
    <row r="51" spans="1:8" x14ac:dyDescent="0.3">
      <c r="A51" s="9">
        <v>3.3</v>
      </c>
      <c r="B51">
        <v>15</v>
      </c>
      <c r="D51" s="9" t="s">
        <v>3129</v>
      </c>
      <c r="E51" s="2">
        <v>0.53</v>
      </c>
      <c r="G51" s="9" t="s">
        <v>3170</v>
      </c>
      <c r="H51" s="8">
        <v>63.726419001688178</v>
      </c>
    </row>
    <row r="52" spans="1:8" x14ac:dyDescent="0.3">
      <c r="A52" s="9">
        <v>3.4</v>
      </c>
      <c r="B52">
        <v>10</v>
      </c>
      <c r="D52" s="9" t="s">
        <v>2978</v>
      </c>
      <c r="E52" s="2">
        <v>0.9</v>
      </c>
      <c r="G52" s="9" t="s">
        <v>3163</v>
      </c>
      <c r="H52" s="8">
        <v>62.963397732301942</v>
      </c>
    </row>
    <row r="53" spans="1:8" x14ac:dyDescent="0.3">
      <c r="A53" s="9">
        <v>3.5</v>
      </c>
      <c r="B53">
        <v>26</v>
      </c>
      <c r="D53" s="9" t="s">
        <v>3031</v>
      </c>
      <c r="E53" s="2">
        <v>0.57999999999999996</v>
      </c>
      <c r="G53" s="9" t="s">
        <v>3161</v>
      </c>
      <c r="H53" s="8">
        <v>349.36882209553414</v>
      </c>
    </row>
    <row r="54" spans="1:8" x14ac:dyDescent="0.3">
      <c r="A54" s="9">
        <v>3.6</v>
      </c>
      <c r="B54">
        <v>34</v>
      </c>
      <c r="D54" s="9" t="s">
        <v>2969</v>
      </c>
      <c r="E54" s="2">
        <v>0.6</v>
      </c>
    </row>
    <row r="55" spans="1:8" x14ac:dyDescent="0.3">
      <c r="A55" s="9">
        <v>3.7</v>
      </c>
      <c r="B55">
        <v>41</v>
      </c>
      <c r="D55" s="9" t="s">
        <v>2974</v>
      </c>
      <c r="E55" s="2">
        <v>0.75</v>
      </c>
    </row>
    <row r="56" spans="1:8" x14ac:dyDescent="0.3">
      <c r="A56" s="9">
        <v>3.8</v>
      </c>
      <c r="B56">
        <v>84</v>
      </c>
      <c r="D56" s="9" t="s">
        <v>3051</v>
      </c>
      <c r="E56" s="2">
        <v>0</v>
      </c>
    </row>
    <row r="57" spans="1:8" x14ac:dyDescent="0.3">
      <c r="A57" s="9">
        <v>3.9</v>
      </c>
      <c r="B57">
        <v>114</v>
      </c>
      <c r="D57" s="9" t="s">
        <v>3161</v>
      </c>
      <c r="E57" s="2">
        <v>0.94</v>
      </c>
    </row>
    <row r="58" spans="1:8" x14ac:dyDescent="0.3">
      <c r="A58" s="9">
        <v>4</v>
      </c>
      <c r="B58">
        <v>159</v>
      </c>
    </row>
    <row r="59" spans="1:8" x14ac:dyDescent="0.3">
      <c r="A59" s="9">
        <v>4.0999999999999996</v>
      </c>
      <c r="B59">
        <v>225</v>
      </c>
    </row>
    <row r="60" spans="1:8" x14ac:dyDescent="0.3">
      <c r="A60" s="9">
        <v>4.2</v>
      </c>
      <c r="B60">
        <v>207</v>
      </c>
    </row>
    <row r="61" spans="1:8" x14ac:dyDescent="0.3">
      <c r="A61" s="9">
        <v>4.3</v>
      </c>
      <c r="B61">
        <v>209</v>
      </c>
    </row>
    <row r="62" spans="1:8" x14ac:dyDescent="0.3">
      <c r="A62" s="9">
        <v>4.4000000000000004</v>
      </c>
      <c r="B62">
        <v>114</v>
      </c>
    </row>
    <row r="63" spans="1:8" x14ac:dyDescent="0.3">
      <c r="A63" s="9">
        <v>4.5</v>
      </c>
      <c r="B63">
        <v>68</v>
      </c>
    </row>
    <row r="64" spans="1:8" x14ac:dyDescent="0.3">
      <c r="A64" s="9">
        <v>4.5999999999999996</v>
      </c>
      <c r="B64">
        <v>16</v>
      </c>
    </row>
    <row r="65" spans="1:2" x14ac:dyDescent="0.3">
      <c r="A65" s="9">
        <v>4.7</v>
      </c>
      <c r="B65">
        <v>6</v>
      </c>
    </row>
    <row r="66" spans="1:2" x14ac:dyDescent="0.3">
      <c r="A66" s="9">
        <v>4.8</v>
      </c>
      <c r="B66">
        <v>3</v>
      </c>
    </row>
    <row r="67" spans="1:2" x14ac:dyDescent="0.3">
      <c r="A67" s="9">
        <v>5</v>
      </c>
      <c r="B67">
        <v>3</v>
      </c>
    </row>
    <row r="68" spans="1:2" x14ac:dyDescent="0.3">
      <c r="A68" s="9" t="s">
        <v>3161</v>
      </c>
      <c r="B68">
        <v>1344</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283BE-C10B-4990-A73A-6CD9812685D1}">
  <dimension ref="A1"/>
  <sheetViews>
    <sheetView showGridLines="0" workbookViewId="0">
      <selection activeCell="W20" sqref="W20"/>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7590D-7EFE-4D1D-8502-CC54F4B7BE89}">
  <dimension ref="A1:R1352"/>
  <sheetViews>
    <sheetView topLeftCell="E1" workbookViewId="0">
      <selection activeCell="J22" sqref="J22"/>
    </sheetView>
  </sheetViews>
  <sheetFormatPr defaultRowHeight="14.4" x14ac:dyDescent="0.3"/>
  <cols>
    <col min="1" max="1" width="12.109375" customWidth="1"/>
    <col min="2" max="2" width="15.33203125" customWidth="1"/>
    <col min="3" max="3" width="21" customWidth="1"/>
    <col min="4" max="4" width="12" style="3" customWidth="1"/>
    <col min="5" max="5" width="14.6640625" customWidth="1"/>
    <col min="6" max="7" width="13.44140625" style="3" customWidth="1"/>
    <col min="8" max="8" width="11.6640625" style="3" customWidth="1"/>
    <col min="9" max="9" width="14" style="4" customWidth="1"/>
    <col min="10" max="10" width="13.109375" style="4" customWidth="1"/>
    <col min="11" max="11" width="13.44140625" style="2" customWidth="1"/>
    <col min="12" max="12" width="13.33203125" customWidth="1"/>
    <col min="14" max="14" width="13.6640625" style="1" customWidth="1"/>
    <col min="15" max="15" width="20.77734375" customWidth="1"/>
    <col min="16" max="16" width="12.44140625" customWidth="1"/>
    <col min="17" max="17" width="22.6640625" style="8" customWidth="1"/>
    <col min="18" max="18" width="20" style="1" customWidth="1"/>
  </cols>
  <sheetData>
    <row r="1" spans="1:18" ht="15.6" x14ac:dyDescent="0.3">
      <c r="A1" t="s">
        <v>0</v>
      </c>
      <c r="B1" t="s">
        <v>1</v>
      </c>
      <c r="C1" t="s">
        <v>3154</v>
      </c>
      <c r="D1" s="3" t="s">
        <v>2</v>
      </c>
      <c r="E1" s="3" t="s">
        <v>3153</v>
      </c>
      <c r="F1" s="3" t="s">
        <v>3152</v>
      </c>
      <c r="G1" s="3" t="s">
        <v>3151</v>
      </c>
      <c r="H1" s="3" t="s">
        <v>3150</v>
      </c>
      <c r="I1" s="4" t="s">
        <v>3</v>
      </c>
      <c r="J1" s="4" t="s">
        <v>4</v>
      </c>
      <c r="K1" s="2" t="s">
        <v>5</v>
      </c>
      <c r="L1" s="2" t="s">
        <v>3156</v>
      </c>
      <c r="M1" t="s">
        <v>6</v>
      </c>
      <c r="N1" s="5" t="s">
        <v>7</v>
      </c>
      <c r="O1" s="6" t="s">
        <v>3155</v>
      </c>
      <c r="P1" t="s">
        <v>3157</v>
      </c>
      <c r="Q1" s="7" t="s">
        <v>3197</v>
      </c>
      <c r="R1" s="1" t="s">
        <v>3158</v>
      </c>
    </row>
    <row r="2" spans="1:18" x14ac:dyDescent="0.3">
      <c r="A2" t="s">
        <v>8</v>
      </c>
      <c r="B2" t="s">
        <v>9</v>
      </c>
      <c r="C2" t="str">
        <f t="shared" ref="C2:C65" si="0">LEFT(B2,24)</f>
        <v>Wayona Nylon Braided USB</v>
      </c>
      <c r="D2" s="3" t="s">
        <v>10</v>
      </c>
      <c r="E2" s="3" t="s">
        <v>2907</v>
      </c>
      <c r="F2" s="3" t="s">
        <v>2908</v>
      </c>
      <c r="G2" s="3" t="s">
        <v>2909</v>
      </c>
      <c r="H2" s="3" t="s">
        <v>2910</v>
      </c>
      <c r="I2" s="4">
        <v>399</v>
      </c>
      <c r="J2" s="4">
        <v>1099</v>
      </c>
      <c r="K2" s="2">
        <v>0.64</v>
      </c>
      <c r="L2" t="str">
        <f>IF(Table1[[#This Row],[discount_percentage]]&gt;=50%, "50% or more", "&lt;50%")</f>
        <v>50% or more</v>
      </c>
      <c r="M2">
        <v>4.2</v>
      </c>
      <c r="N2" s="5">
        <v>24269</v>
      </c>
      <c r="O2" s="4">
        <f>Table1[[#This Row],[actual_price]]*Table1[[#This Row],[rating_count]]</f>
        <v>26671631</v>
      </c>
      <c r="P2" t="str">
        <f>IF(Table1[[#This Row],[actual_price]] &lt;200, "&lt;₹200", IF(Table1[[#This Row],[actual_price]]&lt;=500, "₹200 - ₹500", "&gt;₹500"))</f>
        <v>&gt;₹500</v>
      </c>
      <c r="Q2" s="8">
        <f>Table1[[#This Row],[rating]]*LOG(Table1[[#This Row],[rating_count]]+1)</f>
        <v>18.417293060594126</v>
      </c>
      <c r="R2" s="1">
        <f>COUNTIF(N2:N1352, "&lt;1000")</f>
        <v>310</v>
      </c>
    </row>
    <row r="3" spans="1:18" x14ac:dyDescent="0.3">
      <c r="A3" t="s">
        <v>11</v>
      </c>
      <c r="B3" t="s">
        <v>12</v>
      </c>
      <c r="C3" t="str">
        <f t="shared" si="0"/>
        <v xml:space="preserve">Ambrane Unbreakable 60W </v>
      </c>
      <c r="D3" s="3" t="s">
        <v>10</v>
      </c>
      <c r="E3" s="3" t="s">
        <v>2907</v>
      </c>
      <c r="F3" s="3" t="s">
        <v>2908</v>
      </c>
      <c r="G3" s="3" t="s">
        <v>2909</v>
      </c>
      <c r="H3" s="3" t="s">
        <v>2910</v>
      </c>
      <c r="I3" s="4">
        <v>199</v>
      </c>
      <c r="J3" s="4">
        <v>349</v>
      </c>
      <c r="K3" s="2">
        <v>0.43</v>
      </c>
      <c r="L3" t="str">
        <f>IF(Table1[[#This Row],[discount_percentage]]&gt;=50%, "50% or more", "&lt;50%")</f>
        <v>&lt;50%</v>
      </c>
      <c r="M3">
        <v>4</v>
      </c>
      <c r="N3" s="5">
        <v>43994</v>
      </c>
      <c r="O3" s="4">
        <f>Table1[[#This Row],[actual_price]]*Table1[[#This Row],[rating_count]]</f>
        <v>15353906</v>
      </c>
      <c r="P3" t="str">
        <f>IF(Table1[[#This Row],[actual_price]] &lt;200, "&lt;₹200", IF(Table1[[#This Row],[actual_price]]&lt;=500, "₹200 - ₹500", "&gt;₹500"))</f>
        <v>₹200 - ₹500</v>
      </c>
      <c r="Q3" s="8">
        <f>Table1[[#This Row],[rating]]*LOG(Table1[[#This Row],[rating_count]]+1)</f>
        <v>18.573613288144934</v>
      </c>
    </row>
    <row r="4" spans="1:18" x14ac:dyDescent="0.3">
      <c r="A4" t="s">
        <v>13</v>
      </c>
      <c r="B4" t="s">
        <v>14</v>
      </c>
      <c r="C4" t="str">
        <f t="shared" si="0"/>
        <v>Sounce Fast Phone Chargi</v>
      </c>
      <c r="D4" s="3" t="s">
        <v>10</v>
      </c>
      <c r="E4" s="3" t="s">
        <v>2907</v>
      </c>
      <c r="F4" s="3" t="s">
        <v>2908</v>
      </c>
      <c r="G4" s="3" t="s">
        <v>2909</v>
      </c>
      <c r="H4" s="3" t="s">
        <v>2910</v>
      </c>
      <c r="I4" s="4">
        <v>199</v>
      </c>
      <c r="J4" s="4">
        <v>1899</v>
      </c>
      <c r="K4" s="2">
        <v>0.9</v>
      </c>
      <c r="L4" t="str">
        <f>IF(Table1[[#This Row],[discount_percentage]]&gt;=50%, "50% or more", "&lt;50%")</f>
        <v>50% or more</v>
      </c>
      <c r="M4">
        <v>3.9</v>
      </c>
      <c r="N4" s="5">
        <v>7928</v>
      </c>
      <c r="O4" s="4">
        <f>Table1[[#This Row],[actual_price]]*Table1[[#This Row],[rating_count]]</f>
        <v>15055272</v>
      </c>
      <c r="P4" t="str">
        <f>IF(Table1[[#This Row],[actual_price]] &lt;200, "&lt;₹200", IF(Table1[[#This Row],[actual_price]]&lt;=500, "₹200 - ₹500", "&gt;₹500"))</f>
        <v>&gt;₹500</v>
      </c>
      <c r="Q4" s="8">
        <f>Table1[[#This Row],[rating]]*LOG(Table1[[#This Row],[rating_count]]+1)</f>
        <v>15.206951829620355</v>
      </c>
    </row>
    <row r="5" spans="1:18" x14ac:dyDescent="0.3">
      <c r="A5" t="s">
        <v>15</v>
      </c>
      <c r="B5" t="s">
        <v>16</v>
      </c>
      <c r="C5" t="str">
        <f t="shared" si="0"/>
        <v xml:space="preserve">boAt Deuce USB 300 2 in </v>
      </c>
      <c r="D5" s="3" t="s">
        <v>10</v>
      </c>
      <c r="E5" s="3" t="s">
        <v>2907</v>
      </c>
      <c r="F5" s="3" t="s">
        <v>2908</v>
      </c>
      <c r="G5" s="3" t="s">
        <v>2909</v>
      </c>
      <c r="H5" s="3" t="s">
        <v>2910</v>
      </c>
      <c r="I5" s="4">
        <v>329</v>
      </c>
      <c r="J5" s="4">
        <v>699</v>
      </c>
      <c r="K5" s="2">
        <v>0.53</v>
      </c>
      <c r="L5" t="str">
        <f>IF(Table1[[#This Row],[discount_percentage]]&gt;=50%, "50% or more", "&lt;50%")</f>
        <v>50% or more</v>
      </c>
      <c r="M5">
        <v>4.2</v>
      </c>
      <c r="N5" s="5">
        <v>94363</v>
      </c>
      <c r="O5" s="4">
        <f>Table1[[#This Row],[actual_price]]*Table1[[#This Row],[rating_count]]</f>
        <v>65959737</v>
      </c>
      <c r="P5" t="str">
        <f>IF(Table1[[#This Row],[actual_price]] &lt;200, "&lt;₹200", IF(Table1[[#This Row],[actual_price]]&lt;=500, "₹200 - ₹500", "&gt;₹500"))</f>
        <v>&gt;₹500</v>
      </c>
      <c r="Q5" s="8">
        <f>Table1[[#This Row],[rating]]*LOG(Table1[[#This Row],[rating_count]]+1)</f>
        <v>20.894186636117791</v>
      </c>
    </row>
    <row r="6" spans="1:18" x14ac:dyDescent="0.3">
      <c r="A6" t="s">
        <v>17</v>
      </c>
      <c r="B6" t="s">
        <v>18</v>
      </c>
      <c r="C6" t="str">
        <f t="shared" si="0"/>
        <v>Portronics Konnect L 1.2</v>
      </c>
      <c r="D6" s="3" t="s">
        <v>10</v>
      </c>
      <c r="E6" s="3" t="s">
        <v>2907</v>
      </c>
      <c r="F6" s="3" t="s">
        <v>2908</v>
      </c>
      <c r="G6" s="3" t="s">
        <v>2909</v>
      </c>
      <c r="H6" s="3" t="s">
        <v>2910</v>
      </c>
      <c r="I6" s="4">
        <v>154</v>
      </c>
      <c r="J6" s="4">
        <v>399</v>
      </c>
      <c r="K6" s="2">
        <v>0.61</v>
      </c>
      <c r="L6" t="str">
        <f>IF(Table1[[#This Row],[discount_percentage]]&gt;=50%, "50% or more", "&lt;50%")</f>
        <v>50% or more</v>
      </c>
      <c r="M6">
        <v>4.2</v>
      </c>
      <c r="N6" s="5">
        <v>16905</v>
      </c>
      <c r="O6" s="4">
        <f>Table1[[#This Row],[actual_price]]*Table1[[#This Row],[rating_count]]</f>
        <v>6745095</v>
      </c>
      <c r="P6" t="str">
        <f>IF(Table1[[#This Row],[actual_price]] &lt;200, "&lt;₹200", IF(Table1[[#This Row],[actual_price]]&lt;=500, "₹200 - ₹500", "&gt;₹500"))</f>
        <v>₹200 - ₹500</v>
      </c>
      <c r="Q6" s="8">
        <f>Table1[[#This Row],[rating]]*LOG(Table1[[#This Row],[rating_count]]+1)</f>
        <v>17.757771631486456</v>
      </c>
    </row>
    <row r="7" spans="1:18" x14ac:dyDescent="0.3">
      <c r="A7" t="s">
        <v>19</v>
      </c>
      <c r="B7" t="s">
        <v>20</v>
      </c>
      <c r="C7" t="str">
        <f t="shared" si="0"/>
        <v>pTron Solero TB301 3A Ty</v>
      </c>
      <c r="D7" s="3" t="s">
        <v>10</v>
      </c>
      <c r="E7" s="3" t="s">
        <v>2907</v>
      </c>
      <c r="F7" s="3" t="s">
        <v>2908</v>
      </c>
      <c r="G7" s="3" t="s">
        <v>2909</v>
      </c>
      <c r="H7" s="3" t="s">
        <v>2910</v>
      </c>
      <c r="I7" s="4">
        <v>149</v>
      </c>
      <c r="J7" s="4">
        <v>1000</v>
      </c>
      <c r="K7" s="2">
        <v>0.85</v>
      </c>
      <c r="L7" t="str">
        <f>IF(Table1[[#This Row],[discount_percentage]]&gt;=50%, "50% or more", "&lt;50%")</f>
        <v>50% or more</v>
      </c>
      <c r="M7">
        <v>3.9</v>
      </c>
      <c r="N7" s="5">
        <v>24871</v>
      </c>
      <c r="O7" s="4">
        <f>Table1[[#This Row],[actual_price]]*Table1[[#This Row],[rating_count]]</f>
        <v>24871000</v>
      </c>
      <c r="P7" t="str">
        <f>IF(Table1[[#This Row],[actual_price]] &lt;200, "&lt;₹200", IF(Table1[[#This Row],[actual_price]]&lt;=500, "₹200 - ₹500", "&gt;₹500"))</f>
        <v>&gt;₹500</v>
      </c>
      <c r="Q7" s="8">
        <f>Table1[[#This Row],[rating]]*LOG(Table1[[#This Row],[rating_count]]+1)</f>
        <v>17.143271765237028</v>
      </c>
    </row>
    <row r="8" spans="1:18" x14ac:dyDescent="0.3">
      <c r="A8" t="s">
        <v>21</v>
      </c>
      <c r="B8" t="s">
        <v>22</v>
      </c>
      <c r="C8" t="str">
        <f t="shared" si="0"/>
        <v>boAt Micro USB 55 Tangle</v>
      </c>
      <c r="D8" s="3" t="s">
        <v>10</v>
      </c>
      <c r="E8" s="3" t="s">
        <v>2907</v>
      </c>
      <c r="F8" s="3" t="s">
        <v>2908</v>
      </c>
      <c r="G8" s="3" t="s">
        <v>2909</v>
      </c>
      <c r="H8" s="3" t="s">
        <v>2910</v>
      </c>
      <c r="I8" s="4">
        <v>176.63</v>
      </c>
      <c r="J8" s="4">
        <v>499</v>
      </c>
      <c r="K8" s="2">
        <v>0.65</v>
      </c>
      <c r="L8" t="str">
        <f>IF(Table1[[#This Row],[discount_percentage]]&gt;=50%, "50% or more", "&lt;50%")</f>
        <v>50% or more</v>
      </c>
      <c r="M8">
        <v>4.0999999999999996</v>
      </c>
      <c r="N8" s="5">
        <v>15188</v>
      </c>
      <c r="O8" s="4">
        <f>Table1[[#This Row],[actual_price]]*Table1[[#This Row],[rating_count]]</f>
        <v>7578812</v>
      </c>
      <c r="P8" t="str">
        <f>IF(Table1[[#This Row],[actual_price]] &lt;200, "&lt;₹200", IF(Table1[[#This Row],[actual_price]]&lt;=500, "₹200 - ₹500", "&gt;₹500"))</f>
        <v>₹200 - ₹500</v>
      </c>
      <c r="Q8" s="8">
        <f>Table1[[#This Row],[rating]]*LOG(Table1[[#This Row],[rating_count]]+1)</f>
        <v>17.144269646636662</v>
      </c>
    </row>
    <row r="9" spans="1:18" x14ac:dyDescent="0.3">
      <c r="A9" t="s">
        <v>23</v>
      </c>
      <c r="B9" t="s">
        <v>24</v>
      </c>
      <c r="C9" t="str">
        <f t="shared" si="0"/>
        <v>MI Usb Type-C Cable Smar</v>
      </c>
      <c r="D9" s="3" t="s">
        <v>10</v>
      </c>
      <c r="E9" s="3" t="s">
        <v>2907</v>
      </c>
      <c r="F9" s="3" t="s">
        <v>2908</v>
      </c>
      <c r="G9" s="3" t="s">
        <v>2909</v>
      </c>
      <c r="H9" s="3" t="s">
        <v>2910</v>
      </c>
      <c r="I9" s="4">
        <v>229</v>
      </c>
      <c r="J9" s="4">
        <v>299</v>
      </c>
      <c r="K9" s="2">
        <v>0.23</v>
      </c>
      <c r="L9" t="str">
        <f>IF(Table1[[#This Row],[discount_percentage]]&gt;=50%, "50% or more", "&lt;50%")</f>
        <v>&lt;50%</v>
      </c>
      <c r="M9">
        <v>4.3</v>
      </c>
      <c r="N9" s="5">
        <v>30411</v>
      </c>
      <c r="O9" s="4">
        <f>Table1[[#This Row],[actual_price]]*Table1[[#This Row],[rating_count]]</f>
        <v>9092889</v>
      </c>
      <c r="P9" t="str">
        <f>IF(Table1[[#This Row],[actual_price]] &lt;200, "&lt;₹200", IF(Table1[[#This Row],[actual_price]]&lt;=500, "₹200 - ₹500", "&gt;₹500"))</f>
        <v>₹200 - ₹500</v>
      </c>
      <c r="Q9" s="8">
        <f>Table1[[#This Row],[rating]]*LOG(Table1[[#This Row],[rating_count]]+1)</f>
        <v>19.277093421803279</v>
      </c>
    </row>
    <row r="10" spans="1:18" x14ac:dyDescent="0.3">
      <c r="A10" t="s">
        <v>25</v>
      </c>
      <c r="B10" t="s">
        <v>26</v>
      </c>
      <c r="C10" t="str">
        <f t="shared" si="0"/>
        <v>TP-Link USB WiFi Adapter</v>
      </c>
      <c r="D10" s="3" t="s">
        <v>27</v>
      </c>
      <c r="E10" s="3" t="s">
        <v>2907</v>
      </c>
      <c r="F10" s="3" t="s">
        <v>2911</v>
      </c>
      <c r="G10" s="3" t="s">
        <v>2912</v>
      </c>
      <c r="H10" s="3" t="s">
        <v>2913</v>
      </c>
      <c r="I10" s="4">
        <v>499</v>
      </c>
      <c r="J10" s="4">
        <v>999</v>
      </c>
      <c r="K10" s="2">
        <v>0.5</v>
      </c>
      <c r="L10" t="str">
        <f>IF(Table1[[#This Row],[discount_percentage]]&gt;=50%, "50% or more", "&lt;50%")</f>
        <v>50% or more</v>
      </c>
      <c r="M10">
        <v>4.2</v>
      </c>
      <c r="N10" s="5">
        <v>179691</v>
      </c>
      <c r="O10" s="4">
        <f>Table1[[#This Row],[actual_price]]*Table1[[#This Row],[rating_count]]</f>
        <v>179511309</v>
      </c>
      <c r="P10" t="str">
        <f>IF(Table1[[#This Row],[actual_price]] &lt;200, "&lt;₹200", IF(Table1[[#This Row],[actual_price]]&lt;=500, "₹200 - ₹500", "&gt;₹500"))</f>
        <v>&gt;₹500</v>
      </c>
      <c r="Q10" s="8">
        <f>Table1[[#This Row],[rating]]*LOG(Table1[[#This Row],[rating_count]]+1)</f>
        <v>22.069020718407405</v>
      </c>
    </row>
    <row r="11" spans="1:18" x14ac:dyDescent="0.3">
      <c r="A11" t="s">
        <v>28</v>
      </c>
      <c r="B11" t="s">
        <v>29</v>
      </c>
      <c r="C11" t="str">
        <f t="shared" si="0"/>
        <v xml:space="preserve">Ambrane Unbreakable 60W </v>
      </c>
      <c r="D11" s="3" t="s">
        <v>10</v>
      </c>
      <c r="E11" s="3" t="s">
        <v>2907</v>
      </c>
      <c r="F11" s="3" t="s">
        <v>2908</v>
      </c>
      <c r="G11" s="3" t="s">
        <v>2909</v>
      </c>
      <c r="H11" s="3" t="s">
        <v>2910</v>
      </c>
      <c r="I11" s="4">
        <v>199</v>
      </c>
      <c r="J11" s="4">
        <v>299</v>
      </c>
      <c r="K11" s="2">
        <v>0.33</v>
      </c>
      <c r="L11" t="str">
        <f>IF(Table1[[#This Row],[discount_percentage]]&gt;=50%, "50% or more", "&lt;50%")</f>
        <v>&lt;50%</v>
      </c>
      <c r="M11">
        <v>4</v>
      </c>
      <c r="N11" s="5">
        <v>43994</v>
      </c>
      <c r="O11" s="4">
        <f>Table1[[#This Row],[actual_price]]*Table1[[#This Row],[rating_count]]</f>
        <v>13154206</v>
      </c>
      <c r="P11" t="str">
        <f>IF(Table1[[#This Row],[actual_price]] &lt;200, "&lt;₹200", IF(Table1[[#This Row],[actual_price]]&lt;=500, "₹200 - ₹500", "&gt;₹500"))</f>
        <v>₹200 - ₹500</v>
      </c>
      <c r="Q11" s="8">
        <f>Table1[[#This Row],[rating]]*LOG(Table1[[#This Row],[rating_count]]+1)</f>
        <v>18.573613288144934</v>
      </c>
    </row>
    <row r="12" spans="1:18" x14ac:dyDescent="0.3">
      <c r="A12" t="s">
        <v>30</v>
      </c>
      <c r="B12" t="s">
        <v>31</v>
      </c>
      <c r="C12" t="str">
        <f t="shared" si="0"/>
        <v>Portronics Konnect L POR</v>
      </c>
      <c r="D12" s="3" t="s">
        <v>10</v>
      </c>
      <c r="E12" s="3" t="s">
        <v>2907</v>
      </c>
      <c r="F12" s="3" t="s">
        <v>2908</v>
      </c>
      <c r="G12" s="3" t="s">
        <v>2909</v>
      </c>
      <c r="H12" s="3" t="s">
        <v>2910</v>
      </c>
      <c r="I12" s="4">
        <v>154</v>
      </c>
      <c r="J12" s="4">
        <v>339</v>
      </c>
      <c r="K12" s="2">
        <v>0.55000000000000004</v>
      </c>
      <c r="L12" t="str">
        <f>IF(Table1[[#This Row],[discount_percentage]]&gt;=50%, "50% or more", "&lt;50%")</f>
        <v>50% or more</v>
      </c>
      <c r="M12">
        <v>4.3</v>
      </c>
      <c r="N12" s="5">
        <v>13391</v>
      </c>
      <c r="O12" s="4">
        <f>Table1[[#This Row],[actual_price]]*Table1[[#This Row],[rating_count]]</f>
        <v>4539549</v>
      </c>
      <c r="P12" t="str">
        <f>IF(Table1[[#This Row],[actual_price]] &lt;200, "&lt;₹200", IF(Table1[[#This Row],[actual_price]]&lt;=500, "₹200 - ₹500", "&gt;₹500"))</f>
        <v>₹200 - ₹500</v>
      </c>
      <c r="Q12" s="8">
        <f>Table1[[#This Row],[rating]]*LOG(Table1[[#This Row],[rating_count]]+1)</f>
        <v>17.745435394791496</v>
      </c>
    </row>
    <row r="13" spans="1:18" x14ac:dyDescent="0.3">
      <c r="A13" t="s">
        <v>32</v>
      </c>
      <c r="B13" t="s">
        <v>33</v>
      </c>
      <c r="C13" t="str">
        <f t="shared" si="0"/>
        <v>boAt Rugged v3 Extra Tou</v>
      </c>
      <c r="D13" s="3" t="s">
        <v>10</v>
      </c>
      <c r="E13" s="3" t="s">
        <v>2907</v>
      </c>
      <c r="F13" s="3" t="s">
        <v>2908</v>
      </c>
      <c r="G13" s="3" t="s">
        <v>2909</v>
      </c>
      <c r="H13" s="3" t="s">
        <v>2910</v>
      </c>
      <c r="I13" s="4">
        <v>299</v>
      </c>
      <c r="J13" s="4">
        <v>799</v>
      </c>
      <c r="K13" s="2">
        <v>0.63</v>
      </c>
      <c r="L13" t="str">
        <f>IF(Table1[[#This Row],[discount_percentage]]&gt;=50%, "50% or more", "&lt;50%")</f>
        <v>50% or more</v>
      </c>
      <c r="M13">
        <v>4.2</v>
      </c>
      <c r="N13" s="5">
        <v>94363</v>
      </c>
      <c r="O13" s="4">
        <f>Table1[[#This Row],[actual_price]]*Table1[[#This Row],[rating_count]]</f>
        <v>75396037</v>
      </c>
      <c r="P13" t="str">
        <f>IF(Table1[[#This Row],[actual_price]] &lt;200, "&lt;₹200", IF(Table1[[#This Row],[actual_price]]&lt;=500, "₹200 - ₹500", "&gt;₹500"))</f>
        <v>&gt;₹500</v>
      </c>
      <c r="Q13" s="8">
        <f>Table1[[#This Row],[rating]]*LOG(Table1[[#This Row],[rating_count]]+1)</f>
        <v>20.894186636117791</v>
      </c>
    </row>
    <row r="14" spans="1:18" x14ac:dyDescent="0.3">
      <c r="A14" t="s">
        <v>34</v>
      </c>
      <c r="B14" t="s">
        <v>35</v>
      </c>
      <c r="C14" t="str">
        <f t="shared" si="0"/>
        <v>AmazonBasics Flexible Pr</v>
      </c>
      <c r="D14" s="3" t="s">
        <v>36</v>
      </c>
      <c r="E14" s="3" t="s">
        <v>2914</v>
      </c>
      <c r="F14" s="3" t="s">
        <v>2915</v>
      </c>
      <c r="G14" s="3" t="s">
        <v>2916</v>
      </c>
      <c r="H14" s="3" t="s">
        <v>2910</v>
      </c>
      <c r="I14" s="4">
        <v>219</v>
      </c>
      <c r="J14" s="4">
        <v>700</v>
      </c>
      <c r="K14" s="2">
        <v>0.69</v>
      </c>
      <c r="L14" t="str">
        <f>IF(Table1[[#This Row],[discount_percentage]]&gt;=50%, "50% or more", "&lt;50%")</f>
        <v>50% or more</v>
      </c>
      <c r="M14">
        <v>4.4000000000000004</v>
      </c>
      <c r="N14" s="5">
        <v>426973</v>
      </c>
      <c r="O14" s="4">
        <f>Table1[[#This Row],[actual_price]]*Table1[[#This Row],[rating_count]]</f>
        <v>298881100</v>
      </c>
      <c r="P14" t="str">
        <f>IF(Table1[[#This Row],[actual_price]] &lt;200, "&lt;₹200", IF(Table1[[#This Row],[actual_price]]&lt;=500, "₹200 - ₹500", "&gt;₹500"))</f>
        <v>&gt;₹500</v>
      </c>
      <c r="Q14" s="8">
        <f>Table1[[#This Row],[rating]]*LOG(Table1[[#This Row],[rating_count]]+1)</f>
        <v>24.773766292261403</v>
      </c>
    </row>
    <row r="15" spans="1:18" x14ac:dyDescent="0.3">
      <c r="A15" t="s">
        <v>37</v>
      </c>
      <c r="B15" t="s">
        <v>38</v>
      </c>
      <c r="C15" t="str">
        <f t="shared" si="0"/>
        <v>Portronics Konnect CL 20</v>
      </c>
      <c r="D15" s="3" t="s">
        <v>10</v>
      </c>
      <c r="E15" s="3" t="s">
        <v>2907</v>
      </c>
      <c r="F15" s="3" t="s">
        <v>2908</v>
      </c>
      <c r="G15" s="3" t="s">
        <v>2909</v>
      </c>
      <c r="H15" s="3" t="s">
        <v>2910</v>
      </c>
      <c r="I15" s="4">
        <v>350</v>
      </c>
      <c r="J15" s="4">
        <v>899</v>
      </c>
      <c r="K15" s="2">
        <v>0.61</v>
      </c>
      <c r="L15" t="str">
        <f>IF(Table1[[#This Row],[discount_percentage]]&gt;=50%, "50% or more", "&lt;50%")</f>
        <v>50% or more</v>
      </c>
      <c r="M15">
        <v>4.2</v>
      </c>
      <c r="N15" s="5">
        <v>2262</v>
      </c>
      <c r="O15" s="4">
        <f>Table1[[#This Row],[actual_price]]*Table1[[#This Row],[rating_count]]</f>
        <v>2033538</v>
      </c>
      <c r="P15" t="str">
        <f>IF(Table1[[#This Row],[actual_price]] &lt;200, "&lt;₹200", IF(Table1[[#This Row],[actual_price]]&lt;=500, "₹200 - ₹500", "&gt;₹500"))</f>
        <v>&gt;₹500</v>
      </c>
      <c r="Q15" s="8">
        <f>Table1[[#This Row],[rating]]*LOG(Table1[[#This Row],[rating_count]]+1)</f>
        <v>14.08967512660986</v>
      </c>
    </row>
    <row r="16" spans="1:18" x14ac:dyDescent="0.3">
      <c r="A16" t="s">
        <v>39</v>
      </c>
      <c r="B16" t="s">
        <v>40</v>
      </c>
      <c r="C16" t="str">
        <f t="shared" si="0"/>
        <v>Portronics Konnect L 1.2</v>
      </c>
      <c r="D16" s="3" t="s">
        <v>10</v>
      </c>
      <c r="E16" s="3" t="s">
        <v>2907</v>
      </c>
      <c r="F16" s="3" t="s">
        <v>2908</v>
      </c>
      <c r="G16" s="3" t="s">
        <v>2909</v>
      </c>
      <c r="H16" s="3" t="s">
        <v>2910</v>
      </c>
      <c r="I16" s="4">
        <v>159</v>
      </c>
      <c r="J16" s="4">
        <v>399</v>
      </c>
      <c r="K16" s="2">
        <v>0.6</v>
      </c>
      <c r="L16" t="str">
        <f>IF(Table1[[#This Row],[discount_percentage]]&gt;=50%, "50% or more", "&lt;50%")</f>
        <v>50% or more</v>
      </c>
      <c r="M16">
        <v>4.0999999999999996</v>
      </c>
      <c r="N16" s="5">
        <v>4768</v>
      </c>
      <c r="O16" s="4">
        <f>Table1[[#This Row],[actual_price]]*Table1[[#This Row],[rating_count]]</f>
        <v>1902432</v>
      </c>
      <c r="P16" t="str">
        <f>IF(Table1[[#This Row],[actual_price]] &lt;200, "&lt;₹200", IF(Table1[[#This Row],[actual_price]]&lt;=500, "₹200 - ₹500", "&gt;₹500"))</f>
        <v>₹200 - ₹500</v>
      </c>
      <c r="Q16" s="8">
        <f>Table1[[#This Row],[rating]]*LOG(Table1[[#This Row],[rating_count]]+1)</f>
        <v>15.081552021978855</v>
      </c>
    </row>
    <row r="17" spans="1:17" x14ac:dyDescent="0.3">
      <c r="A17" t="s">
        <v>41</v>
      </c>
      <c r="B17" t="s">
        <v>42</v>
      </c>
      <c r="C17" t="str">
        <f t="shared" si="0"/>
        <v>MI Braided USB Type-C Ca</v>
      </c>
      <c r="D17" s="3" t="s">
        <v>10</v>
      </c>
      <c r="E17" s="3" t="s">
        <v>2907</v>
      </c>
      <c r="F17" s="3" t="s">
        <v>2908</v>
      </c>
      <c r="G17" s="3" t="s">
        <v>2909</v>
      </c>
      <c r="H17" s="3" t="s">
        <v>2910</v>
      </c>
      <c r="I17" s="4">
        <v>349</v>
      </c>
      <c r="J17" s="4">
        <v>399</v>
      </c>
      <c r="K17" s="2">
        <v>0.13</v>
      </c>
      <c r="L17" t="str">
        <f>IF(Table1[[#This Row],[discount_percentage]]&gt;=50%, "50% or more", "&lt;50%")</f>
        <v>&lt;50%</v>
      </c>
      <c r="M17">
        <v>4.4000000000000004</v>
      </c>
      <c r="N17" s="5">
        <v>18757</v>
      </c>
      <c r="O17" s="4">
        <f>Table1[[#This Row],[actual_price]]*Table1[[#This Row],[rating_count]]</f>
        <v>7484043</v>
      </c>
      <c r="P17" t="str">
        <f>IF(Table1[[#This Row],[actual_price]] &lt;200, "&lt;₹200", IF(Table1[[#This Row],[actual_price]]&lt;=500, "₹200 - ₹500", "&gt;₹500"))</f>
        <v>₹200 - ₹500</v>
      </c>
      <c r="Q17" s="8">
        <f>Table1[[#This Row],[rating]]*LOG(Table1[[#This Row],[rating_count]]+1)</f>
        <v>18.802020738703291</v>
      </c>
    </row>
    <row r="18" spans="1:17" x14ac:dyDescent="0.3">
      <c r="A18" t="s">
        <v>43</v>
      </c>
      <c r="B18" t="s">
        <v>44</v>
      </c>
      <c r="C18" t="str">
        <f t="shared" si="0"/>
        <v xml:space="preserve">MI 80 cm (32 inches) 5A </v>
      </c>
      <c r="D18" s="3" t="s">
        <v>45</v>
      </c>
      <c r="E18" s="3" t="s">
        <v>2914</v>
      </c>
      <c r="F18" s="3" t="s">
        <v>2915</v>
      </c>
      <c r="G18" s="3" t="s">
        <v>2917</v>
      </c>
      <c r="H18" s="3" t="s">
        <v>2918</v>
      </c>
      <c r="I18" s="4">
        <v>13999</v>
      </c>
      <c r="J18" s="4">
        <v>24999</v>
      </c>
      <c r="K18" s="2">
        <v>0.44</v>
      </c>
      <c r="L18" t="str">
        <f>IF(Table1[[#This Row],[discount_percentage]]&gt;=50%, "50% or more", "&lt;50%")</f>
        <v>&lt;50%</v>
      </c>
      <c r="M18">
        <v>4.2</v>
      </c>
      <c r="N18" s="5">
        <v>32840</v>
      </c>
      <c r="O18" s="4">
        <f>Table1[[#This Row],[actual_price]]*Table1[[#This Row],[rating_count]]</f>
        <v>820967160</v>
      </c>
      <c r="P18" t="str">
        <f>IF(Table1[[#This Row],[actual_price]] &lt;200, "&lt;₹200", IF(Table1[[#This Row],[actual_price]]&lt;=500, "₹200 - ₹500", "&gt;₹500"))</f>
        <v>&gt;₹500</v>
      </c>
      <c r="Q18" s="8">
        <f>Table1[[#This Row],[rating]]*LOG(Table1[[#This Row],[rating_count]]+1)</f>
        <v>18.968948765776688</v>
      </c>
    </row>
    <row r="19" spans="1:17" x14ac:dyDescent="0.3">
      <c r="A19" t="s">
        <v>46</v>
      </c>
      <c r="B19" t="s">
        <v>47</v>
      </c>
      <c r="C19" t="str">
        <f t="shared" si="0"/>
        <v xml:space="preserve">Ambrane Unbreakable 60W </v>
      </c>
      <c r="D19" s="3" t="s">
        <v>10</v>
      </c>
      <c r="E19" s="3" t="s">
        <v>2907</v>
      </c>
      <c r="F19" s="3" t="s">
        <v>2908</v>
      </c>
      <c r="G19" s="3" t="s">
        <v>2909</v>
      </c>
      <c r="H19" s="3" t="s">
        <v>2910</v>
      </c>
      <c r="I19" s="4">
        <v>249</v>
      </c>
      <c r="J19" s="4">
        <v>399</v>
      </c>
      <c r="K19" s="2">
        <v>0.38</v>
      </c>
      <c r="L19" t="str">
        <f>IF(Table1[[#This Row],[discount_percentage]]&gt;=50%, "50% or more", "&lt;50%")</f>
        <v>&lt;50%</v>
      </c>
      <c r="M19">
        <v>4</v>
      </c>
      <c r="N19" s="5">
        <v>43994</v>
      </c>
      <c r="O19" s="4">
        <f>Table1[[#This Row],[actual_price]]*Table1[[#This Row],[rating_count]]</f>
        <v>17553606</v>
      </c>
      <c r="P19" t="str">
        <f>IF(Table1[[#This Row],[actual_price]] &lt;200, "&lt;₹200", IF(Table1[[#This Row],[actual_price]]&lt;=500, "₹200 - ₹500", "&gt;₹500"))</f>
        <v>₹200 - ₹500</v>
      </c>
      <c r="Q19" s="8">
        <f>Table1[[#This Row],[rating]]*LOG(Table1[[#This Row],[rating_count]]+1)</f>
        <v>18.573613288144934</v>
      </c>
    </row>
    <row r="20" spans="1:17" x14ac:dyDescent="0.3">
      <c r="A20" t="s">
        <v>48</v>
      </c>
      <c r="B20" t="s">
        <v>49</v>
      </c>
      <c r="C20" t="str">
        <f t="shared" si="0"/>
        <v>boAt Type C A325 Tangle-</v>
      </c>
      <c r="D20" s="3" t="s">
        <v>10</v>
      </c>
      <c r="E20" s="3" t="s">
        <v>2907</v>
      </c>
      <c r="F20" s="3" t="s">
        <v>2908</v>
      </c>
      <c r="G20" s="3" t="s">
        <v>2909</v>
      </c>
      <c r="H20" s="3" t="s">
        <v>2910</v>
      </c>
      <c r="I20" s="4">
        <v>199</v>
      </c>
      <c r="J20" s="4">
        <v>499</v>
      </c>
      <c r="K20" s="2">
        <v>0.6</v>
      </c>
      <c r="L20" t="str">
        <f>IF(Table1[[#This Row],[discount_percentage]]&gt;=50%, "50% or more", "&lt;50%")</f>
        <v>50% or more</v>
      </c>
      <c r="M20">
        <v>4.0999999999999996</v>
      </c>
      <c r="N20" s="5">
        <v>13045</v>
      </c>
      <c r="O20" s="4">
        <f>Table1[[#This Row],[actual_price]]*Table1[[#This Row],[rating_count]]</f>
        <v>6509455</v>
      </c>
      <c r="P20" t="str">
        <f>IF(Table1[[#This Row],[actual_price]] &lt;200, "&lt;₹200", IF(Table1[[#This Row],[actual_price]]&lt;=500, "₹200 - ₹500", "&gt;₹500"))</f>
        <v>₹200 - ₹500</v>
      </c>
      <c r="Q20" s="8">
        <f>Table1[[#This Row],[rating]]*LOG(Table1[[#This Row],[rating_count]]+1)</f>
        <v>16.873457234164519</v>
      </c>
    </row>
    <row r="21" spans="1:17" x14ac:dyDescent="0.3">
      <c r="A21" t="s">
        <v>50</v>
      </c>
      <c r="B21" t="s">
        <v>51</v>
      </c>
      <c r="C21" t="str">
        <f t="shared" si="0"/>
        <v xml:space="preserve">LG 80 cm (32 inches) HD </v>
      </c>
      <c r="D21" s="3" t="s">
        <v>45</v>
      </c>
      <c r="E21" s="3" t="s">
        <v>2914</v>
      </c>
      <c r="F21" s="3" t="s">
        <v>2915</v>
      </c>
      <c r="G21" s="3" t="s">
        <v>2917</v>
      </c>
      <c r="H21" s="3" t="s">
        <v>2918</v>
      </c>
      <c r="I21" s="4">
        <v>13490</v>
      </c>
      <c r="J21" s="4">
        <v>21990</v>
      </c>
      <c r="K21" s="2">
        <v>0.39</v>
      </c>
      <c r="L21" t="str">
        <f>IF(Table1[[#This Row],[discount_percentage]]&gt;=50%, "50% or more", "&lt;50%")</f>
        <v>&lt;50%</v>
      </c>
      <c r="M21">
        <v>4.3</v>
      </c>
      <c r="N21" s="5">
        <v>11976</v>
      </c>
      <c r="O21" s="4">
        <f>Table1[[#This Row],[actual_price]]*Table1[[#This Row],[rating_count]]</f>
        <v>263352240</v>
      </c>
      <c r="P21" t="str">
        <f>IF(Table1[[#This Row],[actual_price]] &lt;200, "&lt;₹200", IF(Table1[[#This Row],[actual_price]]&lt;=500, "₹200 - ₹500", "&gt;₹500"))</f>
        <v>&gt;₹500</v>
      </c>
      <c r="Q21" s="8">
        <f>Table1[[#This Row],[rating]]*LOG(Table1[[#This Row],[rating_count]]+1)</f>
        <v>17.536896613088036</v>
      </c>
    </row>
    <row r="22" spans="1:17" x14ac:dyDescent="0.3">
      <c r="A22" t="s">
        <v>52</v>
      </c>
      <c r="B22" t="s">
        <v>53</v>
      </c>
      <c r="C22" t="str">
        <f t="shared" si="0"/>
        <v>Duracell USB Lightning A</v>
      </c>
      <c r="D22" s="3" t="s">
        <v>10</v>
      </c>
      <c r="E22" s="3" t="s">
        <v>2907</v>
      </c>
      <c r="F22" s="3" t="s">
        <v>2908</v>
      </c>
      <c r="G22" s="3" t="s">
        <v>2909</v>
      </c>
      <c r="H22" s="3" t="s">
        <v>2910</v>
      </c>
      <c r="I22" s="4">
        <v>970</v>
      </c>
      <c r="J22" s="4">
        <v>1799</v>
      </c>
      <c r="K22" s="2">
        <v>0.46</v>
      </c>
      <c r="L22" t="str">
        <f>IF(Table1[[#This Row],[discount_percentage]]&gt;=50%, "50% or more", "&lt;50%")</f>
        <v>&lt;50%</v>
      </c>
      <c r="M22">
        <v>4.5</v>
      </c>
      <c r="N22" s="5">
        <v>815</v>
      </c>
      <c r="O22" s="4">
        <f>Table1[[#This Row],[actual_price]]*Table1[[#This Row],[rating_count]]</f>
        <v>1466185</v>
      </c>
      <c r="P22" t="str">
        <f>IF(Table1[[#This Row],[actual_price]] &lt;200, "&lt;₹200", IF(Table1[[#This Row],[actual_price]]&lt;=500, "₹200 - ₹500", "&gt;₹500"))</f>
        <v>&gt;₹500</v>
      </c>
      <c r="Q22" s="8">
        <f>Table1[[#This Row],[rating]]*LOG(Table1[[#This Row],[rating_count]]+1)</f>
        <v>13.102605714392375</v>
      </c>
    </row>
    <row r="23" spans="1:17" x14ac:dyDescent="0.3">
      <c r="A23" t="s">
        <v>54</v>
      </c>
      <c r="B23" t="s">
        <v>55</v>
      </c>
      <c r="C23" t="str">
        <f t="shared" si="0"/>
        <v>tizum HDMI to VGA Adapte</v>
      </c>
      <c r="D23" s="3" t="s">
        <v>36</v>
      </c>
      <c r="E23" s="3" t="s">
        <v>2914</v>
      </c>
      <c r="F23" s="3" t="s">
        <v>2915</v>
      </c>
      <c r="G23" s="3" t="s">
        <v>2916</v>
      </c>
      <c r="H23" s="3" t="s">
        <v>2910</v>
      </c>
      <c r="I23" s="4">
        <v>279</v>
      </c>
      <c r="J23" s="4">
        <v>499</v>
      </c>
      <c r="K23" s="2">
        <v>0.44</v>
      </c>
      <c r="L23" t="str">
        <f>IF(Table1[[#This Row],[discount_percentage]]&gt;=50%, "50% or more", "&lt;50%")</f>
        <v>&lt;50%</v>
      </c>
      <c r="M23">
        <v>3.7</v>
      </c>
      <c r="N23" s="5">
        <v>10962</v>
      </c>
      <c r="O23" s="4">
        <f>Table1[[#This Row],[actual_price]]*Table1[[#This Row],[rating_count]]</f>
        <v>5470038</v>
      </c>
      <c r="P23" t="str">
        <f>IF(Table1[[#This Row],[actual_price]] &lt;200, "&lt;₹200", IF(Table1[[#This Row],[actual_price]]&lt;=500, "₹200 - ₹500", "&gt;₹500"))</f>
        <v>₹200 - ₹500</v>
      </c>
      <c r="Q23" s="8">
        <f>Table1[[#This Row],[rating]]*LOG(Table1[[#This Row],[rating_count]]+1)</f>
        <v>14.947738832201676</v>
      </c>
    </row>
    <row r="24" spans="1:17" x14ac:dyDescent="0.3">
      <c r="A24" t="s">
        <v>56</v>
      </c>
      <c r="B24" t="s">
        <v>57</v>
      </c>
      <c r="C24" t="str">
        <f t="shared" si="0"/>
        <v>Samsung 80 cm (32 Inches</v>
      </c>
      <c r="D24" s="3" t="s">
        <v>45</v>
      </c>
      <c r="E24" s="3" t="s">
        <v>2914</v>
      </c>
      <c r="F24" s="3" t="s">
        <v>2915</v>
      </c>
      <c r="G24" s="3" t="s">
        <v>2917</v>
      </c>
      <c r="H24" s="3" t="s">
        <v>2918</v>
      </c>
      <c r="I24" s="4">
        <v>13490</v>
      </c>
      <c r="J24" s="4">
        <v>22900</v>
      </c>
      <c r="K24" s="2">
        <v>0.41</v>
      </c>
      <c r="L24" t="str">
        <f>IF(Table1[[#This Row],[discount_percentage]]&gt;=50%, "50% or more", "&lt;50%")</f>
        <v>&lt;50%</v>
      </c>
      <c r="M24">
        <v>4.3</v>
      </c>
      <c r="N24" s="5">
        <v>16299</v>
      </c>
      <c r="O24" s="4">
        <f>Table1[[#This Row],[actual_price]]*Table1[[#This Row],[rating_count]]</f>
        <v>373247100</v>
      </c>
      <c r="P24" t="str">
        <f>IF(Table1[[#This Row],[actual_price]] &lt;200, "&lt;₹200", IF(Table1[[#This Row],[actual_price]]&lt;=500, "₹200 - ₹500", "&gt;₹500"))</f>
        <v>&gt;₹500</v>
      </c>
      <c r="Q24" s="8">
        <f>Table1[[#This Row],[rating]]*LOG(Table1[[#This Row],[rating_count]]+1)</f>
        <v>18.112406698937018</v>
      </c>
    </row>
    <row r="25" spans="1:17" x14ac:dyDescent="0.3">
      <c r="A25" t="s">
        <v>58</v>
      </c>
      <c r="B25" t="s">
        <v>59</v>
      </c>
      <c r="C25" t="str">
        <f t="shared" si="0"/>
        <v>Flix Micro Usb Cable For</v>
      </c>
      <c r="D25" s="3" t="s">
        <v>10</v>
      </c>
      <c r="E25" s="3" t="s">
        <v>2907</v>
      </c>
      <c r="F25" s="3" t="s">
        <v>2908</v>
      </c>
      <c r="G25" s="3" t="s">
        <v>2909</v>
      </c>
      <c r="H25" s="3" t="s">
        <v>2910</v>
      </c>
      <c r="I25" s="4">
        <v>59</v>
      </c>
      <c r="J25" s="4">
        <v>199</v>
      </c>
      <c r="K25" s="2">
        <v>0.7</v>
      </c>
      <c r="L25" t="str">
        <f>IF(Table1[[#This Row],[discount_percentage]]&gt;=50%, "50% or more", "&lt;50%")</f>
        <v>50% or more</v>
      </c>
      <c r="M25">
        <v>4</v>
      </c>
      <c r="N25" s="5">
        <v>9378</v>
      </c>
      <c r="O25" s="4">
        <f>Table1[[#This Row],[actual_price]]*Table1[[#This Row],[rating_count]]</f>
        <v>1866222</v>
      </c>
      <c r="P25" t="str">
        <f>IF(Table1[[#This Row],[actual_price]] &lt;200, "&lt;₹200", IF(Table1[[#This Row],[actual_price]]&lt;=500, "₹200 - ₹500", "&gt;₹500"))</f>
        <v>&lt;₹200</v>
      </c>
      <c r="Q25" s="8">
        <f>Table1[[#This Row],[rating]]*LOG(Table1[[#This Row],[rating_count]]+1)</f>
        <v>15.888626143437975</v>
      </c>
    </row>
    <row r="26" spans="1:17" x14ac:dyDescent="0.3">
      <c r="A26" t="s">
        <v>60</v>
      </c>
      <c r="B26" t="s">
        <v>61</v>
      </c>
      <c r="C26" t="str">
        <f t="shared" si="0"/>
        <v>Acer 80 cm (32 inches) I</v>
      </c>
      <c r="D26" s="3" t="s">
        <v>45</v>
      </c>
      <c r="E26" s="3" t="s">
        <v>2914</v>
      </c>
      <c r="F26" s="3" t="s">
        <v>2915</v>
      </c>
      <c r="G26" s="3" t="s">
        <v>2917</v>
      </c>
      <c r="H26" s="3" t="s">
        <v>2918</v>
      </c>
      <c r="I26" s="4">
        <v>11499</v>
      </c>
      <c r="J26" s="4">
        <v>19990</v>
      </c>
      <c r="K26" s="2">
        <v>0.42</v>
      </c>
      <c r="L26" t="str">
        <f>IF(Table1[[#This Row],[discount_percentage]]&gt;=50%, "50% or more", "&lt;50%")</f>
        <v>&lt;50%</v>
      </c>
      <c r="M26">
        <v>4.3</v>
      </c>
      <c r="N26" s="5">
        <v>4703</v>
      </c>
      <c r="O26" s="4">
        <f>Table1[[#This Row],[actual_price]]*Table1[[#This Row],[rating_count]]</f>
        <v>94012970</v>
      </c>
      <c r="P26" t="str">
        <f>IF(Table1[[#This Row],[actual_price]] &lt;200, "&lt;₹200", IF(Table1[[#This Row],[actual_price]]&lt;=500, "₹200 - ₹500", "&gt;₹500"))</f>
        <v>&gt;₹500</v>
      </c>
      <c r="Q26" s="8">
        <f>Table1[[#This Row],[rating]]*LOG(Table1[[#This Row],[rating_count]]+1)</f>
        <v>15.791609446192753</v>
      </c>
    </row>
    <row r="27" spans="1:17" x14ac:dyDescent="0.3">
      <c r="A27" t="s">
        <v>62</v>
      </c>
      <c r="B27" t="s">
        <v>63</v>
      </c>
      <c r="C27" t="str">
        <f t="shared" si="0"/>
        <v>Tizum High Speed HDMI Ca</v>
      </c>
      <c r="D27" s="3" t="s">
        <v>36</v>
      </c>
      <c r="E27" s="3" t="s">
        <v>2914</v>
      </c>
      <c r="F27" s="3" t="s">
        <v>2915</v>
      </c>
      <c r="G27" s="3" t="s">
        <v>2916</v>
      </c>
      <c r="H27" s="3" t="s">
        <v>2910</v>
      </c>
      <c r="I27" s="4">
        <v>199</v>
      </c>
      <c r="J27" s="4">
        <v>699</v>
      </c>
      <c r="K27" s="2">
        <v>0.72</v>
      </c>
      <c r="L27" t="str">
        <f>IF(Table1[[#This Row],[discount_percentage]]&gt;=50%, "50% or more", "&lt;50%")</f>
        <v>50% or more</v>
      </c>
      <c r="M27">
        <v>4.2</v>
      </c>
      <c r="N27" s="5">
        <v>12153</v>
      </c>
      <c r="O27" s="4">
        <f>Table1[[#This Row],[actual_price]]*Table1[[#This Row],[rating_count]]</f>
        <v>8494947</v>
      </c>
      <c r="P27" t="str">
        <f>IF(Table1[[#This Row],[actual_price]] &lt;200, "&lt;₹200", IF(Table1[[#This Row],[actual_price]]&lt;=500, "₹200 - ₹500", "&gt;₹500"))</f>
        <v>&gt;₹500</v>
      </c>
      <c r="Q27" s="8">
        <f>Table1[[#This Row],[rating]]*LOG(Table1[[#This Row],[rating_count]]+1)</f>
        <v>17.155820774447452</v>
      </c>
    </row>
    <row r="28" spans="1:17" x14ac:dyDescent="0.3">
      <c r="A28" t="s">
        <v>64</v>
      </c>
      <c r="B28" t="s">
        <v>65</v>
      </c>
      <c r="C28" t="str">
        <f t="shared" si="0"/>
        <v>OnePlus 80 cm (32 inches</v>
      </c>
      <c r="D28" s="3" t="s">
        <v>45</v>
      </c>
      <c r="E28" s="3" t="s">
        <v>2914</v>
      </c>
      <c r="F28" s="3" t="s">
        <v>2915</v>
      </c>
      <c r="G28" s="3" t="s">
        <v>2917</v>
      </c>
      <c r="H28" s="3" t="s">
        <v>2918</v>
      </c>
      <c r="I28" s="4">
        <v>14999</v>
      </c>
      <c r="J28" s="4">
        <v>19999</v>
      </c>
      <c r="K28" s="2">
        <v>0.25</v>
      </c>
      <c r="L28" t="str">
        <f>IF(Table1[[#This Row],[discount_percentage]]&gt;=50%, "50% or more", "&lt;50%")</f>
        <v>&lt;50%</v>
      </c>
      <c r="M28">
        <v>4.2</v>
      </c>
      <c r="N28" s="5">
        <v>34899</v>
      </c>
      <c r="O28" s="4">
        <f>Table1[[#This Row],[actual_price]]*Table1[[#This Row],[rating_count]]</f>
        <v>697945101</v>
      </c>
      <c r="P28" t="str">
        <f>IF(Table1[[#This Row],[actual_price]] &lt;200, "&lt;₹200", IF(Table1[[#This Row],[actual_price]]&lt;=500, "₹200 - ₹500", "&gt;₹500"))</f>
        <v>&gt;₹500</v>
      </c>
      <c r="Q28" s="8">
        <f>Table1[[#This Row],[rating]]*LOG(Table1[[#This Row],[rating_count]]+1)</f>
        <v>19.079866793228554</v>
      </c>
    </row>
    <row r="29" spans="1:17" x14ac:dyDescent="0.3">
      <c r="A29" t="s">
        <v>66</v>
      </c>
      <c r="B29" t="s">
        <v>67</v>
      </c>
      <c r="C29" t="str">
        <f t="shared" si="0"/>
        <v>Ambrane Unbreakable 3 in</v>
      </c>
      <c r="D29" s="3" t="s">
        <v>10</v>
      </c>
      <c r="E29" s="3" t="s">
        <v>2907</v>
      </c>
      <c r="F29" s="3" t="s">
        <v>2908</v>
      </c>
      <c r="G29" s="3" t="s">
        <v>2909</v>
      </c>
      <c r="H29" s="3" t="s">
        <v>2910</v>
      </c>
      <c r="I29" s="4">
        <v>299</v>
      </c>
      <c r="J29" s="4">
        <v>399</v>
      </c>
      <c r="K29" s="2">
        <v>0.25</v>
      </c>
      <c r="L29" t="str">
        <f>IF(Table1[[#This Row],[discount_percentage]]&gt;=50%, "50% or more", "&lt;50%")</f>
        <v>&lt;50%</v>
      </c>
      <c r="M29">
        <v>4</v>
      </c>
      <c r="N29" s="5">
        <v>2766</v>
      </c>
      <c r="O29" s="4">
        <f>Table1[[#This Row],[actual_price]]*Table1[[#This Row],[rating_count]]</f>
        <v>1103634</v>
      </c>
      <c r="P29" t="str">
        <f>IF(Table1[[#This Row],[actual_price]] &lt;200, "&lt;₹200", IF(Table1[[#This Row],[actual_price]]&lt;=500, "₹200 - ₹500", "&gt;₹500"))</f>
        <v>₹200 - ₹500</v>
      </c>
      <c r="Q29" s="8">
        <f>Table1[[#This Row],[rating]]*LOG(Table1[[#This Row],[rating_count]]+1)</f>
        <v>13.768036636563808</v>
      </c>
    </row>
    <row r="30" spans="1:17" x14ac:dyDescent="0.3">
      <c r="A30" t="s">
        <v>68</v>
      </c>
      <c r="B30" t="s">
        <v>69</v>
      </c>
      <c r="C30" t="str">
        <f t="shared" si="0"/>
        <v>Duracell USB C To Lightn</v>
      </c>
      <c r="D30" s="3" t="s">
        <v>10</v>
      </c>
      <c r="E30" s="3" t="s">
        <v>2907</v>
      </c>
      <c r="F30" s="3" t="s">
        <v>2908</v>
      </c>
      <c r="G30" s="3" t="s">
        <v>2909</v>
      </c>
      <c r="H30" s="3" t="s">
        <v>2910</v>
      </c>
      <c r="I30" s="4">
        <v>970</v>
      </c>
      <c r="J30" s="4">
        <v>1999</v>
      </c>
      <c r="K30" s="2">
        <v>0.51</v>
      </c>
      <c r="L30" t="str">
        <f>IF(Table1[[#This Row],[discount_percentage]]&gt;=50%, "50% or more", "&lt;50%")</f>
        <v>50% or more</v>
      </c>
      <c r="M30">
        <v>4.4000000000000004</v>
      </c>
      <c r="N30" s="5">
        <v>184</v>
      </c>
      <c r="O30" s="4">
        <f>Table1[[#This Row],[actual_price]]*Table1[[#This Row],[rating_count]]</f>
        <v>367816</v>
      </c>
      <c r="P30" t="str">
        <f>IF(Table1[[#This Row],[actual_price]] &lt;200, "&lt;₹200", IF(Table1[[#This Row],[actual_price]]&lt;=500, "₹200 - ₹500", "&gt;₹500"))</f>
        <v>&gt;₹500</v>
      </c>
      <c r="Q30" s="8">
        <f>Table1[[#This Row],[rating]]*LOG(Table1[[#This Row],[rating_count]]+1)</f>
        <v>9.9755556049732608</v>
      </c>
    </row>
    <row r="31" spans="1:17" x14ac:dyDescent="0.3">
      <c r="A31" t="s">
        <v>70</v>
      </c>
      <c r="B31" t="s">
        <v>71</v>
      </c>
      <c r="C31" t="str">
        <f t="shared" si="0"/>
        <v xml:space="preserve">boAt A400 USB Type-C to </v>
      </c>
      <c r="D31" s="3" t="s">
        <v>10</v>
      </c>
      <c r="E31" s="3" t="s">
        <v>2907</v>
      </c>
      <c r="F31" s="3" t="s">
        <v>2908</v>
      </c>
      <c r="G31" s="3" t="s">
        <v>2909</v>
      </c>
      <c r="H31" s="3" t="s">
        <v>2910</v>
      </c>
      <c r="I31" s="4">
        <v>299</v>
      </c>
      <c r="J31" s="4">
        <v>999</v>
      </c>
      <c r="K31" s="2">
        <v>0.7</v>
      </c>
      <c r="L31" t="str">
        <f>IF(Table1[[#This Row],[discount_percentage]]&gt;=50%, "50% or more", "&lt;50%")</f>
        <v>50% or more</v>
      </c>
      <c r="M31">
        <v>4.3</v>
      </c>
      <c r="N31" s="5">
        <v>20850</v>
      </c>
      <c r="O31" s="4">
        <f>Table1[[#This Row],[actual_price]]*Table1[[#This Row],[rating_count]]</f>
        <v>20829150</v>
      </c>
      <c r="P31" t="str">
        <f>IF(Table1[[#This Row],[actual_price]] &lt;200, "&lt;₹200", IF(Table1[[#This Row],[actual_price]]&lt;=500, "₹200 - ₹500", "&gt;₹500"))</f>
        <v>&gt;₹500</v>
      </c>
      <c r="Q31" s="8">
        <f>Table1[[#This Row],[rating]]*LOG(Table1[[#This Row],[rating_count]]+1)</f>
        <v>18.572245619611905</v>
      </c>
    </row>
    <row r="32" spans="1:17" x14ac:dyDescent="0.3">
      <c r="A32" t="s">
        <v>72</v>
      </c>
      <c r="B32" t="s">
        <v>73</v>
      </c>
      <c r="C32" t="str">
        <f t="shared" si="0"/>
        <v>AmazonBasics USB 2.0 - A</v>
      </c>
      <c r="D32" s="3" t="s">
        <v>10</v>
      </c>
      <c r="E32" s="3" t="s">
        <v>2907</v>
      </c>
      <c r="F32" s="3" t="s">
        <v>2908</v>
      </c>
      <c r="G32" s="3" t="s">
        <v>2909</v>
      </c>
      <c r="H32" s="3" t="s">
        <v>2910</v>
      </c>
      <c r="I32" s="4">
        <v>199</v>
      </c>
      <c r="J32" s="4">
        <v>750</v>
      </c>
      <c r="K32" s="2">
        <v>0.73</v>
      </c>
      <c r="L32" t="str">
        <f>IF(Table1[[#This Row],[discount_percentage]]&gt;=50%, "50% or more", "&lt;50%")</f>
        <v>50% or more</v>
      </c>
      <c r="M32">
        <v>4.5</v>
      </c>
      <c r="N32" s="5">
        <v>74976</v>
      </c>
      <c r="O32" s="4">
        <f>Table1[[#This Row],[actual_price]]*Table1[[#This Row],[rating_count]]</f>
        <v>56232000</v>
      </c>
      <c r="P32" t="str">
        <f>IF(Table1[[#This Row],[actual_price]] &lt;200, "&lt;₹200", IF(Table1[[#This Row],[actual_price]]&lt;=500, "₹200 - ₹500", "&gt;₹500"))</f>
        <v>&gt;₹500</v>
      </c>
      <c r="Q32" s="8">
        <f>Table1[[#This Row],[rating]]*LOG(Table1[[#This Row],[rating_count]]+1)</f>
        <v>21.937176266962119</v>
      </c>
    </row>
    <row r="33" spans="1:17" x14ac:dyDescent="0.3">
      <c r="A33" t="s">
        <v>74</v>
      </c>
      <c r="B33" t="s">
        <v>75</v>
      </c>
      <c r="C33" t="str">
        <f t="shared" si="0"/>
        <v xml:space="preserve">Ambrane 60W / 3A Type C </v>
      </c>
      <c r="D33" s="3" t="s">
        <v>10</v>
      </c>
      <c r="E33" s="3" t="s">
        <v>2907</v>
      </c>
      <c r="F33" s="3" t="s">
        <v>2908</v>
      </c>
      <c r="G33" s="3" t="s">
        <v>2909</v>
      </c>
      <c r="H33" s="3" t="s">
        <v>2910</v>
      </c>
      <c r="I33" s="4">
        <v>179</v>
      </c>
      <c r="J33" s="4">
        <v>499</v>
      </c>
      <c r="K33" s="2">
        <v>0.64</v>
      </c>
      <c r="L33" t="str">
        <f>IF(Table1[[#This Row],[discount_percentage]]&gt;=50%, "50% or more", "&lt;50%")</f>
        <v>50% or more</v>
      </c>
      <c r="M33">
        <v>4</v>
      </c>
      <c r="N33" s="5">
        <v>1934</v>
      </c>
      <c r="O33" s="4">
        <f>Table1[[#This Row],[actual_price]]*Table1[[#This Row],[rating_count]]</f>
        <v>965066</v>
      </c>
      <c r="P33" t="str">
        <f>IF(Table1[[#This Row],[actual_price]] &lt;200, "&lt;₹200", IF(Table1[[#This Row],[actual_price]]&lt;=500, "₹200 - ₹500", "&gt;₹500"))</f>
        <v>₹200 - ₹500</v>
      </c>
      <c r="Q33" s="8">
        <f>Table1[[#This Row],[rating]]*LOG(Table1[[#This Row],[rating_count]]+1)</f>
        <v>13.146723877419721</v>
      </c>
    </row>
    <row r="34" spans="1:17" x14ac:dyDescent="0.3">
      <c r="A34" t="s">
        <v>76</v>
      </c>
      <c r="B34" t="s">
        <v>77</v>
      </c>
      <c r="C34" t="str">
        <f t="shared" si="0"/>
        <v>Zoul USB C 60W Fast Char</v>
      </c>
      <c r="D34" s="3" t="s">
        <v>10</v>
      </c>
      <c r="E34" s="3" t="s">
        <v>2907</v>
      </c>
      <c r="F34" s="3" t="s">
        <v>2908</v>
      </c>
      <c r="G34" s="3" t="s">
        <v>2909</v>
      </c>
      <c r="H34" s="3" t="s">
        <v>2910</v>
      </c>
      <c r="I34" s="4">
        <v>389</v>
      </c>
      <c r="J34" s="4">
        <v>1099</v>
      </c>
      <c r="K34" s="2">
        <v>0.65</v>
      </c>
      <c r="L34" t="str">
        <f>IF(Table1[[#This Row],[discount_percentage]]&gt;=50%, "50% or more", "&lt;50%")</f>
        <v>50% or more</v>
      </c>
      <c r="M34">
        <v>4.3</v>
      </c>
      <c r="N34" s="5">
        <v>974</v>
      </c>
      <c r="O34" s="4">
        <f>Table1[[#This Row],[actual_price]]*Table1[[#This Row],[rating_count]]</f>
        <v>1070426</v>
      </c>
      <c r="P34" t="str">
        <f>IF(Table1[[#This Row],[actual_price]] &lt;200, "&lt;₹200", IF(Table1[[#This Row],[actual_price]]&lt;=500, "₹200 - ₹500", "&gt;₹500"))</f>
        <v>&gt;₹500</v>
      </c>
      <c r="Q34" s="8">
        <f>Table1[[#This Row],[rating]]*LOG(Table1[[#This Row],[rating_count]]+1)</f>
        <v>12.852719847503709</v>
      </c>
    </row>
    <row r="35" spans="1:17" x14ac:dyDescent="0.3">
      <c r="A35" t="s">
        <v>78</v>
      </c>
      <c r="B35" t="s">
        <v>79</v>
      </c>
      <c r="C35" t="str">
        <f t="shared" si="0"/>
        <v xml:space="preserve">Samsung Original Type C </v>
      </c>
      <c r="D35" s="3" t="s">
        <v>10</v>
      </c>
      <c r="E35" s="3" t="s">
        <v>2907</v>
      </c>
      <c r="F35" s="3" t="s">
        <v>2908</v>
      </c>
      <c r="G35" s="3" t="s">
        <v>2909</v>
      </c>
      <c r="H35" s="3" t="s">
        <v>2910</v>
      </c>
      <c r="I35" s="4">
        <v>599</v>
      </c>
      <c r="J35" s="4">
        <v>599</v>
      </c>
      <c r="K35" s="2">
        <v>0</v>
      </c>
      <c r="L35" t="str">
        <f>IF(Table1[[#This Row],[discount_percentage]]&gt;=50%, "50% or more", "&lt;50%")</f>
        <v>&lt;50%</v>
      </c>
      <c r="M35">
        <v>4.3</v>
      </c>
      <c r="N35" s="5">
        <v>355</v>
      </c>
      <c r="O35" s="4">
        <f>Table1[[#This Row],[actual_price]]*Table1[[#This Row],[rating_count]]</f>
        <v>212645</v>
      </c>
      <c r="P35" t="str">
        <f>IF(Table1[[#This Row],[actual_price]] &lt;200, "&lt;₹200", IF(Table1[[#This Row],[actual_price]]&lt;=500, "₹200 - ₹500", "&gt;₹500"))</f>
        <v>&gt;₹500</v>
      </c>
      <c r="Q35" s="8">
        <f>Table1[[#This Row],[rating]]*LOG(Table1[[#This Row],[rating_count]]+1)</f>
        <v>10.971234991283364</v>
      </c>
    </row>
    <row r="36" spans="1:17" x14ac:dyDescent="0.3">
      <c r="A36" t="s">
        <v>80</v>
      </c>
      <c r="B36" t="s">
        <v>81</v>
      </c>
      <c r="C36" t="str">
        <f t="shared" si="0"/>
        <v>pTron Solero T351 3.5Amp</v>
      </c>
      <c r="D36" s="3" t="s">
        <v>10</v>
      </c>
      <c r="E36" s="3" t="s">
        <v>2907</v>
      </c>
      <c r="F36" s="3" t="s">
        <v>2908</v>
      </c>
      <c r="G36" s="3" t="s">
        <v>2909</v>
      </c>
      <c r="H36" s="3" t="s">
        <v>2910</v>
      </c>
      <c r="I36" s="4">
        <v>199</v>
      </c>
      <c r="J36" s="4">
        <v>999</v>
      </c>
      <c r="K36" s="2">
        <v>0.8</v>
      </c>
      <c r="L36" t="str">
        <f>IF(Table1[[#This Row],[discount_percentage]]&gt;=50%, "50% or more", "&lt;50%")</f>
        <v>50% or more</v>
      </c>
      <c r="M36">
        <v>3.9</v>
      </c>
      <c r="N36" s="5">
        <v>1075</v>
      </c>
      <c r="O36" s="4">
        <f>Table1[[#This Row],[actual_price]]*Table1[[#This Row],[rating_count]]</f>
        <v>1073925</v>
      </c>
      <c r="P36" t="str">
        <f>IF(Table1[[#This Row],[actual_price]] &lt;200, "&lt;₹200", IF(Table1[[#This Row],[actual_price]]&lt;=500, "₹200 - ₹500", "&gt;₹500"))</f>
        <v>&gt;₹500</v>
      </c>
      <c r="Q36" s="8">
        <f>Table1[[#This Row],[rating]]*LOG(Table1[[#This Row],[rating_count]]+1)</f>
        <v>11.824067858188444</v>
      </c>
    </row>
    <row r="37" spans="1:17" x14ac:dyDescent="0.3">
      <c r="A37" t="s">
        <v>82</v>
      </c>
      <c r="B37" t="s">
        <v>83</v>
      </c>
      <c r="C37" t="str">
        <f t="shared" si="0"/>
        <v>pTron Solero MB301 3A Mi</v>
      </c>
      <c r="D37" s="3" t="s">
        <v>10</v>
      </c>
      <c r="E37" s="3" t="s">
        <v>2907</v>
      </c>
      <c r="F37" s="3" t="s">
        <v>2908</v>
      </c>
      <c r="G37" s="3" t="s">
        <v>2909</v>
      </c>
      <c r="H37" s="3" t="s">
        <v>2910</v>
      </c>
      <c r="I37" s="4">
        <v>99</v>
      </c>
      <c r="J37" s="4">
        <v>666.66</v>
      </c>
      <c r="K37" s="2">
        <v>0.85</v>
      </c>
      <c r="L37" t="str">
        <f>IF(Table1[[#This Row],[discount_percentage]]&gt;=50%, "50% or more", "&lt;50%")</f>
        <v>50% or more</v>
      </c>
      <c r="M37">
        <v>3.9</v>
      </c>
      <c r="N37" s="5">
        <v>24871</v>
      </c>
      <c r="O37" s="4">
        <f>Table1[[#This Row],[actual_price]]*Table1[[#This Row],[rating_count]]</f>
        <v>16580500.859999999</v>
      </c>
      <c r="P37" t="str">
        <f>IF(Table1[[#This Row],[actual_price]] &lt;200, "&lt;₹200", IF(Table1[[#This Row],[actual_price]]&lt;=500, "₹200 - ₹500", "&gt;₹500"))</f>
        <v>&gt;₹500</v>
      </c>
      <c r="Q37" s="8">
        <f>Table1[[#This Row],[rating]]*LOG(Table1[[#This Row],[rating_count]]+1)</f>
        <v>17.143271765237028</v>
      </c>
    </row>
    <row r="38" spans="1:17" x14ac:dyDescent="0.3">
      <c r="A38" t="s">
        <v>84</v>
      </c>
      <c r="B38" t="s">
        <v>85</v>
      </c>
      <c r="C38" t="str">
        <f t="shared" si="0"/>
        <v>Amazonbasics Nylon Braid</v>
      </c>
      <c r="D38" s="3" t="s">
        <v>10</v>
      </c>
      <c r="E38" s="3" t="s">
        <v>2907</v>
      </c>
      <c r="F38" s="3" t="s">
        <v>2908</v>
      </c>
      <c r="G38" s="3" t="s">
        <v>2909</v>
      </c>
      <c r="H38" s="3" t="s">
        <v>2910</v>
      </c>
      <c r="I38" s="4">
        <v>899</v>
      </c>
      <c r="J38" s="4">
        <v>1900</v>
      </c>
      <c r="K38" s="2">
        <v>0.53</v>
      </c>
      <c r="L38" t="str">
        <f>IF(Table1[[#This Row],[discount_percentage]]&gt;=50%, "50% or more", "&lt;50%")</f>
        <v>50% or more</v>
      </c>
      <c r="M38">
        <v>4.4000000000000004</v>
      </c>
      <c r="N38" s="5">
        <v>13552</v>
      </c>
      <c r="O38" s="4">
        <f>Table1[[#This Row],[actual_price]]*Table1[[#This Row],[rating_count]]</f>
        <v>25748800</v>
      </c>
      <c r="P38" t="str">
        <f>IF(Table1[[#This Row],[actual_price]] &lt;200, "&lt;₹200", IF(Table1[[#This Row],[actual_price]]&lt;=500, "₹200 - ₹500", "&gt;₹500"))</f>
        <v>&gt;₹500</v>
      </c>
      <c r="Q38" s="8">
        <f>Table1[[#This Row],[rating]]*LOG(Table1[[#This Row],[rating_count]]+1)</f>
        <v>18.180955928640998</v>
      </c>
    </row>
    <row r="39" spans="1:17" x14ac:dyDescent="0.3">
      <c r="A39" t="s">
        <v>86</v>
      </c>
      <c r="B39" t="s">
        <v>87</v>
      </c>
      <c r="C39" t="str">
        <f t="shared" si="0"/>
        <v xml:space="preserve">Sounce 65W OnePlus Dash </v>
      </c>
      <c r="D39" s="3" t="s">
        <v>10</v>
      </c>
      <c r="E39" s="3" t="s">
        <v>2907</v>
      </c>
      <c r="F39" s="3" t="s">
        <v>2908</v>
      </c>
      <c r="G39" s="3" t="s">
        <v>2909</v>
      </c>
      <c r="H39" s="3" t="s">
        <v>2910</v>
      </c>
      <c r="I39" s="4">
        <v>199</v>
      </c>
      <c r="J39" s="4">
        <v>999</v>
      </c>
      <c r="K39" s="2">
        <v>0.8</v>
      </c>
      <c r="L39" t="str">
        <f>IF(Table1[[#This Row],[discount_percentage]]&gt;=50%, "50% or more", "&lt;50%")</f>
        <v>50% or more</v>
      </c>
      <c r="M39">
        <v>4</v>
      </c>
      <c r="N39" s="5">
        <v>576</v>
      </c>
      <c r="O39" s="4">
        <f>Table1[[#This Row],[actual_price]]*Table1[[#This Row],[rating_count]]</f>
        <v>575424</v>
      </c>
      <c r="P39" t="str">
        <f>IF(Table1[[#This Row],[actual_price]] &lt;200, "&lt;₹200", IF(Table1[[#This Row],[actual_price]]&lt;=500, "₹200 - ₹500", "&gt;₹500"))</f>
        <v>&gt;₹500</v>
      </c>
      <c r="Q39" s="8">
        <f>Table1[[#This Row],[rating]]*LOG(Table1[[#This Row],[rating_count]]+1)</f>
        <v>11.044703252622925</v>
      </c>
    </row>
    <row r="40" spans="1:17" x14ac:dyDescent="0.3">
      <c r="A40" t="s">
        <v>88</v>
      </c>
      <c r="B40" t="s">
        <v>89</v>
      </c>
      <c r="C40" t="str">
        <f t="shared" si="0"/>
        <v>OnePlus 126 cm (50 inche</v>
      </c>
      <c r="D40" s="3" t="s">
        <v>45</v>
      </c>
      <c r="E40" s="3" t="s">
        <v>2914</v>
      </c>
      <c r="F40" s="3" t="s">
        <v>2915</v>
      </c>
      <c r="G40" s="3" t="s">
        <v>2917</v>
      </c>
      <c r="H40" s="3" t="s">
        <v>2918</v>
      </c>
      <c r="I40" s="4">
        <v>32999</v>
      </c>
      <c r="J40" s="4">
        <v>45999</v>
      </c>
      <c r="K40" s="2">
        <v>0.28000000000000003</v>
      </c>
      <c r="L40" t="str">
        <f>IF(Table1[[#This Row],[discount_percentage]]&gt;=50%, "50% or more", "&lt;50%")</f>
        <v>&lt;50%</v>
      </c>
      <c r="M40">
        <v>4.2</v>
      </c>
      <c r="N40" s="5">
        <v>7298</v>
      </c>
      <c r="O40" s="4">
        <f>Table1[[#This Row],[actual_price]]*Table1[[#This Row],[rating_count]]</f>
        <v>335700702</v>
      </c>
      <c r="P40" t="str">
        <f>IF(Table1[[#This Row],[actual_price]] &lt;200, "&lt;₹200", IF(Table1[[#This Row],[actual_price]]&lt;=500, "₹200 - ₹500", "&gt;₹500"))</f>
        <v>&gt;₹500</v>
      </c>
      <c r="Q40" s="8">
        <f>Table1[[#This Row],[rating]]*LOG(Table1[[#This Row],[rating_count]]+1)</f>
        <v>16.225706127332021</v>
      </c>
    </row>
    <row r="41" spans="1:17" x14ac:dyDescent="0.3">
      <c r="A41" t="s">
        <v>90</v>
      </c>
      <c r="B41" t="s">
        <v>91</v>
      </c>
      <c r="C41" t="str">
        <f t="shared" si="0"/>
        <v xml:space="preserve">Duracell Type C To Type </v>
      </c>
      <c r="D41" s="3" t="s">
        <v>10</v>
      </c>
      <c r="E41" s="3" t="s">
        <v>2907</v>
      </c>
      <c r="F41" s="3" t="s">
        <v>2908</v>
      </c>
      <c r="G41" s="3" t="s">
        <v>2909</v>
      </c>
      <c r="H41" s="3" t="s">
        <v>2910</v>
      </c>
      <c r="I41" s="4">
        <v>970</v>
      </c>
      <c r="J41" s="4">
        <v>1999</v>
      </c>
      <c r="K41" s="2">
        <v>0.51</v>
      </c>
      <c r="L41" t="str">
        <f>IF(Table1[[#This Row],[discount_percentage]]&gt;=50%, "50% or more", "&lt;50%")</f>
        <v>50% or more</v>
      </c>
      <c r="M41">
        <v>4.2</v>
      </c>
      <c r="N41" s="5">
        <v>462</v>
      </c>
      <c r="O41" s="4">
        <f>Table1[[#This Row],[actual_price]]*Table1[[#This Row],[rating_count]]</f>
        <v>923538</v>
      </c>
      <c r="P41" t="str">
        <f>IF(Table1[[#This Row],[actual_price]] &lt;200, "&lt;₹200", IF(Table1[[#This Row],[actual_price]]&lt;=500, "₹200 - ₹500", "&gt;₹500"))</f>
        <v>&gt;₹500</v>
      </c>
      <c r="Q41" s="8">
        <f>Table1[[#This Row],[rating]]*LOG(Table1[[#This Row],[rating_count]]+1)</f>
        <v>11.195440162275405</v>
      </c>
    </row>
    <row r="42" spans="1:17" x14ac:dyDescent="0.3">
      <c r="A42" t="s">
        <v>92</v>
      </c>
      <c r="B42" t="s">
        <v>93</v>
      </c>
      <c r="C42" t="str">
        <f t="shared" si="0"/>
        <v>AmazonBasics USB 2.0 Cab</v>
      </c>
      <c r="D42" s="3" t="s">
        <v>10</v>
      </c>
      <c r="E42" s="3" t="s">
        <v>2907</v>
      </c>
      <c r="F42" s="3" t="s">
        <v>2908</v>
      </c>
      <c r="G42" s="3" t="s">
        <v>2909</v>
      </c>
      <c r="H42" s="3" t="s">
        <v>2910</v>
      </c>
      <c r="I42" s="4">
        <v>209</v>
      </c>
      <c r="J42" s="4">
        <v>695</v>
      </c>
      <c r="K42" s="2">
        <v>0.7</v>
      </c>
      <c r="L42" t="str">
        <f>IF(Table1[[#This Row],[discount_percentage]]&gt;=50%, "50% or more", "&lt;50%")</f>
        <v>50% or more</v>
      </c>
      <c r="M42">
        <v>4.5</v>
      </c>
      <c r="N42" s="5">
        <v>107687</v>
      </c>
      <c r="O42" s="4">
        <f>Table1[[#This Row],[actual_price]]*Table1[[#This Row],[rating_count]]</f>
        <v>74842465</v>
      </c>
      <c r="P42" t="str">
        <f>IF(Table1[[#This Row],[actual_price]] &lt;200, "&lt;₹200", IF(Table1[[#This Row],[actual_price]]&lt;=500, "₹200 - ₹500", "&gt;₹500"))</f>
        <v>&gt;₹500</v>
      </c>
      <c r="Q42" s="8">
        <f>Table1[[#This Row],[rating]]*LOG(Table1[[#This Row],[rating_count]]+1)</f>
        <v>22.644752900601059</v>
      </c>
    </row>
    <row r="43" spans="1:17" x14ac:dyDescent="0.3">
      <c r="A43" t="s">
        <v>94</v>
      </c>
      <c r="B43" t="s">
        <v>95</v>
      </c>
      <c r="C43" t="str">
        <f t="shared" si="0"/>
        <v>Mi 108 cm (43 inches) Fu</v>
      </c>
      <c r="D43" s="3" t="s">
        <v>45</v>
      </c>
      <c r="E43" s="3" t="s">
        <v>2914</v>
      </c>
      <c r="F43" s="3" t="s">
        <v>2915</v>
      </c>
      <c r="G43" s="3" t="s">
        <v>2917</v>
      </c>
      <c r="H43" s="3" t="s">
        <v>2918</v>
      </c>
      <c r="I43" s="4">
        <v>19999</v>
      </c>
      <c r="J43" s="4">
        <v>34999</v>
      </c>
      <c r="K43" s="2">
        <v>0.43</v>
      </c>
      <c r="L43" t="str">
        <f>IF(Table1[[#This Row],[discount_percentage]]&gt;=50%, "50% or more", "&lt;50%")</f>
        <v>&lt;50%</v>
      </c>
      <c r="M43">
        <v>4.3</v>
      </c>
      <c r="N43" s="5">
        <v>27151</v>
      </c>
      <c r="O43" s="4">
        <f>Table1[[#This Row],[actual_price]]*Table1[[#This Row],[rating_count]]</f>
        <v>950257849</v>
      </c>
      <c r="P43" t="str">
        <f>IF(Table1[[#This Row],[actual_price]] &lt;200, "&lt;₹200", IF(Table1[[#This Row],[actual_price]]&lt;=500, "₹200 - ₹500", "&gt;₹500"))</f>
        <v>&gt;₹500</v>
      </c>
      <c r="Q43" s="8">
        <f>Table1[[#This Row],[rating]]*LOG(Table1[[#This Row],[rating_count]]+1)</f>
        <v>19.06534784738648</v>
      </c>
    </row>
    <row r="44" spans="1:17" x14ac:dyDescent="0.3">
      <c r="A44" t="s">
        <v>96</v>
      </c>
      <c r="B44" t="s">
        <v>97</v>
      </c>
      <c r="C44" t="str">
        <f t="shared" si="0"/>
        <v xml:space="preserve">Wayona Nylon Braided 3A </v>
      </c>
      <c r="D44" s="3" t="s">
        <v>10</v>
      </c>
      <c r="E44" s="3" t="s">
        <v>2907</v>
      </c>
      <c r="F44" s="3" t="s">
        <v>2908</v>
      </c>
      <c r="G44" s="3" t="s">
        <v>2909</v>
      </c>
      <c r="H44" s="3" t="s">
        <v>2910</v>
      </c>
      <c r="I44" s="4">
        <v>399</v>
      </c>
      <c r="J44" s="4">
        <v>1099</v>
      </c>
      <c r="K44" s="2">
        <v>0.64</v>
      </c>
      <c r="L44" t="str">
        <f>IF(Table1[[#This Row],[discount_percentage]]&gt;=50%, "50% or more", "&lt;50%")</f>
        <v>50% or more</v>
      </c>
      <c r="M44">
        <v>4.2</v>
      </c>
      <c r="N44" s="5">
        <v>24269</v>
      </c>
      <c r="O44" s="4">
        <f>Table1[[#This Row],[actual_price]]*Table1[[#This Row],[rating_count]]</f>
        <v>26671631</v>
      </c>
      <c r="P44" t="str">
        <f>IF(Table1[[#This Row],[actual_price]] &lt;200, "&lt;₹200", IF(Table1[[#This Row],[actual_price]]&lt;=500, "₹200 - ₹500", "&gt;₹500"))</f>
        <v>&gt;₹500</v>
      </c>
      <c r="Q44" s="8">
        <f>Table1[[#This Row],[rating]]*LOG(Table1[[#This Row],[rating_count]]+1)</f>
        <v>18.417293060594126</v>
      </c>
    </row>
    <row r="45" spans="1:17" x14ac:dyDescent="0.3">
      <c r="A45" t="s">
        <v>98</v>
      </c>
      <c r="B45" t="s">
        <v>99</v>
      </c>
      <c r="C45" t="str">
        <f t="shared" si="0"/>
        <v>TP-Link Nano AC600 USB W</v>
      </c>
      <c r="D45" s="3" t="s">
        <v>27</v>
      </c>
      <c r="E45" s="3" t="s">
        <v>2907</v>
      </c>
      <c r="F45" s="3" t="s">
        <v>2911</v>
      </c>
      <c r="G45" s="3" t="s">
        <v>2912</v>
      </c>
      <c r="H45" s="3" t="s">
        <v>2913</v>
      </c>
      <c r="I45" s="4">
        <v>999</v>
      </c>
      <c r="J45" s="4">
        <v>1599</v>
      </c>
      <c r="K45" s="2">
        <v>0.38</v>
      </c>
      <c r="L45" t="str">
        <f>IF(Table1[[#This Row],[discount_percentage]]&gt;=50%, "50% or more", "&lt;50%")</f>
        <v>&lt;50%</v>
      </c>
      <c r="M45">
        <v>4.3</v>
      </c>
      <c r="N45" s="5">
        <v>12093</v>
      </c>
      <c r="O45" s="4">
        <f>Table1[[#This Row],[actual_price]]*Table1[[#This Row],[rating_count]]</f>
        <v>19336707</v>
      </c>
      <c r="P45" t="str">
        <f>IF(Table1[[#This Row],[actual_price]] &lt;200, "&lt;₹200", IF(Table1[[#This Row],[actual_price]]&lt;=500, "₹200 - ₹500", "&gt;₹500"))</f>
        <v>&gt;₹500</v>
      </c>
      <c r="Q45" s="8">
        <f>Table1[[#This Row],[rating]]*LOG(Table1[[#This Row],[rating_count]]+1)</f>
        <v>17.555050846360668</v>
      </c>
    </row>
    <row r="46" spans="1:17" x14ac:dyDescent="0.3">
      <c r="A46" t="s">
        <v>100</v>
      </c>
      <c r="B46" t="s">
        <v>101</v>
      </c>
      <c r="C46" t="str">
        <f t="shared" si="0"/>
        <v>FLiX (Beetel USB to Micr</v>
      </c>
      <c r="D46" s="3" t="s">
        <v>10</v>
      </c>
      <c r="E46" s="3" t="s">
        <v>2907</v>
      </c>
      <c r="F46" s="3" t="s">
        <v>2908</v>
      </c>
      <c r="G46" s="3" t="s">
        <v>2909</v>
      </c>
      <c r="H46" s="3" t="s">
        <v>2910</v>
      </c>
      <c r="I46" s="4">
        <v>59</v>
      </c>
      <c r="J46" s="4">
        <v>199</v>
      </c>
      <c r="K46" s="2">
        <v>0.7</v>
      </c>
      <c r="L46" t="str">
        <f>IF(Table1[[#This Row],[discount_percentage]]&gt;=50%, "50% or more", "&lt;50%")</f>
        <v>50% or more</v>
      </c>
      <c r="M46">
        <v>4</v>
      </c>
      <c r="N46" s="5">
        <v>9378</v>
      </c>
      <c r="O46" s="4">
        <f>Table1[[#This Row],[actual_price]]*Table1[[#This Row],[rating_count]]</f>
        <v>1866222</v>
      </c>
      <c r="P46" t="str">
        <f>IF(Table1[[#This Row],[actual_price]] &lt;200, "&lt;₹200", IF(Table1[[#This Row],[actual_price]]&lt;=500, "₹200 - ₹500", "&gt;₹500"))</f>
        <v>&lt;₹200</v>
      </c>
      <c r="Q46" s="8">
        <f>Table1[[#This Row],[rating]]*LOG(Table1[[#This Row],[rating_count]]+1)</f>
        <v>15.888626143437975</v>
      </c>
    </row>
    <row r="47" spans="1:17" x14ac:dyDescent="0.3">
      <c r="A47" t="s">
        <v>102</v>
      </c>
      <c r="B47" t="s">
        <v>103</v>
      </c>
      <c r="C47" t="str">
        <f t="shared" si="0"/>
        <v>Wecool Nylon Braided Mul</v>
      </c>
      <c r="D47" s="3" t="s">
        <v>10</v>
      </c>
      <c r="E47" s="3" t="s">
        <v>2907</v>
      </c>
      <c r="F47" s="3" t="s">
        <v>2908</v>
      </c>
      <c r="G47" s="3" t="s">
        <v>2909</v>
      </c>
      <c r="H47" s="3" t="s">
        <v>2910</v>
      </c>
      <c r="I47" s="4">
        <v>333</v>
      </c>
      <c r="J47" s="4">
        <v>999</v>
      </c>
      <c r="K47" s="2">
        <v>0.67</v>
      </c>
      <c r="L47" t="str">
        <f>IF(Table1[[#This Row],[discount_percentage]]&gt;=50%, "50% or more", "&lt;50%")</f>
        <v>50% or more</v>
      </c>
      <c r="M47">
        <v>3.3</v>
      </c>
      <c r="N47" s="5">
        <v>9792</v>
      </c>
      <c r="O47" s="4">
        <f>Table1[[#This Row],[actual_price]]*Table1[[#This Row],[rating_count]]</f>
        <v>9782208</v>
      </c>
      <c r="P47" t="str">
        <f>IF(Table1[[#This Row],[actual_price]] &lt;200, "&lt;₹200", IF(Table1[[#This Row],[actual_price]]&lt;=500, "₹200 - ₹500", "&gt;₹500"))</f>
        <v>&gt;₹500</v>
      </c>
      <c r="Q47" s="8">
        <f>Table1[[#This Row],[rating]]*LOG(Table1[[#This Row],[rating_count]]+1)</f>
        <v>13.170021989870078</v>
      </c>
    </row>
    <row r="48" spans="1:17" x14ac:dyDescent="0.3">
      <c r="A48" t="s">
        <v>104</v>
      </c>
      <c r="B48" t="s">
        <v>105</v>
      </c>
      <c r="C48" t="str">
        <f t="shared" si="0"/>
        <v xml:space="preserve">D-Link DWA-131 300 Mbps </v>
      </c>
      <c r="D48" s="3" t="s">
        <v>27</v>
      </c>
      <c r="E48" s="3" t="s">
        <v>2907</v>
      </c>
      <c r="F48" s="3" t="s">
        <v>2911</v>
      </c>
      <c r="G48" s="3" t="s">
        <v>2912</v>
      </c>
      <c r="H48" s="3" t="s">
        <v>2913</v>
      </c>
      <c r="I48" s="4">
        <v>507</v>
      </c>
      <c r="J48" s="4">
        <v>1208</v>
      </c>
      <c r="K48" s="2">
        <v>0.57999999999999996</v>
      </c>
      <c r="L48" t="str">
        <f>IF(Table1[[#This Row],[discount_percentage]]&gt;=50%, "50% or more", "&lt;50%")</f>
        <v>50% or more</v>
      </c>
      <c r="M48">
        <v>4.0999999999999996</v>
      </c>
      <c r="N48" s="5">
        <v>8131</v>
      </c>
      <c r="O48" s="4">
        <f>Table1[[#This Row],[actual_price]]*Table1[[#This Row],[rating_count]]</f>
        <v>9822248</v>
      </c>
      <c r="P48" t="str">
        <f>IF(Table1[[#This Row],[actual_price]] &lt;200, "&lt;₹200", IF(Table1[[#This Row],[actual_price]]&lt;=500, "₹200 - ₹500", "&gt;₹500"))</f>
        <v>&gt;₹500</v>
      </c>
      <c r="Q48" s="8">
        <f>Table1[[#This Row],[rating]]*LOG(Table1[[#This Row],[rating_count]]+1)</f>
        <v>16.031809216860601</v>
      </c>
    </row>
    <row r="49" spans="1:17" x14ac:dyDescent="0.3">
      <c r="A49" t="s">
        <v>106</v>
      </c>
      <c r="B49" t="s">
        <v>107</v>
      </c>
      <c r="C49" t="str">
        <f t="shared" si="0"/>
        <v>Amazon Basics High-Speed</v>
      </c>
      <c r="D49" s="3" t="s">
        <v>36</v>
      </c>
      <c r="E49" s="3" t="s">
        <v>2914</v>
      </c>
      <c r="F49" s="3" t="s">
        <v>2915</v>
      </c>
      <c r="G49" s="3" t="s">
        <v>2916</v>
      </c>
      <c r="H49" s="3" t="s">
        <v>2910</v>
      </c>
      <c r="I49" s="4">
        <v>309</v>
      </c>
      <c r="J49" s="4">
        <v>475</v>
      </c>
      <c r="K49" s="2">
        <v>0.35</v>
      </c>
      <c r="L49" t="str">
        <f>IF(Table1[[#This Row],[discount_percentage]]&gt;=50%, "50% or more", "&lt;50%")</f>
        <v>&lt;50%</v>
      </c>
      <c r="M49">
        <v>4.4000000000000004</v>
      </c>
      <c r="N49" s="5">
        <v>426973</v>
      </c>
      <c r="O49" s="4">
        <f>Table1[[#This Row],[actual_price]]*Table1[[#This Row],[rating_count]]</f>
        <v>202812175</v>
      </c>
      <c r="P49" t="str">
        <f>IF(Table1[[#This Row],[actual_price]] &lt;200, "&lt;₹200", IF(Table1[[#This Row],[actual_price]]&lt;=500, "₹200 - ₹500", "&gt;₹500"))</f>
        <v>₹200 - ₹500</v>
      </c>
      <c r="Q49" s="8">
        <f>Table1[[#This Row],[rating]]*LOG(Table1[[#This Row],[rating_count]]+1)</f>
        <v>24.773766292261403</v>
      </c>
    </row>
    <row r="50" spans="1:17" x14ac:dyDescent="0.3">
      <c r="A50" t="s">
        <v>108</v>
      </c>
      <c r="B50" t="s">
        <v>109</v>
      </c>
      <c r="C50" t="str">
        <f t="shared" si="0"/>
        <v xml:space="preserve">7SEVEN¬Æ Compatible for </v>
      </c>
      <c r="D50" s="3" t="s">
        <v>110</v>
      </c>
      <c r="E50" s="3" t="s">
        <v>2914</v>
      </c>
      <c r="F50" s="3" t="s">
        <v>2915</v>
      </c>
      <c r="G50" s="3" t="s">
        <v>2916</v>
      </c>
      <c r="H50" s="3" t="s">
        <v>2919</v>
      </c>
      <c r="I50" s="4">
        <v>399</v>
      </c>
      <c r="J50" s="4">
        <v>999</v>
      </c>
      <c r="K50" s="2">
        <v>0.6</v>
      </c>
      <c r="L50" t="str">
        <f>IF(Table1[[#This Row],[discount_percentage]]&gt;=50%, "50% or more", "&lt;50%")</f>
        <v>50% or more</v>
      </c>
      <c r="M50">
        <v>3.6</v>
      </c>
      <c r="N50" s="5">
        <v>493</v>
      </c>
      <c r="O50" s="4">
        <f>Table1[[#This Row],[actual_price]]*Table1[[#This Row],[rating_count]]</f>
        <v>492507</v>
      </c>
      <c r="P50" t="str">
        <f>IF(Table1[[#This Row],[actual_price]] &lt;200, "&lt;₹200", IF(Table1[[#This Row],[actual_price]]&lt;=500, "₹200 - ₹500", "&gt;₹500"))</f>
        <v>&gt;₹500</v>
      </c>
      <c r="Q50" s="8">
        <f>Table1[[#This Row],[rating]]*LOG(Table1[[#This Row],[rating_count]]+1)</f>
        <v>9.6974170161251294</v>
      </c>
    </row>
    <row r="51" spans="1:17" x14ac:dyDescent="0.3">
      <c r="A51" t="s">
        <v>111</v>
      </c>
      <c r="B51" t="s">
        <v>112</v>
      </c>
      <c r="C51" t="str">
        <f t="shared" si="0"/>
        <v>Amazonbasics Micro Usb F</v>
      </c>
      <c r="D51" s="3" t="s">
        <v>10</v>
      </c>
      <c r="E51" s="3" t="s">
        <v>2907</v>
      </c>
      <c r="F51" s="3" t="s">
        <v>2908</v>
      </c>
      <c r="G51" s="3" t="s">
        <v>2909</v>
      </c>
      <c r="H51" s="3" t="s">
        <v>2910</v>
      </c>
      <c r="I51" s="4">
        <v>199</v>
      </c>
      <c r="J51" s="4">
        <v>395</v>
      </c>
      <c r="K51" s="2">
        <v>0.5</v>
      </c>
      <c r="L51" t="str">
        <f>IF(Table1[[#This Row],[discount_percentage]]&gt;=50%, "50% or more", "&lt;50%")</f>
        <v>50% or more</v>
      </c>
      <c r="M51">
        <v>4.2</v>
      </c>
      <c r="N51" s="5">
        <v>92595</v>
      </c>
      <c r="O51" s="4">
        <f>Table1[[#This Row],[actual_price]]*Table1[[#This Row],[rating_count]]</f>
        <v>36575025</v>
      </c>
      <c r="P51" t="str">
        <f>IF(Table1[[#This Row],[actual_price]] &lt;200, "&lt;₹200", IF(Table1[[#This Row],[actual_price]]&lt;=500, "₹200 - ₹500", "&gt;₹500"))</f>
        <v>₹200 - ₹500</v>
      </c>
      <c r="Q51" s="8">
        <f>Table1[[#This Row],[rating]]*LOG(Table1[[#This Row],[rating_count]]+1)</f>
        <v>20.859687350274871</v>
      </c>
    </row>
    <row r="52" spans="1:17" x14ac:dyDescent="0.3">
      <c r="A52" t="s">
        <v>113</v>
      </c>
      <c r="B52" t="s">
        <v>114</v>
      </c>
      <c r="C52" t="str">
        <f t="shared" si="0"/>
        <v>TP-Link AC600 600 Mbps W</v>
      </c>
      <c r="D52" s="3" t="s">
        <v>27</v>
      </c>
      <c r="E52" s="3" t="s">
        <v>2907</v>
      </c>
      <c r="F52" s="3" t="s">
        <v>2911</v>
      </c>
      <c r="G52" s="3" t="s">
        <v>2912</v>
      </c>
      <c r="H52" s="3" t="s">
        <v>2913</v>
      </c>
      <c r="I52" s="4">
        <v>1199</v>
      </c>
      <c r="J52" s="4">
        <v>2199</v>
      </c>
      <c r="K52" s="2">
        <v>0.45</v>
      </c>
      <c r="L52" t="str">
        <f>IF(Table1[[#This Row],[discount_percentage]]&gt;=50%, "50% or more", "&lt;50%")</f>
        <v>&lt;50%</v>
      </c>
      <c r="M52">
        <v>4.4000000000000004</v>
      </c>
      <c r="N52" s="5">
        <v>24780</v>
      </c>
      <c r="O52" s="4">
        <f>Table1[[#This Row],[actual_price]]*Table1[[#This Row],[rating_count]]</f>
        <v>54491220</v>
      </c>
      <c r="P52" t="str">
        <f>IF(Table1[[#This Row],[actual_price]] &lt;200, "&lt;₹200", IF(Table1[[#This Row],[actual_price]]&lt;=500, "₹200 - ₹500", "&gt;₹500"))</f>
        <v>&gt;₹500</v>
      </c>
      <c r="Q52" s="8">
        <f>Table1[[#This Row],[rating]]*LOG(Table1[[#This Row],[rating_count]]+1)</f>
        <v>19.334122841856107</v>
      </c>
    </row>
    <row r="53" spans="1:17" x14ac:dyDescent="0.3">
      <c r="A53" t="s">
        <v>115</v>
      </c>
      <c r="B53" t="s">
        <v>116</v>
      </c>
      <c r="C53" t="str">
        <f t="shared" si="0"/>
        <v>AmazonBasics Micro USB F</v>
      </c>
      <c r="D53" s="3" t="s">
        <v>10</v>
      </c>
      <c r="E53" s="3" t="s">
        <v>2907</v>
      </c>
      <c r="F53" s="3" t="s">
        <v>2908</v>
      </c>
      <c r="G53" s="3" t="s">
        <v>2909</v>
      </c>
      <c r="H53" s="3" t="s">
        <v>2910</v>
      </c>
      <c r="I53" s="4">
        <v>179</v>
      </c>
      <c r="J53" s="4">
        <v>500</v>
      </c>
      <c r="K53" s="2">
        <v>0.64</v>
      </c>
      <c r="L53" t="str">
        <f>IF(Table1[[#This Row],[discount_percentage]]&gt;=50%, "50% or more", "&lt;50%")</f>
        <v>50% or more</v>
      </c>
      <c r="M53">
        <v>4.2</v>
      </c>
      <c r="N53" s="5">
        <v>92595</v>
      </c>
      <c r="O53" s="4">
        <f>Table1[[#This Row],[actual_price]]*Table1[[#This Row],[rating_count]]</f>
        <v>46297500</v>
      </c>
      <c r="P53" t="str">
        <f>IF(Table1[[#This Row],[actual_price]] &lt;200, "&lt;₹200", IF(Table1[[#This Row],[actual_price]]&lt;=500, "₹200 - ₹500", "&gt;₹500"))</f>
        <v>₹200 - ₹500</v>
      </c>
      <c r="Q53" s="8">
        <f>Table1[[#This Row],[rating]]*LOG(Table1[[#This Row],[rating_count]]+1)</f>
        <v>20.859687350274871</v>
      </c>
    </row>
    <row r="54" spans="1:17" x14ac:dyDescent="0.3">
      <c r="A54" t="s">
        <v>117</v>
      </c>
      <c r="B54" t="s">
        <v>118</v>
      </c>
      <c r="C54" t="str">
        <f t="shared" si="0"/>
        <v>AmazonBasics New Release</v>
      </c>
      <c r="D54" s="3" t="s">
        <v>10</v>
      </c>
      <c r="E54" s="3" t="s">
        <v>2907</v>
      </c>
      <c r="F54" s="3" t="s">
        <v>2908</v>
      </c>
      <c r="G54" s="3" t="s">
        <v>2909</v>
      </c>
      <c r="H54" s="3" t="s">
        <v>2910</v>
      </c>
      <c r="I54" s="4">
        <v>799</v>
      </c>
      <c r="J54" s="4">
        <v>2100</v>
      </c>
      <c r="K54" s="2">
        <v>0.62</v>
      </c>
      <c r="L54" t="str">
        <f>IF(Table1[[#This Row],[discount_percentage]]&gt;=50%, "50% or more", "&lt;50%")</f>
        <v>50% or more</v>
      </c>
      <c r="M54">
        <v>4.3</v>
      </c>
      <c r="N54" s="5">
        <v>8188</v>
      </c>
      <c r="O54" s="4">
        <f>Table1[[#This Row],[actual_price]]*Table1[[#This Row],[rating_count]]</f>
        <v>17194800</v>
      </c>
      <c r="P54" t="str">
        <f>IF(Table1[[#This Row],[actual_price]] &lt;200, "&lt;₹200", IF(Table1[[#This Row],[actual_price]]&lt;=500, "₹200 - ₹500", "&gt;₹500"))</f>
        <v>&gt;₹500</v>
      </c>
      <c r="Q54" s="8">
        <f>Table1[[#This Row],[rating]]*LOG(Table1[[#This Row],[rating_count]]+1)</f>
        <v>16.82689274578831</v>
      </c>
    </row>
    <row r="55" spans="1:17" x14ac:dyDescent="0.3">
      <c r="A55" t="s">
        <v>119</v>
      </c>
      <c r="B55" t="s">
        <v>120</v>
      </c>
      <c r="C55" t="str">
        <f t="shared" si="0"/>
        <v>VW 80 cm (32 inches) Fra</v>
      </c>
      <c r="D55" s="3" t="s">
        <v>121</v>
      </c>
      <c r="E55" s="3" t="s">
        <v>2914</v>
      </c>
      <c r="F55" s="3" t="s">
        <v>2915</v>
      </c>
      <c r="G55" s="3" t="s">
        <v>2917</v>
      </c>
      <c r="H55" s="3" t="s">
        <v>2920</v>
      </c>
      <c r="I55" s="4">
        <v>6999</v>
      </c>
      <c r="J55" s="4">
        <v>12999</v>
      </c>
      <c r="K55" s="2">
        <v>0.46</v>
      </c>
      <c r="L55" t="str">
        <f>IF(Table1[[#This Row],[discount_percentage]]&gt;=50%, "50% or more", "&lt;50%")</f>
        <v>&lt;50%</v>
      </c>
      <c r="M55">
        <v>4.2</v>
      </c>
      <c r="N55" s="5">
        <v>4003</v>
      </c>
      <c r="O55" s="4">
        <f>Table1[[#This Row],[actual_price]]*Table1[[#This Row],[rating_count]]</f>
        <v>52034997</v>
      </c>
      <c r="P55" t="str">
        <f>IF(Table1[[#This Row],[actual_price]] &lt;200, "&lt;₹200", IF(Table1[[#This Row],[actual_price]]&lt;=500, "₹200 - ₹500", "&gt;₹500"))</f>
        <v>&gt;₹500</v>
      </c>
      <c r="Q55" s="8">
        <f>Table1[[#This Row],[rating]]*LOG(Table1[[#This Row],[rating_count]]+1)</f>
        <v>15.130475088990581</v>
      </c>
    </row>
    <row r="56" spans="1:17" x14ac:dyDescent="0.3">
      <c r="A56" t="s">
        <v>122</v>
      </c>
      <c r="B56" t="s">
        <v>123</v>
      </c>
      <c r="C56" t="str">
        <f t="shared" si="0"/>
        <v>Ambrane Unbreakable 3A F</v>
      </c>
      <c r="D56" s="3" t="s">
        <v>10</v>
      </c>
      <c r="E56" s="3" t="s">
        <v>2907</v>
      </c>
      <c r="F56" s="3" t="s">
        <v>2908</v>
      </c>
      <c r="G56" s="3" t="s">
        <v>2909</v>
      </c>
      <c r="H56" s="3" t="s">
        <v>2910</v>
      </c>
      <c r="I56" s="4">
        <v>199</v>
      </c>
      <c r="J56" s="4">
        <v>349</v>
      </c>
      <c r="K56" s="2">
        <v>0.43</v>
      </c>
      <c r="L56" t="str">
        <f>IF(Table1[[#This Row],[discount_percentage]]&gt;=50%, "50% or more", "&lt;50%")</f>
        <v>&lt;50%</v>
      </c>
      <c r="M56">
        <v>4.0999999999999996</v>
      </c>
      <c r="N56" s="5">
        <v>314</v>
      </c>
      <c r="O56" s="4">
        <f>Table1[[#This Row],[actual_price]]*Table1[[#This Row],[rating_count]]</f>
        <v>109586</v>
      </c>
      <c r="P56" t="str">
        <f>IF(Table1[[#This Row],[actual_price]] &lt;200, "&lt;₹200", IF(Table1[[#This Row],[actual_price]]&lt;=500, "₹200 - ₹500", "&gt;₹500"))</f>
        <v>₹200 - ₹500</v>
      </c>
      <c r="Q56" s="8">
        <f>Table1[[#This Row],[rating]]*LOG(Table1[[#This Row],[rating_count]]+1)</f>
        <v>10.24307327053736</v>
      </c>
    </row>
    <row r="57" spans="1:17" x14ac:dyDescent="0.3">
      <c r="A57" t="s">
        <v>124</v>
      </c>
      <c r="B57" t="s">
        <v>125</v>
      </c>
      <c r="C57" t="str">
        <f t="shared" si="0"/>
        <v>Tata Sky Universal Remot</v>
      </c>
      <c r="D57" s="3" t="s">
        <v>110</v>
      </c>
      <c r="E57" s="3" t="s">
        <v>2914</v>
      </c>
      <c r="F57" s="3" t="s">
        <v>2915</v>
      </c>
      <c r="G57" s="3" t="s">
        <v>2916</v>
      </c>
      <c r="H57" s="3" t="s">
        <v>2919</v>
      </c>
      <c r="I57" s="4">
        <v>230</v>
      </c>
      <c r="J57" s="4">
        <v>499</v>
      </c>
      <c r="K57" s="2">
        <v>0.54</v>
      </c>
      <c r="L57" t="str">
        <f>IF(Table1[[#This Row],[discount_percentage]]&gt;=50%, "50% or more", "&lt;50%")</f>
        <v>50% or more</v>
      </c>
      <c r="M57">
        <v>3.7</v>
      </c>
      <c r="N57" s="5">
        <v>2960</v>
      </c>
      <c r="O57" s="4">
        <f>Table1[[#This Row],[actual_price]]*Table1[[#This Row],[rating_count]]</f>
        <v>1477040</v>
      </c>
      <c r="P57" t="str">
        <f>IF(Table1[[#This Row],[actual_price]] &lt;200, "&lt;₹200", IF(Table1[[#This Row],[actual_price]]&lt;=500, "₹200 - ₹500", "&gt;₹500"))</f>
        <v>₹200 - ₹500</v>
      </c>
      <c r="Q57" s="8">
        <f>Table1[[#This Row],[rating]]*LOG(Table1[[#This Row],[rating_count]]+1)</f>
        <v>12.844322107340407</v>
      </c>
    </row>
    <row r="58" spans="1:17" x14ac:dyDescent="0.3">
      <c r="A58" t="s">
        <v>126</v>
      </c>
      <c r="B58" t="s">
        <v>127</v>
      </c>
      <c r="C58" t="str">
        <f t="shared" si="0"/>
        <v xml:space="preserve">TP-LINK WiFi Dongle 300 </v>
      </c>
      <c r="D58" s="3" t="s">
        <v>27</v>
      </c>
      <c r="E58" s="3" t="s">
        <v>2907</v>
      </c>
      <c r="F58" s="3" t="s">
        <v>2911</v>
      </c>
      <c r="G58" s="3" t="s">
        <v>2912</v>
      </c>
      <c r="H58" s="3" t="s">
        <v>2913</v>
      </c>
      <c r="I58" s="4">
        <v>649</v>
      </c>
      <c r="J58" s="4">
        <v>1399</v>
      </c>
      <c r="K58" s="2">
        <v>0.54</v>
      </c>
      <c r="L58" t="str">
        <f>IF(Table1[[#This Row],[discount_percentage]]&gt;=50%, "50% or more", "&lt;50%")</f>
        <v>50% or more</v>
      </c>
      <c r="M58">
        <v>4.2</v>
      </c>
      <c r="N58" s="5">
        <v>179691</v>
      </c>
      <c r="O58" s="4">
        <f>Table1[[#This Row],[actual_price]]*Table1[[#This Row],[rating_count]]</f>
        <v>251387709</v>
      </c>
      <c r="P58" t="str">
        <f>IF(Table1[[#This Row],[actual_price]] &lt;200, "&lt;₹200", IF(Table1[[#This Row],[actual_price]]&lt;=500, "₹200 - ₹500", "&gt;₹500"))</f>
        <v>&gt;₹500</v>
      </c>
      <c r="Q58" s="8">
        <f>Table1[[#This Row],[rating]]*LOG(Table1[[#This Row],[rating_count]]+1)</f>
        <v>22.069020718407405</v>
      </c>
    </row>
    <row r="59" spans="1:17" x14ac:dyDescent="0.3">
      <c r="A59" t="s">
        <v>128</v>
      </c>
      <c r="B59" t="s">
        <v>129</v>
      </c>
      <c r="C59" t="str">
        <f t="shared" si="0"/>
        <v>OnePlus 80 cm (32 inches</v>
      </c>
      <c r="D59" s="3" t="s">
        <v>45</v>
      </c>
      <c r="E59" s="3" t="s">
        <v>2914</v>
      </c>
      <c r="F59" s="3" t="s">
        <v>2915</v>
      </c>
      <c r="G59" s="3" t="s">
        <v>2917</v>
      </c>
      <c r="H59" s="3" t="s">
        <v>2918</v>
      </c>
      <c r="I59" s="4">
        <v>15999</v>
      </c>
      <c r="J59" s="4">
        <v>21999</v>
      </c>
      <c r="K59" s="2">
        <v>0.27</v>
      </c>
      <c r="L59" t="str">
        <f>IF(Table1[[#This Row],[discount_percentage]]&gt;=50%, "50% or more", "&lt;50%")</f>
        <v>&lt;50%</v>
      </c>
      <c r="M59">
        <v>4.2</v>
      </c>
      <c r="N59" s="5">
        <v>34899</v>
      </c>
      <c r="O59" s="4">
        <f>Table1[[#This Row],[actual_price]]*Table1[[#This Row],[rating_count]]</f>
        <v>767743101</v>
      </c>
      <c r="P59" t="str">
        <f>IF(Table1[[#This Row],[actual_price]] &lt;200, "&lt;₹200", IF(Table1[[#This Row],[actual_price]]&lt;=500, "₹200 - ₹500", "&gt;₹500"))</f>
        <v>&gt;₹500</v>
      </c>
      <c r="Q59" s="8">
        <f>Table1[[#This Row],[rating]]*LOG(Table1[[#This Row],[rating_count]]+1)</f>
        <v>19.079866793228554</v>
      </c>
    </row>
    <row r="60" spans="1:17" x14ac:dyDescent="0.3">
      <c r="A60" t="s">
        <v>130</v>
      </c>
      <c r="B60" t="s">
        <v>131</v>
      </c>
      <c r="C60" t="str">
        <f t="shared" si="0"/>
        <v xml:space="preserve">Wecool Unbreakable 3 in </v>
      </c>
      <c r="D60" s="3" t="s">
        <v>10</v>
      </c>
      <c r="E60" s="3" t="s">
        <v>2907</v>
      </c>
      <c r="F60" s="3" t="s">
        <v>2908</v>
      </c>
      <c r="G60" s="3" t="s">
        <v>2909</v>
      </c>
      <c r="H60" s="3" t="s">
        <v>2910</v>
      </c>
      <c r="I60" s="4">
        <v>348</v>
      </c>
      <c r="J60" s="4">
        <v>1499</v>
      </c>
      <c r="K60" s="2">
        <v>0.77</v>
      </c>
      <c r="L60" t="str">
        <f>IF(Table1[[#This Row],[discount_percentage]]&gt;=50%, "50% or more", "&lt;50%")</f>
        <v>50% or more</v>
      </c>
      <c r="M60">
        <v>4.2</v>
      </c>
      <c r="N60" s="5">
        <v>656</v>
      </c>
      <c r="O60" s="4">
        <f>Table1[[#This Row],[actual_price]]*Table1[[#This Row],[rating_count]]</f>
        <v>983344</v>
      </c>
      <c r="P60" t="str">
        <f>IF(Table1[[#This Row],[actual_price]] &lt;200, "&lt;₹200", IF(Table1[[#This Row],[actual_price]]&lt;=500, "₹200 - ₹500", "&gt;₹500"))</f>
        <v>&gt;₹500</v>
      </c>
      <c r="Q60" s="8">
        <f>Table1[[#This Row],[rating]]*LOG(Table1[[#This Row],[rating_count]]+1)</f>
        <v>11.833774552151079</v>
      </c>
    </row>
    <row r="61" spans="1:17" x14ac:dyDescent="0.3">
      <c r="A61" t="s">
        <v>132</v>
      </c>
      <c r="B61" t="s">
        <v>133</v>
      </c>
      <c r="C61" t="str">
        <f t="shared" si="0"/>
        <v>Portronics Konnect L 1.2</v>
      </c>
      <c r="D61" s="3" t="s">
        <v>10</v>
      </c>
      <c r="E61" s="3" t="s">
        <v>2907</v>
      </c>
      <c r="F61" s="3" t="s">
        <v>2908</v>
      </c>
      <c r="G61" s="3" t="s">
        <v>2909</v>
      </c>
      <c r="H61" s="3" t="s">
        <v>2910</v>
      </c>
      <c r="I61" s="4">
        <v>154</v>
      </c>
      <c r="J61" s="4">
        <v>349</v>
      </c>
      <c r="K61" s="2">
        <v>0.56000000000000005</v>
      </c>
      <c r="L61" t="str">
        <f>IF(Table1[[#This Row],[discount_percentage]]&gt;=50%, "50% or more", "&lt;50%")</f>
        <v>50% or more</v>
      </c>
      <c r="M61">
        <v>4.3</v>
      </c>
      <c r="N61" s="5">
        <v>7064</v>
      </c>
      <c r="O61" s="4">
        <f>Table1[[#This Row],[actual_price]]*Table1[[#This Row],[rating_count]]</f>
        <v>2465336</v>
      </c>
      <c r="P61" t="str">
        <f>IF(Table1[[#This Row],[actual_price]] &lt;200, "&lt;₹200", IF(Table1[[#This Row],[actual_price]]&lt;=500, "₹200 - ₹500", "&gt;₹500"))</f>
        <v>₹200 - ₹500</v>
      </c>
      <c r="Q61" s="8">
        <f>Table1[[#This Row],[rating]]*LOG(Table1[[#This Row],[rating_count]]+1)</f>
        <v>16.551182314593682</v>
      </c>
    </row>
    <row r="62" spans="1:17" x14ac:dyDescent="0.3">
      <c r="A62" t="s">
        <v>134</v>
      </c>
      <c r="B62" t="s">
        <v>135</v>
      </c>
      <c r="C62" t="str">
        <f t="shared" si="0"/>
        <v>Airtel DigitalTV DTH Tel</v>
      </c>
      <c r="D62" s="3" t="s">
        <v>110</v>
      </c>
      <c r="E62" s="3" t="s">
        <v>2914</v>
      </c>
      <c r="F62" s="3" t="s">
        <v>2915</v>
      </c>
      <c r="G62" s="3" t="s">
        <v>2916</v>
      </c>
      <c r="H62" s="3" t="s">
        <v>2919</v>
      </c>
      <c r="I62" s="4">
        <v>179</v>
      </c>
      <c r="J62" s="4">
        <v>799</v>
      </c>
      <c r="K62" s="2">
        <v>0.78</v>
      </c>
      <c r="L62" t="str">
        <f>IF(Table1[[#This Row],[discount_percentage]]&gt;=50%, "50% or more", "&lt;50%")</f>
        <v>50% or more</v>
      </c>
      <c r="M62">
        <v>3.7</v>
      </c>
      <c r="N62" s="5">
        <v>2201</v>
      </c>
      <c r="O62" s="4">
        <f>Table1[[#This Row],[actual_price]]*Table1[[#This Row],[rating_count]]</f>
        <v>1758599</v>
      </c>
      <c r="P62" t="str">
        <f>IF(Table1[[#This Row],[actual_price]] &lt;200, "&lt;₹200", IF(Table1[[#This Row],[actual_price]]&lt;=500, "₹200 - ₹500", "&gt;₹500"))</f>
        <v>&gt;₹500</v>
      </c>
      <c r="Q62" s="8">
        <f>Table1[[#This Row],[rating]]*LOG(Table1[[#This Row],[rating_count]]+1)</f>
        <v>12.368424064152213</v>
      </c>
    </row>
    <row r="63" spans="1:17" x14ac:dyDescent="0.3">
      <c r="A63" t="s">
        <v>136</v>
      </c>
      <c r="B63" t="s">
        <v>137</v>
      </c>
      <c r="C63" t="str">
        <f t="shared" si="0"/>
        <v>Samsung 108 cm (43 inche</v>
      </c>
      <c r="D63" s="3" t="s">
        <v>45</v>
      </c>
      <c r="E63" s="3" t="s">
        <v>2914</v>
      </c>
      <c r="F63" s="3" t="s">
        <v>2915</v>
      </c>
      <c r="G63" s="3" t="s">
        <v>2917</v>
      </c>
      <c r="H63" s="3" t="s">
        <v>2918</v>
      </c>
      <c r="I63" s="4">
        <v>32990</v>
      </c>
      <c r="J63" s="4">
        <v>47900</v>
      </c>
      <c r="K63" s="2">
        <v>0.31</v>
      </c>
      <c r="L63" t="str">
        <f>IF(Table1[[#This Row],[discount_percentage]]&gt;=50%, "50% or more", "&lt;50%")</f>
        <v>&lt;50%</v>
      </c>
      <c r="M63">
        <v>4.3</v>
      </c>
      <c r="N63" s="5">
        <v>7109</v>
      </c>
      <c r="O63" s="4">
        <f>Table1[[#This Row],[actual_price]]*Table1[[#This Row],[rating_count]]</f>
        <v>340521100</v>
      </c>
      <c r="P63" t="str">
        <f>IF(Table1[[#This Row],[actual_price]] &lt;200, "&lt;₹200", IF(Table1[[#This Row],[actual_price]]&lt;=500, "₹200 - ₹500", "&gt;₹500"))</f>
        <v>&gt;₹500</v>
      </c>
      <c r="Q63" s="8">
        <f>Table1[[#This Row],[rating]]*LOG(Table1[[#This Row],[rating_count]]+1)</f>
        <v>16.563039283137993</v>
      </c>
    </row>
    <row r="64" spans="1:17" x14ac:dyDescent="0.3">
      <c r="A64" t="s">
        <v>138</v>
      </c>
      <c r="B64" t="s">
        <v>139</v>
      </c>
      <c r="C64" t="str">
        <f t="shared" si="0"/>
        <v xml:space="preserve">Lapster 1.5 mtr USB 2.0 </v>
      </c>
      <c r="D64" s="3" t="s">
        <v>10</v>
      </c>
      <c r="E64" s="3" t="s">
        <v>2907</v>
      </c>
      <c r="F64" s="3" t="s">
        <v>2908</v>
      </c>
      <c r="G64" s="3" t="s">
        <v>2909</v>
      </c>
      <c r="H64" s="3" t="s">
        <v>2910</v>
      </c>
      <c r="I64" s="4">
        <v>139</v>
      </c>
      <c r="J64" s="4">
        <v>999</v>
      </c>
      <c r="K64" s="2">
        <v>0.86</v>
      </c>
      <c r="L64" t="str">
        <f>IF(Table1[[#This Row],[discount_percentage]]&gt;=50%, "50% or more", "&lt;50%")</f>
        <v>50% or more</v>
      </c>
      <c r="M64">
        <v>4</v>
      </c>
      <c r="N64" s="5">
        <v>1313</v>
      </c>
      <c r="O64" s="4">
        <f>Table1[[#This Row],[actual_price]]*Table1[[#This Row],[rating_count]]</f>
        <v>1311687</v>
      </c>
      <c r="P64" t="str">
        <f>IF(Table1[[#This Row],[actual_price]] &lt;200, "&lt;₹200", IF(Table1[[#This Row],[actual_price]]&lt;=500, "₹200 - ₹500", "&gt;₹500"))</f>
        <v>&gt;₹500</v>
      </c>
      <c r="Q64" s="8">
        <f>Table1[[#This Row],[rating]]*LOG(Table1[[#This Row],[rating_count]]+1)</f>
        <v>12.474381460895048</v>
      </c>
    </row>
    <row r="65" spans="1:17" x14ac:dyDescent="0.3">
      <c r="A65" t="s">
        <v>140</v>
      </c>
      <c r="B65" t="s">
        <v>141</v>
      </c>
      <c r="C65" t="str">
        <f t="shared" si="0"/>
        <v xml:space="preserve">AmazonBasics USB Type-C </v>
      </c>
      <c r="D65" s="3" t="s">
        <v>10</v>
      </c>
      <c r="E65" s="3" t="s">
        <v>2907</v>
      </c>
      <c r="F65" s="3" t="s">
        <v>2908</v>
      </c>
      <c r="G65" s="3" t="s">
        <v>2909</v>
      </c>
      <c r="H65" s="3" t="s">
        <v>2910</v>
      </c>
      <c r="I65" s="4">
        <v>329</v>
      </c>
      <c r="J65" s="4">
        <v>845</v>
      </c>
      <c r="K65" s="2">
        <v>0.61</v>
      </c>
      <c r="L65" t="str">
        <f>IF(Table1[[#This Row],[discount_percentage]]&gt;=50%, "50% or more", "&lt;50%")</f>
        <v>50% or more</v>
      </c>
      <c r="M65">
        <v>4.2</v>
      </c>
      <c r="N65" s="5">
        <v>29746</v>
      </c>
      <c r="O65" s="4">
        <f>Table1[[#This Row],[actual_price]]*Table1[[#This Row],[rating_count]]</f>
        <v>25135370</v>
      </c>
      <c r="P65" t="str">
        <f>IF(Table1[[#This Row],[actual_price]] &lt;200, "&lt;₹200", IF(Table1[[#This Row],[actual_price]]&lt;=500, "₹200 - ₹500", "&gt;₹500"))</f>
        <v>&gt;₹500</v>
      </c>
      <c r="Q65" s="8">
        <f>Table1[[#This Row],[rating]]*LOG(Table1[[#This Row],[rating_count]]+1)</f>
        <v>18.788461328510003</v>
      </c>
    </row>
    <row r="66" spans="1:17" x14ac:dyDescent="0.3">
      <c r="A66" t="s">
        <v>142</v>
      </c>
      <c r="B66" t="s">
        <v>143</v>
      </c>
      <c r="C66" t="str">
        <f t="shared" ref="C66:C129" si="1">LEFT(B66,24)</f>
        <v xml:space="preserve">Redmi 80 cm (32 inches) </v>
      </c>
      <c r="D66" s="3" t="s">
        <v>45</v>
      </c>
      <c r="E66" s="3" t="s">
        <v>2914</v>
      </c>
      <c r="F66" s="3" t="s">
        <v>2915</v>
      </c>
      <c r="G66" s="3" t="s">
        <v>2917</v>
      </c>
      <c r="H66" s="3" t="s">
        <v>2918</v>
      </c>
      <c r="I66" s="4">
        <v>13999</v>
      </c>
      <c r="J66" s="4">
        <v>24999</v>
      </c>
      <c r="K66" s="2">
        <v>0.44</v>
      </c>
      <c r="L66" t="str">
        <f>IF(Table1[[#This Row],[discount_percentage]]&gt;=50%, "50% or more", "&lt;50%")</f>
        <v>&lt;50%</v>
      </c>
      <c r="M66">
        <v>4.2</v>
      </c>
      <c r="N66" s="5">
        <v>45238</v>
      </c>
      <c r="O66" s="4">
        <f>Table1[[#This Row],[actual_price]]*Table1[[#This Row],[rating_count]]</f>
        <v>1130904762</v>
      </c>
      <c r="P66" t="str">
        <f>IF(Table1[[#This Row],[actual_price]] &lt;200, "&lt;₹200", IF(Table1[[#This Row],[actual_price]]&lt;=500, "₹200 - ₹500", "&gt;₹500"))</f>
        <v>&gt;₹500</v>
      </c>
      <c r="Q66" s="8">
        <f>Table1[[#This Row],[rating]]*LOG(Table1[[#This Row],[rating_count]]+1)</f>
        <v>19.55315458470238</v>
      </c>
    </row>
    <row r="67" spans="1:17" x14ac:dyDescent="0.3">
      <c r="A67" t="s">
        <v>144</v>
      </c>
      <c r="B67" t="s">
        <v>145</v>
      </c>
      <c r="C67" t="str">
        <f t="shared" si="1"/>
        <v>Amazon Basics High-Speed</v>
      </c>
      <c r="D67" s="3" t="s">
        <v>36</v>
      </c>
      <c r="E67" s="3" t="s">
        <v>2914</v>
      </c>
      <c r="F67" s="3" t="s">
        <v>2915</v>
      </c>
      <c r="G67" s="3" t="s">
        <v>2916</v>
      </c>
      <c r="H67" s="3" t="s">
        <v>2910</v>
      </c>
      <c r="I67" s="4">
        <v>309</v>
      </c>
      <c r="J67" s="4">
        <v>1400</v>
      </c>
      <c r="K67" s="2">
        <v>0.78</v>
      </c>
      <c r="L67" t="str">
        <f>IF(Table1[[#This Row],[discount_percentage]]&gt;=50%, "50% or more", "&lt;50%")</f>
        <v>50% or more</v>
      </c>
      <c r="M67">
        <v>4.4000000000000004</v>
      </c>
      <c r="N67" s="5">
        <v>426973</v>
      </c>
      <c r="O67" s="4">
        <f>Table1[[#This Row],[actual_price]]*Table1[[#This Row],[rating_count]]</f>
        <v>597762200</v>
      </c>
      <c r="P67" t="str">
        <f>IF(Table1[[#This Row],[actual_price]] &lt;200, "&lt;₹200", IF(Table1[[#This Row],[actual_price]]&lt;=500, "₹200 - ₹500", "&gt;₹500"))</f>
        <v>&gt;₹500</v>
      </c>
      <c r="Q67" s="8">
        <f>Table1[[#This Row],[rating]]*LOG(Table1[[#This Row],[rating_count]]+1)</f>
        <v>24.773766292261403</v>
      </c>
    </row>
    <row r="68" spans="1:17" x14ac:dyDescent="0.3">
      <c r="A68" t="s">
        <v>146</v>
      </c>
      <c r="B68" t="s">
        <v>147</v>
      </c>
      <c r="C68" t="str">
        <f t="shared" si="1"/>
        <v>Portronics Konnect L 20W</v>
      </c>
      <c r="D68" s="3" t="s">
        <v>10</v>
      </c>
      <c r="E68" s="3" t="s">
        <v>2907</v>
      </c>
      <c r="F68" s="3" t="s">
        <v>2908</v>
      </c>
      <c r="G68" s="3" t="s">
        <v>2909</v>
      </c>
      <c r="H68" s="3" t="s">
        <v>2910</v>
      </c>
      <c r="I68" s="4">
        <v>263</v>
      </c>
      <c r="J68" s="4">
        <v>699</v>
      </c>
      <c r="K68" s="2">
        <v>0.62</v>
      </c>
      <c r="L68" t="str">
        <f>IF(Table1[[#This Row],[discount_percentage]]&gt;=50%, "50% or more", "&lt;50%")</f>
        <v>50% or more</v>
      </c>
      <c r="M68">
        <v>4.0999999999999996</v>
      </c>
      <c r="N68" s="5">
        <v>450</v>
      </c>
      <c r="O68" s="4">
        <f>Table1[[#This Row],[actual_price]]*Table1[[#This Row],[rating_count]]</f>
        <v>314550</v>
      </c>
      <c r="P68" t="str">
        <f>IF(Table1[[#This Row],[actual_price]] &lt;200, "&lt;₹200", IF(Table1[[#This Row],[actual_price]]&lt;=500, "₹200 - ₹500", "&gt;₹500"))</f>
        <v>&gt;₹500</v>
      </c>
      <c r="Q68" s="8">
        <f>Table1[[#This Row],[rating]]*LOG(Table1[[#This Row],[rating_count]]+1)</f>
        <v>10.882123821699636</v>
      </c>
    </row>
    <row r="69" spans="1:17" x14ac:dyDescent="0.3">
      <c r="A69" t="s">
        <v>148</v>
      </c>
      <c r="B69" t="s">
        <v>149</v>
      </c>
      <c r="C69" t="str">
        <f t="shared" si="1"/>
        <v>Acer 80 cm (32 inches) N</v>
      </c>
      <c r="D69" s="3" t="s">
        <v>121</v>
      </c>
      <c r="E69" s="3" t="s">
        <v>2914</v>
      </c>
      <c r="F69" s="3" t="s">
        <v>2915</v>
      </c>
      <c r="G69" s="3" t="s">
        <v>2917</v>
      </c>
      <c r="H69" s="3" t="s">
        <v>2920</v>
      </c>
      <c r="I69" s="4">
        <v>7999</v>
      </c>
      <c r="J69" s="4">
        <v>14990</v>
      </c>
      <c r="K69" s="2">
        <v>0.47</v>
      </c>
      <c r="L69" t="str">
        <f>IF(Table1[[#This Row],[discount_percentage]]&gt;=50%, "50% or more", "&lt;50%")</f>
        <v>&lt;50%</v>
      </c>
      <c r="M69">
        <v>4.3</v>
      </c>
      <c r="N69" s="5">
        <v>457</v>
      </c>
      <c r="O69" s="4">
        <f>Table1[[#This Row],[actual_price]]*Table1[[#This Row],[rating_count]]</f>
        <v>6850430</v>
      </c>
      <c r="P69" t="str">
        <f>IF(Table1[[#This Row],[actual_price]] &lt;200, "&lt;₹200", IF(Table1[[#This Row],[actual_price]]&lt;=500, "₹200 - ₹500", "&gt;₹500"))</f>
        <v>&gt;₹500</v>
      </c>
      <c r="Q69" s="8">
        <f>Table1[[#This Row],[rating]]*LOG(Table1[[#This Row],[rating_count]]+1)</f>
        <v>11.441721555416636</v>
      </c>
    </row>
    <row r="70" spans="1:17" x14ac:dyDescent="0.3">
      <c r="A70" t="s">
        <v>150</v>
      </c>
      <c r="B70" t="s">
        <v>151</v>
      </c>
      <c r="C70" t="str">
        <f t="shared" si="1"/>
        <v>Model-P4 6 Way Swivel Ti</v>
      </c>
      <c r="D70" s="3" t="s">
        <v>152</v>
      </c>
      <c r="E70" s="3" t="s">
        <v>2914</v>
      </c>
      <c r="F70" s="3" t="s">
        <v>2915</v>
      </c>
      <c r="G70" s="3" t="s">
        <v>2916</v>
      </c>
      <c r="H70" s="3" t="s">
        <v>2921</v>
      </c>
      <c r="I70" s="4">
        <v>1599</v>
      </c>
      <c r="J70" s="4">
        <v>2999</v>
      </c>
      <c r="K70" s="2">
        <v>0.47</v>
      </c>
      <c r="L70" t="str">
        <f>IF(Table1[[#This Row],[discount_percentage]]&gt;=50%, "50% or more", "&lt;50%")</f>
        <v>&lt;50%</v>
      </c>
      <c r="M70">
        <v>4.2</v>
      </c>
      <c r="N70" s="5">
        <v>2727</v>
      </c>
      <c r="O70" s="4">
        <f>Table1[[#This Row],[actual_price]]*Table1[[#This Row],[rating_count]]</f>
        <v>8178273</v>
      </c>
      <c r="P70" t="str">
        <f>IF(Table1[[#This Row],[actual_price]] &lt;200, "&lt;₹200", IF(Table1[[#This Row],[actual_price]]&lt;=500, "₹200 - ₹500", "&gt;₹500"))</f>
        <v>&gt;₹500</v>
      </c>
      <c r="Q70" s="8">
        <f>Table1[[#This Row],[rating]]*LOG(Table1[[#This Row],[rating_count]]+1)</f>
        <v>14.430546337134654</v>
      </c>
    </row>
    <row r="71" spans="1:17" x14ac:dyDescent="0.3">
      <c r="A71" t="s">
        <v>153</v>
      </c>
      <c r="B71" t="s">
        <v>154</v>
      </c>
      <c r="C71" t="str">
        <f t="shared" si="1"/>
        <v>Amazon Basics USB Type-C</v>
      </c>
      <c r="D71" s="3" t="s">
        <v>10</v>
      </c>
      <c r="E71" s="3" t="s">
        <v>2907</v>
      </c>
      <c r="F71" s="3" t="s">
        <v>2908</v>
      </c>
      <c r="G71" s="3" t="s">
        <v>2909</v>
      </c>
      <c r="H71" s="3" t="s">
        <v>2910</v>
      </c>
      <c r="I71" s="4">
        <v>219</v>
      </c>
      <c r="J71" s="4">
        <v>700</v>
      </c>
      <c r="K71" s="2">
        <v>0.69</v>
      </c>
      <c r="L71" t="str">
        <f>IF(Table1[[#This Row],[discount_percentage]]&gt;=50%, "50% or more", "&lt;50%")</f>
        <v>50% or more</v>
      </c>
      <c r="M71">
        <v>4.3</v>
      </c>
      <c r="N71" s="5">
        <v>20053</v>
      </c>
      <c r="O71" s="4">
        <f>Table1[[#This Row],[actual_price]]*Table1[[#This Row],[rating_count]]</f>
        <v>14037100</v>
      </c>
      <c r="P71" t="str">
        <f>IF(Table1[[#This Row],[actual_price]] &lt;200, "&lt;₹200", IF(Table1[[#This Row],[actual_price]]&lt;=500, "₹200 - ₹500", "&gt;₹500"))</f>
        <v>&gt;₹500</v>
      </c>
      <c r="Q71" s="8">
        <f>Table1[[#This Row],[rating]]*LOG(Table1[[#This Row],[rating_count]]+1)</f>
        <v>18.49946434560314</v>
      </c>
    </row>
    <row r="72" spans="1:17" x14ac:dyDescent="0.3">
      <c r="A72" t="s">
        <v>155</v>
      </c>
      <c r="B72" t="s">
        <v>156</v>
      </c>
      <c r="C72" t="str">
        <f t="shared" si="1"/>
        <v>oraimo 65W Type C to C F</v>
      </c>
      <c r="D72" s="3" t="s">
        <v>10</v>
      </c>
      <c r="E72" s="3" t="s">
        <v>2907</v>
      </c>
      <c r="F72" s="3" t="s">
        <v>2908</v>
      </c>
      <c r="G72" s="3" t="s">
        <v>2909</v>
      </c>
      <c r="H72" s="3" t="s">
        <v>2910</v>
      </c>
      <c r="I72" s="4">
        <v>349</v>
      </c>
      <c r="J72" s="4">
        <v>899</v>
      </c>
      <c r="K72" s="2">
        <v>0.61</v>
      </c>
      <c r="L72" t="str">
        <f>IF(Table1[[#This Row],[discount_percentage]]&gt;=50%, "50% or more", "&lt;50%")</f>
        <v>50% or more</v>
      </c>
      <c r="M72">
        <v>4.5</v>
      </c>
      <c r="N72" s="5">
        <v>149</v>
      </c>
      <c r="O72" s="4">
        <f>Table1[[#This Row],[actual_price]]*Table1[[#This Row],[rating_count]]</f>
        <v>133951</v>
      </c>
      <c r="P72" t="str">
        <f>IF(Table1[[#This Row],[actual_price]] &lt;200, "&lt;₹200", IF(Table1[[#This Row],[actual_price]]&lt;=500, "₹200 - ₹500", "&gt;₹500"))</f>
        <v>&gt;₹500</v>
      </c>
      <c r="Q72" s="8">
        <f>Table1[[#This Row],[rating]]*LOG(Table1[[#This Row],[rating_count]]+1)</f>
        <v>9.7924106657505661</v>
      </c>
    </row>
    <row r="73" spans="1:17" x14ac:dyDescent="0.3">
      <c r="A73" t="s">
        <v>157</v>
      </c>
      <c r="B73" t="s">
        <v>158</v>
      </c>
      <c r="C73" t="str">
        <f t="shared" si="1"/>
        <v>CEDO 65W OnePlus Dash Wa</v>
      </c>
      <c r="D73" s="3" t="s">
        <v>10</v>
      </c>
      <c r="E73" s="3" t="s">
        <v>2907</v>
      </c>
      <c r="F73" s="3" t="s">
        <v>2908</v>
      </c>
      <c r="G73" s="3" t="s">
        <v>2909</v>
      </c>
      <c r="H73" s="3" t="s">
        <v>2910</v>
      </c>
      <c r="I73" s="4">
        <v>349</v>
      </c>
      <c r="J73" s="4">
        <v>599</v>
      </c>
      <c r="K73" s="2">
        <v>0.42</v>
      </c>
      <c r="L73" t="str">
        <f>IF(Table1[[#This Row],[discount_percentage]]&gt;=50%, "50% or more", "&lt;50%")</f>
        <v>&lt;50%</v>
      </c>
      <c r="M73">
        <v>4.0999999999999996</v>
      </c>
      <c r="N73" s="5">
        <v>210</v>
      </c>
      <c r="O73" s="4">
        <f>Table1[[#This Row],[actual_price]]*Table1[[#This Row],[rating_count]]</f>
        <v>125790</v>
      </c>
      <c r="P73" t="str">
        <f>IF(Table1[[#This Row],[actual_price]] &lt;200, "&lt;₹200", IF(Table1[[#This Row],[actual_price]]&lt;=500, "₹200 - ₹500", "&gt;₹500"))</f>
        <v>&gt;₹500</v>
      </c>
      <c r="Q73" s="8">
        <f>Table1[[#This Row],[rating]]*LOG(Table1[[#This Row],[rating_count]]+1)</f>
        <v>9.5295580667205382</v>
      </c>
    </row>
    <row r="74" spans="1:17" x14ac:dyDescent="0.3">
      <c r="A74" t="s">
        <v>159</v>
      </c>
      <c r="B74" t="s">
        <v>160</v>
      </c>
      <c r="C74" t="str">
        <f t="shared" si="1"/>
        <v>Redmi 108 cm (43 inches)</v>
      </c>
      <c r="D74" s="3" t="s">
        <v>45</v>
      </c>
      <c r="E74" s="3" t="s">
        <v>2914</v>
      </c>
      <c r="F74" s="3" t="s">
        <v>2915</v>
      </c>
      <c r="G74" s="3" t="s">
        <v>2917</v>
      </c>
      <c r="H74" s="3" t="s">
        <v>2918</v>
      </c>
      <c r="I74" s="4">
        <v>26999</v>
      </c>
      <c r="J74" s="4">
        <v>42999</v>
      </c>
      <c r="K74" s="2">
        <v>0.37</v>
      </c>
      <c r="L74" t="str">
        <f>IF(Table1[[#This Row],[discount_percentage]]&gt;=50%, "50% or more", "&lt;50%")</f>
        <v>&lt;50%</v>
      </c>
      <c r="M74">
        <v>4.2</v>
      </c>
      <c r="N74" s="5">
        <v>45238</v>
      </c>
      <c r="O74" s="4">
        <f>Table1[[#This Row],[actual_price]]*Table1[[#This Row],[rating_count]]</f>
        <v>1945188762</v>
      </c>
      <c r="P74" t="str">
        <f>IF(Table1[[#This Row],[actual_price]] &lt;200, "&lt;₹200", IF(Table1[[#This Row],[actual_price]]&lt;=500, "₹200 - ₹500", "&gt;₹500"))</f>
        <v>&gt;₹500</v>
      </c>
      <c r="Q74" s="8">
        <f>Table1[[#This Row],[rating]]*LOG(Table1[[#This Row],[rating_count]]+1)</f>
        <v>19.55315458470238</v>
      </c>
    </row>
    <row r="75" spans="1:17" x14ac:dyDescent="0.3">
      <c r="A75" t="s">
        <v>161</v>
      </c>
      <c r="B75" t="s">
        <v>162</v>
      </c>
      <c r="C75" t="str">
        <f t="shared" si="1"/>
        <v xml:space="preserve">Pinnaclz Original Combo </v>
      </c>
      <c r="D75" s="3" t="s">
        <v>10</v>
      </c>
      <c r="E75" s="3" t="s">
        <v>2907</v>
      </c>
      <c r="F75" s="3" t="s">
        <v>2908</v>
      </c>
      <c r="G75" s="3" t="s">
        <v>2909</v>
      </c>
      <c r="H75" s="3" t="s">
        <v>2910</v>
      </c>
      <c r="I75" s="4">
        <v>115</v>
      </c>
      <c r="J75" s="4">
        <v>499</v>
      </c>
      <c r="K75" s="2">
        <v>0.77</v>
      </c>
      <c r="L75" t="str">
        <f>IF(Table1[[#This Row],[discount_percentage]]&gt;=50%, "50% or more", "&lt;50%")</f>
        <v>50% or more</v>
      </c>
      <c r="M75">
        <v>4</v>
      </c>
      <c r="N75" s="5">
        <v>7732</v>
      </c>
      <c r="O75" s="4">
        <f>Table1[[#This Row],[actual_price]]*Table1[[#This Row],[rating_count]]</f>
        <v>3858268</v>
      </c>
      <c r="P75" t="str">
        <f>IF(Table1[[#This Row],[actual_price]] &lt;200, "&lt;₹200", IF(Table1[[#This Row],[actual_price]]&lt;=500, "₹200 - ₹500", "&gt;₹500"))</f>
        <v>₹200 - ₹500</v>
      </c>
      <c r="Q75" s="8">
        <f>Table1[[#This Row],[rating]]*LOG(Table1[[#This Row],[rating_count]]+1)</f>
        <v>15.553392040712197</v>
      </c>
    </row>
    <row r="76" spans="1:17" x14ac:dyDescent="0.3">
      <c r="A76" t="s">
        <v>163</v>
      </c>
      <c r="B76" t="s">
        <v>164</v>
      </c>
      <c r="C76" t="str">
        <f t="shared" si="1"/>
        <v xml:space="preserve">boAt Type C A750 Stress </v>
      </c>
      <c r="D76" s="3" t="s">
        <v>10</v>
      </c>
      <c r="E76" s="3" t="s">
        <v>2907</v>
      </c>
      <c r="F76" s="3" t="s">
        <v>2908</v>
      </c>
      <c r="G76" s="3" t="s">
        <v>2909</v>
      </c>
      <c r="H76" s="3" t="s">
        <v>2910</v>
      </c>
      <c r="I76" s="4">
        <v>399</v>
      </c>
      <c r="J76" s="4">
        <v>999</v>
      </c>
      <c r="K76" s="2">
        <v>0.6</v>
      </c>
      <c r="L76" t="str">
        <f>IF(Table1[[#This Row],[discount_percentage]]&gt;=50%, "50% or more", "&lt;50%")</f>
        <v>50% or more</v>
      </c>
      <c r="M76">
        <v>4.0999999999999996</v>
      </c>
      <c r="N76" s="5">
        <v>1780</v>
      </c>
      <c r="O76" s="4">
        <f>Table1[[#This Row],[actual_price]]*Table1[[#This Row],[rating_count]]</f>
        <v>1778220</v>
      </c>
      <c r="P76" t="str">
        <f>IF(Table1[[#This Row],[actual_price]] &lt;200, "&lt;₹200", IF(Table1[[#This Row],[actual_price]]&lt;=500, "₹200 - ₹500", "&gt;₹500"))</f>
        <v>&gt;₹500</v>
      </c>
      <c r="Q76" s="8">
        <f>Table1[[#This Row],[rating]]*LOG(Table1[[#This Row],[rating_count]]+1)</f>
        <v>13.327722069799298</v>
      </c>
    </row>
    <row r="77" spans="1:17" x14ac:dyDescent="0.3">
      <c r="A77" t="s">
        <v>165</v>
      </c>
      <c r="B77" t="s">
        <v>166</v>
      </c>
      <c r="C77" t="str">
        <f t="shared" si="1"/>
        <v xml:space="preserve">Ambrane 2 in 1 Type-C &amp; </v>
      </c>
      <c r="D77" s="3" t="s">
        <v>10</v>
      </c>
      <c r="E77" s="3" t="s">
        <v>2907</v>
      </c>
      <c r="F77" s="3" t="s">
        <v>2908</v>
      </c>
      <c r="G77" s="3" t="s">
        <v>2909</v>
      </c>
      <c r="H77" s="3" t="s">
        <v>2910</v>
      </c>
      <c r="I77" s="4">
        <v>199</v>
      </c>
      <c r="J77" s="4">
        <v>499</v>
      </c>
      <c r="K77" s="2">
        <v>0.6</v>
      </c>
      <c r="L77" t="str">
        <f>IF(Table1[[#This Row],[discount_percentage]]&gt;=50%, "50% or more", "&lt;50%")</f>
        <v>50% or more</v>
      </c>
      <c r="M77">
        <v>4.0999999999999996</v>
      </c>
      <c r="N77" s="5">
        <v>602</v>
      </c>
      <c r="O77" s="4">
        <f>Table1[[#This Row],[actual_price]]*Table1[[#This Row],[rating_count]]</f>
        <v>300398</v>
      </c>
      <c r="P77" t="str">
        <f>IF(Table1[[#This Row],[actual_price]] &lt;200, "&lt;₹200", IF(Table1[[#This Row],[actual_price]]&lt;=500, "₹200 - ₹500", "&gt;₹500"))</f>
        <v>₹200 - ₹500</v>
      </c>
      <c r="Q77" s="8">
        <f>Table1[[#This Row],[rating]]*LOG(Table1[[#This Row],[rating_count]]+1)</f>
        <v>11.399300979774619</v>
      </c>
    </row>
    <row r="78" spans="1:17" x14ac:dyDescent="0.3">
      <c r="A78" t="s">
        <v>167</v>
      </c>
      <c r="B78" t="s">
        <v>168</v>
      </c>
      <c r="C78" t="str">
        <f t="shared" si="1"/>
        <v>Ambrane 60W / 3A Fast Ch</v>
      </c>
      <c r="D78" s="3" t="s">
        <v>10</v>
      </c>
      <c r="E78" s="3" t="s">
        <v>2907</v>
      </c>
      <c r="F78" s="3" t="s">
        <v>2908</v>
      </c>
      <c r="G78" s="3" t="s">
        <v>2909</v>
      </c>
      <c r="H78" s="3" t="s">
        <v>2910</v>
      </c>
      <c r="I78" s="4">
        <v>179</v>
      </c>
      <c r="J78" s="4">
        <v>399</v>
      </c>
      <c r="K78" s="2">
        <v>0.55000000000000004</v>
      </c>
      <c r="L78" t="str">
        <f>IF(Table1[[#This Row],[discount_percentage]]&gt;=50%, "50% or more", "&lt;50%")</f>
        <v>50% or more</v>
      </c>
      <c r="M78">
        <v>4</v>
      </c>
      <c r="N78" s="5">
        <v>1423</v>
      </c>
      <c r="O78" s="4">
        <f>Table1[[#This Row],[actual_price]]*Table1[[#This Row],[rating_count]]</f>
        <v>567777</v>
      </c>
      <c r="P78" t="str">
        <f>IF(Table1[[#This Row],[actual_price]] &lt;200, "&lt;₹200", IF(Table1[[#This Row],[actual_price]]&lt;=500, "₹200 - ₹500", "&gt;₹500"))</f>
        <v>₹200 - ₹500</v>
      </c>
      <c r="Q78" s="8">
        <f>Table1[[#This Row],[rating]]*LOG(Table1[[#This Row],[rating_count]]+1)</f>
        <v>12.614039957203349</v>
      </c>
    </row>
    <row r="79" spans="1:17" x14ac:dyDescent="0.3">
      <c r="A79" t="s">
        <v>169</v>
      </c>
      <c r="B79" t="s">
        <v>170</v>
      </c>
      <c r="C79" t="str">
        <f t="shared" si="1"/>
        <v>TCL 80 cm (32 inches) HD</v>
      </c>
      <c r="D79" s="3" t="s">
        <v>45</v>
      </c>
      <c r="E79" s="3" t="s">
        <v>2914</v>
      </c>
      <c r="F79" s="3" t="s">
        <v>2915</v>
      </c>
      <c r="G79" s="3" t="s">
        <v>2917</v>
      </c>
      <c r="H79" s="3" t="s">
        <v>2918</v>
      </c>
      <c r="I79" s="4">
        <v>10901</v>
      </c>
      <c r="J79" s="4">
        <v>30990</v>
      </c>
      <c r="K79" s="2">
        <v>0.65</v>
      </c>
      <c r="L79" t="str">
        <f>IF(Table1[[#This Row],[discount_percentage]]&gt;=50%, "50% or more", "&lt;50%")</f>
        <v>50% or more</v>
      </c>
      <c r="M79">
        <v>4.0999999999999996</v>
      </c>
      <c r="N79" s="5">
        <v>398</v>
      </c>
      <c r="O79" s="4">
        <f>Table1[[#This Row],[actual_price]]*Table1[[#This Row],[rating_count]]</f>
        <v>12334020</v>
      </c>
      <c r="P79" t="str">
        <f>IF(Table1[[#This Row],[actual_price]] &lt;200, "&lt;₹200", IF(Table1[[#This Row],[actual_price]]&lt;=500, "₹200 - ₹500", "&gt;₹500"))</f>
        <v>&gt;₹500</v>
      </c>
      <c r="Q79" s="8">
        <f>Table1[[#This Row],[rating]]*LOG(Table1[[#This Row],[rating_count]]+1)</f>
        <v>10.663988872315667</v>
      </c>
    </row>
    <row r="80" spans="1:17" x14ac:dyDescent="0.3">
      <c r="A80" t="s">
        <v>171</v>
      </c>
      <c r="B80" t="s">
        <v>172</v>
      </c>
      <c r="C80" t="str">
        <f t="shared" si="1"/>
        <v>SWAPKART Fast Charging C</v>
      </c>
      <c r="D80" s="3" t="s">
        <v>10</v>
      </c>
      <c r="E80" s="3" t="s">
        <v>2907</v>
      </c>
      <c r="F80" s="3" t="s">
        <v>2908</v>
      </c>
      <c r="G80" s="3" t="s">
        <v>2909</v>
      </c>
      <c r="H80" s="3" t="s">
        <v>2910</v>
      </c>
      <c r="I80" s="4">
        <v>209</v>
      </c>
      <c r="J80" s="4">
        <v>499</v>
      </c>
      <c r="K80" s="2">
        <v>0.57999999999999996</v>
      </c>
      <c r="L80" t="str">
        <f>IF(Table1[[#This Row],[discount_percentage]]&gt;=50%, "50% or more", "&lt;50%")</f>
        <v>50% or more</v>
      </c>
      <c r="M80">
        <v>3.9</v>
      </c>
      <c r="N80" s="5">
        <v>536</v>
      </c>
      <c r="O80" s="4">
        <f>Table1[[#This Row],[actual_price]]*Table1[[#This Row],[rating_count]]</f>
        <v>267464</v>
      </c>
      <c r="P80" t="str">
        <f>IF(Table1[[#This Row],[actual_price]] &lt;200, "&lt;₹200", IF(Table1[[#This Row],[actual_price]]&lt;=500, "₹200 - ₹500", "&gt;₹500"))</f>
        <v>₹200 - ₹500</v>
      </c>
      <c r="Q80" s="8">
        <f>Table1[[#This Row],[rating]]*LOG(Table1[[#This Row],[rating_count]]+1)</f>
        <v>10.646899714228265</v>
      </c>
    </row>
    <row r="81" spans="1:17" x14ac:dyDescent="0.3">
      <c r="A81" t="s">
        <v>173</v>
      </c>
      <c r="B81" t="s">
        <v>174</v>
      </c>
      <c r="C81" t="str">
        <f t="shared" si="1"/>
        <v>Firestick Remote</v>
      </c>
      <c r="D81" s="3" t="s">
        <v>110</v>
      </c>
      <c r="E81" s="3" t="s">
        <v>2914</v>
      </c>
      <c r="F81" s="3" t="s">
        <v>2915</v>
      </c>
      <c r="G81" s="3" t="s">
        <v>2916</v>
      </c>
      <c r="H81" s="3" t="s">
        <v>2919</v>
      </c>
      <c r="I81" s="4">
        <v>1434</v>
      </c>
      <c r="J81" s="4">
        <v>3999</v>
      </c>
      <c r="K81" s="2">
        <v>0.64</v>
      </c>
      <c r="L81" t="str">
        <f>IF(Table1[[#This Row],[discount_percentage]]&gt;=50%, "50% or more", "&lt;50%")</f>
        <v>50% or more</v>
      </c>
      <c r="M81">
        <v>4</v>
      </c>
      <c r="N81" s="5">
        <v>32</v>
      </c>
      <c r="O81" s="4">
        <f>Table1[[#This Row],[actual_price]]*Table1[[#This Row],[rating_count]]</f>
        <v>127968</v>
      </c>
      <c r="P81" t="str">
        <f>IF(Table1[[#This Row],[actual_price]] &lt;200, "&lt;₹200", IF(Table1[[#This Row],[actual_price]]&lt;=500, "₹200 - ₹500", "&gt;₹500"))</f>
        <v>&gt;₹500</v>
      </c>
      <c r="Q81" s="8">
        <f>Table1[[#This Row],[rating]]*LOG(Table1[[#This Row],[rating_count]]+1)</f>
        <v>6.0740557595115501</v>
      </c>
    </row>
    <row r="82" spans="1:17" x14ac:dyDescent="0.3">
      <c r="A82" t="s">
        <v>175</v>
      </c>
      <c r="B82" t="s">
        <v>176</v>
      </c>
      <c r="C82" t="str">
        <f t="shared" si="1"/>
        <v>Wayona Usb Nylon Braided</v>
      </c>
      <c r="D82" s="3" t="s">
        <v>10</v>
      </c>
      <c r="E82" s="3" t="s">
        <v>2907</v>
      </c>
      <c r="F82" s="3" t="s">
        <v>2908</v>
      </c>
      <c r="G82" s="3" t="s">
        <v>2909</v>
      </c>
      <c r="H82" s="3" t="s">
        <v>2910</v>
      </c>
      <c r="I82" s="4">
        <v>399</v>
      </c>
      <c r="J82" s="4">
        <v>1099</v>
      </c>
      <c r="K82" s="2">
        <v>0.64</v>
      </c>
      <c r="L82" t="str">
        <f>IF(Table1[[#This Row],[discount_percentage]]&gt;=50%, "50% or more", "&lt;50%")</f>
        <v>50% or more</v>
      </c>
      <c r="M82">
        <v>4.2</v>
      </c>
      <c r="N82" s="5">
        <v>24269</v>
      </c>
      <c r="O82" s="4">
        <f>Table1[[#This Row],[actual_price]]*Table1[[#This Row],[rating_count]]</f>
        <v>26671631</v>
      </c>
      <c r="P82" t="str">
        <f>IF(Table1[[#This Row],[actual_price]] &lt;200, "&lt;₹200", IF(Table1[[#This Row],[actual_price]]&lt;=500, "₹200 - ₹500", "&gt;₹500"))</f>
        <v>&gt;₹500</v>
      </c>
      <c r="Q82" s="8">
        <f>Table1[[#This Row],[rating]]*LOG(Table1[[#This Row],[rating_count]]+1)</f>
        <v>18.417293060594126</v>
      </c>
    </row>
    <row r="83" spans="1:17" x14ac:dyDescent="0.3">
      <c r="A83" t="s">
        <v>177</v>
      </c>
      <c r="B83" t="s">
        <v>178</v>
      </c>
      <c r="C83" t="str">
        <f t="shared" si="1"/>
        <v>Flix (Beetel) Usb To Typ</v>
      </c>
      <c r="D83" s="3" t="s">
        <v>10</v>
      </c>
      <c r="E83" s="3" t="s">
        <v>2907</v>
      </c>
      <c r="F83" s="3" t="s">
        <v>2908</v>
      </c>
      <c r="G83" s="3" t="s">
        <v>2909</v>
      </c>
      <c r="H83" s="3" t="s">
        <v>2910</v>
      </c>
      <c r="I83" s="4">
        <v>139</v>
      </c>
      <c r="J83" s="4">
        <v>249</v>
      </c>
      <c r="K83" s="2">
        <v>0.44</v>
      </c>
      <c r="L83" t="str">
        <f>IF(Table1[[#This Row],[discount_percentage]]&gt;=50%, "50% or more", "&lt;50%")</f>
        <v>&lt;50%</v>
      </c>
      <c r="M83">
        <v>4</v>
      </c>
      <c r="N83" s="5">
        <v>9378</v>
      </c>
      <c r="O83" s="4">
        <f>Table1[[#This Row],[actual_price]]*Table1[[#This Row],[rating_count]]</f>
        <v>2335122</v>
      </c>
      <c r="P83" t="str">
        <f>IF(Table1[[#This Row],[actual_price]] &lt;200, "&lt;₹200", IF(Table1[[#This Row],[actual_price]]&lt;=500, "₹200 - ₹500", "&gt;₹500"))</f>
        <v>₹200 - ₹500</v>
      </c>
      <c r="Q83" s="8">
        <f>Table1[[#This Row],[rating]]*LOG(Table1[[#This Row],[rating_count]]+1)</f>
        <v>15.888626143437975</v>
      </c>
    </row>
    <row r="84" spans="1:17" x14ac:dyDescent="0.3">
      <c r="A84" t="s">
        <v>179</v>
      </c>
      <c r="B84" t="s">
        <v>180</v>
      </c>
      <c r="C84" t="str">
        <f t="shared" si="1"/>
        <v>SKYWALL 81.28 cm (32 inc</v>
      </c>
      <c r="D84" s="3" t="s">
        <v>45</v>
      </c>
      <c r="E84" s="3" t="s">
        <v>2914</v>
      </c>
      <c r="F84" s="3" t="s">
        <v>2915</v>
      </c>
      <c r="G84" s="3" t="s">
        <v>2917</v>
      </c>
      <c r="H84" s="3" t="s">
        <v>2918</v>
      </c>
      <c r="I84" s="4">
        <v>7299</v>
      </c>
      <c r="J84" s="4">
        <v>19125</v>
      </c>
      <c r="K84" s="2">
        <v>0.62</v>
      </c>
      <c r="L84" t="str">
        <f>IF(Table1[[#This Row],[discount_percentage]]&gt;=50%, "50% or more", "&lt;50%")</f>
        <v>50% or more</v>
      </c>
      <c r="M84">
        <v>3.4</v>
      </c>
      <c r="N84" s="5">
        <v>902</v>
      </c>
      <c r="O84" s="4">
        <f>Table1[[#This Row],[actual_price]]*Table1[[#This Row],[rating_count]]</f>
        <v>17250750</v>
      </c>
      <c r="P84" t="str">
        <f>IF(Table1[[#This Row],[actual_price]] &lt;200, "&lt;₹200", IF(Table1[[#This Row],[actual_price]]&lt;=500, "₹200 - ₹500", "&gt;₹500"))</f>
        <v>&gt;₹500</v>
      </c>
      <c r="Q84" s="8">
        <f>Table1[[#This Row],[rating]]*LOG(Table1[[#This Row],[rating_count]]+1)</f>
        <v>10.04933835106592</v>
      </c>
    </row>
    <row r="85" spans="1:17" x14ac:dyDescent="0.3">
      <c r="A85" t="s">
        <v>181</v>
      </c>
      <c r="B85" t="s">
        <v>182</v>
      </c>
      <c r="C85" t="str">
        <f t="shared" si="1"/>
        <v xml:space="preserve">boAt A 350 Type C Cable </v>
      </c>
      <c r="D85" s="3" t="s">
        <v>10</v>
      </c>
      <c r="E85" s="3" t="s">
        <v>2907</v>
      </c>
      <c r="F85" s="3" t="s">
        <v>2908</v>
      </c>
      <c r="G85" s="3" t="s">
        <v>2909</v>
      </c>
      <c r="H85" s="3" t="s">
        <v>2910</v>
      </c>
      <c r="I85" s="4">
        <v>299</v>
      </c>
      <c r="J85" s="4">
        <v>799</v>
      </c>
      <c r="K85" s="2">
        <v>0.63</v>
      </c>
      <c r="L85" t="str">
        <f>IF(Table1[[#This Row],[discount_percentage]]&gt;=50%, "50% or more", "&lt;50%")</f>
        <v>50% or more</v>
      </c>
      <c r="M85">
        <v>4.4000000000000004</v>
      </c>
      <c r="N85" s="5">
        <v>28791</v>
      </c>
      <c r="O85" s="4">
        <f>Table1[[#This Row],[actual_price]]*Table1[[#This Row],[rating_count]]</f>
        <v>23004009</v>
      </c>
      <c r="P85" t="str">
        <f>IF(Table1[[#This Row],[actual_price]] &lt;200, "&lt;₹200", IF(Table1[[#This Row],[actual_price]]&lt;=500, "₹200 - ₹500", "&gt;₹500"))</f>
        <v>&gt;₹500</v>
      </c>
      <c r="Q85" s="8">
        <f>Table1[[#This Row],[rating]]*LOG(Table1[[#This Row],[rating_count]]+1)</f>
        <v>19.620796068037361</v>
      </c>
    </row>
    <row r="86" spans="1:17" x14ac:dyDescent="0.3">
      <c r="A86" t="s">
        <v>183</v>
      </c>
      <c r="B86" t="s">
        <v>184</v>
      </c>
      <c r="C86" t="str">
        <f t="shared" si="1"/>
        <v>Wayona Usb Type C Fast C</v>
      </c>
      <c r="D86" s="3" t="s">
        <v>10</v>
      </c>
      <c r="E86" s="3" t="s">
        <v>2907</v>
      </c>
      <c r="F86" s="3" t="s">
        <v>2908</v>
      </c>
      <c r="G86" s="3" t="s">
        <v>2909</v>
      </c>
      <c r="H86" s="3" t="s">
        <v>2910</v>
      </c>
      <c r="I86" s="4">
        <v>325</v>
      </c>
      <c r="J86" s="4">
        <v>1299</v>
      </c>
      <c r="K86" s="2">
        <v>0.75</v>
      </c>
      <c r="L86" t="str">
        <f>IF(Table1[[#This Row],[discount_percentage]]&gt;=50%, "50% or more", "&lt;50%")</f>
        <v>50% or more</v>
      </c>
      <c r="M86">
        <v>4.2</v>
      </c>
      <c r="N86" s="5">
        <v>10576</v>
      </c>
      <c r="O86" s="4">
        <f>Table1[[#This Row],[actual_price]]*Table1[[#This Row],[rating_count]]</f>
        <v>13738224</v>
      </c>
      <c r="P86" t="str">
        <f>IF(Table1[[#This Row],[actual_price]] &lt;200, "&lt;₹200", IF(Table1[[#This Row],[actual_price]]&lt;=500, "₹200 - ₹500", "&gt;₹500"))</f>
        <v>&gt;₹500</v>
      </c>
      <c r="Q86" s="8">
        <f>Table1[[#This Row],[rating]]*LOG(Table1[[#This Row],[rating_count]]+1)</f>
        <v>16.902322518283786</v>
      </c>
    </row>
    <row r="87" spans="1:17" x14ac:dyDescent="0.3">
      <c r="A87" t="s">
        <v>185</v>
      </c>
      <c r="B87" t="s">
        <v>186</v>
      </c>
      <c r="C87" t="str">
        <f t="shared" si="1"/>
        <v>OnePlus 108 cm (43 inche</v>
      </c>
      <c r="D87" s="3" t="s">
        <v>45</v>
      </c>
      <c r="E87" s="3" t="s">
        <v>2914</v>
      </c>
      <c r="F87" s="3" t="s">
        <v>2915</v>
      </c>
      <c r="G87" s="3" t="s">
        <v>2917</v>
      </c>
      <c r="H87" s="3" t="s">
        <v>2918</v>
      </c>
      <c r="I87" s="4">
        <v>29999</v>
      </c>
      <c r="J87" s="4">
        <v>39999</v>
      </c>
      <c r="K87" s="2">
        <v>0.25</v>
      </c>
      <c r="L87" t="str">
        <f>IF(Table1[[#This Row],[discount_percentage]]&gt;=50%, "50% or more", "&lt;50%")</f>
        <v>&lt;50%</v>
      </c>
      <c r="M87">
        <v>4.2</v>
      </c>
      <c r="N87" s="5">
        <v>7298</v>
      </c>
      <c r="O87" s="4">
        <f>Table1[[#This Row],[actual_price]]*Table1[[#This Row],[rating_count]]</f>
        <v>291912702</v>
      </c>
      <c r="P87" t="str">
        <f>IF(Table1[[#This Row],[actual_price]] &lt;200, "&lt;₹200", IF(Table1[[#This Row],[actual_price]]&lt;=500, "₹200 - ₹500", "&gt;₹500"))</f>
        <v>&gt;₹500</v>
      </c>
      <c r="Q87" s="8">
        <f>Table1[[#This Row],[rating]]*LOG(Table1[[#This Row],[rating_count]]+1)</f>
        <v>16.225706127332021</v>
      </c>
    </row>
    <row r="88" spans="1:17" x14ac:dyDescent="0.3">
      <c r="A88" t="s">
        <v>187</v>
      </c>
      <c r="B88" t="s">
        <v>188</v>
      </c>
      <c r="C88" t="str">
        <f t="shared" si="1"/>
        <v xml:space="preserve">Acer 127 cm (50 inches) </v>
      </c>
      <c r="D88" s="3" t="s">
        <v>45</v>
      </c>
      <c r="E88" s="3" t="s">
        <v>2914</v>
      </c>
      <c r="F88" s="3" t="s">
        <v>2915</v>
      </c>
      <c r="G88" s="3" t="s">
        <v>2917</v>
      </c>
      <c r="H88" s="3" t="s">
        <v>2918</v>
      </c>
      <c r="I88" s="4">
        <v>27999</v>
      </c>
      <c r="J88" s="4">
        <v>40990</v>
      </c>
      <c r="K88" s="2">
        <v>0.32</v>
      </c>
      <c r="L88" t="str">
        <f>IF(Table1[[#This Row],[discount_percentage]]&gt;=50%, "50% or more", "&lt;50%")</f>
        <v>&lt;50%</v>
      </c>
      <c r="M88">
        <v>4.3</v>
      </c>
      <c r="N88" s="5">
        <v>4703</v>
      </c>
      <c r="O88" s="4">
        <f>Table1[[#This Row],[actual_price]]*Table1[[#This Row],[rating_count]]</f>
        <v>192775970</v>
      </c>
      <c r="P88" t="str">
        <f>IF(Table1[[#This Row],[actual_price]] &lt;200, "&lt;₹200", IF(Table1[[#This Row],[actual_price]]&lt;=500, "₹200 - ₹500", "&gt;₹500"))</f>
        <v>&gt;₹500</v>
      </c>
      <c r="Q88" s="8">
        <f>Table1[[#This Row],[rating]]*LOG(Table1[[#This Row],[rating_count]]+1)</f>
        <v>15.791609446192753</v>
      </c>
    </row>
    <row r="89" spans="1:17" x14ac:dyDescent="0.3">
      <c r="A89" t="s">
        <v>189</v>
      </c>
      <c r="B89" t="s">
        <v>190</v>
      </c>
      <c r="C89" t="str">
        <f t="shared" si="1"/>
        <v>Samsung 108 cm (43 inche</v>
      </c>
      <c r="D89" s="3" t="s">
        <v>45</v>
      </c>
      <c r="E89" s="3" t="s">
        <v>2914</v>
      </c>
      <c r="F89" s="3" t="s">
        <v>2915</v>
      </c>
      <c r="G89" s="3" t="s">
        <v>2917</v>
      </c>
      <c r="H89" s="3" t="s">
        <v>2918</v>
      </c>
      <c r="I89" s="4">
        <v>30990</v>
      </c>
      <c r="J89" s="4">
        <v>52900</v>
      </c>
      <c r="K89" s="2">
        <v>0.41</v>
      </c>
      <c r="L89" t="str">
        <f>IF(Table1[[#This Row],[discount_percentage]]&gt;=50%, "50% or more", "&lt;50%")</f>
        <v>&lt;50%</v>
      </c>
      <c r="M89">
        <v>4.3</v>
      </c>
      <c r="N89" s="5">
        <v>7109</v>
      </c>
      <c r="O89" s="4">
        <f>Table1[[#This Row],[actual_price]]*Table1[[#This Row],[rating_count]]</f>
        <v>376066100</v>
      </c>
      <c r="P89" t="str">
        <f>IF(Table1[[#This Row],[actual_price]] &lt;200, "&lt;₹200", IF(Table1[[#This Row],[actual_price]]&lt;=500, "₹200 - ₹500", "&gt;₹500"))</f>
        <v>&gt;₹500</v>
      </c>
      <c r="Q89" s="8">
        <f>Table1[[#This Row],[rating]]*LOG(Table1[[#This Row],[rating_count]]+1)</f>
        <v>16.563039283137993</v>
      </c>
    </row>
    <row r="90" spans="1:17" x14ac:dyDescent="0.3">
      <c r="A90" t="s">
        <v>191</v>
      </c>
      <c r="B90" t="s">
        <v>192</v>
      </c>
      <c r="C90" t="str">
        <f t="shared" si="1"/>
        <v>Lapster 65W compatible f</v>
      </c>
      <c r="D90" s="3" t="s">
        <v>10</v>
      </c>
      <c r="E90" s="3" t="s">
        <v>2907</v>
      </c>
      <c r="F90" s="3" t="s">
        <v>2908</v>
      </c>
      <c r="G90" s="3" t="s">
        <v>2909</v>
      </c>
      <c r="H90" s="3" t="s">
        <v>2910</v>
      </c>
      <c r="I90" s="4">
        <v>199</v>
      </c>
      <c r="J90" s="4">
        <v>999</v>
      </c>
      <c r="K90" s="2">
        <v>0.8</v>
      </c>
      <c r="L90" t="str">
        <f>IF(Table1[[#This Row],[discount_percentage]]&gt;=50%, "50% or more", "&lt;50%")</f>
        <v>50% or more</v>
      </c>
      <c r="M90">
        <v>4.5</v>
      </c>
      <c r="N90" s="5">
        <v>127</v>
      </c>
      <c r="O90" s="4">
        <f>Table1[[#This Row],[actual_price]]*Table1[[#This Row],[rating_count]]</f>
        <v>126873</v>
      </c>
      <c r="P90" t="str">
        <f>IF(Table1[[#This Row],[actual_price]] &lt;200, "&lt;₹200", IF(Table1[[#This Row],[actual_price]]&lt;=500, "₹200 - ₹500", "&gt;₹500"))</f>
        <v>&gt;₹500</v>
      </c>
      <c r="Q90" s="8">
        <f>Table1[[#This Row],[rating]]*LOG(Table1[[#This Row],[rating_count]]+1)</f>
        <v>9.4824448634154077</v>
      </c>
    </row>
    <row r="91" spans="1:17" x14ac:dyDescent="0.3">
      <c r="A91" t="s">
        <v>193</v>
      </c>
      <c r="B91" t="s">
        <v>194</v>
      </c>
      <c r="C91" t="str">
        <f t="shared" si="1"/>
        <v xml:space="preserve">Wayona Nylon Braided (2 </v>
      </c>
      <c r="D91" s="3" t="s">
        <v>10</v>
      </c>
      <c r="E91" s="3" t="s">
        <v>2907</v>
      </c>
      <c r="F91" s="3" t="s">
        <v>2908</v>
      </c>
      <c r="G91" s="3" t="s">
        <v>2909</v>
      </c>
      <c r="H91" s="3" t="s">
        <v>2910</v>
      </c>
      <c r="I91" s="4">
        <v>649</v>
      </c>
      <c r="J91" s="4">
        <v>1999</v>
      </c>
      <c r="K91" s="2">
        <v>0.68</v>
      </c>
      <c r="L91" t="str">
        <f>IF(Table1[[#This Row],[discount_percentage]]&gt;=50%, "50% or more", "&lt;50%")</f>
        <v>50% or more</v>
      </c>
      <c r="M91">
        <v>4.2</v>
      </c>
      <c r="N91" s="5">
        <v>24269</v>
      </c>
      <c r="O91" s="4">
        <f>Table1[[#This Row],[actual_price]]*Table1[[#This Row],[rating_count]]</f>
        <v>48513731</v>
      </c>
      <c r="P91" t="str">
        <f>IF(Table1[[#This Row],[actual_price]] &lt;200, "&lt;₹200", IF(Table1[[#This Row],[actual_price]]&lt;=500, "₹200 - ₹500", "&gt;₹500"))</f>
        <v>&gt;₹500</v>
      </c>
      <c r="Q91" s="8">
        <f>Table1[[#This Row],[rating]]*LOG(Table1[[#This Row],[rating_count]]+1)</f>
        <v>18.417293060594126</v>
      </c>
    </row>
    <row r="92" spans="1:17" x14ac:dyDescent="0.3">
      <c r="A92" t="s">
        <v>195</v>
      </c>
      <c r="B92" t="s">
        <v>196</v>
      </c>
      <c r="C92" t="str">
        <f t="shared" si="1"/>
        <v>Gizga Essentials USB WiF</v>
      </c>
      <c r="D92" s="3" t="s">
        <v>27</v>
      </c>
      <c r="E92" s="3" t="s">
        <v>2907</v>
      </c>
      <c r="F92" s="3" t="s">
        <v>2911</v>
      </c>
      <c r="G92" s="3" t="s">
        <v>2912</v>
      </c>
      <c r="H92" s="3" t="s">
        <v>2913</v>
      </c>
      <c r="I92" s="4">
        <v>269</v>
      </c>
      <c r="J92" s="4">
        <v>800</v>
      </c>
      <c r="K92" s="2">
        <v>0.66</v>
      </c>
      <c r="L92" t="str">
        <f>IF(Table1[[#This Row],[discount_percentage]]&gt;=50%, "50% or more", "&lt;50%")</f>
        <v>50% or more</v>
      </c>
      <c r="M92">
        <v>3.6</v>
      </c>
      <c r="N92" s="5">
        <v>10134</v>
      </c>
      <c r="O92" s="4">
        <f>Table1[[#This Row],[actual_price]]*Table1[[#This Row],[rating_count]]</f>
        <v>8107200</v>
      </c>
      <c r="P92" t="str">
        <f>IF(Table1[[#This Row],[actual_price]] &lt;200, "&lt;₹200", IF(Table1[[#This Row],[actual_price]]&lt;=500, "₹200 - ₹500", "&gt;₹500"))</f>
        <v>&gt;₹500</v>
      </c>
      <c r="Q92" s="8">
        <f>Table1[[#This Row],[rating]]*LOG(Table1[[#This Row],[rating_count]]+1)</f>
        <v>14.420965510904502</v>
      </c>
    </row>
    <row r="93" spans="1:17" x14ac:dyDescent="0.3">
      <c r="A93" t="s">
        <v>197</v>
      </c>
      <c r="B93" t="s">
        <v>198</v>
      </c>
      <c r="C93" t="str">
        <f t="shared" si="1"/>
        <v>OnePlus 108 cm (43 inche</v>
      </c>
      <c r="D93" s="3" t="s">
        <v>45</v>
      </c>
      <c r="E93" s="3" t="s">
        <v>2914</v>
      </c>
      <c r="F93" s="3" t="s">
        <v>2915</v>
      </c>
      <c r="G93" s="3" t="s">
        <v>2917</v>
      </c>
      <c r="H93" s="3" t="s">
        <v>2918</v>
      </c>
      <c r="I93" s="4">
        <v>24999</v>
      </c>
      <c r="J93" s="4">
        <v>31999</v>
      </c>
      <c r="K93" s="2">
        <v>0.22</v>
      </c>
      <c r="L93" t="str">
        <f>IF(Table1[[#This Row],[discount_percentage]]&gt;=50%, "50% or more", "&lt;50%")</f>
        <v>&lt;50%</v>
      </c>
      <c r="M93">
        <v>4.2</v>
      </c>
      <c r="N93" s="5">
        <v>34899</v>
      </c>
      <c r="O93" s="4">
        <f>Table1[[#This Row],[actual_price]]*Table1[[#This Row],[rating_count]]</f>
        <v>1116733101</v>
      </c>
      <c r="P93" t="str">
        <f>IF(Table1[[#This Row],[actual_price]] &lt;200, "&lt;₹200", IF(Table1[[#This Row],[actual_price]]&lt;=500, "₹200 - ₹500", "&gt;₹500"))</f>
        <v>&gt;₹500</v>
      </c>
      <c r="Q93" s="8">
        <f>Table1[[#This Row],[rating]]*LOG(Table1[[#This Row],[rating_count]]+1)</f>
        <v>19.079866793228554</v>
      </c>
    </row>
    <row r="94" spans="1:17" x14ac:dyDescent="0.3">
      <c r="A94" t="s">
        <v>199</v>
      </c>
      <c r="B94" t="s">
        <v>200</v>
      </c>
      <c r="C94" t="str">
        <f t="shared" si="1"/>
        <v xml:space="preserve">boAt Deuce USB 300 2 in </v>
      </c>
      <c r="D94" s="3" t="s">
        <v>10</v>
      </c>
      <c r="E94" s="3" t="s">
        <v>2907</v>
      </c>
      <c r="F94" s="3" t="s">
        <v>2908</v>
      </c>
      <c r="G94" s="3" t="s">
        <v>2909</v>
      </c>
      <c r="H94" s="3" t="s">
        <v>2910</v>
      </c>
      <c r="I94" s="4">
        <v>299</v>
      </c>
      <c r="J94" s="4">
        <v>699</v>
      </c>
      <c r="K94" s="2">
        <v>0.56999999999999995</v>
      </c>
      <c r="L94" t="str">
        <f>IF(Table1[[#This Row],[discount_percentage]]&gt;=50%, "50% or more", "&lt;50%")</f>
        <v>50% or more</v>
      </c>
      <c r="M94">
        <v>4.2</v>
      </c>
      <c r="N94" s="5">
        <v>94363</v>
      </c>
      <c r="O94" s="4">
        <f>Table1[[#This Row],[actual_price]]*Table1[[#This Row],[rating_count]]</f>
        <v>65959737</v>
      </c>
      <c r="P94" t="str">
        <f>IF(Table1[[#This Row],[actual_price]] &lt;200, "&lt;₹200", IF(Table1[[#This Row],[actual_price]]&lt;=500, "₹200 - ₹500", "&gt;₹500"))</f>
        <v>&gt;₹500</v>
      </c>
      <c r="Q94" s="8">
        <f>Table1[[#This Row],[rating]]*LOG(Table1[[#This Row],[rating_count]]+1)</f>
        <v>20.894186636117791</v>
      </c>
    </row>
    <row r="95" spans="1:17" x14ac:dyDescent="0.3">
      <c r="A95" t="s">
        <v>201</v>
      </c>
      <c r="B95" t="s">
        <v>202</v>
      </c>
      <c r="C95" t="str">
        <f t="shared" si="1"/>
        <v>Lapster USB 3.0 A to Mic</v>
      </c>
      <c r="D95" s="3" t="s">
        <v>10</v>
      </c>
      <c r="E95" s="3" t="s">
        <v>2907</v>
      </c>
      <c r="F95" s="3" t="s">
        <v>2908</v>
      </c>
      <c r="G95" s="3" t="s">
        <v>2909</v>
      </c>
      <c r="H95" s="3" t="s">
        <v>2910</v>
      </c>
      <c r="I95" s="4">
        <v>199</v>
      </c>
      <c r="J95" s="4">
        <v>999</v>
      </c>
      <c r="K95" s="2">
        <v>0.8</v>
      </c>
      <c r="L95" t="str">
        <f>IF(Table1[[#This Row],[discount_percentage]]&gt;=50%, "50% or more", "&lt;50%")</f>
        <v>50% or more</v>
      </c>
      <c r="M95">
        <v>4.0999999999999996</v>
      </c>
      <c r="N95" s="5">
        <v>425</v>
      </c>
      <c r="O95" s="4">
        <f>Table1[[#This Row],[actual_price]]*Table1[[#This Row],[rating_count]]</f>
        <v>424575</v>
      </c>
      <c r="P95" t="str">
        <f>IF(Table1[[#This Row],[actual_price]] &lt;200, "&lt;₹200", IF(Table1[[#This Row],[actual_price]]&lt;=500, "₹200 - ₹500", "&gt;₹500"))</f>
        <v>&gt;₹500</v>
      </c>
      <c r="Q95" s="8">
        <f>Table1[[#This Row],[rating]]*LOG(Table1[[#This Row],[rating_count]]+1)</f>
        <v>10.780579356321146</v>
      </c>
    </row>
    <row r="96" spans="1:17" x14ac:dyDescent="0.3">
      <c r="A96" t="s">
        <v>203</v>
      </c>
      <c r="B96" t="s">
        <v>204</v>
      </c>
      <c r="C96" t="str">
        <f t="shared" si="1"/>
        <v>TCL 100 cm (40 inches) F</v>
      </c>
      <c r="D96" s="3" t="s">
        <v>45</v>
      </c>
      <c r="E96" s="3" t="s">
        <v>2914</v>
      </c>
      <c r="F96" s="3" t="s">
        <v>2915</v>
      </c>
      <c r="G96" s="3" t="s">
        <v>2917</v>
      </c>
      <c r="H96" s="3" t="s">
        <v>2918</v>
      </c>
      <c r="I96" s="4">
        <v>18990</v>
      </c>
      <c r="J96" s="4">
        <v>40990</v>
      </c>
      <c r="K96" s="2">
        <v>0.54</v>
      </c>
      <c r="L96" t="str">
        <f>IF(Table1[[#This Row],[discount_percentage]]&gt;=50%, "50% or more", "&lt;50%")</f>
        <v>50% or more</v>
      </c>
      <c r="M96">
        <v>4.2</v>
      </c>
      <c r="N96" s="5">
        <v>6659</v>
      </c>
      <c r="O96" s="4">
        <f>Table1[[#This Row],[actual_price]]*Table1[[#This Row],[rating_count]]</f>
        <v>272952410</v>
      </c>
      <c r="P96" t="str">
        <f>IF(Table1[[#This Row],[actual_price]] &lt;200, "&lt;₹200", IF(Table1[[#This Row],[actual_price]]&lt;=500, "₹200 - ₹500", "&gt;₹500"))</f>
        <v>&gt;₹500</v>
      </c>
      <c r="Q96" s="8">
        <f>Table1[[#This Row],[rating]]*LOG(Table1[[#This Row],[rating_count]]+1)</f>
        <v>16.058591762515263</v>
      </c>
    </row>
    <row r="97" spans="1:17" x14ac:dyDescent="0.3">
      <c r="A97" t="s">
        <v>205</v>
      </c>
      <c r="B97" t="s">
        <v>206</v>
      </c>
      <c r="C97" t="str">
        <f t="shared" si="1"/>
        <v xml:space="preserve">ZEBRONICS ZEB-USB150WF1 </v>
      </c>
      <c r="D97" s="3" t="s">
        <v>27</v>
      </c>
      <c r="E97" s="3" t="s">
        <v>2907</v>
      </c>
      <c r="F97" s="3" t="s">
        <v>2911</v>
      </c>
      <c r="G97" s="3" t="s">
        <v>2912</v>
      </c>
      <c r="H97" s="3" t="s">
        <v>2913</v>
      </c>
      <c r="I97" s="4">
        <v>290</v>
      </c>
      <c r="J97" s="4">
        <v>349</v>
      </c>
      <c r="K97" s="2">
        <v>0.17</v>
      </c>
      <c r="L97" t="str">
        <f>IF(Table1[[#This Row],[discount_percentage]]&gt;=50%, "50% or more", "&lt;50%")</f>
        <v>&lt;50%</v>
      </c>
      <c r="M97">
        <v>3.7</v>
      </c>
      <c r="N97" s="5">
        <v>1977</v>
      </c>
      <c r="O97" s="4">
        <f>Table1[[#This Row],[actual_price]]*Table1[[#This Row],[rating_count]]</f>
        <v>689973</v>
      </c>
      <c r="P97" t="str">
        <f>IF(Table1[[#This Row],[actual_price]] &lt;200, "&lt;₹200", IF(Table1[[#This Row],[actual_price]]&lt;=500, "₹200 - ₹500", "&gt;₹500"))</f>
        <v>₹200 - ₹500</v>
      </c>
      <c r="Q97" s="8">
        <f>Table1[[#This Row],[rating]]*LOG(Table1[[#This Row],[rating_count]]+1)</f>
        <v>12.196037262866295</v>
      </c>
    </row>
    <row r="98" spans="1:17" x14ac:dyDescent="0.3">
      <c r="A98" t="s">
        <v>207</v>
      </c>
      <c r="B98" t="s">
        <v>208</v>
      </c>
      <c r="C98" t="str">
        <f t="shared" si="1"/>
        <v>LOHAYA Remote Compatible</v>
      </c>
      <c r="D98" s="3" t="s">
        <v>110</v>
      </c>
      <c r="E98" s="3" t="s">
        <v>2914</v>
      </c>
      <c r="F98" s="3" t="s">
        <v>2915</v>
      </c>
      <c r="G98" s="3" t="s">
        <v>2916</v>
      </c>
      <c r="H98" s="3" t="s">
        <v>2919</v>
      </c>
      <c r="I98" s="4">
        <v>249</v>
      </c>
      <c r="J98" s="4">
        <v>799</v>
      </c>
      <c r="K98" s="2">
        <v>0.69</v>
      </c>
      <c r="L98" t="str">
        <f>IF(Table1[[#This Row],[discount_percentage]]&gt;=50%, "50% or more", "&lt;50%")</f>
        <v>50% or more</v>
      </c>
      <c r="M98">
        <v>3.8</v>
      </c>
      <c r="N98" s="5">
        <v>1079</v>
      </c>
      <c r="O98" s="4">
        <f>Table1[[#This Row],[actual_price]]*Table1[[#This Row],[rating_count]]</f>
        <v>862121</v>
      </c>
      <c r="P98" t="str">
        <f>IF(Table1[[#This Row],[actual_price]] &lt;200, "&lt;₹200", IF(Table1[[#This Row],[actual_price]]&lt;=500, "₹200 - ₹500", "&gt;₹500"))</f>
        <v>&gt;₹500</v>
      </c>
      <c r="Q98" s="8">
        <f>Table1[[#This Row],[rating]]*LOG(Table1[[#This Row],[rating_count]]+1)</f>
        <v>11.527010270850409</v>
      </c>
    </row>
    <row r="99" spans="1:17" x14ac:dyDescent="0.3">
      <c r="A99" t="s">
        <v>209</v>
      </c>
      <c r="B99" t="s">
        <v>210</v>
      </c>
      <c r="C99" t="str">
        <f t="shared" si="1"/>
        <v>Gilary Multi Charging Ca</v>
      </c>
      <c r="D99" s="3" t="s">
        <v>10</v>
      </c>
      <c r="E99" s="3" t="s">
        <v>2907</v>
      </c>
      <c r="F99" s="3" t="s">
        <v>2908</v>
      </c>
      <c r="G99" s="3" t="s">
        <v>2909</v>
      </c>
      <c r="H99" s="3" t="s">
        <v>2910</v>
      </c>
      <c r="I99" s="4">
        <v>345</v>
      </c>
      <c r="J99" s="4">
        <v>999</v>
      </c>
      <c r="K99" s="2">
        <v>0.65</v>
      </c>
      <c r="L99" t="str">
        <f>IF(Table1[[#This Row],[discount_percentage]]&gt;=50%, "50% or more", "&lt;50%")</f>
        <v>50% or more</v>
      </c>
      <c r="M99">
        <v>3.7</v>
      </c>
      <c r="N99" s="5">
        <v>1097</v>
      </c>
      <c r="O99" s="4">
        <f>Table1[[#This Row],[actual_price]]*Table1[[#This Row],[rating_count]]</f>
        <v>1095903</v>
      </c>
      <c r="P99" t="str">
        <f>IF(Table1[[#This Row],[actual_price]] &lt;200, "&lt;₹200", IF(Table1[[#This Row],[actual_price]]&lt;=500, "₹200 - ₹500", "&gt;₹500"))</f>
        <v>&gt;₹500</v>
      </c>
      <c r="Q99" s="8">
        <f>Table1[[#This Row],[rating]]*LOG(Table1[[#This Row],[rating_count]]+1)</f>
        <v>11.250228658422071</v>
      </c>
    </row>
    <row r="100" spans="1:17" x14ac:dyDescent="0.3">
      <c r="A100" t="s">
        <v>211</v>
      </c>
      <c r="B100" t="s">
        <v>212</v>
      </c>
      <c r="C100" t="str">
        <f t="shared" si="1"/>
        <v>TP-Link UE300 USB 3.0 to</v>
      </c>
      <c r="D100" s="3" t="s">
        <v>27</v>
      </c>
      <c r="E100" s="3" t="s">
        <v>2907</v>
      </c>
      <c r="F100" s="3" t="s">
        <v>2911</v>
      </c>
      <c r="G100" s="3" t="s">
        <v>2912</v>
      </c>
      <c r="H100" s="3" t="s">
        <v>2913</v>
      </c>
      <c r="I100" s="4">
        <v>1099</v>
      </c>
      <c r="J100" s="4">
        <v>1899</v>
      </c>
      <c r="K100" s="2">
        <v>0.42</v>
      </c>
      <c r="L100" t="str">
        <f>IF(Table1[[#This Row],[discount_percentage]]&gt;=50%, "50% or more", "&lt;50%")</f>
        <v>&lt;50%</v>
      </c>
      <c r="M100">
        <v>4.5</v>
      </c>
      <c r="N100" s="5">
        <v>22420</v>
      </c>
      <c r="O100" s="4">
        <f>Table1[[#This Row],[actual_price]]*Table1[[#This Row],[rating_count]]</f>
        <v>42575580</v>
      </c>
      <c r="P100" t="str">
        <f>IF(Table1[[#This Row],[actual_price]] &lt;200, "&lt;₹200", IF(Table1[[#This Row],[actual_price]]&lt;=500, "₹200 - ₹500", "&gt;₹500"))</f>
        <v>&gt;₹500</v>
      </c>
      <c r="Q100" s="8">
        <f>Table1[[#This Row],[rating]]*LOG(Table1[[#This Row],[rating_count]]+1)</f>
        <v>19.577947404051354</v>
      </c>
    </row>
    <row r="101" spans="1:17" x14ac:dyDescent="0.3">
      <c r="A101" t="s">
        <v>213</v>
      </c>
      <c r="B101" t="s">
        <v>214</v>
      </c>
      <c r="C101" t="str">
        <f t="shared" si="1"/>
        <v>Wayona Type C to Lightni</v>
      </c>
      <c r="D101" s="3" t="s">
        <v>10</v>
      </c>
      <c r="E101" s="3" t="s">
        <v>2907</v>
      </c>
      <c r="F101" s="3" t="s">
        <v>2908</v>
      </c>
      <c r="G101" s="3" t="s">
        <v>2909</v>
      </c>
      <c r="H101" s="3" t="s">
        <v>2910</v>
      </c>
      <c r="I101" s="4">
        <v>719</v>
      </c>
      <c r="J101" s="4">
        <v>1499</v>
      </c>
      <c r="K101" s="2">
        <v>0.52</v>
      </c>
      <c r="L101" t="str">
        <f>IF(Table1[[#This Row],[discount_percentage]]&gt;=50%, "50% or more", "&lt;50%")</f>
        <v>50% or more</v>
      </c>
      <c r="M101">
        <v>4.0999999999999996</v>
      </c>
      <c r="N101" s="5">
        <v>1045</v>
      </c>
      <c r="O101" s="4">
        <f>Table1[[#This Row],[actual_price]]*Table1[[#This Row],[rating_count]]</f>
        <v>1566455</v>
      </c>
      <c r="P101" t="str">
        <f>IF(Table1[[#This Row],[actual_price]] &lt;200, "&lt;₹200", IF(Table1[[#This Row],[actual_price]]&lt;=500, "₹200 - ₹500", "&gt;₹500"))</f>
        <v>&gt;₹500</v>
      </c>
      <c r="Q101" s="8">
        <f>Table1[[#This Row],[rating]]*LOG(Table1[[#This Row],[rating_count]]+1)</f>
        <v>12.380079906578146</v>
      </c>
    </row>
    <row r="102" spans="1:17" x14ac:dyDescent="0.3">
      <c r="A102" t="s">
        <v>215</v>
      </c>
      <c r="B102" t="s">
        <v>216</v>
      </c>
      <c r="C102" t="str">
        <f t="shared" si="1"/>
        <v>Dealfreez Case Compatibl</v>
      </c>
      <c r="D102" s="3" t="s">
        <v>110</v>
      </c>
      <c r="E102" s="3" t="s">
        <v>2914</v>
      </c>
      <c r="F102" s="3" t="s">
        <v>2915</v>
      </c>
      <c r="G102" s="3" t="s">
        <v>2916</v>
      </c>
      <c r="H102" s="3" t="s">
        <v>2919</v>
      </c>
      <c r="I102" s="4">
        <v>349</v>
      </c>
      <c r="J102" s="4">
        <v>1499</v>
      </c>
      <c r="K102" s="2">
        <v>0.77</v>
      </c>
      <c r="L102" t="str">
        <f>IF(Table1[[#This Row],[discount_percentage]]&gt;=50%, "50% or more", "&lt;50%")</f>
        <v>50% or more</v>
      </c>
      <c r="M102">
        <v>4.3</v>
      </c>
      <c r="N102" s="5">
        <v>4145</v>
      </c>
      <c r="O102" s="4">
        <f>Table1[[#This Row],[actual_price]]*Table1[[#This Row],[rating_count]]</f>
        <v>6213355</v>
      </c>
      <c r="P102" t="str">
        <f>IF(Table1[[#This Row],[actual_price]] &lt;200, "&lt;₹200", IF(Table1[[#This Row],[actual_price]]&lt;=500, "₹200 - ₹500", "&gt;₹500"))</f>
        <v>&gt;₹500</v>
      </c>
      <c r="Q102" s="8">
        <f>Table1[[#This Row],[rating]]*LOG(Table1[[#This Row],[rating_count]]+1)</f>
        <v>15.55580598035872</v>
      </c>
    </row>
    <row r="103" spans="1:17" x14ac:dyDescent="0.3">
      <c r="A103" t="s">
        <v>217</v>
      </c>
      <c r="B103" t="s">
        <v>218</v>
      </c>
      <c r="C103" t="str">
        <f t="shared" si="1"/>
        <v>Amazon Basics New Releas</v>
      </c>
      <c r="D103" s="3" t="s">
        <v>10</v>
      </c>
      <c r="E103" s="3" t="s">
        <v>2907</v>
      </c>
      <c r="F103" s="3" t="s">
        <v>2908</v>
      </c>
      <c r="G103" s="3" t="s">
        <v>2909</v>
      </c>
      <c r="H103" s="3" t="s">
        <v>2910</v>
      </c>
      <c r="I103" s="4">
        <v>849</v>
      </c>
      <c r="J103" s="4">
        <v>1809</v>
      </c>
      <c r="K103" s="2">
        <v>0.53</v>
      </c>
      <c r="L103" t="str">
        <f>IF(Table1[[#This Row],[discount_percentage]]&gt;=50%, "50% or more", "&lt;50%")</f>
        <v>50% or more</v>
      </c>
      <c r="M103">
        <v>4.3</v>
      </c>
      <c r="N103" s="5">
        <v>6547</v>
      </c>
      <c r="O103" s="4">
        <f>Table1[[#This Row],[actual_price]]*Table1[[#This Row],[rating_count]]</f>
        <v>11843523</v>
      </c>
      <c r="P103" t="str">
        <f>IF(Table1[[#This Row],[actual_price]] &lt;200, "&lt;₹200", IF(Table1[[#This Row],[actual_price]]&lt;=500, "₹200 - ₹500", "&gt;₹500"))</f>
        <v>&gt;₹500</v>
      </c>
      <c r="Q103" s="8">
        <f>Table1[[#This Row],[rating]]*LOG(Table1[[#This Row],[rating_count]]+1)</f>
        <v>16.409267284181585</v>
      </c>
    </row>
    <row r="104" spans="1:17" x14ac:dyDescent="0.3">
      <c r="A104" t="s">
        <v>219</v>
      </c>
      <c r="B104" t="s">
        <v>220</v>
      </c>
      <c r="C104" t="str">
        <f t="shared" si="1"/>
        <v>Isoelite Remote Compatib</v>
      </c>
      <c r="D104" s="3" t="s">
        <v>110</v>
      </c>
      <c r="E104" s="3" t="s">
        <v>2914</v>
      </c>
      <c r="F104" s="3" t="s">
        <v>2915</v>
      </c>
      <c r="G104" s="3" t="s">
        <v>2916</v>
      </c>
      <c r="H104" s="3" t="s">
        <v>2919</v>
      </c>
      <c r="I104" s="4">
        <v>299</v>
      </c>
      <c r="J104" s="4">
        <v>899</v>
      </c>
      <c r="K104" s="2">
        <v>0.67</v>
      </c>
      <c r="L104" t="str">
        <f>IF(Table1[[#This Row],[discount_percentage]]&gt;=50%, "50% or more", "&lt;50%")</f>
        <v>50% or more</v>
      </c>
      <c r="M104">
        <v>4</v>
      </c>
      <c r="N104" s="5">
        <v>1588</v>
      </c>
      <c r="O104" s="4">
        <f>Table1[[#This Row],[actual_price]]*Table1[[#This Row],[rating_count]]</f>
        <v>1427612</v>
      </c>
      <c r="P104" t="str">
        <f>IF(Table1[[#This Row],[actual_price]] &lt;200, "&lt;₹200", IF(Table1[[#This Row],[actual_price]]&lt;=500, "₹200 - ₹500", "&gt;₹500"))</f>
        <v>&gt;₹500</v>
      </c>
      <c r="Q104" s="8">
        <f>Table1[[#This Row],[rating]]*LOG(Table1[[#This Row],[rating_count]]+1)</f>
        <v>12.804495588829518</v>
      </c>
    </row>
    <row r="105" spans="1:17" x14ac:dyDescent="0.3">
      <c r="A105" t="s">
        <v>221</v>
      </c>
      <c r="B105" t="s">
        <v>222</v>
      </c>
      <c r="C105" t="str">
        <f t="shared" si="1"/>
        <v>MI 100 cm (40 inches) 5A</v>
      </c>
      <c r="D105" s="3" t="s">
        <v>45</v>
      </c>
      <c r="E105" s="3" t="s">
        <v>2914</v>
      </c>
      <c r="F105" s="3" t="s">
        <v>2915</v>
      </c>
      <c r="G105" s="3" t="s">
        <v>2917</v>
      </c>
      <c r="H105" s="3" t="s">
        <v>2918</v>
      </c>
      <c r="I105" s="4">
        <v>21999</v>
      </c>
      <c r="J105" s="4">
        <v>29999</v>
      </c>
      <c r="K105" s="2">
        <v>0.27</v>
      </c>
      <c r="L105" t="str">
        <f>IF(Table1[[#This Row],[discount_percentage]]&gt;=50%, "50% or more", "&lt;50%")</f>
        <v>&lt;50%</v>
      </c>
      <c r="M105">
        <v>4.2</v>
      </c>
      <c r="N105" s="5">
        <v>32840</v>
      </c>
      <c r="O105" s="4">
        <f>Table1[[#This Row],[actual_price]]*Table1[[#This Row],[rating_count]]</f>
        <v>985167160</v>
      </c>
      <c r="P105" t="str">
        <f>IF(Table1[[#This Row],[actual_price]] &lt;200, "&lt;₹200", IF(Table1[[#This Row],[actual_price]]&lt;=500, "₹200 - ₹500", "&gt;₹500"))</f>
        <v>&gt;₹500</v>
      </c>
      <c r="Q105" s="8">
        <f>Table1[[#This Row],[rating]]*LOG(Table1[[#This Row],[rating_count]]+1)</f>
        <v>18.968948765776688</v>
      </c>
    </row>
    <row r="106" spans="1:17" x14ac:dyDescent="0.3">
      <c r="A106" t="s">
        <v>223</v>
      </c>
      <c r="B106" t="s">
        <v>224</v>
      </c>
      <c r="C106" t="str">
        <f t="shared" si="1"/>
        <v>Wayona Nylon Braided USB</v>
      </c>
      <c r="D106" s="3" t="s">
        <v>10</v>
      </c>
      <c r="E106" s="3" t="s">
        <v>2907</v>
      </c>
      <c r="F106" s="3" t="s">
        <v>2908</v>
      </c>
      <c r="G106" s="3" t="s">
        <v>2909</v>
      </c>
      <c r="H106" s="3" t="s">
        <v>2910</v>
      </c>
      <c r="I106" s="4">
        <v>349</v>
      </c>
      <c r="J106" s="4">
        <v>999</v>
      </c>
      <c r="K106" s="2">
        <v>0.65</v>
      </c>
      <c r="L106" t="str">
        <f>IF(Table1[[#This Row],[discount_percentage]]&gt;=50%, "50% or more", "&lt;50%")</f>
        <v>50% or more</v>
      </c>
      <c r="M106">
        <v>4.2</v>
      </c>
      <c r="N106" s="5">
        <v>13120</v>
      </c>
      <c r="O106" s="4">
        <f>Table1[[#This Row],[actual_price]]*Table1[[#This Row],[rating_count]]</f>
        <v>13106880</v>
      </c>
      <c r="P106" t="str">
        <f>IF(Table1[[#This Row],[actual_price]] &lt;200, "&lt;₹200", IF(Table1[[#This Row],[actual_price]]&lt;=500, "₹200 - ₹500", "&gt;₹500"))</f>
        <v>&gt;₹500</v>
      </c>
      <c r="Q106" s="8">
        <f>Table1[[#This Row],[rating]]*LOG(Table1[[#This Row],[rating_count]]+1)</f>
        <v>17.295461129065423</v>
      </c>
    </row>
    <row r="107" spans="1:17" x14ac:dyDescent="0.3">
      <c r="A107" t="s">
        <v>225</v>
      </c>
      <c r="B107" t="s">
        <v>226</v>
      </c>
      <c r="C107" t="str">
        <f t="shared" si="1"/>
        <v xml:space="preserve">Wayona Type C To Type C </v>
      </c>
      <c r="D107" s="3" t="s">
        <v>10</v>
      </c>
      <c r="E107" s="3" t="s">
        <v>2907</v>
      </c>
      <c r="F107" s="3" t="s">
        <v>2908</v>
      </c>
      <c r="G107" s="3" t="s">
        <v>2909</v>
      </c>
      <c r="H107" s="3" t="s">
        <v>2910</v>
      </c>
      <c r="I107" s="4">
        <v>399</v>
      </c>
      <c r="J107" s="4">
        <v>999</v>
      </c>
      <c r="K107" s="2">
        <v>0.6</v>
      </c>
      <c r="L107" t="str">
        <f>IF(Table1[[#This Row],[discount_percentage]]&gt;=50%, "50% or more", "&lt;50%")</f>
        <v>50% or more</v>
      </c>
      <c r="M107">
        <v>4.3</v>
      </c>
      <c r="N107" s="5">
        <v>2806</v>
      </c>
      <c r="O107" s="4">
        <f>Table1[[#This Row],[actual_price]]*Table1[[#This Row],[rating_count]]</f>
        <v>2803194</v>
      </c>
      <c r="P107" t="str">
        <f>IF(Table1[[#This Row],[actual_price]] &lt;200, "&lt;₹200", IF(Table1[[#This Row],[actual_price]]&lt;=500, "₹200 - ₹500", "&gt;₹500"))</f>
        <v>&gt;₹500</v>
      </c>
      <c r="Q107" s="8">
        <f>Table1[[#This Row],[rating]]*LOG(Table1[[#This Row],[rating_count]]+1)</f>
        <v>14.827442374328088</v>
      </c>
    </row>
    <row r="108" spans="1:17" x14ac:dyDescent="0.3">
      <c r="A108" t="s">
        <v>227</v>
      </c>
      <c r="B108" t="s">
        <v>228</v>
      </c>
      <c r="C108" t="str">
        <f t="shared" si="1"/>
        <v xml:space="preserve">Wayona Nylon Braided 2M </v>
      </c>
      <c r="D108" s="3" t="s">
        <v>10</v>
      </c>
      <c r="E108" s="3" t="s">
        <v>2907</v>
      </c>
      <c r="F108" s="3" t="s">
        <v>2908</v>
      </c>
      <c r="G108" s="3" t="s">
        <v>2909</v>
      </c>
      <c r="H108" s="3" t="s">
        <v>2910</v>
      </c>
      <c r="I108" s="4">
        <v>449</v>
      </c>
      <c r="J108" s="4">
        <v>1299</v>
      </c>
      <c r="K108" s="2">
        <v>0.65</v>
      </c>
      <c r="L108" t="str">
        <f>IF(Table1[[#This Row],[discount_percentage]]&gt;=50%, "50% or more", "&lt;50%")</f>
        <v>50% or more</v>
      </c>
      <c r="M108">
        <v>4.2</v>
      </c>
      <c r="N108" s="5">
        <v>24269</v>
      </c>
      <c r="O108" s="4">
        <f>Table1[[#This Row],[actual_price]]*Table1[[#This Row],[rating_count]]</f>
        <v>31525431</v>
      </c>
      <c r="P108" t="str">
        <f>IF(Table1[[#This Row],[actual_price]] &lt;200, "&lt;₹200", IF(Table1[[#This Row],[actual_price]]&lt;=500, "₹200 - ₹500", "&gt;₹500"))</f>
        <v>&gt;₹500</v>
      </c>
      <c r="Q108" s="8">
        <f>Table1[[#This Row],[rating]]*LOG(Table1[[#This Row],[rating_count]]+1)</f>
        <v>18.417293060594126</v>
      </c>
    </row>
    <row r="109" spans="1:17" x14ac:dyDescent="0.3">
      <c r="A109" t="s">
        <v>229</v>
      </c>
      <c r="B109" t="s">
        <v>230</v>
      </c>
      <c r="C109" t="str">
        <f t="shared" si="1"/>
        <v>CROSSVOLT Compatible Das</v>
      </c>
      <c r="D109" s="3" t="s">
        <v>10</v>
      </c>
      <c r="E109" s="3" t="s">
        <v>2907</v>
      </c>
      <c r="F109" s="3" t="s">
        <v>2908</v>
      </c>
      <c r="G109" s="3" t="s">
        <v>2909</v>
      </c>
      <c r="H109" s="3" t="s">
        <v>2910</v>
      </c>
      <c r="I109" s="4">
        <v>299</v>
      </c>
      <c r="J109" s="4">
        <v>999</v>
      </c>
      <c r="K109" s="2">
        <v>0.7</v>
      </c>
      <c r="L109" t="str">
        <f>IF(Table1[[#This Row],[discount_percentage]]&gt;=50%, "50% or more", "&lt;50%")</f>
        <v>50% or more</v>
      </c>
      <c r="M109">
        <v>4.3</v>
      </c>
      <c r="N109" s="5">
        <v>766</v>
      </c>
      <c r="O109" s="4">
        <f>Table1[[#This Row],[actual_price]]*Table1[[#This Row],[rating_count]]</f>
        <v>765234</v>
      </c>
      <c r="P109" t="str">
        <f>IF(Table1[[#This Row],[actual_price]] &lt;200, "&lt;₹200", IF(Table1[[#This Row],[actual_price]]&lt;=500, "₹200 - ₹500", "&gt;₹500"))</f>
        <v>&gt;₹500</v>
      </c>
      <c r="Q109" s="8">
        <f>Table1[[#This Row],[rating]]*LOG(Table1[[#This Row],[rating_count]]+1)</f>
        <v>12.404620064980618</v>
      </c>
    </row>
    <row r="110" spans="1:17" x14ac:dyDescent="0.3">
      <c r="A110" t="s">
        <v>231</v>
      </c>
      <c r="B110" t="s">
        <v>232</v>
      </c>
      <c r="C110" t="str">
        <f t="shared" si="1"/>
        <v>VU 139 cm (55 inches) Th</v>
      </c>
      <c r="D110" s="3" t="s">
        <v>45</v>
      </c>
      <c r="E110" s="3" t="s">
        <v>2914</v>
      </c>
      <c r="F110" s="3" t="s">
        <v>2915</v>
      </c>
      <c r="G110" s="3" t="s">
        <v>2917</v>
      </c>
      <c r="H110" s="3" t="s">
        <v>2918</v>
      </c>
      <c r="I110" s="4">
        <v>37999</v>
      </c>
      <c r="J110" s="4">
        <v>65000</v>
      </c>
      <c r="K110" s="2">
        <v>0.42</v>
      </c>
      <c r="L110" t="str">
        <f>IF(Table1[[#This Row],[discount_percentage]]&gt;=50%, "50% or more", "&lt;50%")</f>
        <v>&lt;50%</v>
      </c>
      <c r="M110">
        <v>4.3</v>
      </c>
      <c r="N110" s="5">
        <v>3587</v>
      </c>
      <c r="O110" s="4">
        <f>Table1[[#This Row],[actual_price]]*Table1[[#This Row],[rating_count]]</f>
        <v>233155000</v>
      </c>
      <c r="P110" t="str">
        <f>IF(Table1[[#This Row],[actual_price]] &lt;200, "&lt;₹200", IF(Table1[[#This Row],[actual_price]]&lt;=500, "₹200 - ₹500", "&gt;₹500"))</f>
        <v>&gt;₹500</v>
      </c>
      <c r="Q110" s="8">
        <f>Table1[[#This Row],[rating]]*LOG(Table1[[#This Row],[rating_count]]+1)</f>
        <v>15.285865467799834</v>
      </c>
    </row>
    <row r="111" spans="1:17" x14ac:dyDescent="0.3">
      <c r="A111" t="s">
        <v>233</v>
      </c>
      <c r="B111" t="s">
        <v>234</v>
      </c>
      <c r="C111" t="str">
        <f t="shared" si="1"/>
        <v>PTron Solero T241 2.4A T</v>
      </c>
      <c r="D111" s="3" t="s">
        <v>10</v>
      </c>
      <c r="E111" s="3" t="s">
        <v>2907</v>
      </c>
      <c r="F111" s="3" t="s">
        <v>2908</v>
      </c>
      <c r="G111" s="3" t="s">
        <v>2909</v>
      </c>
      <c r="H111" s="3" t="s">
        <v>2910</v>
      </c>
      <c r="I111" s="4">
        <v>99</v>
      </c>
      <c r="J111" s="4">
        <v>800</v>
      </c>
      <c r="K111" s="2">
        <v>0.88</v>
      </c>
      <c r="L111" t="str">
        <f>IF(Table1[[#This Row],[discount_percentage]]&gt;=50%, "50% or more", "&lt;50%")</f>
        <v>50% or more</v>
      </c>
      <c r="M111">
        <v>3.9</v>
      </c>
      <c r="N111" s="5">
        <v>24871</v>
      </c>
      <c r="O111" s="4">
        <f>Table1[[#This Row],[actual_price]]*Table1[[#This Row],[rating_count]]</f>
        <v>19896800</v>
      </c>
      <c r="P111" t="str">
        <f>IF(Table1[[#This Row],[actual_price]] &lt;200, "&lt;₹200", IF(Table1[[#This Row],[actual_price]]&lt;=500, "₹200 - ₹500", "&gt;₹500"))</f>
        <v>&gt;₹500</v>
      </c>
      <c r="Q111" s="8">
        <f>Table1[[#This Row],[rating]]*LOG(Table1[[#This Row],[rating_count]]+1)</f>
        <v>17.143271765237028</v>
      </c>
    </row>
    <row r="112" spans="1:17" x14ac:dyDescent="0.3">
      <c r="A112" t="s">
        <v>235</v>
      </c>
      <c r="B112" t="s">
        <v>236</v>
      </c>
      <c r="C112" t="str">
        <f t="shared" si="1"/>
        <v xml:space="preserve">Croma 80 cm (32 Inches) </v>
      </c>
      <c r="D112" s="3" t="s">
        <v>121</v>
      </c>
      <c r="E112" s="3" t="s">
        <v>2914</v>
      </c>
      <c r="F112" s="3" t="s">
        <v>2915</v>
      </c>
      <c r="G112" s="3" t="s">
        <v>2917</v>
      </c>
      <c r="H112" s="3" t="s">
        <v>2920</v>
      </c>
      <c r="I112" s="4">
        <v>7390</v>
      </c>
      <c r="J112" s="4">
        <v>20000</v>
      </c>
      <c r="K112" s="2">
        <v>0.63</v>
      </c>
      <c r="L112" t="str">
        <f>IF(Table1[[#This Row],[discount_percentage]]&gt;=50%, "50% or more", "&lt;50%")</f>
        <v>50% or more</v>
      </c>
      <c r="M112">
        <v>4.0999999999999996</v>
      </c>
      <c r="N112" s="5">
        <v>2581</v>
      </c>
      <c r="O112" s="4">
        <f>Table1[[#This Row],[actual_price]]*Table1[[#This Row],[rating_count]]</f>
        <v>51620000</v>
      </c>
      <c r="P112" t="str">
        <f>IF(Table1[[#This Row],[actual_price]] &lt;200, "&lt;₹200", IF(Table1[[#This Row],[actual_price]]&lt;=500, "₹200 - ₹500", "&gt;₹500"))</f>
        <v>&gt;₹500</v>
      </c>
      <c r="Q112" s="8">
        <f>Table1[[#This Row],[rating]]*LOG(Table1[[#This Row],[rating_count]]+1)</f>
        <v>13.989020575514646</v>
      </c>
    </row>
    <row r="113" spans="1:17" x14ac:dyDescent="0.3">
      <c r="A113" t="s">
        <v>237</v>
      </c>
      <c r="B113" t="s">
        <v>238</v>
      </c>
      <c r="C113" t="str">
        <f t="shared" si="1"/>
        <v xml:space="preserve">boAt Laptop, Smartphone </v>
      </c>
      <c r="D113" s="3" t="s">
        <v>10</v>
      </c>
      <c r="E113" s="3" t="s">
        <v>2907</v>
      </c>
      <c r="F113" s="3" t="s">
        <v>2908</v>
      </c>
      <c r="G113" s="3" t="s">
        <v>2909</v>
      </c>
      <c r="H113" s="3" t="s">
        <v>2910</v>
      </c>
      <c r="I113" s="4">
        <v>273.10000000000002</v>
      </c>
      <c r="J113" s="4">
        <v>999</v>
      </c>
      <c r="K113" s="2">
        <v>0.73</v>
      </c>
      <c r="L113" t="str">
        <f>IF(Table1[[#This Row],[discount_percentage]]&gt;=50%, "50% or more", "&lt;50%")</f>
        <v>50% or more</v>
      </c>
      <c r="M113">
        <v>4.3</v>
      </c>
      <c r="N113" s="5">
        <v>20850</v>
      </c>
      <c r="O113" s="4">
        <f>Table1[[#This Row],[actual_price]]*Table1[[#This Row],[rating_count]]</f>
        <v>20829150</v>
      </c>
      <c r="P113" t="str">
        <f>IF(Table1[[#This Row],[actual_price]] &lt;200, "&lt;₹200", IF(Table1[[#This Row],[actual_price]]&lt;=500, "₹200 - ₹500", "&gt;₹500"))</f>
        <v>&gt;₹500</v>
      </c>
      <c r="Q113" s="8">
        <f>Table1[[#This Row],[rating]]*LOG(Table1[[#This Row],[rating_count]]+1)</f>
        <v>18.572245619611905</v>
      </c>
    </row>
    <row r="114" spans="1:17" x14ac:dyDescent="0.3">
      <c r="A114" t="s">
        <v>239</v>
      </c>
      <c r="B114" t="s">
        <v>240</v>
      </c>
      <c r="C114" t="str">
        <f t="shared" si="1"/>
        <v xml:space="preserve">LG 80 cm (32 inches) HD </v>
      </c>
      <c r="D114" s="3" t="s">
        <v>45</v>
      </c>
      <c r="E114" s="3" t="s">
        <v>2914</v>
      </c>
      <c r="F114" s="3" t="s">
        <v>2915</v>
      </c>
      <c r="G114" s="3" t="s">
        <v>2917</v>
      </c>
      <c r="H114" s="3" t="s">
        <v>2918</v>
      </c>
      <c r="I114" s="4">
        <v>15990</v>
      </c>
      <c r="J114" s="4">
        <v>23990</v>
      </c>
      <c r="K114" s="2">
        <v>0.33</v>
      </c>
      <c r="L114" t="str">
        <f>IF(Table1[[#This Row],[discount_percentage]]&gt;=50%, "50% or more", "&lt;50%")</f>
        <v>&lt;50%</v>
      </c>
      <c r="M114">
        <v>4.3</v>
      </c>
      <c r="N114" s="5">
        <v>1035</v>
      </c>
      <c r="O114" s="4">
        <f>Table1[[#This Row],[actual_price]]*Table1[[#This Row],[rating_count]]</f>
        <v>24829650</v>
      </c>
      <c r="P114" t="str">
        <f>IF(Table1[[#This Row],[actual_price]] &lt;200, "&lt;₹200", IF(Table1[[#This Row],[actual_price]]&lt;=500, "₹200 - ₹500", "&gt;₹500"))</f>
        <v>&gt;₹500</v>
      </c>
      <c r="Q114" s="8">
        <f>Table1[[#This Row],[rating]]*LOG(Table1[[#This Row],[rating_count]]+1)</f>
        <v>12.966046948259621</v>
      </c>
    </row>
    <row r="115" spans="1:17" x14ac:dyDescent="0.3">
      <c r="A115" t="s">
        <v>241</v>
      </c>
      <c r="B115" t="s">
        <v>242</v>
      </c>
      <c r="C115" t="str">
        <f t="shared" si="1"/>
        <v xml:space="preserve">boAt Type C A750 Stress </v>
      </c>
      <c r="D115" s="3" t="s">
        <v>10</v>
      </c>
      <c r="E115" s="3" t="s">
        <v>2907</v>
      </c>
      <c r="F115" s="3" t="s">
        <v>2908</v>
      </c>
      <c r="G115" s="3" t="s">
        <v>2909</v>
      </c>
      <c r="H115" s="3" t="s">
        <v>2910</v>
      </c>
      <c r="I115" s="4">
        <v>399</v>
      </c>
      <c r="J115" s="4">
        <v>999</v>
      </c>
      <c r="K115" s="2">
        <v>0.6</v>
      </c>
      <c r="L115" t="str">
        <f>IF(Table1[[#This Row],[discount_percentage]]&gt;=50%, "50% or more", "&lt;50%")</f>
        <v>50% or more</v>
      </c>
      <c r="M115">
        <v>4.0999999999999996</v>
      </c>
      <c r="N115" s="5">
        <v>1780</v>
      </c>
      <c r="O115" s="4">
        <f>Table1[[#This Row],[actual_price]]*Table1[[#This Row],[rating_count]]</f>
        <v>1778220</v>
      </c>
      <c r="P115" t="str">
        <f>IF(Table1[[#This Row],[actual_price]] &lt;200, "&lt;₹200", IF(Table1[[#This Row],[actual_price]]&lt;=500, "₹200 - ₹500", "&gt;₹500"))</f>
        <v>&gt;₹500</v>
      </c>
      <c r="Q115" s="8">
        <f>Table1[[#This Row],[rating]]*LOG(Table1[[#This Row],[rating_count]]+1)</f>
        <v>13.327722069799298</v>
      </c>
    </row>
    <row r="116" spans="1:17" x14ac:dyDescent="0.3">
      <c r="A116" t="s">
        <v>243</v>
      </c>
      <c r="B116" t="s">
        <v>244</v>
      </c>
      <c r="C116" t="str">
        <f t="shared" si="1"/>
        <v>Cotbolt Silicone Protect</v>
      </c>
      <c r="D116" s="3" t="s">
        <v>110</v>
      </c>
      <c r="E116" s="3" t="s">
        <v>2914</v>
      </c>
      <c r="F116" s="3" t="s">
        <v>2915</v>
      </c>
      <c r="G116" s="3" t="s">
        <v>2916</v>
      </c>
      <c r="H116" s="3" t="s">
        <v>2919</v>
      </c>
      <c r="I116" s="4">
        <v>399</v>
      </c>
      <c r="J116" s="4">
        <v>1999</v>
      </c>
      <c r="K116" s="2">
        <v>0.8</v>
      </c>
      <c r="L116" t="str">
        <f>IF(Table1[[#This Row],[discount_percentage]]&gt;=50%, "50% or more", "&lt;50%")</f>
        <v>50% or more</v>
      </c>
      <c r="M116">
        <v>4.5</v>
      </c>
      <c r="N116" s="5">
        <v>505</v>
      </c>
      <c r="O116" s="4">
        <f>Table1[[#This Row],[actual_price]]*Table1[[#This Row],[rating_count]]</f>
        <v>1009495</v>
      </c>
      <c r="P116" t="str">
        <f>IF(Table1[[#This Row],[actual_price]] &lt;200, "&lt;₹200", IF(Table1[[#This Row],[actual_price]]&lt;=500, "₹200 - ₹500", "&gt;₹500"))</f>
        <v>&gt;₹500</v>
      </c>
      <c r="Q116" s="8">
        <f>Table1[[#This Row],[rating]]*LOG(Table1[[#This Row],[rating_count]]+1)</f>
        <v>12.168677325779097</v>
      </c>
    </row>
    <row r="117" spans="1:17" x14ac:dyDescent="0.3">
      <c r="A117" t="s">
        <v>245</v>
      </c>
      <c r="B117" t="s">
        <v>246</v>
      </c>
      <c r="C117" t="str">
        <f t="shared" si="1"/>
        <v>Portronics Konnect L POR</v>
      </c>
      <c r="D117" s="3" t="s">
        <v>10</v>
      </c>
      <c r="E117" s="3" t="s">
        <v>2907</v>
      </c>
      <c r="F117" s="3" t="s">
        <v>2908</v>
      </c>
      <c r="G117" s="3" t="s">
        <v>2909</v>
      </c>
      <c r="H117" s="3" t="s">
        <v>2910</v>
      </c>
      <c r="I117" s="4">
        <v>210</v>
      </c>
      <c r="J117" s="4">
        <v>399</v>
      </c>
      <c r="K117" s="2">
        <v>0.47</v>
      </c>
      <c r="L117" t="str">
        <f>IF(Table1[[#This Row],[discount_percentage]]&gt;=50%, "50% or more", "&lt;50%")</f>
        <v>&lt;50%</v>
      </c>
      <c r="M117">
        <v>4.0999999999999996</v>
      </c>
      <c r="N117" s="5">
        <v>1717</v>
      </c>
      <c r="O117" s="4">
        <f>Table1[[#This Row],[actual_price]]*Table1[[#This Row],[rating_count]]</f>
        <v>685083</v>
      </c>
      <c r="P117" t="str">
        <f>IF(Table1[[#This Row],[actual_price]] &lt;200, "&lt;₹200", IF(Table1[[#This Row],[actual_price]]&lt;=500, "₹200 - ₹500", "&gt;₹500"))</f>
        <v>₹200 - ₹500</v>
      </c>
      <c r="Q117" s="8">
        <f>Table1[[#This Row],[rating]]*LOG(Table1[[#This Row],[rating_count]]+1)</f>
        <v>13.263594953930417</v>
      </c>
    </row>
    <row r="118" spans="1:17" x14ac:dyDescent="0.3">
      <c r="A118" t="s">
        <v>247</v>
      </c>
      <c r="B118" t="s">
        <v>248</v>
      </c>
      <c r="C118" t="str">
        <f t="shared" si="1"/>
        <v>Electvision Remote Contr</v>
      </c>
      <c r="D118" s="3" t="s">
        <v>110</v>
      </c>
      <c r="E118" s="3" t="s">
        <v>2914</v>
      </c>
      <c r="F118" s="3" t="s">
        <v>2915</v>
      </c>
      <c r="G118" s="3" t="s">
        <v>2916</v>
      </c>
      <c r="H118" s="3" t="s">
        <v>2919</v>
      </c>
      <c r="I118" s="4">
        <v>1299</v>
      </c>
      <c r="J118" s="4">
        <v>1999</v>
      </c>
      <c r="K118" s="2">
        <v>0.35</v>
      </c>
      <c r="L118" t="str">
        <f>IF(Table1[[#This Row],[discount_percentage]]&gt;=50%, "50% or more", "&lt;50%")</f>
        <v>&lt;50%</v>
      </c>
      <c r="M118">
        <v>3.6</v>
      </c>
      <c r="N118" s="5">
        <v>590</v>
      </c>
      <c r="O118" s="4">
        <f>Table1[[#This Row],[actual_price]]*Table1[[#This Row],[rating_count]]</f>
        <v>1179410</v>
      </c>
      <c r="P118" t="str">
        <f>IF(Table1[[#This Row],[actual_price]] &lt;200, "&lt;₹200", IF(Table1[[#This Row],[actual_price]]&lt;=500, "₹200 - ₹500", "&gt;₹500"))</f>
        <v>&gt;₹500</v>
      </c>
      <c r="Q118" s="8">
        <f>Table1[[#This Row],[rating]]*LOG(Table1[[#This Row],[rating_count]]+1)</f>
        <v>9.9777149311725193</v>
      </c>
    </row>
    <row r="119" spans="1:17" x14ac:dyDescent="0.3">
      <c r="A119" t="s">
        <v>249</v>
      </c>
      <c r="B119" t="s">
        <v>250</v>
      </c>
      <c r="C119" t="str">
        <f t="shared" si="1"/>
        <v>King Shine Multi Retract</v>
      </c>
      <c r="D119" s="3" t="s">
        <v>10</v>
      </c>
      <c r="E119" s="3" t="s">
        <v>2907</v>
      </c>
      <c r="F119" s="3" t="s">
        <v>2908</v>
      </c>
      <c r="G119" s="3" t="s">
        <v>2909</v>
      </c>
      <c r="H119" s="3" t="s">
        <v>2910</v>
      </c>
      <c r="I119" s="4">
        <v>347</v>
      </c>
      <c r="J119" s="4">
        <v>999</v>
      </c>
      <c r="K119" s="2">
        <v>0.65</v>
      </c>
      <c r="L119" t="str">
        <f>IF(Table1[[#This Row],[discount_percentage]]&gt;=50%, "50% or more", "&lt;50%")</f>
        <v>50% or more</v>
      </c>
      <c r="M119">
        <v>3.5</v>
      </c>
      <c r="N119" s="5">
        <v>1121</v>
      </c>
      <c r="O119" s="4">
        <f>Table1[[#This Row],[actual_price]]*Table1[[#This Row],[rating_count]]</f>
        <v>1119879</v>
      </c>
      <c r="P119" t="str">
        <f>IF(Table1[[#This Row],[actual_price]] &lt;200, "&lt;₹200", IF(Table1[[#This Row],[actual_price]]&lt;=500, "₹200 - ₹500", "&gt;₹500"))</f>
        <v>&gt;₹500</v>
      </c>
      <c r="Q119" s="8">
        <f>Table1[[#This Row],[rating]]*LOG(Table1[[#This Row],[rating_count]]+1)</f>
        <v>10.674974999220499</v>
      </c>
    </row>
    <row r="120" spans="1:17" x14ac:dyDescent="0.3">
      <c r="A120" t="s">
        <v>251</v>
      </c>
      <c r="B120" t="s">
        <v>252</v>
      </c>
      <c r="C120" t="str">
        <f t="shared" si="1"/>
        <v>Lapster 5 pin mini usb c</v>
      </c>
      <c r="D120" s="3" t="s">
        <v>10</v>
      </c>
      <c r="E120" s="3" t="s">
        <v>2907</v>
      </c>
      <c r="F120" s="3" t="s">
        <v>2908</v>
      </c>
      <c r="G120" s="3" t="s">
        <v>2909</v>
      </c>
      <c r="H120" s="3" t="s">
        <v>2910</v>
      </c>
      <c r="I120" s="4">
        <v>149</v>
      </c>
      <c r="J120" s="4">
        <v>999</v>
      </c>
      <c r="K120" s="2">
        <v>0.85</v>
      </c>
      <c r="L120" t="str">
        <f>IF(Table1[[#This Row],[discount_percentage]]&gt;=50%, "50% or more", "&lt;50%")</f>
        <v>50% or more</v>
      </c>
      <c r="M120">
        <v>4</v>
      </c>
      <c r="N120" s="5">
        <v>1313</v>
      </c>
      <c r="O120" s="4">
        <f>Table1[[#This Row],[actual_price]]*Table1[[#This Row],[rating_count]]</f>
        <v>1311687</v>
      </c>
      <c r="P120" t="str">
        <f>IF(Table1[[#This Row],[actual_price]] &lt;200, "&lt;₹200", IF(Table1[[#This Row],[actual_price]]&lt;=500, "₹200 - ₹500", "&gt;₹500"))</f>
        <v>&gt;₹500</v>
      </c>
      <c r="Q120" s="8">
        <f>Table1[[#This Row],[rating]]*LOG(Table1[[#This Row],[rating_count]]+1)</f>
        <v>12.474381460895048</v>
      </c>
    </row>
    <row r="121" spans="1:17" x14ac:dyDescent="0.3">
      <c r="A121" t="s">
        <v>253</v>
      </c>
      <c r="B121" t="s">
        <v>254</v>
      </c>
      <c r="C121" t="str">
        <f t="shared" si="1"/>
        <v>Portronics Konnect Spydr</v>
      </c>
      <c r="D121" s="3" t="s">
        <v>10</v>
      </c>
      <c r="E121" s="3" t="s">
        <v>2907</v>
      </c>
      <c r="F121" s="3" t="s">
        <v>2908</v>
      </c>
      <c r="G121" s="3" t="s">
        <v>2909</v>
      </c>
      <c r="H121" s="3" t="s">
        <v>2910</v>
      </c>
      <c r="I121" s="4">
        <v>228</v>
      </c>
      <c r="J121" s="4">
        <v>899</v>
      </c>
      <c r="K121" s="2">
        <v>0.75</v>
      </c>
      <c r="L121" t="str">
        <f>IF(Table1[[#This Row],[discount_percentage]]&gt;=50%, "50% or more", "&lt;50%")</f>
        <v>50% or more</v>
      </c>
      <c r="M121">
        <v>3.8</v>
      </c>
      <c r="N121" s="5">
        <v>132</v>
      </c>
      <c r="O121" s="4">
        <f>Table1[[#This Row],[actual_price]]*Table1[[#This Row],[rating_count]]</f>
        <v>118668</v>
      </c>
      <c r="P121" t="str">
        <f>IF(Table1[[#This Row],[actual_price]] &lt;200, "&lt;₹200", IF(Table1[[#This Row],[actual_price]]&lt;=500, "₹200 - ₹500", "&gt;₹500"))</f>
        <v>&gt;₹500</v>
      </c>
      <c r="Q121" s="8">
        <f>Table1[[#This Row],[rating]]*LOG(Table1[[#This Row],[rating_count]]+1)</f>
        <v>8.0706362356749253</v>
      </c>
    </row>
    <row r="122" spans="1:17" x14ac:dyDescent="0.3">
      <c r="A122" t="s">
        <v>255</v>
      </c>
      <c r="B122" t="s">
        <v>256</v>
      </c>
      <c r="C122" t="str">
        <f t="shared" si="1"/>
        <v>Belkin Apple Certified L</v>
      </c>
      <c r="D122" s="3" t="s">
        <v>10</v>
      </c>
      <c r="E122" s="3" t="s">
        <v>2907</v>
      </c>
      <c r="F122" s="3" t="s">
        <v>2908</v>
      </c>
      <c r="G122" s="3" t="s">
        <v>2909</v>
      </c>
      <c r="H122" s="3" t="s">
        <v>2910</v>
      </c>
      <c r="I122" s="4">
        <v>1599</v>
      </c>
      <c r="J122" s="4">
        <v>1999</v>
      </c>
      <c r="K122" s="2">
        <v>0.2</v>
      </c>
      <c r="L122" t="str">
        <f>IF(Table1[[#This Row],[discount_percentage]]&gt;=50%, "50% or more", "&lt;50%")</f>
        <v>&lt;50%</v>
      </c>
      <c r="M122">
        <v>4.4000000000000004</v>
      </c>
      <c r="N122" s="5">
        <v>1951</v>
      </c>
      <c r="O122" s="4">
        <f>Table1[[#This Row],[actual_price]]*Table1[[#This Row],[rating_count]]</f>
        <v>3900049</v>
      </c>
      <c r="P122" t="str">
        <f>IF(Table1[[#This Row],[actual_price]] &lt;200, "&lt;₹200", IF(Table1[[#This Row],[actual_price]]&lt;=500, "₹200 - ₹500", "&gt;₹500"))</f>
        <v>&gt;₹500</v>
      </c>
      <c r="Q122" s="8">
        <f>Table1[[#This Row],[rating]]*LOG(Table1[[#This Row],[rating_count]]+1)</f>
        <v>14.478111178654963</v>
      </c>
    </row>
    <row r="123" spans="1:17" x14ac:dyDescent="0.3">
      <c r="A123" t="s">
        <v>257</v>
      </c>
      <c r="B123" t="s">
        <v>258</v>
      </c>
      <c r="C123" t="str">
        <f t="shared" si="1"/>
        <v>Remote Control Compatibl</v>
      </c>
      <c r="D123" s="3" t="s">
        <v>110</v>
      </c>
      <c r="E123" s="3" t="s">
        <v>2914</v>
      </c>
      <c r="F123" s="3" t="s">
        <v>2915</v>
      </c>
      <c r="G123" s="3" t="s">
        <v>2916</v>
      </c>
      <c r="H123" s="3" t="s">
        <v>2919</v>
      </c>
      <c r="I123" s="4">
        <v>1499</v>
      </c>
      <c r="J123" s="4">
        <v>3999</v>
      </c>
      <c r="K123" s="2">
        <v>0.63</v>
      </c>
      <c r="L123" t="str">
        <f>IF(Table1[[#This Row],[discount_percentage]]&gt;=50%, "50% or more", "&lt;50%")</f>
        <v>50% or more</v>
      </c>
      <c r="M123">
        <v>3.7</v>
      </c>
      <c r="N123" s="5">
        <v>37</v>
      </c>
      <c r="O123" s="4">
        <f>Table1[[#This Row],[actual_price]]*Table1[[#This Row],[rating_count]]</f>
        <v>147963</v>
      </c>
      <c r="P123" t="str">
        <f>IF(Table1[[#This Row],[actual_price]] &lt;200, "&lt;₹200", IF(Table1[[#This Row],[actual_price]]&lt;=500, "₹200 - ₹500", "&gt;₹500"))</f>
        <v>&gt;₹500</v>
      </c>
      <c r="Q123" s="8">
        <f>Table1[[#This Row],[rating]]*LOG(Table1[[#This Row],[rating_count]]+1)</f>
        <v>5.845199307482198</v>
      </c>
    </row>
    <row r="124" spans="1:17" x14ac:dyDescent="0.3">
      <c r="A124" t="s">
        <v>259</v>
      </c>
      <c r="B124" t="s">
        <v>260</v>
      </c>
      <c r="C124" t="str">
        <f t="shared" si="1"/>
        <v>VW 80 cm (32 inches) Pla</v>
      </c>
      <c r="D124" s="3" t="s">
        <v>45</v>
      </c>
      <c r="E124" s="3" t="s">
        <v>2914</v>
      </c>
      <c r="F124" s="3" t="s">
        <v>2915</v>
      </c>
      <c r="G124" s="3" t="s">
        <v>2917</v>
      </c>
      <c r="H124" s="3" t="s">
        <v>2918</v>
      </c>
      <c r="I124" s="4">
        <v>8499</v>
      </c>
      <c r="J124" s="4">
        <v>15999</v>
      </c>
      <c r="K124" s="2">
        <v>0.47</v>
      </c>
      <c r="L124" t="str">
        <f>IF(Table1[[#This Row],[discount_percentage]]&gt;=50%, "50% or more", "&lt;50%")</f>
        <v>&lt;50%</v>
      </c>
      <c r="M124">
        <v>4.3</v>
      </c>
      <c r="N124" s="5">
        <v>592</v>
      </c>
      <c r="O124" s="4">
        <f>Table1[[#This Row],[actual_price]]*Table1[[#This Row],[rating_count]]</f>
        <v>9471408</v>
      </c>
      <c r="P124" t="str">
        <f>IF(Table1[[#This Row],[actual_price]] &lt;200, "&lt;₹200", IF(Table1[[#This Row],[actual_price]]&lt;=500, "₹200 - ₹500", "&gt;₹500"))</f>
        <v>&gt;₹500</v>
      </c>
      <c r="Q124" s="8">
        <f>Table1[[#This Row],[rating]]*LOG(Table1[[#This Row],[rating_count]]+1)</f>
        <v>11.924135181466328</v>
      </c>
    </row>
    <row r="125" spans="1:17" x14ac:dyDescent="0.3">
      <c r="A125" t="s">
        <v>261</v>
      </c>
      <c r="B125" t="s">
        <v>262</v>
      </c>
      <c r="C125" t="str">
        <f t="shared" si="1"/>
        <v>Hisense 108 cm (43 inche</v>
      </c>
      <c r="D125" s="3" t="s">
        <v>45</v>
      </c>
      <c r="E125" s="3" t="s">
        <v>2914</v>
      </c>
      <c r="F125" s="3" t="s">
        <v>2915</v>
      </c>
      <c r="G125" s="3" t="s">
        <v>2917</v>
      </c>
      <c r="H125" s="3" t="s">
        <v>2918</v>
      </c>
      <c r="I125" s="4">
        <v>20990</v>
      </c>
      <c r="J125" s="4">
        <v>44990</v>
      </c>
      <c r="K125" s="2">
        <v>0.53</v>
      </c>
      <c r="L125" t="str">
        <f>IF(Table1[[#This Row],[discount_percentage]]&gt;=50%, "50% or more", "&lt;50%")</f>
        <v>50% or more</v>
      </c>
      <c r="M125">
        <v>4.0999999999999996</v>
      </c>
      <c r="N125" s="5">
        <v>1259</v>
      </c>
      <c r="O125" s="4">
        <f>Table1[[#This Row],[actual_price]]*Table1[[#This Row],[rating_count]]</f>
        <v>56642410</v>
      </c>
      <c r="P125" t="str">
        <f>IF(Table1[[#This Row],[actual_price]] &lt;200, "&lt;₹200", IF(Table1[[#This Row],[actual_price]]&lt;=500, "₹200 - ₹500", "&gt;₹500"))</f>
        <v>&gt;₹500</v>
      </c>
      <c r="Q125" s="8">
        <f>Table1[[#This Row],[rating]]*LOG(Table1[[#This Row],[rating_count]]+1)</f>
        <v>12.711519234982006</v>
      </c>
    </row>
    <row r="126" spans="1:17" x14ac:dyDescent="0.3">
      <c r="A126" t="s">
        <v>263</v>
      </c>
      <c r="B126" t="s">
        <v>264</v>
      </c>
      <c r="C126" t="str">
        <f t="shared" si="1"/>
        <v>Redmi 126 cm (50 inches)</v>
      </c>
      <c r="D126" s="3" t="s">
        <v>45</v>
      </c>
      <c r="E126" s="3" t="s">
        <v>2914</v>
      </c>
      <c r="F126" s="3" t="s">
        <v>2915</v>
      </c>
      <c r="G126" s="3" t="s">
        <v>2917</v>
      </c>
      <c r="H126" s="3" t="s">
        <v>2918</v>
      </c>
      <c r="I126" s="4">
        <v>32999</v>
      </c>
      <c r="J126" s="4">
        <v>44999</v>
      </c>
      <c r="K126" s="2">
        <v>0.27</v>
      </c>
      <c r="L126" t="str">
        <f>IF(Table1[[#This Row],[discount_percentage]]&gt;=50%, "50% or more", "&lt;50%")</f>
        <v>&lt;50%</v>
      </c>
      <c r="M126">
        <v>4.2</v>
      </c>
      <c r="N126" s="5">
        <v>45238</v>
      </c>
      <c r="O126" s="4">
        <f>Table1[[#This Row],[actual_price]]*Table1[[#This Row],[rating_count]]</f>
        <v>2035664762</v>
      </c>
      <c r="P126" t="str">
        <f>IF(Table1[[#This Row],[actual_price]] &lt;200, "&lt;₹200", IF(Table1[[#This Row],[actual_price]]&lt;=500, "₹200 - ₹500", "&gt;₹500"))</f>
        <v>&gt;₹500</v>
      </c>
      <c r="Q126" s="8">
        <f>Table1[[#This Row],[rating]]*LOG(Table1[[#This Row],[rating_count]]+1)</f>
        <v>19.55315458470238</v>
      </c>
    </row>
    <row r="127" spans="1:17" x14ac:dyDescent="0.3">
      <c r="A127" t="s">
        <v>265</v>
      </c>
      <c r="B127" t="s">
        <v>266</v>
      </c>
      <c r="C127" t="str">
        <f t="shared" si="1"/>
        <v>AmazonBasics 6-Feet Disp</v>
      </c>
      <c r="D127" s="3" t="s">
        <v>36</v>
      </c>
      <c r="E127" s="3" t="s">
        <v>2914</v>
      </c>
      <c r="F127" s="3" t="s">
        <v>2915</v>
      </c>
      <c r="G127" s="3" t="s">
        <v>2916</v>
      </c>
      <c r="H127" s="3" t="s">
        <v>2910</v>
      </c>
      <c r="I127" s="4">
        <v>799</v>
      </c>
      <c r="J127" s="4">
        <v>1700</v>
      </c>
      <c r="K127" s="2">
        <v>0.53</v>
      </c>
      <c r="L127" t="str">
        <f>IF(Table1[[#This Row],[discount_percentage]]&gt;=50%, "50% or more", "&lt;50%")</f>
        <v>50% or more</v>
      </c>
      <c r="M127">
        <v>4.0999999999999996</v>
      </c>
      <c r="N127" s="5">
        <v>28638</v>
      </c>
      <c r="O127" s="4">
        <f>Table1[[#This Row],[actual_price]]*Table1[[#This Row],[rating_count]]</f>
        <v>48684600</v>
      </c>
      <c r="P127" t="str">
        <f>IF(Table1[[#This Row],[actual_price]] &lt;200, "&lt;₹200", IF(Table1[[#This Row],[actual_price]]&lt;=500, "₹200 - ₹500", "&gt;₹500"))</f>
        <v>&gt;₹500</v>
      </c>
      <c r="Q127" s="8">
        <f>Table1[[#This Row],[rating]]*LOG(Table1[[#This Row],[rating_count]]+1)</f>
        <v>18.273527182776178</v>
      </c>
    </row>
    <row r="128" spans="1:17" x14ac:dyDescent="0.3">
      <c r="A128" t="s">
        <v>267</v>
      </c>
      <c r="B128" t="s">
        <v>268</v>
      </c>
      <c r="C128" t="str">
        <f t="shared" si="1"/>
        <v>AmazonBasics 3 Feet High</v>
      </c>
      <c r="D128" s="3" t="s">
        <v>36</v>
      </c>
      <c r="E128" s="3" t="s">
        <v>2914</v>
      </c>
      <c r="F128" s="3" t="s">
        <v>2915</v>
      </c>
      <c r="G128" s="3" t="s">
        <v>2916</v>
      </c>
      <c r="H128" s="3" t="s">
        <v>2910</v>
      </c>
      <c r="I128" s="4">
        <v>229</v>
      </c>
      <c r="J128" s="4">
        <v>595</v>
      </c>
      <c r="K128" s="2">
        <v>0.62</v>
      </c>
      <c r="L128" t="str">
        <f>IF(Table1[[#This Row],[discount_percentage]]&gt;=50%, "50% or more", "&lt;50%")</f>
        <v>50% or more</v>
      </c>
      <c r="M128">
        <v>4.3</v>
      </c>
      <c r="N128" s="5">
        <v>12835</v>
      </c>
      <c r="O128" s="4">
        <f>Table1[[#This Row],[actual_price]]*Table1[[#This Row],[rating_count]]</f>
        <v>7636825</v>
      </c>
      <c r="P128" t="str">
        <f>IF(Table1[[#This Row],[actual_price]] &lt;200, "&lt;₹200", IF(Table1[[#This Row],[actual_price]]&lt;=500, "₹200 - ₹500", "&gt;₹500"))</f>
        <v>&gt;₹500</v>
      </c>
      <c r="Q128" s="8">
        <f>Table1[[#This Row],[rating]]*LOG(Table1[[#This Row],[rating_count]]+1)</f>
        <v>17.666247746220908</v>
      </c>
    </row>
    <row r="129" spans="1:17" x14ac:dyDescent="0.3">
      <c r="A129" t="s">
        <v>269</v>
      </c>
      <c r="B129" t="s">
        <v>270</v>
      </c>
      <c r="C129" t="str">
        <f t="shared" si="1"/>
        <v>iFFALCON 80 cm (32 inche</v>
      </c>
      <c r="D129" s="3" t="s">
        <v>45</v>
      </c>
      <c r="E129" s="3" t="s">
        <v>2914</v>
      </c>
      <c r="F129" s="3" t="s">
        <v>2915</v>
      </c>
      <c r="G129" s="3" t="s">
        <v>2917</v>
      </c>
      <c r="H129" s="3" t="s">
        <v>2918</v>
      </c>
      <c r="I129" s="4">
        <v>9999</v>
      </c>
      <c r="J129" s="4">
        <v>27990</v>
      </c>
      <c r="K129" s="2">
        <v>0.64</v>
      </c>
      <c r="L129" t="str">
        <f>IF(Table1[[#This Row],[discount_percentage]]&gt;=50%, "50% or more", "&lt;50%")</f>
        <v>50% or more</v>
      </c>
      <c r="M129">
        <v>4.2</v>
      </c>
      <c r="N129" s="5">
        <v>1269</v>
      </c>
      <c r="O129" s="4">
        <f>Table1[[#This Row],[actual_price]]*Table1[[#This Row],[rating_count]]</f>
        <v>35519310</v>
      </c>
      <c r="P129" t="str">
        <f>IF(Table1[[#This Row],[actual_price]] &lt;200, "&lt;₹200", IF(Table1[[#This Row],[actual_price]]&lt;=500, "₹200 - ₹500", "&gt;₹500"))</f>
        <v>&gt;₹500</v>
      </c>
      <c r="Q129" s="8">
        <f>Table1[[#This Row],[rating]]*LOG(Table1[[#This Row],[rating_count]]+1)</f>
        <v>13.035975628015018</v>
      </c>
    </row>
    <row r="130" spans="1:17" x14ac:dyDescent="0.3">
      <c r="A130" t="s">
        <v>271</v>
      </c>
      <c r="B130" t="s">
        <v>272</v>
      </c>
      <c r="C130" t="str">
        <f t="shared" ref="C130:C193" si="2">LEFT(B130,24)</f>
        <v>7SEVEN¬Æ Compatible Lg S</v>
      </c>
      <c r="D130" s="3" t="s">
        <v>110</v>
      </c>
      <c r="E130" s="3" t="s">
        <v>2914</v>
      </c>
      <c r="F130" s="3" t="s">
        <v>2915</v>
      </c>
      <c r="G130" s="3" t="s">
        <v>2916</v>
      </c>
      <c r="H130" s="3" t="s">
        <v>2919</v>
      </c>
      <c r="I130" s="4">
        <v>349</v>
      </c>
      <c r="J130" s="4">
        <v>599</v>
      </c>
      <c r="K130" s="2">
        <v>0.42</v>
      </c>
      <c r="L130" t="str">
        <f>IF(Table1[[#This Row],[discount_percentage]]&gt;=50%, "50% or more", "&lt;50%")</f>
        <v>&lt;50%</v>
      </c>
      <c r="M130">
        <v>4.2</v>
      </c>
      <c r="N130" s="5">
        <v>284</v>
      </c>
      <c r="O130" s="4">
        <f>Table1[[#This Row],[actual_price]]*Table1[[#This Row],[rating_count]]</f>
        <v>170116</v>
      </c>
      <c r="P130" t="str">
        <f>IF(Table1[[#This Row],[actual_price]] &lt;200, "&lt;₹200", IF(Table1[[#This Row],[actual_price]]&lt;=500, "₹200 - ₹500", "&gt;₹500"))</f>
        <v>&gt;₹500</v>
      </c>
      <c r="Q130" s="8">
        <f>Table1[[#This Row],[rating]]*LOG(Table1[[#This Row],[rating_count]]+1)</f>
        <v>10.310348412035744</v>
      </c>
    </row>
    <row r="131" spans="1:17" x14ac:dyDescent="0.3">
      <c r="A131" t="s">
        <v>273</v>
      </c>
      <c r="B131" t="s">
        <v>274</v>
      </c>
      <c r="C131" t="str">
        <f t="shared" si="2"/>
        <v>AmazonBasics 3.5mm to 2-</v>
      </c>
      <c r="D131" s="3" t="s">
        <v>275</v>
      </c>
      <c r="E131" s="3" t="s">
        <v>2914</v>
      </c>
      <c r="F131" s="3" t="s">
        <v>2915</v>
      </c>
      <c r="G131" s="3" t="s">
        <v>2916</v>
      </c>
      <c r="H131" s="3" t="s">
        <v>2910</v>
      </c>
      <c r="I131" s="4">
        <v>489</v>
      </c>
      <c r="J131" s="4">
        <v>1200</v>
      </c>
      <c r="K131" s="2">
        <v>0.59</v>
      </c>
      <c r="L131" t="str">
        <f>IF(Table1[[#This Row],[discount_percentage]]&gt;=50%, "50% or more", "&lt;50%")</f>
        <v>50% or more</v>
      </c>
      <c r="M131">
        <v>4.4000000000000004</v>
      </c>
      <c r="N131" s="5">
        <v>69538</v>
      </c>
      <c r="O131" s="4">
        <f>Table1[[#This Row],[actual_price]]*Table1[[#This Row],[rating_count]]</f>
        <v>83445600</v>
      </c>
      <c r="P131" t="str">
        <f>IF(Table1[[#This Row],[actual_price]] &lt;200, "&lt;₹200", IF(Table1[[#This Row],[actual_price]]&lt;=500, "₹200 - ₹500", "&gt;₹500"))</f>
        <v>&gt;₹500</v>
      </c>
      <c r="Q131" s="8">
        <f>Table1[[#This Row],[rating]]*LOG(Table1[[#This Row],[rating_count]]+1)</f>
        <v>21.305805140643127</v>
      </c>
    </row>
    <row r="132" spans="1:17" x14ac:dyDescent="0.3">
      <c r="A132" t="s">
        <v>276</v>
      </c>
      <c r="B132" t="s">
        <v>277</v>
      </c>
      <c r="C132" t="str">
        <f t="shared" si="2"/>
        <v xml:space="preserve">Acer 109 cm (43 inches) </v>
      </c>
      <c r="D132" s="3" t="s">
        <v>45</v>
      </c>
      <c r="E132" s="3" t="s">
        <v>2914</v>
      </c>
      <c r="F132" s="3" t="s">
        <v>2915</v>
      </c>
      <c r="G132" s="3" t="s">
        <v>2917</v>
      </c>
      <c r="H132" s="3" t="s">
        <v>2918</v>
      </c>
      <c r="I132" s="4">
        <v>23999</v>
      </c>
      <c r="J132" s="4">
        <v>34990</v>
      </c>
      <c r="K132" s="2">
        <v>0.31</v>
      </c>
      <c r="L132" t="str">
        <f>IF(Table1[[#This Row],[discount_percentage]]&gt;=50%, "50% or more", "&lt;50%")</f>
        <v>&lt;50%</v>
      </c>
      <c r="M132">
        <v>4.3</v>
      </c>
      <c r="N132" s="5">
        <v>4703</v>
      </c>
      <c r="O132" s="4">
        <f>Table1[[#This Row],[actual_price]]*Table1[[#This Row],[rating_count]]</f>
        <v>164557970</v>
      </c>
      <c r="P132" t="str">
        <f>IF(Table1[[#This Row],[actual_price]] &lt;200, "&lt;₹200", IF(Table1[[#This Row],[actual_price]]&lt;=500, "₹200 - ₹500", "&gt;₹500"))</f>
        <v>&gt;₹500</v>
      </c>
      <c r="Q132" s="8">
        <f>Table1[[#This Row],[rating]]*LOG(Table1[[#This Row],[rating_count]]+1)</f>
        <v>15.791609446192753</v>
      </c>
    </row>
    <row r="133" spans="1:17" x14ac:dyDescent="0.3">
      <c r="A133" t="s">
        <v>278</v>
      </c>
      <c r="B133" t="s">
        <v>279</v>
      </c>
      <c r="C133" t="str">
        <f t="shared" si="2"/>
        <v>Wayona Usb Type C 65W 6F</v>
      </c>
      <c r="D133" s="3" t="s">
        <v>10</v>
      </c>
      <c r="E133" s="3" t="s">
        <v>2907</v>
      </c>
      <c r="F133" s="3" t="s">
        <v>2908</v>
      </c>
      <c r="G133" s="3" t="s">
        <v>2909</v>
      </c>
      <c r="H133" s="3" t="s">
        <v>2910</v>
      </c>
      <c r="I133" s="4">
        <v>399</v>
      </c>
      <c r="J133" s="4">
        <v>999</v>
      </c>
      <c r="K133" s="2">
        <v>0.6</v>
      </c>
      <c r="L133" t="str">
        <f>IF(Table1[[#This Row],[discount_percentage]]&gt;=50%, "50% or more", "&lt;50%")</f>
        <v>50% or more</v>
      </c>
      <c r="M133">
        <v>4.3</v>
      </c>
      <c r="N133" s="5">
        <v>2806</v>
      </c>
      <c r="O133" s="4">
        <f>Table1[[#This Row],[actual_price]]*Table1[[#This Row],[rating_count]]</f>
        <v>2803194</v>
      </c>
      <c r="P133" t="str">
        <f>IF(Table1[[#This Row],[actual_price]] &lt;200, "&lt;₹200", IF(Table1[[#This Row],[actual_price]]&lt;=500, "₹200 - ₹500", "&gt;₹500"))</f>
        <v>&gt;₹500</v>
      </c>
      <c r="Q133" s="8">
        <f>Table1[[#This Row],[rating]]*LOG(Table1[[#This Row],[rating_count]]+1)</f>
        <v>14.827442374328088</v>
      </c>
    </row>
    <row r="134" spans="1:17" x14ac:dyDescent="0.3">
      <c r="A134" t="s">
        <v>280</v>
      </c>
      <c r="B134" t="s">
        <v>281</v>
      </c>
      <c r="C134" t="str">
        <f t="shared" si="2"/>
        <v>Saifsmart Outlet Wall Mo</v>
      </c>
      <c r="D134" s="3" t="s">
        <v>282</v>
      </c>
      <c r="E134" s="3" t="s">
        <v>2914</v>
      </c>
      <c r="F134" s="3" t="s">
        <v>2922</v>
      </c>
      <c r="G134" s="3" t="s">
        <v>2916</v>
      </c>
      <c r="H134" s="3" t="s">
        <v>2923</v>
      </c>
      <c r="I134" s="4">
        <v>349</v>
      </c>
      <c r="J134" s="4">
        <v>1299</v>
      </c>
      <c r="K134" s="2">
        <v>0.73</v>
      </c>
      <c r="L134" t="str">
        <f>IF(Table1[[#This Row],[discount_percentage]]&gt;=50%, "50% or more", "&lt;50%")</f>
        <v>50% or more</v>
      </c>
      <c r="M134">
        <v>4</v>
      </c>
      <c r="N134" s="5">
        <v>3295</v>
      </c>
      <c r="O134" s="4">
        <f>Table1[[#This Row],[actual_price]]*Table1[[#This Row],[rating_count]]</f>
        <v>4280205</v>
      </c>
      <c r="P134" t="str">
        <f>IF(Table1[[#This Row],[actual_price]] &lt;200, "&lt;₹200", IF(Table1[[#This Row],[actual_price]]&lt;=500, "₹200 - ₹500", "&gt;₹500"))</f>
        <v>&gt;₹500</v>
      </c>
      <c r="Q134" s="8">
        <f>Table1[[#This Row],[rating]]*LOG(Table1[[#This Row],[rating_count]]+1)</f>
        <v>14.071948812100313</v>
      </c>
    </row>
    <row r="135" spans="1:17" x14ac:dyDescent="0.3">
      <c r="A135" t="s">
        <v>283</v>
      </c>
      <c r="B135" t="s">
        <v>284</v>
      </c>
      <c r="C135" t="str">
        <f t="shared" si="2"/>
        <v>MI 2-in-1 USB Type C Cab</v>
      </c>
      <c r="D135" s="3" t="s">
        <v>10</v>
      </c>
      <c r="E135" s="3" t="s">
        <v>2907</v>
      </c>
      <c r="F135" s="3" t="s">
        <v>2908</v>
      </c>
      <c r="G135" s="3" t="s">
        <v>2909</v>
      </c>
      <c r="H135" s="3" t="s">
        <v>2910</v>
      </c>
      <c r="I135" s="4">
        <v>179</v>
      </c>
      <c r="J135" s="4">
        <v>299</v>
      </c>
      <c r="K135" s="2">
        <v>0.4</v>
      </c>
      <c r="L135" t="str">
        <f>IF(Table1[[#This Row],[discount_percentage]]&gt;=50%, "50% or more", "&lt;50%")</f>
        <v>&lt;50%</v>
      </c>
      <c r="M135">
        <v>3.9</v>
      </c>
      <c r="N135" s="5">
        <v>81</v>
      </c>
      <c r="O135" s="4">
        <f>Table1[[#This Row],[actual_price]]*Table1[[#This Row],[rating_count]]</f>
        <v>24219</v>
      </c>
      <c r="P135" t="str">
        <f>IF(Table1[[#This Row],[actual_price]] &lt;200, "&lt;₹200", IF(Table1[[#This Row],[actual_price]]&lt;=500, "₹200 - ₹500", "&gt;₹500"))</f>
        <v>₹200 - ₹500</v>
      </c>
      <c r="Q135" s="8">
        <f>Table1[[#This Row],[rating]]*LOG(Table1[[#This Row],[rating_count]]+1)</f>
        <v>7.4638740242964952</v>
      </c>
    </row>
    <row r="136" spans="1:17" x14ac:dyDescent="0.3">
      <c r="A136" t="s">
        <v>285</v>
      </c>
      <c r="B136" t="s">
        <v>286</v>
      </c>
      <c r="C136" t="str">
        <f t="shared" si="2"/>
        <v>AmazonBasics New Release</v>
      </c>
      <c r="D136" s="3" t="s">
        <v>10</v>
      </c>
      <c r="E136" s="3" t="s">
        <v>2907</v>
      </c>
      <c r="F136" s="3" t="s">
        <v>2908</v>
      </c>
      <c r="G136" s="3" t="s">
        <v>2909</v>
      </c>
      <c r="H136" s="3" t="s">
        <v>2910</v>
      </c>
      <c r="I136" s="4">
        <v>689</v>
      </c>
      <c r="J136" s="4">
        <v>1500</v>
      </c>
      <c r="K136" s="2">
        <v>0.54</v>
      </c>
      <c r="L136" t="str">
        <f>IF(Table1[[#This Row],[discount_percentage]]&gt;=50%, "50% or more", "&lt;50%")</f>
        <v>50% or more</v>
      </c>
      <c r="M136">
        <v>4.2</v>
      </c>
      <c r="N136" s="5">
        <v>42301</v>
      </c>
      <c r="O136" s="4">
        <f>Table1[[#This Row],[actual_price]]*Table1[[#This Row],[rating_count]]</f>
        <v>63451500</v>
      </c>
      <c r="P136" t="str">
        <f>IF(Table1[[#This Row],[actual_price]] &lt;200, "&lt;₹200", IF(Table1[[#This Row],[actual_price]]&lt;=500, "₹200 - ₹500", "&gt;₹500"))</f>
        <v>&gt;₹500</v>
      </c>
      <c r="Q136" s="8">
        <f>Table1[[#This Row],[rating]]*LOG(Table1[[#This Row],[rating_count]]+1)</f>
        <v>19.430715783812243</v>
      </c>
    </row>
    <row r="137" spans="1:17" x14ac:dyDescent="0.3">
      <c r="A137" t="s">
        <v>287</v>
      </c>
      <c r="B137" t="s">
        <v>288</v>
      </c>
      <c r="C137" t="str">
        <f t="shared" si="2"/>
        <v>LG 108 cm (43 inches) 4K</v>
      </c>
      <c r="D137" s="3" t="s">
        <v>45</v>
      </c>
      <c r="E137" s="3" t="s">
        <v>2914</v>
      </c>
      <c r="F137" s="3" t="s">
        <v>2915</v>
      </c>
      <c r="G137" s="3" t="s">
        <v>2917</v>
      </c>
      <c r="H137" s="3" t="s">
        <v>2918</v>
      </c>
      <c r="I137" s="4">
        <v>30990</v>
      </c>
      <c r="J137" s="4">
        <v>49990</v>
      </c>
      <c r="K137" s="2">
        <v>0.38</v>
      </c>
      <c r="L137" t="str">
        <f>IF(Table1[[#This Row],[discount_percentage]]&gt;=50%, "50% or more", "&lt;50%")</f>
        <v>&lt;50%</v>
      </c>
      <c r="M137">
        <v>4.3</v>
      </c>
      <c r="N137" s="5">
        <v>1376</v>
      </c>
      <c r="O137" s="4">
        <f>Table1[[#This Row],[actual_price]]*Table1[[#This Row],[rating_count]]</f>
        <v>68786240</v>
      </c>
      <c r="P137" t="str">
        <f>IF(Table1[[#This Row],[actual_price]] &lt;200, "&lt;₹200", IF(Table1[[#This Row],[actual_price]]&lt;=500, "₹200 - ₹500", "&gt;₹500"))</f>
        <v>&gt;₹500</v>
      </c>
      <c r="Q137" s="8">
        <f>Table1[[#This Row],[rating]]*LOG(Table1[[#This Row],[rating_count]]+1)</f>
        <v>13.497415943104771</v>
      </c>
    </row>
    <row r="138" spans="1:17" x14ac:dyDescent="0.3">
      <c r="A138" t="s">
        <v>289</v>
      </c>
      <c r="B138" t="s">
        <v>290</v>
      </c>
      <c r="C138" t="str">
        <f t="shared" si="2"/>
        <v>pTron Solero 331 3.4Amps</v>
      </c>
      <c r="D138" s="3" t="s">
        <v>10</v>
      </c>
      <c r="E138" s="3" t="s">
        <v>2907</v>
      </c>
      <c r="F138" s="3" t="s">
        <v>2908</v>
      </c>
      <c r="G138" s="3" t="s">
        <v>2909</v>
      </c>
      <c r="H138" s="3" t="s">
        <v>2910</v>
      </c>
      <c r="I138" s="4">
        <v>249</v>
      </c>
      <c r="J138" s="4">
        <v>931</v>
      </c>
      <c r="K138" s="2">
        <v>0.73</v>
      </c>
      <c r="L138" t="str">
        <f>IF(Table1[[#This Row],[discount_percentage]]&gt;=50%, "50% or more", "&lt;50%")</f>
        <v>50% or more</v>
      </c>
      <c r="M138">
        <v>3.9</v>
      </c>
      <c r="N138" s="5">
        <v>1075</v>
      </c>
      <c r="O138" s="4">
        <f>Table1[[#This Row],[actual_price]]*Table1[[#This Row],[rating_count]]</f>
        <v>1000825</v>
      </c>
      <c r="P138" t="str">
        <f>IF(Table1[[#This Row],[actual_price]] &lt;200, "&lt;₹200", IF(Table1[[#This Row],[actual_price]]&lt;=500, "₹200 - ₹500", "&gt;₹500"))</f>
        <v>&gt;₹500</v>
      </c>
      <c r="Q138" s="8">
        <f>Table1[[#This Row],[rating]]*LOG(Table1[[#This Row],[rating_count]]+1)</f>
        <v>11.824067858188444</v>
      </c>
    </row>
    <row r="139" spans="1:17" x14ac:dyDescent="0.3">
      <c r="A139" t="s">
        <v>291</v>
      </c>
      <c r="B139" t="s">
        <v>292</v>
      </c>
      <c r="C139" t="str">
        <f t="shared" si="2"/>
        <v>10k 8k 4k HDMI Cable, Ce</v>
      </c>
      <c r="D139" s="3" t="s">
        <v>36</v>
      </c>
      <c r="E139" s="3" t="s">
        <v>2914</v>
      </c>
      <c r="F139" s="3" t="s">
        <v>2915</v>
      </c>
      <c r="G139" s="3" t="s">
        <v>2916</v>
      </c>
      <c r="H139" s="3" t="s">
        <v>2910</v>
      </c>
      <c r="I139" s="4">
        <v>999</v>
      </c>
      <c r="J139" s="4">
        <v>2399</v>
      </c>
      <c r="K139" s="2">
        <v>0.57999999999999996</v>
      </c>
      <c r="L139" t="str">
        <f>IF(Table1[[#This Row],[discount_percentage]]&gt;=50%, "50% or more", "&lt;50%")</f>
        <v>50% or more</v>
      </c>
      <c r="M139">
        <v>4.5999999999999996</v>
      </c>
      <c r="N139" s="5">
        <v>3664</v>
      </c>
      <c r="O139" s="4">
        <f>Table1[[#This Row],[actual_price]]*Table1[[#This Row],[rating_count]]</f>
        <v>8789936</v>
      </c>
      <c r="P139" t="str">
        <f>IF(Table1[[#This Row],[actual_price]] &lt;200, "&lt;₹200", IF(Table1[[#This Row],[actual_price]]&lt;=500, "₹200 - ₹500", "&gt;₹500"))</f>
        <v>&gt;₹500</v>
      </c>
      <c r="Q139" s="8">
        <f>Table1[[#This Row],[rating]]*LOG(Table1[[#This Row],[rating_count]]+1)</f>
        <v>16.394740303294874</v>
      </c>
    </row>
    <row r="140" spans="1:17" x14ac:dyDescent="0.3">
      <c r="A140" t="s">
        <v>293</v>
      </c>
      <c r="B140" t="s">
        <v>294</v>
      </c>
      <c r="C140" t="str">
        <f t="shared" si="2"/>
        <v>LRIPL Compatible Sony Br</v>
      </c>
      <c r="D140" s="3" t="s">
        <v>110</v>
      </c>
      <c r="E140" s="3" t="s">
        <v>2914</v>
      </c>
      <c r="F140" s="3" t="s">
        <v>2915</v>
      </c>
      <c r="G140" s="3" t="s">
        <v>2916</v>
      </c>
      <c r="H140" s="3" t="s">
        <v>2919</v>
      </c>
      <c r="I140" s="4">
        <v>399</v>
      </c>
      <c r="J140" s="4">
        <v>399</v>
      </c>
      <c r="K140" s="2">
        <v>0</v>
      </c>
      <c r="L140" t="str">
        <f>IF(Table1[[#This Row],[discount_percentage]]&gt;=50%, "50% or more", "&lt;50%")</f>
        <v>&lt;50%</v>
      </c>
      <c r="M140">
        <v>3.9</v>
      </c>
      <c r="N140" s="5">
        <v>1951</v>
      </c>
      <c r="O140" s="4">
        <f>Table1[[#This Row],[actual_price]]*Table1[[#This Row],[rating_count]]</f>
        <v>778449</v>
      </c>
      <c r="P140" t="str">
        <f>IF(Table1[[#This Row],[actual_price]] &lt;200, "&lt;₹200", IF(Table1[[#This Row],[actual_price]]&lt;=500, "₹200 - ₹500", "&gt;₹500"))</f>
        <v>₹200 - ₹500</v>
      </c>
      <c r="Q140" s="8">
        <f>Table1[[#This Row],[rating]]*LOG(Table1[[#This Row],[rating_count]]+1)</f>
        <v>12.832871271989625</v>
      </c>
    </row>
    <row r="141" spans="1:17" x14ac:dyDescent="0.3">
      <c r="A141" t="s">
        <v>295</v>
      </c>
      <c r="B141" t="s">
        <v>296</v>
      </c>
      <c r="C141" t="str">
        <f t="shared" si="2"/>
        <v xml:space="preserve">boAt Type-c A400 Type-c </v>
      </c>
      <c r="D141" s="3" t="s">
        <v>10</v>
      </c>
      <c r="E141" s="3" t="s">
        <v>2907</v>
      </c>
      <c r="F141" s="3" t="s">
        <v>2908</v>
      </c>
      <c r="G141" s="3" t="s">
        <v>2909</v>
      </c>
      <c r="H141" s="3" t="s">
        <v>2910</v>
      </c>
      <c r="I141" s="4">
        <v>349</v>
      </c>
      <c r="J141" s="4">
        <v>699</v>
      </c>
      <c r="K141" s="2">
        <v>0.5</v>
      </c>
      <c r="L141" t="str">
        <f>IF(Table1[[#This Row],[discount_percentage]]&gt;=50%, "50% or more", "&lt;50%")</f>
        <v>50% or more</v>
      </c>
      <c r="M141">
        <v>4.3</v>
      </c>
      <c r="N141" s="5">
        <v>20850</v>
      </c>
      <c r="O141" s="4">
        <f>Table1[[#This Row],[actual_price]]*Table1[[#This Row],[rating_count]]</f>
        <v>14574150</v>
      </c>
      <c r="P141" t="str">
        <f>IF(Table1[[#This Row],[actual_price]] &lt;200, "&lt;₹200", IF(Table1[[#This Row],[actual_price]]&lt;=500, "₹200 - ₹500", "&gt;₹500"))</f>
        <v>&gt;₹500</v>
      </c>
      <c r="Q141" s="8">
        <f>Table1[[#This Row],[rating]]*LOG(Table1[[#This Row],[rating_count]]+1)</f>
        <v>18.572245619611905</v>
      </c>
    </row>
    <row r="142" spans="1:17" x14ac:dyDescent="0.3">
      <c r="A142" t="s">
        <v>297</v>
      </c>
      <c r="B142" t="s">
        <v>298</v>
      </c>
      <c r="C142" t="str">
        <f t="shared" si="2"/>
        <v>Zoul Type C to Type C Fa</v>
      </c>
      <c r="D142" s="3" t="s">
        <v>10</v>
      </c>
      <c r="E142" s="3" t="s">
        <v>2907</v>
      </c>
      <c r="F142" s="3" t="s">
        <v>2908</v>
      </c>
      <c r="G142" s="3" t="s">
        <v>2909</v>
      </c>
      <c r="H142" s="3" t="s">
        <v>2910</v>
      </c>
      <c r="I142" s="4">
        <v>399</v>
      </c>
      <c r="J142" s="4">
        <v>1099</v>
      </c>
      <c r="K142" s="2">
        <v>0.64</v>
      </c>
      <c r="L142" t="str">
        <f>IF(Table1[[#This Row],[discount_percentage]]&gt;=50%, "50% or more", "&lt;50%")</f>
        <v>50% or more</v>
      </c>
      <c r="M142">
        <v>4.0999999999999996</v>
      </c>
      <c r="N142" s="5">
        <v>2685</v>
      </c>
      <c r="O142" s="4">
        <f>Table1[[#This Row],[actual_price]]*Table1[[#This Row],[rating_count]]</f>
        <v>2950815</v>
      </c>
      <c r="P142" t="str">
        <f>IF(Table1[[#This Row],[actual_price]] &lt;200, "&lt;₹200", IF(Table1[[#This Row],[actual_price]]&lt;=500, "₹200 - ₹500", "&gt;₹500"))</f>
        <v>&gt;₹500</v>
      </c>
      <c r="Q142" s="8">
        <f>Table1[[#This Row],[rating]]*LOG(Table1[[#This Row],[rating_count]]+1)</f>
        <v>14.059334634164056</v>
      </c>
    </row>
    <row r="143" spans="1:17" x14ac:dyDescent="0.3">
      <c r="A143" t="s">
        <v>299</v>
      </c>
      <c r="B143" t="s">
        <v>300</v>
      </c>
      <c r="C143" t="str">
        <f t="shared" si="2"/>
        <v>TP-LINK AC1300 Archer T3</v>
      </c>
      <c r="D143" s="3" t="s">
        <v>27</v>
      </c>
      <c r="E143" s="3" t="s">
        <v>2907</v>
      </c>
      <c r="F143" s="3" t="s">
        <v>2911</v>
      </c>
      <c r="G143" s="3" t="s">
        <v>2912</v>
      </c>
      <c r="H143" s="3" t="s">
        <v>2913</v>
      </c>
      <c r="I143" s="4">
        <v>1699</v>
      </c>
      <c r="J143" s="4">
        <v>2999</v>
      </c>
      <c r="K143" s="2">
        <v>0.43</v>
      </c>
      <c r="L143" t="str">
        <f>IF(Table1[[#This Row],[discount_percentage]]&gt;=50%, "50% or more", "&lt;50%")</f>
        <v>&lt;50%</v>
      </c>
      <c r="M143">
        <v>4.4000000000000004</v>
      </c>
      <c r="N143" s="5">
        <v>24780</v>
      </c>
      <c r="O143" s="4">
        <f>Table1[[#This Row],[actual_price]]*Table1[[#This Row],[rating_count]]</f>
        <v>74315220</v>
      </c>
      <c r="P143" t="str">
        <f>IF(Table1[[#This Row],[actual_price]] &lt;200, "&lt;₹200", IF(Table1[[#This Row],[actual_price]]&lt;=500, "₹200 - ₹500", "&gt;₹500"))</f>
        <v>&gt;₹500</v>
      </c>
      <c r="Q143" s="8">
        <f>Table1[[#This Row],[rating]]*LOG(Table1[[#This Row],[rating_count]]+1)</f>
        <v>19.334122841856107</v>
      </c>
    </row>
    <row r="144" spans="1:17" x14ac:dyDescent="0.3">
      <c r="A144" t="s">
        <v>301</v>
      </c>
      <c r="B144" t="s">
        <v>302</v>
      </c>
      <c r="C144" t="str">
        <f t="shared" si="2"/>
        <v xml:space="preserve">LRIPL Mi Remote Control </v>
      </c>
      <c r="D144" s="3" t="s">
        <v>110</v>
      </c>
      <c r="E144" s="3" t="s">
        <v>2914</v>
      </c>
      <c r="F144" s="3" t="s">
        <v>2915</v>
      </c>
      <c r="G144" s="3" t="s">
        <v>2916</v>
      </c>
      <c r="H144" s="3" t="s">
        <v>2919</v>
      </c>
      <c r="I144" s="4">
        <v>655</v>
      </c>
      <c r="J144" s="4">
        <v>1099</v>
      </c>
      <c r="K144" s="2">
        <v>0.4</v>
      </c>
      <c r="L144" t="str">
        <f>IF(Table1[[#This Row],[discount_percentage]]&gt;=50%, "50% or more", "&lt;50%")</f>
        <v>&lt;50%</v>
      </c>
      <c r="M144">
        <v>3.2</v>
      </c>
      <c r="N144" s="5">
        <v>285</v>
      </c>
      <c r="O144" s="4">
        <f>Table1[[#This Row],[actual_price]]*Table1[[#This Row],[rating_count]]</f>
        <v>313215</v>
      </c>
      <c r="P144" t="str">
        <f>IF(Table1[[#This Row],[actual_price]] &lt;200, "&lt;₹200", IF(Table1[[#This Row],[actual_price]]&lt;=500, "₹200 - ₹500", "&gt;₹500"))</f>
        <v>&gt;₹500</v>
      </c>
      <c r="Q144" s="8">
        <f>Table1[[#This Row],[rating]]*LOG(Table1[[#This Row],[rating_count]]+1)</f>
        <v>7.8603713060129383</v>
      </c>
    </row>
    <row r="145" spans="1:17" x14ac:dyDescent="0.3">
      <c r="A145" t="s">
        <v>303</v>
      </c>
      <c r="B145" t="s">
        <v>304</v>
      </c>
      <c r="C145" t="str">
        <f t="shared" si="2"/>
        <v>TP-Link Nano USB WiFi Do</v>
      </c>
      <c r="D145" s="3" t="s">
        <v>27</v>
      </c>
      <c r="E145" s="3" t="s">
        <v>2907</v>
      </c>
      <c r="F145" s="3" t="s">
        <v>2911</v>
      </c>
      <c r="G145" s="3" t="s">
        <v>2912</v>
      </c>
      <c r="H145" s="3" t="s">
        <v>2913</v>
      </c>
      <c r="I145" s="4">
        <v>749</v>
      </c>
      <c r="J145" s="4">
        <v>1339</v>
      </c>
      <c r="K145" s="2">
        <v>0.44</v>
      </c>
      <c r="L145" t="str">
        <f>IF(Table1[[#This Row],[discount_percentage]]&gt;=50%, "50% or more", "&lt;50%")</f>
        <v>&lt;50%</v>
      </c>
      <c r="M145">
        <v>4.2</v>
      </c>
      <c r="N145" s="5">
        <v>179692</v>
      </c>
      <c r="O145" s="4">
        <f>Table1[[#This Row],[actual_price]]*Table1[[#This Row],[rating_count]]</f>
        <v>240607588</v>
      </c>
      <c r="P145" t="str">
        <f>IF(Table1[[#This Row],[actual_price]] &lt;200, "&lt;₹200", IF(Table1[[#This Row],[actual_price]]&lt;=500, "₹200 - ₹500", "&gt;₹500"))</f>
        <v>&gt;₹500</v>
      </c>
      <c r="Q145" s="8">
        <f>Table1[[#This Row],[rating]]*LOG(Table1[[#This Row],[rating_count]]+1)</f>
        <v>22.069030869286404</v>
      </c>
    </row>
    <row r="146" spans="1:17" x14ac:dyDescent="0.3">
      <c r="A146" t="s">
        <v>305</v>
      </c>
      <c r="B146" t="s">
        <v>306</v>
      </c>
      <c r="C146" t="str">
        <f t="shared" si="2"/>
        <v xml:space="preserve">Kodak 80 cm (32 inches) </v>
      </c>
      <c r="D146" s="3" t="s">
        <v>45</v>
      </c>
      <c r="E146" s="3" t="s">
        <v>2914</v>
      </c>
      <c r="F146" s="3" t="s">
        <v>2915</v>
      </c>
      <c r="G146" s="3" t="s">
        <v>2917</v>
      </c>
      <c r="H146" s="3" t="s">
        <v>2918</v>
      </c>
      <c r="I146" s="4">
        <v>9999</v>
      </c>
      <c r="J146" s="4">
        <v>12999</v>
      </c>
      <c r="K146" s="2">
        <v>0.23</v>
      </c>
      <c r="L146" t="str">
        <f>IF(Table1[[#This Row],[discount_percentage]]&gt;=50%, "50% or more", "&lt;50%")</f>
        <v>&lt;50%</v>
      </c>
      <c r="M146">
        <v>4.2</v>
      </c>
      <c r="N146" s="5">
        <v>6088</v>
      </c>
      <c r="O146" s="4">
        <f>Table1[[#This Row],[actual_price]]*Table1[[#This Row],[rating_count]]</f>
        <v>79137912</v>
      </c>
      <c r="P146" t="str">
        <f>IF(Table1[[#This Row],[actual_price]] &lt;200, "&lt;₹200", IF(Table1[[#This Row],[actual_price]]&lt;=500, "₹200 - ₹500", "&gt;₹500"))</f>
        <v>&gt;₹500</v>
      </c>
      <c r="Q146" s="8">
        <f>Table1[[#This Row],[rating]]*LOG(Table1[[#This Row],[rating_count]]+1)</f>
        <v>15.895093091028995</v>
      </c>
    </row>
    <row r="147" spans="1:17" x14ac:dyDescent="0.3">
      <c r="A147" t="s">
        <v>307</v>
      </c>
      <c r="B147" t="s">
        <v>308</v>
      </c>
      <c r="C147" t="str">
        <f t="shared" si="2"/>
        <v>Airtel DigitalTV DTH Rem</v>
      </c>
      <c r="D147" s="3" t="s">
        <v>110</v>
      </c>
      <c r="E147" s="3" t="s">
        <v>2914</v>
      </c>
      <c r="F147" s="3" t="s">
        <v>2915</v>
      </c>
      <c r="G147" s="3" t="s">
        <v>2916</v>
      </c>
      <c r="H147" s="3" t="s">
        <v>2919</v>
      </c>
      <c r="I147" s="4">
        <v>195</v>
      </c>
      <c r="J147" s="4">
        <v>499</v>
      </c>
      <c r="K147" s="2">
        <v>0.61</v>
      </c>
      <c r="L147" t="str">
        <f>IF(Table1[[#This Row],[discount_percentage]]&gt;=50%, "50% or more", "&lt;50%")</f>
        <v>50% or more</v>
      </c>
      <c r="M147">
        <v>3.7</v>
      </c>
      <c r="N147" s="5">
        <v>1383</v>
      </c>
      <c r="O147" s="4">
        <f>Table1[[#This Row],[actual_price]]*Table1[[#This Row],[rating_count]]</f>
        <v>690117</v>
      </c>
      <c r="P147" t="str">
        <f>IF(Table1[[#This Row],[actual_price]] &lt;200, "&lt;₹200", IF(Table1[[#This Row],[actual_price]]&lt;=500, "₹200 - ₹500", "&gt;₹500"))</f>
        <v>₹200 - ₹500</v>
      </c>
      <c r="Q147" s="8">
        <f>Table1[[#This Row],[rating]]*LOG(Table1[[#This Row],[rating_count]]+1)</f>
        <v>11.622203533446735</v>
      </c>
    </row>
    <row r="148" spans="1:17" x14ac:dyDescent="0.3">
      <c r="A148" t="s">
        <v>309</v>
      </c>
      <c r="B148" t="s">
        <v>310</v>
      </c>
      <c r="C148" t="str">
        <f t="shared" si="2"/>
        <v>AmazonBasics New Release</v>
      </c>
      <c r="D148" s="3" t="s">
        <v>10</v>
      </c>
      <c r="E148" s="3" t="s">
        <v>2907</v>
      </c>
      <c r="F148" s="3" t="s">
        <v>2908</v>
      </c>
      <c r="G148" s="3" t="s">
        <v>2909</v>
      </c>
      <c r="H148" s="3" t="s">
        <v>2910</v>
      </c>
      <c r="I148" s="4">
        <v>999</v>
      </c>
      <c r="J148" s="4">
        <v>2100</v>
      </c>
      <c r="K148" s="2">
        <v>0.52</v>
      </c>
      <c r="L148" t="str">
        <f>IF(Table1[[#This Row],[discount_percentage]]&gt;=50%, "50% or more", "&lt;50%")</f>
        <v>50% or more</v>
      </c>
      <c r="M148">
        <v>4.5</v>
      </c>
      <c r="N148" s="5">
        <v>5492</v>
      </c>
      <c r="O148" s="4">
        <f>Table1[[#This Row],[actual_price]]*Table1[[#This Row],[rating_count]]</f>
        <v>11533200</v>
      </c>
      <c r="P148" t="str">
        <f>IF(Table1[[#This Row],[actual_price]] &lt;200, "&lt;₹200", IF(Table1[[#This Row],[actual_price]]&lt;=500, "₹200 - ₹500", "&gt;₹500"))</f>
        <v>&gt;₹500</v>
      </c>
      <c r="Q148" s="8">
        <f>Table1[[#This Row],[rating]]*LOG(Table1[[#This Row],[rating_count]]+1)</f>
        <v>16.829143195596114</v>
      </c>
    </row>
    <row r="149" spans="1:17" x14ac:dyDescent="0.3">
      <c r="A149" t="s">
        <v>311</v>
      </c>
      <c r="B149" t="s">
        <v>312</v>
      </c>
      <c r="C149" t="str">
        <f t="shared" si="2"/>
        <v>Ambrane Fast 100W Output</v>
      </c>
      <c r="D149" s="3" t="s">
        <v>10</v>
      </c>
      <c r="E149" s="3" t="s">
        <v>2907</v>
      </c>
      <c r="F149" s="3" t="s">
        <v>2908</v>
      </c>
      <c r="G149" s="3" t="s">
        <v>2909</v>
      </c>
      <c r="H149" s="3" t="s">
        <v>2910</v>
      </c>
      <c r="I149" s="4">
        <v>499</v>
      </c>
      <c r="J149" s="4">
        <v>899</v>
      </c>
      <c r="K149" s="2">
        <v>0.44</v>
      </c>
      <c r="L149" t="str">
        <f>IF(Table1[[#This Row],[discount_percentage]]&gt;=50%, "50% or more", "&lt;50%")</f>
        <v>&lt;50%</v>
      </c>
      <c r="M149">
        <v>4.2</v>
      </c>
      <c r="N149" s="5">
        <v>919</v>
      </c>
      <c r="O149" s="4">
        <f>Table1[[#This Row],[actual_price]]*Table1[[#This Row],[rating_count]]</f>
        <v>826181</v>
      </c>
      <c r="P149" t="str">
        <f>IF(Table1[[#This Row],[actual_price]] &lt;200, "&lt;₹200", IF(Table1[[#This Row],[actual_price]]&lt;=500, "₹200 - ₹500", "&gt;₹500"))</f>
        <v>&gt;₹500</v>
      </c>
      <c r="Q149" s="8">
        <f>Table1[[#This Row],[rating]]*LOG(Table1[[#This Row],[rating_count]]+1)</f>
        <v>12.447908874851333</v>
      </c>
    </row>
    <row r="150" spans="1:17" x14ac:dyDescent="0.3">
      <c r="A150" t="s">
        <v>313</v>
      </c>
      <c r="B150" t="s">
        <v>314</v>
      </c>
      <c r="C150" t="str">
        <f t="shared" si="2"/>
        <v>BlueRigger Digital Optic</v>
      </c>
      <c r="D150" s="3" t="s">
        <v>315</v>
      </c>
      <c r="E150" s="3" t="s">
        <v>2914</v>
      </c>
      <c r="F150" s="3" t="s">
        <v>2915</v>
      </c>
      <c r="G150" s="3" t="s">
        <v>2916</v>
      </c>
      <c r="H150" s="3" t="s">
        <v>2910</v>
      </c>
      <c r="I150" s="4">
        <v>416</v>
      </c>
      <c r="J150" s="4">
        <v>599</v>
      </c>
      <c r="K150" s="2">
        <v>0.31</v>
      </c>
      <c r="L150" t="str">
        <f>IF(Table1[[#This Row],[discount_percentage]]&gt;=50%, "50% or more", "&lt;50%")</f>
        <v>&lt;50%</v>
      </c>
      <c r="M150">
        <v>4.2</v>
      </c>
      <c r="N150" s="5">
        <v>30023</v>
      </c>
      <c r="O150" s="4">
        <f>Table1[[#This Row],[actual_price]]*Table1[[#This Row],[rating_count]]</f>
        <v>17983777</v>
      </c>
      <c r="P150" t="str">
        <f>IF(Table1[[#This Row],[actual_price]] &lt;200, "&lt;₹200", IF(Table1[[#This Row],[actual_price]]&lt;=500, "₹200 - ₹500", "&gt;₹500"))</f>
        <v>&gt;₹500</v>
      </c>
      <c r="Q150" s="8">
        <f>Table1[[#This Row],[rating]]*LOG(Table1[[#This Row],[rating_count]]+1)</f>
        <v>18.805367915901108</v>
      </c>
    </row>
    <row r="151" spans="1:17" x14ac:dyDescent="0.3">
      <c r="A151" t="s">
        <v>316</v>
      </c>
      <c r="B151" t="s">
        <v>317</v>
      </c>
      <c r="C151" t="str">
        <f t="shared" si="2"/>
        <v>Duracell Type-C To Micro</v>
      </c>
      <c r="D151" s="3" t="s">
        <v>10</v>
      </c>
      <c r="E151" s="3" t="s">
        <v>2907</v>
      </c>
      <c r="F151" s="3" t="s">
        <v>2908</v>
      </c>
      <c r="G151" s="3" t="s">
        <v>2909</v>
      </c>
      <c r="H151" s="3" t="s">
        <v>2910</v>
      </c>
      <c r="I151" s="4">
        <v>368</v>
      </c>
      <c r="J151" s="4">
        <v>699</v>
      </c>
      <c r="K151" s="2">
        <v>0.47</v>
      </c>
      <c r="L151" t="str">
        <f>IF(Table1[[#This Row],[discount_percentage]]&gt;=50%, "50% or more", "&lt;50%")</f>
        <v>&lt;50%</v>
      </c>
      <c r="M151">
        <v>4.2</v>
      </c>
      <c r="N151" s="5">
        <v>387</v>
      </c>
      <c r="O151" s="4">
        <f>Table1[[#This Row],[actual_price]]*Table1[[#This Row],[rating_count]]</f>
        <v>270513</v>
      </c>
      <c r="P151" t="str">
        <f>IF(Table1[[#This Row],[actual_price]] &lt;200, "&lt;₹200", IF(Table1[[#This Row],[actual_price]]&lt;=500, "₹200 - ₹500", "&gt;₹500"))</f>
        <v>&gt;₹500</v>
      </c>
      <c r="Q151" s="8">
        <f>Table1[[#This Row],[rating]]*LOG(Table1[[#This Row],[rating_count]]+1)</f>
        <v>10.873093247495671</v>
      </c>
    </row>
    <row r="152" spans="1:17" x14ac:dyDescent="0.3">
      <c r="A152" t="s">
        <v>318</v>
      </c>
      <c r="B152" t="s">
        <v>319</v>
      </c>
      <c r="C152" t="str">
        <f t="shared" si="2"/>
        <v>VU 138 cm (55 inches) Pr</v>
      </c>
      <c r="D152" s="3" t="s">
        <v>45</v>
      </c>
      <c r="E152" s="3" t="s">
        <v>2914</v>
      </c>
      <c r="F152" s="3" t="s">
        <v>2915</v>
      </c>
      <c r="G152" s="3" t="s">
        <v>2917</v>
      </c>
      <c r="H152" s="3" t="s">
        <v>2918</v>
      </c>
      <c r="I152" s="4">
        <v>29990</v>
      </c>
      <c r="J152" s="4">
        <v>65000</v>
      </c>
      <c r="K152" s="2">
        <v>0.54</v>
      </c>
      <c r="L152" t="str">
        <f>IF(Table1[[#This Row],[discount_percentage]]&gt;=50%, "50% or more", "&lt;50%")</f>
        <v>50% or more</v>
      </c>
      <c r="M152">
        <v>4.0999999999999996</v>
      </c>
      <c r="N152" s="5">
        <v>211</v>
      </c>
      <c r="O152" s="4">
        <f>Table1[[#This Row],[actual_price]]*Table1[[#This Row],[rating_count]]</f>
        <v>13715000</v>
      </c>
      <c r="P152" t="str">
        <f>IF(Table1[[#This Row],[actual_price]] &lt;200, "&lt;₹200", IF(Table1[[#This Row],[actual_price]]&lt;=500, "₹200 - ₹500", "&gt;₹500"))</f>
        <v>&gt;₹500</v>
      </c>
      <c r="Q152" s="8">
        <f>Table1[[#This Row],[rating]]*LOG(Table1[[#This Row],[rating_count]]+1)</f>
        <v>9.5379770298078785</v>
      </c>
    </row>
    <row r="153" spans="1:17" x14ac:dyDescent="0.3">
      <c r="A153" t="s">
        <v>320</v>
      </c>
      <c r="B153" t="s">
        <v>321</v>
      </c>
      <c r="C153" t="str">
        <f t="shared" si="2"/>
        <v>Zoul USB Type C Fast Cha</v>
      </c>
      <c r="D153" s="3" t="s">
        <v>10</v>
      </c>
      <c r="E153" s="3" t="s">
        <v>2907</v>
      </c>
      <c r="F153" s="3" t="s">
        <v>2908</v>
      </c>
      <c r="G153" s="3" t="s">
        <v>2909</v>
      </c>
      <c r="H153" s="3" t="s">
        <v>2910</v>
      </c>
      <c r="I153" s="4">
        <v>339</v>
      </c>
      <c r="J153" s="4">
        <v>1099</v>
      </c>
      <c r="K153" s="2">
        <v>0.69</v>
      </c>
      <c r="L153" t="str">
        <f>IF(Table1[[#This Row],[discount_percentage]]&gt;=50%, "50% or more", "&lt;50%")</f>
        <v>50% or more</v>
      </c>
      <c r="M153">
        <v>4.3</v>
      </c>
      <c r="N153" s="5">
        <v>974</v>
      </c>
      <c r="O153" s="4">
        <f>Table1[[#This Row],[actual_price]]*Table1[[#This Row],[rating_count]]</f>
        <v>1070426</v>
      </c>
      <c r="P153" t="str">
        <f>IF(Table1[[#This Row],[actual_price]] &lt;200, "&lt;₹200", IF(Table1[[#This Row],[actual_price]]&lt;=500, "₹200 - ₹500", "&gt;₹500"))</f>
        <v>&gt;₹500</v>
      </c>
      <c r="Q153" s="8">
        <f>Table1[[#This Row],[rating]]*LOG(Table1[[#This Row],[rating_count]]+1)</f>
        <v>12.852719847503709</v>
      </c>
    </row>
    <row r="154" spans="1:17" x14ac:dyDescent="0.3">
      <c r="A154" t="s">
        <v>322</v>
      </c>
      <c r="B154" t="s">
        <v>323</v>
      </c>
      <c r="C154" t="str">
        <f t="shared" si="2"/>
        <v>Samsung 80 cm (32 inches</v>
      </c>
      <c r="D154" s="3" t="s">
        <v>45</v>
      </c>
      <c r="E154" s="3" t="s">
        <v>2914</v>
      </c>
      <c r="F154" s="3" t="s">
        <v>2915</v>
      </c>
      <c r="G154" s="3" t="s">
        <v>2917</v>
      </c>
      <c r="H154" s="3" t="s">
        <v>2918</v>
      </c>
      <c r="I154" s="4">
        <v>15490</v>
      </c>
      <c r="J154" s="4">
        <v>20900</v>
      </c>
      <c r="K154" s="2">
        <v>0.26</v>
      </c>
      <c r="L154" t="str">
        <f>IF(Table1[[#This Row],[discount_percentage]]&gt;=50%, "50% or more", "&lt;50%")</f>
        <v>&lt;50%</v>
      </c>
      <c r="M154">
        <v>4.3</v>
      </c>
      <c r="N154" s="5">
        <v>16299</v>
      </c>
      <c r="O154" s="4">
        <f>Table1[[#This Row],[actual_price]]*Table1[[#This Row],[rating_count]]</f>
        <v>340649100</v>
      </c>
      <c r="P154" t="str">
        <f>IF(Table1[[#This Row],[actual_price]] &lt;200, "&lt;₹200", IF(Table1[[#This Row],[actual_price]]&lt;=500, "₹200 - ₹500", "&gt;₹500"))</f>
        <v>&gt;₹500</v>
      </c>
      <c r="Q154" s="8">
        <f>Table1[[#This Row],[rating]]*LOG(Table1[[#This Row],[rating_count]]+1)</f>
        <v>18.112406698937018</v>
      </c>
    </row>
    <row r="155" spans="1:17" x14ac:dyDescent="0.3">
      <c r="A155" t="s">
        <v>324</v>
      </c>
      <c r="B155" t="s">
        <v>325</v>
      </c>
      <c r="C155" t="str">
        <f t="shared" si="2"/>
        <v>MI Xiaomi USB Type C HYp</v>
      </c>
      <c r="D155" s="3" t="s">
        <v>10</v>
      </c>
      <c r="E155" s="3" t="s">
        <v>2907</v>
      </c>
      <c r="F155" s="3" t="s">
        <v>2908</v>
      </c>
      <c r="G155" s="3" t="s">
        <v>2909</v>
      </c>
      <c r="H155" s="3" t="s">
        <v>2910</v>
      </c>
      <c r="I155" s="4">
        <v>499</v>
      </c>
      <c r="J155" s="4">
        <v>1299</v>
      </c>
      <c r="K155" s="2">
        <v>0.62</v>
      </c>
      <c r="L155" t="str">
        <f>IF(Table1[[#This Row],[discount_percentage]]&gt;=50%, "50% or more", "&lt;50%")</f>
        <v>50% or more</v>
      </c>
      <c r="M155">
        <v>4.3</v>
      </c>
      <c r="N155" s="5">
        <v>30411</v>
      </c>
      <c r="O155" s="4">
        <f>Table1[[#This Row],[actual_price]]*Table1[[#This Row],[rating_count]]</f>
        <v>39503889</v>
      </c>
      <c r="P155" t="str">
        <f>IF(Table1[[#This Row],[actual_price]] &lt;200, "&lt;₹200", IF(Table1[[#This Row],[actual_price]]&lt;=500, "₹200 - ₹500", "&gt;₹500"))</f>
        <v>&gt;₹500</v>
      </c>
      <c r="Q155" s="8">
        <f>Table1[[#This Row],[rating]]*LOG(Table1[[#This Row],[rating_count]]+1)</f>
        <v>19.277093421803279</v>
      </c>
    </row>
    <row r="156" spans="1:17" x14ac:dyDescent="0.3">
      <c r="A156" t="s">
        <v>326</v>
      </c>
      <c r="B156" t="s">
        <v>327</v>
      </c>
      <c r="C156" t="str">
        <f t="shared" si="2"/>
        <v>GENERIC Ultra-Mini Bluet</v>
      </c>
      <c r="D156" s="3" t="s">
        <v>27</v>
      </c>
      <c r="E156" s="3" t="s">
        <v>2907</v>
      </c>
      <c r="F156" s="3" t="s">
        <v>2911</v>
      </c>
      <c r="G156" s="3" t="s">
        <v>2912</v>
      </c>
      <c r="H156" s="3" t="s">
        <v>2913</v>
      </c>
      <c r="I156" s="4">
        <v>249</v>
      </c>
      <c r="J156" s="4">
        <v>399</v>
      </c>
      <c r="K156" s="2">
        <v>0.38</v>
      </c>
      <c r="L156" t="str">
        <f>IF(Table1[[#This Row],[discount_percentage]]&gt;=50%, "50% or more", "&lt;50%")</f>
        <v>&lt;50%</v>
      </c>
      <c r="M156">
        <v>3.4</v>
      </c>
      <c r="N156" s="5">
        <v>4642</v>
      </c>
      <c r="O156" s="4">
        <f>Table1[[#This Row],[actual_price]]*Table1[[#This Row],[rating_count]]</f>
        <v>1852158</v>
      </c>
      <c r="P156" t="str">
        <f>IF(Table1[[#This Row],[actual_price]] &lt;200, "&lt;₹200", IF(Table1[[#This Row],[actual_price]]&lt;=500, "₹200 - ₹500", "&gt;₹500"))</f>
        <v>₹200 - ₹500</v>
      </c>
      <c r="Q156" s="8">
        <f>Table1[[#This Row],[rating]]*LOG(Table1[[#This Row],[rating_count]]+1)</f>
        <v>12.46711552446499</v>
      </c>
    </row>
    <row r="157" spans="1:17" x14ac:dyDescent="0.3">
      <c r="A157" t="s">
        <v>328</v>
      </c>
      <c r="B157" t="s">
        <v>329</v>
      </c>
      <c r="C157" t="str">
        <f t="shared" si="2"/>
        <v xml:space="preserve">7SEVEN¬Æ Compatible for </v>
      </c>
      <c r="D157" s="3" t="s">
        <v>110</v>
      </c>
      <c r="E157" s="3" t="s">
        <v>2914</v>
      </c>
      <c r="F157" s="3" t="s">
        <v>2915</v>
      </c>
      <c r="G157" s="3" t="s">
        <v>2916</v>
      </c>
      <c r="H157" s="3" t="s">
        <v>2919</v>
      </c>
      <c r="I157" s="4">
        <v>399</v>
      </c>
      <c r="J157" s="4">
        <v>799</v>
      </c>
      <c r="K157" s="2">
        <v>0.5</v>
      </c>
      <c r="L157" t="str">
        <f>IF(Table1[[#This Row],[discount_percentage]]&gt;=50%, "50% or more", "&lt;50%")</f>
        <v>50% or more</v>
      </c>
      <c r="M157">
        <v>4.3</v>
      </c>
      <c r="N157" s="5">
        <v>12</v>
      </c>
      <c r="O157" s="4">
        <f>Table1[[#This Row],[actual_price]]*Table1[[#This Row],[rating_count]]</f>
        <v>9588</v>
      </c>
      <c r="P157" t="str">
        <f>IF(Table1[[#This Row],[actual_price]] &lt;200, "&lt;₹200", IF(Table1[[#This Row],[actual_price]]&lt;=500, "₹200 - ₹500", "&gt;₹500"))</f>
        <v>&gt;₹500</v>
      </c>
      <c r="Q157" s="8">
        <f>Table1[[#This Row],[rating]]*LOG(Table1[[#This Row],[rating_count]]+1)</f>
        <v>4.7899564149193976</v>
      </c>
    </row>
    <row r="158" spans="1:17" x14ac:dyDescent="0.3">
      <c r="A158" t="s">
        <v>330</v>
      </c>
      <c r="B158" t="s">
        <v>331</v>
      </c>
      <c r="C158" t="str">
        <f t="shared" si="2"/>
        <v>Belkin Apple Certified L</v>
      </c>
      <c r="D158" s="3" t="s">
        <v>10</v>
      </c>
      <c r="E158" s="3" t="s">
        <v>2907</v>
      </c>
      <c r="F158" s="3" t="s">
        <v>2908</v>
      </c>
      <c r="G158" s="3" t="s">
        <v>2909</v>
      </c>
      <c r="H158" s="3" t="s">
        <v>2910</v>
      </c>
      <c r="I158" s="4">
        <v>1499</v>
      </c>
      <c r="J158" s="4">
        <v>1999</v>
      </c>
      <c r="K158" s="2">
        <v>0.25</v>
      </c>
      <c r="L158" t="str">
        <f>IF(Table1[[#This Row],[discount_percentage]]&gt;=50%, "50% or more", "&lt;50%")</f>
        <v>&lt;50%</v>
      </c>
      <c r="M158">
        <v>4.4000000000000004</v>
      </c>
      <c r="N158" s="5">
        <v>1951</v>
      </c>
      <c r="O158" s="4">
        <f>Table1[[#This Row],[actual_price]]*Table1[[#This Row],[rating_count]]</f>
        <v>3900049</v>
      </c>
      <c r="P158" t="str">
        <f>IF(Table1[[#This Row],[actual_price]] &lt;200, "&lt;₹200", IF(Table1[[#This Row],[actual_price]]&lt;=500, "₹200 - ₹500", "&gt;₹500"))</f>
        <v>&gt;₹500</v>
      </c>
      <c r="Q158" s="8">
        <f>Table1[[#This Row],[rating]]*LOG(Table1[[#This Row],[rating_count]]+1)</f>
        <v>14.478111178654963</v>
      </c>
    </row>
    <row r="159" spans="1:17" x14ac:dyDescent="0.3">
      <c r="A159" t="s">
        <v>332</v>
      </c>
      <c r="B159" t="s">
        <v>333</v>
      </c>
      <c r="C159" t="str">
        <f t="shared" si="2"/>
        <v>EGate i9 Pro-Max 1080p N</v>
      </c>
      <c r="D159" s="3" t="s">
        <v>334</v>
      </c>
      <c r="E159" s="3" t="s">
        <v>2914</v>
      </c>
      <c r="F159" s="3" t="s">
        <v>2915</v>
      </c>
      <c r="G159" s="3" t="s">
        <v>2925</v>
      </c>
      <c r="I159" s="4">
        <v>9490</v>
      </c>
      <c r="J159" s="4">
        <v>15990</v>
      </c>
      <c r="K159" s="2">
        <v>0.41</v>
      </c>
      <c r="L159" t="str">
        <f>IF(Table1[[#This Row],[discount_percentage]]&gt;=50%, "50% or more", "&lt;50%")</f>
        <v>&lt;50%</v>
      </c>
      <c r="M159">
        <v>3.9</v>
      </c>
      <c r="N159" s="5">
        <v>10480</v>
      </c>
      <c r="O159" s="4">
        <f>Table1[[#This Row],[actual_price]]*Table1[[#This Row],[rating_count]]</f>
        <v>167575200</v>
      </c>
      <c r="P159" t="str">
        <f>IF(Table1[[#This Row],[actual_price]] &lt;200, "&lt;₹200", IF(Table1[[#This Row],[actual_price]]&lt;=500, "₹200 - ₹500", "&gt;₹500"))</f>
        <v>&gt;₹500</v>
      </c>
      <c r="Q159" s="8">
        <f>Table1[[#This Row],[rating]]*LOG(Table1[[#This Row],[rating_count]]+1)</f>
        <v>15.679570611837123</v>
      </c>
    </row>
    <row r="160" spans="1:17" x14ac:dyDescent="0.3">
      <c r="A160" t="s">
        <v>335</v>
      </c>
      <c r="B160" t="s">
        <v>336</v>
      </c>
      <c r="C160" t="str">
        <f t="shared" si="2"/>
        <v>ZEBRONICS HAA2021 HDMI v</v>
      </c>
      <c r="D160" s="3" t="s">
        <v>36</v>
      </c>
      <c r="E160" s="3" t="s">
        <v>2914</v>
      </c>
      <c r="F160" s="3" t="s">
        <v>2915</v>
      </c>
      <c r="G160" s="3" t="s">
        <v>2916</v>
      </c>
      <c r="H160" s="3" t="s">
        <v>2910</v>
      </c>
      <c r="I160" s="4">
        <v>637</v>
      </c>
      <c r="J160" s="4">
        <v>1499</v>
      </c>
      <c r="K160" s="2">
        <v>0.57999999999999996</v>
      </c>
      <c r="L160" t="str">
        <f>IF(Table1[[#This Row],[discount_percentage]]&gt;=50%, "50% or more", "&lt;50%")</f>
        <v>50% or more</v>
      </c>
      <c r="M160">
        <v>4.0999999999999996</v>
      </c>
      <c r="N160" s="5">
        <v>24</v>
      </c>
      <c r="O160" s="4">
        <f>Table1[[#This Row],[actual_price]]*Table1[[#This Row],[rating_count]]</f>
        <v>35976</v>
      </c>
      <c r="P160" t="str">
        <f>IF(Table1[[#This Row],[actual_price]] &lt;200, "&lt;₹200", IF(Table1[[#This Row],[actual_price]]&lt;=500, "₹200 - ₹500", "&gt;₹500"))</f>
        <v>&gt;₹500</v>
      </c>
      <c r="Q160" s="8">
        <f>Table1[[#This Row],[rating]]*LOG(Table1[[#This Row],[rating_count]]+1)</f>
        <v>5.7315540355553543</v>
      </c>
    </row>
    <row r="161" spans="1:17" x14ac:dyDescent="0.3">
      <c r="A161" t="s">
        <v>337</v>
      </c>
      <c r="B161" t="s">
        <v>338</v>
      </c>
      <c r="C161" t="str">
        <f t="shared" si="2"/>
        <v xml:space="preserve">7SEVEN¬Æ Compatible for </v>
      </c>
      <c r="D161" s="3" t="s">
        <v>110</v>
      </c>
      <c r="E161" s="3" t="s">
        <v>2914</v>
      </c>
      <c r="F161" s="3" t="s">
        <v>2915</v>
      </c>
      <c r="G161" s="3" t="s">
        <v>2916</v>
      </c>
      <c r="H161" s="3" t="s">
        <v>2919</v>
      </c>
      <c r="I161" s="4">
        <v>399</v>
      </c>
      <c r="J161" s="4">
        <v>899</v>
      </c>
      <c r="K161" s="2">
        <v>0.56000000000000005</v>
      </c>
      <c r="L161" t="str">
        <f>IF(Table1[[#This Row],[discount_percentage]]&gt;=50%, "50% or more", "&lt;50%")</f>
        <v>50% or more</v>
      </c>
      <c r="M161">
        <v>3.9</v>
      </c>
      <c r="N161" s="5">
        <v>254</v>
      </c>
      <c r="O161" s="4">
        <f>Table1[[#This Row],[actual_price]]*Table1[[#This Row],[rating_count]]</f>
        <v>228346</v>
      </c>
      <c r="P161" t="str">
        <f>IF(Table1[[#This Row],[actual_price]] &lt;200, "&lt;₹200", IF(Table1[[#This Row],[actual_price]]&lt;=500, "₹200 - ₹500", "&gt;₹500"))</f>
        <v>&gt;₹500</v>
      </c>
      <c r="Q161" s="8">
        <f>Table1[[#This Row],[rating]]*LOG(Table1[[#This Row],[rating_count]]+1)</f>
        <v>9.3855067036924247</v>
      </c>
    </row>
    <row r="162" spans="1:17" x14ac:dyDescent="0.3">
      <c r="A162" t="s">
        <v>339</v>
      </c>
      <c r="B162" t="s">
        <v>340</v>
      </c>
      <c r="C162" t="str">
        <f t="shared" si="2"/>
        <v>AmazonBasics Digital Opt</v>
      </c>
      <c r="D162" s="3" t="s">
        <v>315</v>
      </c>
      <c r="E162" s="3" t="s">
        <v>2914</v>
      </c>
      <c r="F162" s="3" t="s">
        <v>2915</v>
      </c>
      <c r="G162" s="3" t="s">
        <v>2916</v>
      </c>
      <c r="H162" s="3" t="s">
        <v>2910</v>
      </c>
      <c r="I162" s="4">
        <v>1089</v>
      </c>
      <c r="J162" s="4">
        <v>1600</v>
      </c>
      <c r="K162" s="2">
        <v>0.32</v>
      </c>
      <c r="L162" t="str">
        <f>IF(Table1[[#This Row],[discount_percentage]]&gt;=50%, "50% or more", "&lt;50%")</f>
        <v>&lt;50%</v>
      </c>
      <c r="M162">
        <v>4</v>
      </c>
      <c r="N162" s="5">
        <v>3565</v>
      </c>
      <c r="O162" s="4">
        <f>Table1[[#This Row],[actual_price]]*Table1[[#This Row],[rating_count]]</f>
        <v>5704000</v>
      </c>
      <c r="P162" t="str">
        <f>IF(Table1[[#This Row],[actual_price]] &lt;200, "&lt;₹200", IF(Table1[[#This Row],[actual_price]]&lt;=500, "₹200 - ₹500", "&gt;₹500"))</f>
        <v>&gt;₹500</v>
      </c>
      <c r="Q162" s="8">
        <f>Table1[[#This Row],[rating]]*LOG(Table1[[#This Row],[rating_count]]+1)</f>
        <v>14.208725355357343</v>
      </c>
    </row>
    <row r="163" spans="1:17" x14ac:dyDescent="0.3">
      <c r="A163" t="s">
        <v>341</v>
      </c>
      <c r="B163" t="s">
        <v>342</v>
      </c>
      <c r="C163" t="str">
        <f t="shared" si="2"/>
        <v>Wayona Type C Cable Nylo</v>
      </c>
      <c r="D163" s="3" t="s">
        <v>10</v>
      </c>
      <c r="E163" s="3" t="s">
        <v>2907</v>
      </c>
      <c r="F163" s="3" t="s">
        <v>2908</v>
      </c>
      <c r="G163" s="3" t="s">
        <v>2909</v>
      </c>
      <c r="H163" s="3" t="s">
        <v>2910</v>
      </c>
      <c r="I163" s="4">
        <v>339</v>
      </c>
      <c r="J163" s="4">
        <v>999</v>
      </c>
      <c r="K163" s="2">
        <v>0.66</v>
      </c>
      <c r="L163" t="str">
        <f>IF(Table1[[#This Row],[discount_percentage]]&gt;=50%, "50% or more", "&lt;50%")</f>
        <v>50% or more</v>
      </c>
      <c r="M163">
        <v>4.3</v>
      </c>
      <c r="N163" s="5">
        <v>6255</v>
      </c>
      <c r="O163" s="4">
        <f>Table1[[#This Row],[actual_price]]*Table1[[#This Row],[rating_count]]</f>
        <v>6248745</v>
      </c>
      <c r="P163" t="str">
        <f>IF(Table1[[#This Row],[actual_price]] &lt;200, "&lt;₹200", IF(Table1[[#This Row],[actual_price]]&lt;=500, "₹200 - ₹500", "&gt;₹500"))</f>
        <v>&gt;₹500</v>
      </c>
      <c r="Q163" s="8">
        <f>Table1[[#This Row],[rating]]*LOG(Table1[[#This Row],[rating_count]]+1)</f>
        <v>16.324075982222706</v>
      </c>
    </row>
    <row r="164" spans="1:17" x14ac:dyDescent="0.3">
      <c r="A164" t="s">
        <v>343</v>
      </c>
      <c r="B164" t="s">
        <v>344</v>
      </c>
      <c r="C164" t="str">
        <f t="shared" si="2"/>
        <v xml:space="preserve">Pinnaclz Original Combo </v>
      </c>
      <c r="D164" s="3" t="s">
        <v>10</v>
      </c>
      <c r="E164" s="3" t="s">
        <v>2907</v>
      </c>
      <c r="F164" s="3" t="s">
        <v>2908</v>
      </c>
      <c r="G164" s="3" t="s">
        <v>2909</v>
      </c>
      <c r="H164" s="3" t="s">
        <v>2910</v>
      </c>
      <c r="I164" s="4">
        <v>149</v>
      </c>
      <c r="J164" s="4">
        <v>499</v>
      </c>
      <c r="K164" s="2">
        <v>0.7</v>
      </c>
      <c r="L164" t="str">
        <f>IF(Table1[[#This Row],[discount_percentage]]&gt;=50%, "50% or more", "&lt;50%")</f>
        <v>50% or more</v>
      </c>
      <c r="M164">
        <v>4</v>
      </c>
      <c r="N164" s="5">
        <v>7732</v>
      </c>
      <c r="O164" s="4">
        <f>Table1[[#This Row],[actual_price]]*Table1[[#This Row],[rating_count]]</f>
        <v>3858268</v>
      </c>
      <c r="P164" t="str">
        <f>IF(Table1[[#This Row],[actual_price]] &lt;200, "&lt;₹200", IF(Table1[[#This Row],[actual_price]]&lt;=500, "₹200 - ₹500", "&gt;₹500"))</f>
        <v>₹200 - ₹500</v>
      </c>
      <c r="Q164" s="8">
        <f>Table1[[#This Row],[rating]]*LOG(Table1[[#This Row],[rating_count]]+1)</f>
        <v>15.553392040712197</v>
      </c>
    </row>
    <row r="165" spans="1:17" x14ac:dyDescent="0.3">
      <c r="A165" t="s">
        <v>345</v>
      </c>
      <c r="B165" t="s">
        <v>346</v>
      </c>
      <c r="C165" t="str">
        <f t="shared" si="2"/>
        <v>Ambrane BCL-15 Lightning</v>
      </c>
      <c r="D165" s="3" t="s">
        <v>10</v>
      </c>
      <c r="E165" s="3" t="s">
        <v>2907</v>
      </c>
      <c r="F165" s="3" t="s">
        <v>2908</v>
      </c>
      <c r="G165" s="3" t="s">
        <v>2909</v>
      </c>
      <c r="H165" s="3" t="s">
        <v>2910</v>
      </c>
      <c r="I165" s="4">
        <v>149</v>
      </c>
      <c r="J165" s="4">
        <v>399</v>
      </c>
      <c r="K165" s="2">
        <v>0.63</v>
      </c>
      <c r="L165" t="str">
        <f>IF(Table1[[#This Row],[discount_percentage]]&gt;=50%, "50% or more", "&lt;50%")</f>
        <v>50% or more</v>
      </c>
      <c r="M165">
        <v>3.9</v>
      </c>
      <c r="N165" s="5">
        <v>57</v>
      </c>
      <c r="O165" s="4">
        <f>Table1[[#This Row],[actual_price]]*Table1[[#This Row],[rating_count]]</f>
        <v>22743</v>
      </c>
      <c r="P165" t="str">
        <f>IF(Table1[[#This Row],[actual_price]] &lt;200, "&lt;₹200", IF(Table1[[#This Row],[actual_price]]&lt;=500, "₹200 - ₹500", "&gt;₹500"))</f>
        <v>₹200 - ₹500</v>
      </c>
      <c r="Q165" s="8">
        <f>Table1[[#This Row],[rating]]*LOG(Table1[[#This Row],[rating_count]]+1)</f>
        <v>6.8773691748954553</v>
      </c>
    </row>
    <row r="166" spans="1:17" x14ac:dyDescent="0.3">
      <c r="A166" t="s">
        <v>347</v>
      </c>
      <c r="B166" t="s">
        <v>348</v>
      </c>
      <c r="C166" t="str">
        <f t="shared" si="2"/>
        <v>Belkin USB C to USB-C Fa</v>
      </c>
      <c r="D166" s="3" t="s">
        <v>10</v>
      </c>
      <c r="E166" s="3" t="s">
        <v>2907</v>
      </c>
      <c r="F166" s="3" t="s">
        <v>2908</v>
      </c>
      <c r="G166" s="3" t="s">
        <v>2909</v>
      </c>
      <c r="H166" s="3" t="s">
        <v>2910</v>
      </c>
      <c r="I166" s="4">
        <v>599</v>
      </c>
      <c r="J166" s="4">
        <v>849</v>
      </c>
      <c r="K166" s="2">
        <v>0.28999999999999998</v>
      </c>
      <c r="L166" t="str">
        <f>IF(Table1[[#This Row],[discount_percentage]]&gt;=50%, "50% or more", "&lt;50%")</f>
        <v>&lt;50%</v>
      </c>
      <c r="M166">
        <v>4.5</v>
      </c>
      <c r="N166" s="5">
        <v>577</v>
      </c>
      <c r="O166" s="4">
        <f>Table1[[#This Row],[actual_price]]*Table1[[#This Row],[rating_count]]</f>
        <v>489873</v>
      </c>
      <c r="P166" t="str">
        <f>IF(Table1[[#This Row],[actual_price]] &lt;200, "&lt;₹200", IF(Table1[[#This Row],[actual_price]]&lt;=500, "₹200 - ₹500", "&gt;₹500"))</f>
        <v>&gt;₹500</v>
      </c>
      <c r="Q166" s="8">
        <f>Table1[[#This Row],[rating]]*LOG(Table1[[#This Row],[rating_count]]+1)</f>
        <v>12.428675272892381</v>
      </c>
    </row>
    <row r="167" spans="1:17" x14ac:dyDescent="0.3">
      <c r="A167" t="s">
        <v>349</v>
      </c>
      <c r="B167" t="s">
        <v>350</v>
      </c>
      <c r="C167" t="str">
        <f t="shared" si="2"/>
        <v>LOHAYA Television Remote</v>
      </c>
      <c r="D167" s="3" t="s">
        <v>110</v>
      </c>
      <c r="E167" s="3" t="s">
        <v>2914</v>
      </c>
      <c r="F167" s="3" t="s">
        <v>2915</v>
      </c>
      <c r="G167" s="3" t="s">
        <v>2916</v>
      </c>
      <c r="H167" s="3" t="s">
        <v>2919</v>
      </c>
      <c r="I167" s="4">
        <v>299</v>
      </c>
      <c r="J167" s="4">
        <v>1199</v>
      </c>
      <c r="K167" s="2">
        <v>0.75</v>
      </c>
      <c r="L167" t="str">
        <f>IF(Table1[[#This Row],[discount_percentage]]&gt;=50%, "50% or more", "&lt;50%")</f>
        <v>50% or more</v>
      </c>
      <c r="M167">
        <v>3.9</v>
      </c>
      <c r="N167" s="5">
        <v>1193</v>
      </c>
      <c r="O167" s="4">
        <f>Table1[[#This Row],[actual_price]]*Table1[[#This Row],[rating_count]]</f>
        <v>1430407</v>
      </c>
      <c r="P167" t="str">
        <f>IF(Table1[[#This Row],[actual_price]] &lt;200, "&lt;₹200", IF(Table1[[#This Row],[actual_price]]&lt;=500, "₹200 - ₹500", "&gt;₹500"))</f>
        <v>&gt;₹500</v>
      </c>
      <c r="Q167" s="8">
        <f>Table1[[#This Row],[rating]]*LOG(Table1[[#This Row],[rating_count]]+1)</f>
        <v>12.000316874494066</v>
      </c>
    </row>
    <row r="168" spans="1:17" x14ac:dyDescent="0.3">
      <c r="A168" t="s">
        <v>351</v>
      </c>
      <c r="B168" t="s">
        <v>352</v>
      </c>
      <c r="C168" t="str">
        <f t="shared" si="2"/>
        <v>Wayona Nylon Braided Lig</v>
      </c>
      <c r="D168" s="3" t="s">
        <v>10</v>
      </c>
      <c r="E168" s="3" t="s">
        <v>2907</v>
      </c>
      <c r="F168" s="3" t="s">
        <v>2908</v>
      </c>
      <c r="G168" s="3" t="s">
        <v>2909</v>
      </c>
      <c r="H168" s="3" t="s">
        <v>2910</v>
      </c>
      <c r="I168" s="4">
        <v>399</v>
      </c>
      <c r="J168" s="4">
        <v>1299</v>
      </c>
      <c r="K168" s="2">
        <v>0.69</v>
      </c>
      <c r="L168" t="str">
        <f>IF(Table1[[#This Row],[discount_percentage]]&gt;=50%, "50% or more", "&lt;50%")</f>
        <v>50% or more</v>
      </c>
      <c r="M168">
        <v>4.2</v>
      </c>
      <c r="N168" s="5">
        <v>13120</v>
      </c>
      <c r="O168" s="4">
        <f>Table1[[#This Row],[actual_price]]*Table1[[#This Row],[rating_count]]</f>
        <v>17042880</v>
      </c>
      <c r="P168" t="str">
        <f>IF(Table1[[#This Row],[actual_price]] &lt;200, "&lt;₹200", IF(Table1[[#This Row],[actual_price]]&lt;=500, "₹200 - ₹500", "&gt;₹500"))</f>
        <v>&gt;₹500</v>
      </c>
      <c r="Q168" s="8">
        <f>Table1[[#This Row],[rating]]*LOG(Table1[[#This Row],[rating_count]]+1)</f>
        <v>17.295461129065423</v>
      </c>
    </row>
    <row r="169" spans="1:17" x14ac:dyDescent="0.3">
      <c r="A169" t="s">
        <v>353</v>
      </c>
      <c r="B169" t="s">
        <v>354</v>
      </c>
      <c r="C169" t="str">
        <f t="shared" si="2"/>
        <v>Electvision Remote Contr</v>
      </c>
      <c r="D169" s="3" t="s">
        <v>110</v>
      </c>
      <c r="E169" s="3" t="s">
        <v>2914</v>
      </c>
      <c r="F169" s="3" t="s">
        <v>2915</v>
      </c>
      <c r="G169" s="3" t="s">
        <v>2916</v>
      </c>
      <c r="H169" s="3" t="s">
        <v>2919</v>
      </c>
      <c r="I169" s="4">
        <v>339</v>
      </c>
      <c r="J169" s="4">
        <v>1999</v>
      </c>
      <c r="K169" s="2">
        <v>0.83</v>
      </c>
      <c r="L169" t="str">
        <f>IF(Table1[[#This Row],[discount_percentage]]&gt;=50%, "50% or more", "&lt;50%")</f>
        <v>50% or more</v>
      </c>
      <c r="M169">
        <v>4</v>
      </c>
      <c r="N169" s="5">
        <v>343</v>
      </c>
      <c r="O169" s="4">
        <f>Table1[[#This Row],[actual_price]]*Table1[[#This Row],[rating_count]]</f>
        <v>685657</v>
      </c>
      <c r="P169" t="str">
        <f>IF(Table1[[#This Row],[actual_price]] &lt;200, "&lt;₹200", IF(Table1[[#This Row],[actual_price]]&lt;=500, "₹200 - ₹500", "&gt;₹500"))</f>
        <v>&gt;₹500</v>
      </c>
      <c r="Q169" s="8">
        <f>Table1[[#This Row],[rating]]*LOG(Table1[[#This Row],[rating_count]]+1)</f>
        <v>10.14623377028612</v>
      </c>
    </row>
    <row r="170" spans="1:17" x14ac:dyDescent="0.3">
      <c r="A170" t="s">
        <v>355</v>
      </c>
      <c r="B170" t="s">
        <v>356</v>
      </c>
      <c r="C170" t="str">
        <f t="shared" si="2"/>
        <v>Acer 80 cm (32 inches) S</v>
      </c>
      <c r="D170" s="3" t="s">
        <v>45</v>
      </c>
      <c r="E170" s="3" t="s">
        <v>2914</v>
      </c>
      <c r="F170" s="3" t="s">
        <v>2915</v>
      </c>
      <c r="G170" s="3" t="s">
        <v>2917</v>
      </c>
      <c r="H170" s="3" t="s">
        <v>2918</v>
      </c>
      <c r="I170" s="4">
        <v>12499</v>
      </c>
      <c r="J170" s="4">
        <v>22990</v>
      </c>
      <c r="K170" s="2">
        <v>0.46</v>
      </c>
      <c r="L170" t="str">
        <f>IF(Table1[[#This Row],[discount_percentage]]&gt;=50%, "50% or more", "&lt;50%")</f>
        <v>&lt;50%</v>
      </c>
      <c r="M170">
        <v>4.3</v>
      </c>
      <c r="N170" s="5">
        <v>1611</v>
      </c>
      <c r="O170" s="4">
        <f>Table1[[#This Row],[actual_price]]*Table1[[#This Row],[rating_count]]</f>
        <v>37036890</v>
      </c>
      <c r="P170" t="str">
        <f>IF(Table1[[#This Row],[actual_price]] &lt;200, "&lt;₹200", IF(Table1[[#This Row],[actual_price]]&lt;=500, "₹200 - ₹500", "&gt;₹500"))</f>
        <v>&gt;₹500</v>
      </c>
      <c r="Q170" s="8">
        <f>Table1[[#This Row],[rating]]*LOG(Table1[[#This Row],[rating_count]]+1)</f>
        <v>13.791669661117007</v>
      </c>
    </row>
    <row r="171" spans="1:17" x14ac:dyDescent="0.3">
      <c r="A171" t="s">
        <v>357</v>
      </c>
      <c r="B171" t="s">
        <v>358</v>
      </c>
      <c r="C171" t="str">
        <f t="shared" si="2"/>
        <v>realme 10W Fast Charging</v>
      </c>
      <c r="D171" s="3" t="s">
        <v>10</v>
      </c>
      <c r="E171" s="3" t="s">
        <v>2907</v>
      </c>
      <c r="F171" s="3" t="s">
        <v>2908</v>
      </c>
      <c r="G171" s="3" t="s">
        <v>2909</v>
      </c>
      <c r="H171" s="3" t="s">
        <v>2910</v>
      </c>
      <c r="I171" s="4">
        <v>249</v>
      </c>
      <c r="J171" s="4">
        <v>399</v>
      </c>
      <c r="K171" s="2">
        <v>0.38</v>
      </c>
      <c r="L171" t="str">
        <f>IF(Table1[[#This Row],[discount_percentage]]&gt;=50%, "50% or more", "&lt;50%")</f>
        <v>&lt;50%</v>
      </c>
      <c r="M171">
        <v>4</v>
      </c>
      <c r="N171" s="5">
        <v>6558</v>
      </c>
      <c r="O171" s="4">
        <f>Table1[[#This Row],[actual_price]]*Table1[[#This Row],[rating_count]]</f>
        <v>2616642</v>
      </c>
      <c r="P171" t="str">
        <f>IF(Table1[[#This Row],[actual_price]] &lt;200, "&lt;₹200", IF(Table1[[#This Row],[actual_price]]&lt;=500, "₹200 - ₹500", "&gt;₹500"))</f>
        <v>₹200 - ₹500</v>
      </c>
      <c r="Q171" s="8">
        <f>Table1[[#This Row],[rating]]*LOG(Table1[[#This Row],[rating_count]]+1)</f>
        <v>15.26735052360814</v>
      </c>
    </row>
    <row r="172" spans="1:17" x14ac:dyDescent="0.3">
      <c r="A172" t="s">
        <v>359</v>
      </c>
      <c r="B172" t="s">
        <v>360</v>
      </c>
      <c r="C172" t="str">
        <f t="shared" si="2"/>
        <v xml:space="preserve">TP-Link AC1300 USB WiFi </v>
      </c>
      <c r="D172" s="3" t="s">
        <v>27</v>
      </c>
      <c r="E172" s="3" t="s">
        <v>2907</v>
      </c>
      <c r="F172" s="3" t="s">
        <v>2911</v>
      </c>
      <c r="G172" s="3" t="s">
        <v>2912</v>
      </c>
      <c r="H172" s="3" t="s">
        <v>2913</v>
      </c>
      <c r="I172" s="4">
        <v>1399</v>
      </c>
      <c r="J172" s="4">
        <v>2499</v>
      </c>
      <c r="K172" s="2">
        <v>0.44</v>
      </c>
      <c r="L172" t="str">
        <f>IF(Table1[[#This Row],[discount_percentage]]&gt;=50%, "50% or more", "&lt;50%")</f>
        <v>&lt;50%</v>
      </c>
      <c r="M172">
        <v>4.4000000000000004</v>
      </c>
      <c r="N172" s="5">
        <v>23169</v>
      </c>
      <c r="O172" s="4">
        <f>Table1[[#This Row],[actual_price]]*Table1[[#This Row],[rating_count]]</f>
        <v>57899331</v>
      </c>
      <c r="P172" t="str">
        <f>IF(Table1[[#This Row],[actual_price]] &lt;200, "&lt;₹200", IF(Table1[[#This Row],[actual_price]]&lt;=500, "₹200 - ₹500", "&gt;₹500"))</f>
        <v>&gt;₹500</v>
      </c>
      <c r="Q172" s="8">
        <f>Table1[[#This Row],[rating]]*LOG(Table1[[#This Row],[rating_count]]+1)</f>
        <v>19.205674548675894</v>
      </c>
    </row>
    <row r="173" spans="1:17" x14ac:dyDescent="0.3">
      <c r="A173" t="s">
        <v>361</v>
      </c>
      <c r="B173" t="s">
        <v>362</v>
      </c>
      <c r="C173" t="str">
        <f t="shared" si="2"/>
        <v xml:space="preserve">Acer 139 cm (55 inches) </v>
      </c>
      <c r="D173" s="3" t="s">
        <v>45</v>
      </c>
      <c r="E173" s="3" t="s">
        <v>2914</v>
      </c>
      <c r="F173" s="3" t="s">
        <v>2915</v>
      </c>
      <c r="G173" s="3" t="s">
        <v>2917</v>
      </c>
      <c r="H173" s="3" t="s">
        <v>2918</v>
      </c>
      <c r="I173" s="4">
        <v>32999</v>
      </c>
      <c r="J173" s="4">
        <v>47990</v>
      </c>
      <c r="K173" s="2">
        <v>0.31</v>
      </c>
      <c r="L173" t="str">
        <f>IF(Table1[[#This Row],[discount_percentage]]&gt;=50%, "50% or more", "&lt;50%")</f>
        <v>&lt;50%</v>
      </c>
      <c r="M173">
        <v>4.3</v>
      </c>
      <c r="N173" s="5">
        <v>4703</v>
      </c>
      <c r="O173" s="4">
        <f>Table1[[#This Row],[actual_price]]*Table1[[#This Row],[rating_count]]</f>
        <v>225696970</v>
      </c>
      <c r="P173" t="str">
        <f>IF(Table1[[#This Row],[actual_price]] &lt;200, "&lt;₹200", IF(Table1[[#This Row],[actual_price]]&lt;=500, "₹200 - ₹500", "&gt;₹500"))</f>
        <v>&gt;₹500</v>
      </c>
      <c r="Q173" s="8">
        <f>Table1[[#This Row],[rating]]*LOG(Table1[[#This Row],[rating_count]]+1)</f>
        <v>15.791609446192753</v>
      </c>
    </row>
    <row r="174" spans="1:17" x14ac:dyDescent="0.3">
      <c r="A174" t="s">
        <v>363</v>
      </c>
      <c r="B174" t="s">
        <v>364</v>
      </c>
      <c r="C174" t="str">
        <f t="shared" si="2"/>
        <v>Ambrane 60W / 3A Fast Ch</v>
      </c>
      <c r="D174" s="3" t="s">
        <v>10</v>
      </c>
      <c r="E174" s="3" t="s">
        <v>2907</v>
      </c>
      <c r="F174" s="3" t="s">
        <v>2908</v>
      </c>
      <c r="G174" s="3" t="s">
        <v>2909</v>
      </c>
      <c r="H174" s="3" t="s">
        <v>2910</v>
      </c>
      <c r="I174" s="4">
        <v>149</v>
      </c>
      <c r="J174" s="4">
        <v>399</v>
      </c>
      <c r="K174" s="2">
        <v>0.63</v>
      </c>
      <c r="L174" t="str">
        <f>IF(Table1[[#This Row],[discount_percentage]]&gt;=50%, "50% or more", "&lt;50%")</f>
        <v>50% or more</v>
      </c>
      <c r="M174">
        <v>4</v>
      </c>
      <c r="N174" s="5">
        <v>1423</v>
      </c>
      <c r="O174" s="4">
        <f>Table1[[#This Row],[actual_price]]*Table1[[#This Row],[rating_count]]</f>
        <v>567777</v>
      </c>
      <c r="P174" t="str">
        <f>IF(Table1[[#This Row],[actual_price]] &lt;200, "&lt;₹200", IF(Table1[[#This Row],[actual_price]]&lt;=500, "₹200 - ₹500", "&gt;₹500"))</f>
        <v>₹200 - ₹500</v>
      </c>
      <c r="Q174" s="8">
        <f>Table1[[#This Row],[rating]]*LOG(Table1[[#This Row],[rating_count]]+1)</f>
        <v>12.614039957203349</v>
      </c>
    </row>
    <row r="175" spans="1:17" x14ac:dyDescent="0.3">
      <c r="A175" t="s">
        <v>365</v>
      </c>
      <c r="B175" t="s">
        <v>366</v>
      </c>
      <c r="C175" t="str">
        <f t="shared" si="2"/>
        <v>Wayona USB Type C 65W Fa</v>
      </c>
      <c r="D175" s="3" t="s">
        <v>10</v>
      </c>
      <c r="E175" s="3" t="s">
        <v>2907</v>
      </c>
      <c r="F175" s="3" t="s">
        <v>2908</v>
      </c>
      <c r="G175" s="3" t="s">
        <v>2909</v>
      </c>
      <c r="H175" s="3" t="s">
        <v>2910</v>
      </c>
      <c r="I175" s="4">
        <v>325</v>
      </c>
      <c r="J175" s="4">
        <v>999</v>
      </c>
      <c r="K175" s="2">
        <v>0.67</v>
      </c>
      <c r="L175" t="str">
        <f>IF(Table1[[#This Row],[discount_percentage]]&gt;=50%, "50% or more", "&lt;50%")</f>
        <v>50% or more</v>
      </c>
      <c r="M175">
        <v>4.3</v>
      </c>
      <c r="N175" s="5">
        <v>2651</v>
      </c>
      <c r="O175" s="4">
        <f>Table1[[#This Row],[actual_price]]*Table1[[#This Row],[rating_count]]</f>
        <v>2648349</v>
      </c>
      <c r="P175" t="str">
        <f>IF(Table1[[#This Row],[actual_price]] &lt;200, "&lt;₹200", IF(Table1[[#This Row],[actual_price]]&lt;=500, "₹200 - ₹500", "&gt;₹500"))</f>
        <v>&gt;₹500</v>
      </c>
      <c r="Q175" s="8">
        <f>Table1[[#This Row],[rating]]*LOG(Table1[[#This Row],[rating_count]]+1)</f>
        <v>14.721366134850763</v>
      </c>
    </row>
    <row r="176" spans="1:17" x14ac:dyDescent="0.3">
      <c r="A176" t="s">
        <v>367</v>
      </c>
      <c r="B176" t="s">
        <v>368</v>
      </c>
      <c r="C176" t="str">
        <f t="shared" si="2"/>
        <v>Syncwire LTG to USB Cabl</v>
      </c>
      <c r="D176" s="3" t="s">
        <v>10</v>
      </c>
      <c r="E176" s="3" t="s">
        <v>2907</v>
      </c>
      <c r="F176" s="3" t="s">
        <v>2908</v>
      </c>
      <c r="G176" s="3" t="s">
        <v>2909</v>
      </c>
      <c r="H176" s="3" t="s">
        <v>2910</v>
      </c>
      <c r="I176" s="4">
        <v>399</v>
      </c>
      <c r="J176" s="4">
        <v>1999</v>
      </c>
      <c r="K176" s="2">
        <v>0.8</v>
      </c>
      <c r="L176" t="str">
        <f>IF(Table1[[#This Row],[discount_percentage]]&gt;=50%, "50% or more", "&lt;50%")</f>
        <v>50% or more</v>
      </c>
      <c r="M176">
        <v>5</v>
      </c>
      <c r="N176" s="5">
        <v>5</v>
      </c>
      <c r="O176" s="4">
        <f>Table1[[#This Row],[actual_price]]*Table1[[#This Row],[rating_count]]</f>
        <v>9995</v>
      </c>
      <c r="P176" t="str">
        <f>IF(Table1[[#This Row],[actual_price]] &lt;200, "&lt;₹200", IF(Table1[[#This Row],[actual_price]]&lt;=500, "₹200 - ₹500", "&gt;₹500"))</f>
        <v>&gt;₹500</v>
      </c>
      <c r="Q176" s="8">
        <f>Table1[[#This Row],[rating]]*LOG(Table1[[#This Row],[rating_count]]+1)</f>
        <v>3.8907562519182184</v>
      </c>
    </row>
    <row r="177" spans="1:17" x14ac:dyDescent="0.3">
      <c r="A177" t="s">
        <v>369</v>
      </c>
      <c r="B177" t="s">
        <v>370</v>
      </c>
      <c r="C177" t="str">
        <f t="shared" si="2"/>
        <v>Skadioo WiFi Adapter for</v>
      </c>
      <c r="D177" s="3" t="s">
        <v>27</v>
      </c>
      <c r="E177" s="3" t="s">
        <v>2907</v>
      </c>
      <c r="F177" s="3" t="s">
        <v>2911</v>
      </c>
      <c r="G177" s="3" t="s">
        <v>2912</v>
      </c>
      <c r="H177" s="3" t="s">
        <v>2913</v>
      </c>
      <c r="I177" s="4">
        <v>199</v>
      </c>
      <c r="J177" s="4">
        <v>499</v>
      </c>
      <c r="K177" s="2">
        <v>0.6</v>
      </c>
      <c r="L177" t="str">
        <f>IF(Table1[[#This Row],[discount_percentage]]&gt;=50%, "50% or more", "&lt;50%")</f>
        <v>50% or more</v>
      </c>
      <c r="M177">
        <v>3.7</v>
      </c>
      <c r="N177" s="5">
        <v>612</v>
      </c>
      <c r="O177" s="4">
        <f>Table1[[#This Row],[actual_price]]*Table1[[#This Row],[rating_count]]</f>
        <v>305388</v>
      </c>
      <c r="P177" t="str">
        <f>IF(Table1[[#This Row],[actual_price]] &lt;200, "&lt;₹200", IF(Table1[[#This Row],[actual_price]]&lt;=500, "₹200 - ₹500", "&gt;₹500"))</f>
        <v>₹200 - ₹500</v>
      </c>
      <c r="Q177" s="8">
        <f>Table1[[#This Row],[rating]]*LOG(Table1[[#This Row],[rating_count]]+1)</f>
        <v>10.313603755718136</v>
      </c>
    </row>
    <row r="178" spans="1:17" x14ac:dyDescent="0.3">
      <c r="A178" t="s">
        <v>371</v>
      </c>
      <c r="B178" t="s">
        <v>372</v>
      </c>
      <c r="C178" t="str">
        <f t="shared" si="2"/>
        <v>FLiX (Beetel USB to Type</v>
      </c>
      <c r="D178" s="3" t="s">
        <v>10</v>
      </c>
      <c r="E178" s="3" t="s">
        <v>2907</v>
      </c>
      <c r="F178" s="3" t="s">
        <v>2908</v>
      </c>
      <c r="G178" s="3" t="s">
        <v>2909</v>
      </c>
      <c r="H178" s="3" t="s">
        <v>2910</v>
      </c>
      <c r="I178" s="4">
        <v>88</v>
      </c>
      <c r="J178" s="4">
        <v>299</v>
      </c>
      <c r="K178" s="2">
        <v>0.71</v>
      </c>
      <c r="L178" t="str">
        <f>IF(Table1[[#This Row],[discount_percentage]]&gt;=50%, "50% or more", "&lt;50%")</f>
        <v>50% or more</v>
      </c>
      <c r="M178">
        <v>4</v>
      </c>
      <c r="N178" s="5">
        <v>9378</v>
      </c>
      <c r="O178" s="4">
        <f>Table1[[#This Row],[actual_price]]*Table1[[#This Row],[rating_count]]</f>
        <v>2804022</v>
      </c>
      <c r="P178" t="str">
        <f>IF(Table1[[#This Row],[actual_price]] &lt;200, "&lt;₹200", IF(Table1[[#This Row],[actual_price]]&lt;=500, "₹200 - ₹500", "&gt;₹500"))</f>
        <v>₹200 - ₹500</v>
      </c>
      <c r="Q178" s="8">
        <f>Table1[[#This Row],[rating]]*LOG(Table1[[#This Row],[rating_count]]+1)</f>
        <v>15.888626143437975</v>
      </c>
    </row>
    <row r="179" spans="1:17" x14ac:dyDescent="0.3">
      <c r="A179" t="s">
        <v>373</v>
      </c>
      <c r="B179" t="s">
        <v>374</v>
      </c>
      <c r="C179" t="str">
        <f t="shared" si="2"/>
        <v>Zoul USB C to USB C Fast</v>
      </c>
      <c r="D179" s="3" t="s">
        <v>10</v>
      </c>
      <c r="E179" s="3" t="s">
        <v>2907</v>
      </c>
      <c r="F179" s="3" t="s">
        <v>2908</v>
      </c>
      <c r="G179" s="3" t="s">
        <v>2909</v>
      </c>
      <c r="H179" s="3" t="s">
        <v>2910</v>
      </c>
      <c r="I179" s="4">
        <v>399</v>
      </c>
      <c r="J179" s="4">
        <v>1099</v>
      </c>
      <c r="K179" s="2">
        <v>0.64</v>
      </c>
      <c r="L179" t="str">
        <f>IF(Table1[[#This Row],[discount_percentage]]&gt;=50%, "50% or more", "&lt;50%")</f>
        <v>50% or more</v>
      </c>
      <c r="M179">
        <v>4.0999999999999996</v>
      </c>
      <c r="N179" s="5">
        <v>2685</v>
      </c>
      <c r="O179" s="4">
        <f>Table1[[#This Row],[actual_price]]*Table1[[#This Row],[rating_count]]</f>
        <v>2950815</v>
      </c>
      <c r="P179" t="str">
        <f>IF(Table1[[#This Row],[actual_price]] &lt;200, "&lt;₹200", IF(Table1[[#This Row],[actual_price]]&lt;=500, "₹200 - ₹500", "&gt;₹500"))</f>
        <v>&gt;₹500</v>
      </c>
      <c r="Q179" s="8">
        <f>Table1[[#This Row],[rating]]*LOG(Table1[[#This Row],[rating_count]]+1)</f>
        <v>14.059334634164056</v>
      </c>
    </row>
    <row r="180" spans="1:17" x14ac:dyDescent="0.3">
      <c r="A180" t="s">
        <v>375</v>
      </c>
      <c r="B180" t="s">
        <v>376</v>
      </c>
      <c r="C180" t="str">
        <f t="shared" si="2"/>
        <v>FLiX (Beetel Flow USB to</v>
      </c>
      <c r="D180" s="3" t="s">
        <v>10</v>
      </c>
      <c r="E180" s="3" t="s">
        <v>2907</v>
      </c>
      <c r="F180" s="3" t="s">
        <v>2908</v>
      </c>
      <c r="G180" s="3" t="s">
        <v>2909</v>
      </c>
      <c r="H180" s="3" t="s">
        <v>2910</v>
      </c>
      <c r="I180" s="4">
        <v>57.89</v>
      </c>
      <c r="J180" s="4">
        <v>199</v>
      </c>
      <c r="K180" s="2">
        <v>0.71</v>
      </c>
      <c r="L180" t="str">
        <f>IF(Table1[[#This Row],[discount_percentage]]&gt;=50%, "50% or more", "&lt;50%")</f>
        <v>50% or more</v>
      </c>
      <c r="M180">
        <v>4</v>
      </c>
      <c r="N180" s="5">
        <v>9378</v>
      </c>
      <c r="O180" s="4">
        <f>Table1[[#This Row],[actual_price]]*Table1[[#This Row],[rating_count]]</f>
        <v>1866222</v>
      </c>
      <c r="P180" t="str">
        <f>IF(Table1[[#This Row],[actual_price]] &lt;200, "&lt;₹200", IF(Table1[[#This Row],[actual_price]]&lt;=500, "₹200 - ₹500", "&gt;₹500"))</f>
        <v>&lt;₹200</v>
      </c>
      <c r="Q180" s="8">
        <f>Table1[[#This Row],[rating]]*LOG(Table1[[#This Row],[rating_count]]+1)</f>
        <v>15.888626143437975</v>
      </c>
    </row>
    <row r="181" spans="1:17" x14ac:dyDescent="0.3">
      <c r="A181" t="s">
        <v>377</v>
      </c>
      <c r="B181" t="s">
        <v>378</v>
      </c>
      <c r="C181" t="str">
        <f t="shared" si="2"/>
        <v>7SEVEN¬Æ Bluetooth Voice</v>
      </c>
      <c r="D181" s="3" t="s">
        <v>110</v>
      </c>
      <c r="E181" s="3" t="s">
        <v>2914</v>
      </c>
      <c r="F181" s="3" t="s">
        <v>2915</v>
      </c>
      <c r="G181" s="3" t="s">
        <v>2916</v>
      </c>
      <c r="H181" s="3" t="s">
        <v>2919</v>
      </c>
      <c r="I181" s="4">
        <v>799</v>
      </c>
      <c r="J181" s="4">
        <v>1999</v>
      </c>
      <c r="K181" s="2">
        <v>0.6</v>
      </c>
      <c r="L181" t="str">
        <f>IF(Table1[[#This Row],[discount_percentage]]&gt;=50%, "50% or more", "&lt;50%")</f>
        <v>50% or more</v>
      </c>
      <c r="M181">
        <v>3.3</v>
      </c>
      <c r="N181" s="5">
        <v>576</v>
      </c>
      <c r="O181" s="4">
        <f>Table1[[#This Row],[actual_price]]*Table1[[#This Row],[rating_count]]</f>
        <v>1151424</v>
      </c>
      <c r="P181" t="str">
        <f>IF(Table1[[#This Row],[actual_price]] &lt;200, "&lt;₹200", IF(Table1[[#This Row],[actual_price]]&lt;=500, "₹200 - ₹500", "&gt;₹500"))</f>
        <v>&gt;₹500</v>
      </c>
      <c r="Q181" s="8">
        <f>Table1[[#This Row],[rating]]*LOG(Table1[[#This Row],[rating_count]]+1)</f>
        <v>9.1118801834139127</v>
      </c>
    </row>
    <row r="182" spans="1:17" x14ac:dyDescent="0.3">
      <c r="A182" t="s">
        <v>379</v>
      </c>
      <c r="B182" t="s">
        <v>380</v>
      </c>
      <c r="C182" t="str">
        <f t="shared" si="2"/>
        <v>Sony TV - Remote Compati</v>
      </c>
      <c r="D182" s="3" t="s">
        <v>110</v>
      </c>
      <c r="E182" s="3" t="s">
        <v>2914</v>
      </c>
      <c r="F182" s="3" t="s">
        <v>2915</v>
      </c>
      <c r="G182" s="3" t="s">
        <v>2916</v>
      </c>
      <c r="H182" s="3" t="s">
        <v>2919</v>
      </c>
      <c r="I182" s="4">
        <v>205</v>
      </c>
      <c r="J182" s="4">
        <v>499</v>
      </c>
      <c r="K182" s="2">
        <v>0.59</v>
      </c>
      <c r="L182" t="str">
        <f>IF(Table1[[#This Row],[discount_percentage]]&gt;=50%, "50% or more", "&lt;50%")</f>
        <v>50% or more</v>
      </c>
      <c r="M182">
        <v>3.8</v>
      </c>
      <c r="N182" s="5">
        <v>313</v>
      </c>
      <c r="O182" s="4">
        <f>Table1[[#This Row],[actual_price]]*Table1[[#This Row],[rating_count]]</f>
        <v>156187</v>
      </c>
      <c r="P182" t="str">
        <f>IF(Table1[[#This Row],[actual_price]] &lt;200, "&lt;₹200", IF(Table1[[#This Row],[actual_price]]&lt;=500, "₹200 - ₹500", "&gt;₹500"))</f>
        <v>₹200 - ₹500</v>
      </c>
      <c r="Q182" s="8">
        <f>Table1[[#This Row],[rating]]*LOG(Table1[[#This Row],[rating_count]]+1)</f>
        <v>9.4883326626782161</v>
      </c>
    </row>
    <row r="183" spans="1:17" x14ac:dyDescent="0.3">
      <c r="A183" t="s">
        <v>381</v>
      </c>
      <c r="B183" t="s">
        <v>382</v>
      </c>
      <c r="C183" t="str">
        <f t="shared" si="2"/>
        <v xml:space="preserve">Storite USB 3.0 Cable A </v>
      </c>
      <c r="D183" s="3" t="s">
        <v>10</v>
      </c>
      <c r="E183" s="3" t="s">
        <v>2907</v>
      </c>
      <c r="F183" s="3" t="s">
        <v>2908</v>
      </c>
      <c r="G183" s="3" t="s">
        <v>2909</v>
      </c>
      <c r="H183" s="3" t="s">
        <v>2910</v>
      </c>
      <c r="I183" s="4">
        <v>299</v>
      </c>
      <c r="J183" s="4">
        <v>699</v>
      </c>
      <c r="K183" s="2">
        <v>0.56999999999999995</v>
      </c>
      <c r="L183" t="str">
        <f>IF(Table1[[#This Row],[discount_percentage]]&gt;=50%, "50% or more", "&lt;50%")</f>
        <v>50% or more</v>
      </c>
      <c r="M183">
        <v>4.0999999999999996</v>
      </c>
      <c r="N183" s="5">
        <v>2957</v>
      </c>
      <c r="O183" s="4">
        <f>Table1[[#This Row],[actual_price]]*Table1[[#This Row],[rating_count]]</f>
        <v>2066943</v>
      </c>
      <c r="P183" t="str">
        <f>IF(Table1[[#This Row],[actual_price]] &lt;200, "&lt;₹200", IF(Table1[[#This Row],[actual_price]]&lt;=500, "₹200 - ₹500", "&gt;₹500"))</f>
        <v>&gt;₹500</v>
      </c>
      <c r="Q183" s="8">
        <f>Table1[[#This Row],[rating]]*LOG(Table1[[#This Row],[rating_count]]+1)</f>
        <v>14.23109249560958</v>
      </c>
    </row>
    <row r="184" spans="1:17" x14ac:dyDescent="0.3">
      <c r="A184" t="s">
        <v>383</v>
      </c>
      <c r="B184" t="s">
        <v>384</v>
      </c>
      <c r="C184" t="str">
        <f t="shared" si="2"/>
        <v>boAt LTG 500 Apple MFI C</v>
      </c>
      <c r="D184" s="3" t="s">
        <v>10</v>
      </c>
      <c r="E184" s="3" t="s">
        <v>2907</v>
      </c>
      <c r="F184" s="3" t="s">
        <v>2908</v>
      </c>
      <c r="G184" s="3" t="s">
        <v>2909</v>
      </c>
      <c r="H184" s="3" t="s">
        <v>2910</v>
      </c>
      <c r="I184" s="4">
        <v>849</v>
      </c>
      <c r="J184" s="4">
        <v>999</v>
      </c>
      <c r="K184" s="2">
        <v>0.15</v>
      </c>
      <c r="L184" t="str">
        <f>IF(Table1[[#This Row],[discount_percentage]]&gt;=50%, "50% or more", "&lt;50%")</f>
        <v>&lt;50%</v>
      </c>
      <c r="M184">
        <v>4.0999999999999996</v>
      </c>
      <c r="N184" s="5">
        <v>6736</v>
      </c>
      <c r="O184" s="4">
        <f>Table1[[#This Row],[actual_price]]*Table1[[#This Row],[rating_count]]</f>
        <v>6729264</v>
      </c>
      <c r="P184" t="str">
        <f>IF(Table1[[#This Row],[actual_price]] &lt;200, "&lt;₹200", IF(Table1[[#This Row],[actual_price]]&lt;=500, "₹200 - ₹500", "&gt;₹500"))</f>
        <v>&gt;₹500</v>
      </c>
      <c r="Q184" s="8">
        <f>Table1[[#This Row],[rating]]*LOG(Table1[[#This Row],[rating_count]]+1)</f>
        <v>15.69671284414598</v>
      </c>
    </row>
    <row r="185" spans="1:17" x14ac:dyDescent="0.3">
      <c r="A185" t="s">
        <v>385</v>
      </c>
      <c r="B185" t="s">
        <v>386</v>
      </c>
      <c r="C185" t="str">
        <f t="shared" si="2"/>
        <v>AmazonBasics USB C to Li</v>
      </c>
      <c r="D185" s="3" t="s">
        <v>10</v>
      </c>
      <c r="E185" s="3" t="s">
        <v>2907</v>
      </c>
      <c r="F185" s="3" t="s">
        <v>2908</v>
      </c>
      <c r="G185" s="3" t="s">
        <v>2909</v>
      </c>
      <c r="H185" s="3" t="s">
        <v>2910</v>
      </c>
      <c r="I185" s="4">
        <v>949</v>
      </c>
      <c r="J185" s="4">
        <v>1999</v>
      </c>
      <c r="K185" s="2">
        <v>0.53</v>
      </c>
      <c r="L185" t="str">
        <f>IF(Table1[[#This Row],[discount_percentage]]&gt;=50%, "50% or more", "&lt;50%")</f>
        <v>50% or more</v>
      </c>
      <c r="M185">
        <v>4.4000000000000004</v>
      </c>
      <c r="N185" s="5">
        <v>13552</v>
      </c>
      <c r="O185" s="4">
        <f>Table1[[#This Row],[actual_price]]*Table1[[#This Row],[rating_count]]</f>
        <v>27090448</v>
      </c>
      <c r="P185" t="str">
        <f>IF(Table1[[#This Row],[actual_price]] &lt;200, "&lt;₹200", IF(Table1[[#This Row],[actual_price]]&lt;=500, "₹200 - ₹500", "&gt;₹500"))</f>
        <v>&gt;₹500</v>
      </c>
      <c r="Q185" s="8">
        <f>Table1[[#This Row],[rating]]*LOG(Table1[[#This Row],[rating_count]]+1)</f>
        <v>18.180955928640998</v>
      </c>
    </row>
    <row r="186" spans="1:17" x14ac:dyDescent="0.3">
      <c r="A186" t="s">
        <v>387</v>
      </c>
      <c r="B186" t="s">
        <v>388</v>
      </c>
      <c r="C186" t="str">
        <f t="shared" si="2"/>
        <v>AmazonBasics Double Brai</v>
      </c>
      <c r="D186" s="3" t="s">
        <v>10</v>
      </c>
      <c r="E186" s="3" t="s">
        <v>2907</v>
      </c>
      <c r="F186" s="3" t="s">
        <v>2908</v>
      </c>
      <c r="G186" s="3" t="s">
        <v>2909</v>
      </c>
      <c r="H186" s="3" t="s">
        <v>2910</v>
      </c>
      <c r="I186" s="4">
        <v>499</v>
      </c>
      <c r="J186" s="4">
        <v>1200</v>
      </c>
      <c r="K186" s="2">
        <v>0.57999999999999996</v>
      </c>
      <c r="L186" t="str">
        <f>IF(Table1[[#This Row],[discount_percentage]]&gt;=50%, "50% or more", "&lt;50%")</f>
        <v>50% or more</v>
      </c>
      <c r="M186">
        <v>4.3</v>
      </c>
      <c r="N186" s="5">
        <v>5451</v>
      </c>
      <c r="O186" s="4">
        <f>Table1[[#This Row],[actual_price]]*Table1[[#This Row],[rating_count]]</f>
        <v>6541200</v>
      </c>
      <c r="P186" t="str">
        <f>IF(Table1[[#This Row],[actual_price]] &lt;200, "&lt;₹200", IF(Table1[[#This Row],[actual_price]]&lt;=500, "₹200 - ₹500", "&gt;₹500"))</f>
        <v>&gt;₹500</v>
      </c>
      <c r="Q186" s="8">
        <f>Table1[[#This Row],[rating]]*LOG(Table1[[#This Row],[rating_count]]+1)</f>
        <v>16.067190142799333</v>
      </c>
    </row>
    <row r="187" spans="1:17" x14ac:dyDescent="0.3">
      <c r="A187" t="s">
        <v>389</v>
      </c>
      <c r="B187" t="s">
        <v>390</v>
      </c>
      <c r="C187" t="str">
        <f t="shared" si="2"/>
        <v>Amazon Basics USB 3.0 Ca</v>
      </c>
      <c r="D187" s="3" t="s">
        <v>10</v>
      </c>
      <c r="E187" s="3" t="s">
        <v>2907</v>
      </c>
      <c r="F187" s="3" t="s">
        <v>2908</v>
      </c>
      <c r="G187" s="3" t="s">
        <v>2909</v>
      </c>
      <c r="H187" s="3" t="s">
        <v>2910</v>
      </c>
      <c r="I187" s="4">
        <v>299</v>
      </c>
      <c r="J187" s="4">
        <v>485</v>
      </c>
      <c r="K187" s="2">
        <v>0.38</v>
      </c>
      <c r="L187" t="str">
        <f>IF(Table1[[#This Row],[discount_percentage]]&gt;=50%, "50% or more", "&lt;50%")</f>
        <v>&lt;50%</v>
      </c>
      <c r="M187">
        <v>4.3</v>
      </c>
      <c r="N187" s="5">
        <v>10911</v>
      </c>
      <c r="O187" s="4">
        <f>Table1[[#This Row],[actual_price]]*Table1[[#This Row],[rating_count]]</f>
        <v>5291835</v>
      </c>
      <c r="P187" t="str">
        <f>IF(Table1[[#This Row],[actual_price]] &lt;200, "&lt;₹200", IF(Table1[[#This Row],[actual_price]]&lt;=500, "₹200 - ₹500", "&gt;₹500"))</f>
        <v>₹200 - ₹500</v>
      </c>
      <c r="Q187" s="8">
        <f>Table1[[#This Row],[rating]]*LOG(Table1[[#This Row],[rating_count]]+1)</f>
        <v>17.362988736443334</v>
      </c>
    </row>
    <row r="188" spans="1:17" x14ac:dyDescent="0.3">
      <c r="A188" t="s">
        <v>391</v>
      </c>
      <c r="B188" t="s">
        <v>392</v>
      </c>
      <c r="C188" t="str">
        <f t="shared" si="2"/>
        <v>AmazonBasics USB C to Li</v>
      </c>
      <c r="D188" s="3" t="s">
        <v>10</v>
      </c>
      <c r="E188" s="3" t="s">
        <v>2907</v>
      </c>
      <c r="F188" s="3" t="s">
        <v>2908</v>
      </c>
      <c r="G188" s="3" t="s">
        <v>2909</v>
      </c>
      <c r="H188" s="3" t="s">
        <v>2910</v>
      </c>
      <c r="I188" s="4">
        <v>949</v>
      </c>
      <c r="J188" s="4">
        <v>1999</v>
      </c>
      <c r="K188" s="2">
        <v>0.53</v>
      </c>
      <c r="L188" t="str">
        <f>IF(Table1[[#This Row],[discount_percentage]]&gt;=50%, "50% or more", "&lt;50%")</f>
        <v>50% or more</v>
      </c>
      <c r="M188">
        <v>4.4000000000000004</v>
      </c>
      <c r="N188" s="5">
        <v>13552</v>
      </c>
      <c r="O188" s="4">
        <f>Table1[[#This Row],[actual_price]]*Table1[[#This Row],[rating_count]]</f>
        <v>27090448</v>
      </c>
      <c r="P188" t="str">
        <f>IF(Table1[[#This Row],[actual_price]] &lt;200, "&lt;₹200", IF(Table1[[#This Row],[actual_price]]&lt;=500, "₹200 - ₹500", "&gt;₹500"))</f>
        <v>&gt;₹500</v>
      </c>
      <c r="Q188" s="8">
        <f>Table1[[#This Row],[rating]]*LOG(Table1[[#This Row],[rating_count]]+1)</f>
        <v>18.180955928640998</v>
      </c>
    </row>
    <row r="189" spans="1:17" x14ac:dyDescent="0.3">
      <c r="A189" t="s">
        <v>393</v>
      </c>
      <c r="B189" t="s">
        <v>394</v>
      </c>
      <c r="C189" t="str">
        <f t="shared" si="2"/>
        <v>Wayona Usb C 65W Fast Ch</v>
      </c>
      <c r="D189" s="3" t="s">
        <v>10</v>
      </c>
      <c r="E189" s="3" t="s">
        <v>2907</v>
      </c>
      <c r="F189" s="3" t="s">
        <v>2908</v>
      </c>
      <c r="G189" s="3" t="s">
        <v>2909</v>
      </c>
      <c r="H189" s="3" t="s">
        <v>2910</v>
      </c>
      <c r="I189" s="4">
        <v>379</v>
      </c>
      <c r="J189" s="4">
        <v>1099</v>
      </c>
      <c r="K189" s="2">
        <v>0.66</v>
      </c>
      <c r="L189" t="str">
        <f>IF(Table1[[#This Row],[discount_percentage]]&gt;=50%, "50% or more", "&lt;50%")</f>
        <v>50% or more</v>
      </c>
      <c r="M189">
        <v>4.3</v>
      </c>
      <c r="N189" s="5">
        <v>2806</v>
      </c>
      <c r="O189" s="4">
        <f>Table1[[#This Row],[actual_price]]*Table1[[#This Row],[rating_count]]</f>
        <v>3083794</v>
      </c>
      <c r="P189" t="str">
        <f>IF(Table1[[#This Row],[actual_price]] &lt;200, "&lt;₹200", IF(Table1[[#This Row],[actual_price]]&lt;=500, "₹200 - ₹500", "&gt;₹500"))</f>
        <v>&gt;₹500</v>
      </c>
      <c r="Q189" s="8">
        <f>Table1[[#This Row],[rating]]*LOG(Table1[[#This Row],[rating_count]]+1)</f>
        <v>14.827442374328088</v>
      </c>
    </row>
    <row r="190" spans="1:17" x14ac:dyDescent="0.3">
      <c r="A190" t="s">
        <v>395</v>
      </c>
      <c r="B190" t="s">
        <v>396</v>
      </c>
      <c r="C190" t="str">
        <f t="shared" si="2"/>
        <v>Karbonn 80 cm (32 inches</v>
      </c>
      <c r="D190" s="3" t="s">
        <v>45</v>
      </c>
      <c r="E190" s="3" t="s">
        <v>2914</v>
      </c>
      <c r="F190" s="3" t="s">
        <v>2915</v>
      </c>
      <c r="G190" s="3" t="s">
        <v>2917</v>
      </c>
      <c r="H190" s="3" t="s">
        <v>2918</v>
      </c>
      <c r="I190" s="4">
        <v>8990</v>
      </c>
      <c r="J190" s="4">
        <v>18990</v>
      </c>
      <c r="K190" s="2">
        <v>0.53</v>
      </c>
      <c r="L190" t="str">
        <f>IF(Table1[[#This Row],[discount_percentage]]&gt;=50%, "50% or more", "&lt;50%")</f>
        <v>50% or more</v>
      </c>
      <c r="M190">
        <v>3.9</v>
      </c>
      <c r="N190" s="5">
        <v>350</v>
      </c>
      <c r="O190" s="4">
        <f>Table1[[#This Row],[actual_price]]*Table1[[#This Row],[rating_count]]</f>
        <v>6646500</v>
      </c>
      <c r="P190" t="str">
        <f>IF(Table1[[#This Row],[actual_price]] &lt;200, "&lt;₹200", IF(Table1[[#This Row],[actual_price]]&lt;=500, "₹200 - ₹500", "&gt;₹500"))</f>
        <v>&gt;₹500</v>
      </c>
      <c r="Q190" s="8">
        <f>Table1[[#This Row],[rating]]*LOG(Table1[[#This Row],[rating_count]]+1)</f>
        <v>9.926697754216713</v>
      </c>
    </row>
    <row r="191" spans="1:17" x14ac:dyDescent="0.3">
      <c r="A191" t="s">
        <v>397</v>
      </c>
      <c r="B191" t="s">
        <v>398</v>
      </c>
      <c r="C191" t="str">
        <f t="shared" si="2"/>
        <v>BlueRigger Digital Optic</v>
      </c>
      <c r="D191" s="3" t="s">
        <v>315</v>
      </c>
      <c r="E191" s="3" t="s">
        <v>2914</v>
      </c>
      <c r="F191" s="3" t="s">
        <v>2915</v>
      </c>
      <c r="G191" s="3" t="s">
        <v>2916</v>
      </c>
      <c r="H191" s="3" t="s">
        <v>2910</v>
      </c>
      <c r="I191" s="4">
        <v>486</v>
      </c>
      <c r="J191" s="4">
        <v>1999</v>
      </c>
      <c r="K191" s="2">
        <v>0.76</v>
      </c>
      <c r="L191" t="str">
        <f>IF(Table1[[#This Row],[discount_percentage]]&gt;=50%, "50% or more", "&lt;50%")</f>
        <v>50% or more</v>
      </c>
      <c r="M191">
        <v>4.2</v>
      </c>
      <c r="N191" s="5">
        <v>30023</v>
      </c>
      <c r="O191" s="4">
        <f>Table1[[#This Row],[actual_price]]*Table1[[#This Row],[rating_count]]</f>
        <v>60015977</v>
      </c>
      <c r="P191" t="str">
        <f>IF(Table1[[#This Row],[actual_price]] &lt;200, "&lt;₹200", IF(Table1[[#This Row],[actual_price]]&lt;=500, "₹200 - ₹500", "&gt;₹500"))</f>
        <v>&gt;₹500</v>
      </c>
      <c r="Q191" s="8">
        <f>Table1[[#This Row],[rating]]*LOG(Table1[[#This Row],[rating_count]]+1)</f>
        <v>18.805367915901108</v>
      </c>
    </row>
    <row r="192" spans="1:17" x14ac:dyDescent="0.3">
      <c r="A192" t="s">
        <v>399</v>
      </c>
      <c r="B192" t="s">
        <v>400</v>
      </c>
      <c r="C192" t="str">
        <f t="shared" si="2"/>
        <v>VW 60 cm (24 inches) Pre</v>
      </c>
      <c r="D192" s="3" t="s">
        <v>121</v>
      </c>
      <c r="E192" s="3" t="s">
        <v>2914</v>
      </c>
      <c r="F192" s="3" t="s">
        <v>2915</v>
      </c>
      <c r="G192" s="3" t="s">
        <v>2917</v>
      </c>
      <c r="H192" s="3" t="s">
        <v>2920</v>
      </c>
      <c r="I192" s="4">
        <v>5699</v>
      </c>
      <c r="J192" s="4">
        <v>11000</v>
      </c>
      <c r="K192" s="2">
        <v>0.48</v>
      </c>
      <c r="L192" t="str">
        <f>IF(Table1[[#This Row],[discount_percentage]]&gt;=50%, "50% or more", "&lt;50%")</f>
        <v>&lt;50%</v>
      </c>
      <c r="M192">
        <v>4.2</v>
      </c>
      <c r="N192" s="5">
        <v>4003</v>
      </c>
      <c r="O192" s="4">
        <f>Table1[[#This Row],[actual_price]]*Table1[[#This Row],[rating_count]]</f>
        <v>44033000</v>
      </c>
      <c r="P192" t="str">
        <f>IF(Table1[[#This Row],[actual_price]] &lt;200, "&lt;₹200", IF(Table1[[#This Row],[actual_price]]&lt;=500, "₹200 - ₹500", "&gt;₹500"))</f>
        <v>&gt;₹500</v>
      </c>
      <c r="Q192" s="8">
        <f>Table1[[#This Row],[rating]]*LOG(Table1[[#This Row],[rating_count]]+1)</f>
        <v>15.130475088990581</v>
      </c>
    </row>
    <row r="193" spans="1:17" x14ac:dyDescent="0.3">
      <c r="A193" t="s">
        <v>401</v>
      </c>
      <c r="B193" t="s">
        <v>402</v>
      </c>
      <c r="C193" t="str">
        <f t="shared" si="2"/>
        <v>Amazon Basics USB A to L</v>
      </c>
      <c r="D193" s="3" t="s">
        <v>10</v>
      </c>
      <c r="E193" s="3" t="s">
        <v>2907</v>
      </c>
      <c r="F193" s="3" t="s">
        <v>2908</v>
      </c>
      <c r="G193" s="3" t="s">
        <v>2909</v>
      </c>
      <c r="H193" s="3" t="s">
        <v>2910</v>
      </c>
      <c r="I193" s="4">
        <v>709</v>
      </c>
      <c r="J193" s="4">
        <v>1999</v>
      </c>
      <c r="K193" s="2">
        <v>0.65</v>
      </c>
      <c r="L193" t="str">
        <f>IF(Table1[[#This Row],[discount_percentage]]&gt;=50%, "50% or more", "&lt;50%")</f>
        <v>50% or more</v>
      </c>
      <c r="M193">
        <v>4.0999999999999996</v>
      </c>
      <c r="N193" s="5">
        <v>178817</v>
      </c>
      <c r="O193" s="4">
        <f>Table1[[#This Row],[actual_price]]*Table1[[#This Row],[rating_count]]</f>
        <v>357455183</v>
      </c>
      <c r="P193" t="str">
        <f>IF(Table1[[#This Row],[actual_price]] &lt;200, "&lt;₹200", IF(Table1[[#This Row],[actual_price]]&lt;=500, "₹200 - ₹500", "&gt;₹500"))</f>
        <v>&gt;₹500</v>
      </c>
      <c r="Q193" s="8">
        <f>Table1[[#This Row],[rating]]*LOG(Table1[[#This Row],[rating_count]]+1)</f>
        <v>21.534886056039333</v>
      </c>
    </row>
    <row r="194" spans="1:17" x14ac:dyDescent="0.3">
      <c r="A194" t="s">
        <v>403</v>
      </c>
      <c r="B194" t="s">
        <v>404</v>
      </c>
      <c r="C194" t="str">
        <f t="shared" ref="C194:C257" si="3">LEFT(B194,24)</f>
        <v>Samsung 138 cm (55 inche</v>
      </c>
      <c r="D194" s="3" t="s">
        <v>45</v>
      </c>
      <c r="E194" s="3" t="s">
        <v>2914</v>
      </c>
      <c r="F194" s="3" t="s">
        <v>2915</v>
      </c>
      <c r="G194" s="3" t="s">
        <v>2917</v>
      </c>
      <c r="H194" s="3" t="s">
        <v>2918</v>
      </c>
      <c r="I194" s="4">
        <v>47990</v>
      </c>
      <c r="J194" s="4">
        <v>70900</v>
      </c>
      <c r="K194" s="2">
        <v>0.32</v>
      </c>
      <c r="L194" t="str">
        <f>IF(Table1[[#This Row],[discount_percentage]]&gt;=50%, "50% or more", "&lt;50%")</f>
        <v>&lt;50%</v>
      </c>
      <c r="M194">
        <v>4.3</v>
      </c>
      <c r="N194" s="5">
        <v>7109</v>
      </c>
      <c r="O194" s="4">
        <f>Table1[[#This Row],[actual_price]]*Table1[[#This Row],[rating_count]]</f>
        <v>504028100</v>
      </c>
      <c r="P194" t="str">
        <f>IF(Table1[[#This Row],[actual_price]] &lt;200, "&lt;₹200", IF(Table1[[#This Row],[actual_price]]&lt;=500, "₹200 - ₹500", "&gt;₹500"))</f>
        <v>&gt;₹500</v>
      </c>
      <c r="Q194" s="8">
        <f>Table1[[#This Row],[rating]]*LOG(Table1[[#This Row],[rating_count]]+1)</f>
        <v>16.563039283137993</v>
      </c>
    </row>
    <row r="195" spans="1:17" x14ac:dyDescent="0.3">
      <c r="A195" t="s">
        <v>405</v>
      </c>
      <c r="B195" t="s">
        <v>406</v>
      </c>
      <c r="C195" t="str">
        <f t="shared" si="3"/>
        <v>LOHAYA Television Remote</v>
      </c>
      <c r="D195" s="3" t="s">
        <v>110</v>
      </c>
      <c r="E195" s="3" t="s">
        <v>2914</v>
      </c>
      <c r="F195" s="3" t="s">
        <v>2915</v>
      </c>
      <c r="G195" s="3" t="s">
        <v>2916</v>
      </c>
      <c r="H195" s="3" t="s">
        <v>2919</v>
      </c>
      <c r="I195" s="4">
        <v>299</v>
      </c>
      <c r="J195" s="4">
        <v>1199</v>
      </c>
      <c r="K195" s="2">
        <v>0.75</v>
      </c>
      <c r="L195" t="str">
        <f>IF(Table1[[#This Row],[discount_percentage]]&gt;=50%, "50% or more", "&lt;50%")</f>
        <v>50% or more</v>
      </c>
      <c r="M195">
        <v>3.7</v>
      </c>
      <c r="N195" s="5">
        <v>490</v>
      </c>
      <c r="O195" s="4">
        <f>Table1[[#This Row],[actual_price]]*Table1[[#This Row],[rating_count]]</f>
        <v>587510</v>
      </c>
      <c r="P195" t="str">
        <f>IF(Table1[[#This Row],[actual_price]] &lt;200, "&lt;₹200", IF(Table1[[#This Row],[actual_price]]&lt;=500, "₹200 - ₹500", "&gt;₹500"))</f>
        <v>&gt;₹500</v>
      </c>
      <c r="Q195" s="8">
        <f>Table1[[#This Row],[rating]]*LOG(Table1[[#This Row],[rating_count]]+1)</f>
        <v>9.957001520854984</v>
      </c>
    </row>
    <row r="196" spans="1:17" x14ac:dyDescent="0.3">
      <c r="A196" t="s">
        <v>407</v>
      </c>
      <c r="B196" t="s">
        <v>408</v>
      </c>
      <c r="C196" t="str">
        <f t="shared" si="3"/>
        <v>Duracell Micro USB 3A Br</v>
      </c>
      <c r="D196" s="3" t="s">
        <v>10</v>
      </c>
      <c r="E196" s="3" t="s">
        <v>2907</v>
      </c>
      <c r="F196" s="3" t="s">
        <v>2908</v>
      </c>
      <c r="G196" s="3" t="s">
        <v>2909</v>
      </c>
      <c r="H196" s="3" t="s">
        <v>2910</v>
      </c>
      <c r="I196" s="4">
        <v>320</v>
      </c>
      <c r="J196" s="4">
        <v>599</v>
      </c>
      <c r="K196" s="2">
        <v>0.47</v>
      </c>
      <c r="L196" t="str">
        <f>IF(Table1[[#This Row],[discount_percentage]]&gt;=50%, "50% or more", "&lt;50%")</f>
        <v>&lt;50%</v>
      </c>
      <c r="M196">
        <v>4.0999999999999996</v>
      </c>
      <c r="N196" s="5">
        <v>491</v>
      </c>
      <c r="O196" s="4">
        <f>Table1[[#This Row],[actual_price]]*Table1[[#This Row],[rating_count]]</f>
        <v>294109</v>
      </c>
      <c r="P196" t="str">
        <f>IF(Table1[[#This Row],[actual_price]] &lt;200, "&lt;₹200", IF(Table1[[#This Row],[actual_price]]&lt;=500, "₹200 - ₹500", "&gt;₹500"))</f>
        <v>&gt;₹500</v>
      </c>
      <c r="Q196" s="8">
        <f>Table1[[#This Row],[rating]]*LOG(Table1[[#This Row],[rating_count]]+1)</f>
        <v>11.037056921346176</v>
      </c>
    </row>
    <row r="197" spans="1:17" x14ac:dyDescent="0.3">
      <c r="A197" t="s">
        <v>409</v>
      </c>
      <c r="B197" t="s">
        <v>410</v>
      </c>
      <c r="C197" t="str">
        <f t="shared" si="3"/>
        <v>Zebronics CU3100V Fast c</v>
      </c>
      <c r="D197" s="3" t="s">
        <v>10</v>
      </c>
      <c r="E197" s="3" t="s">
        <v>2907</v>
      </c>
      <c r="F197" s="3" t="s">
        <v>2908</v>
      </c>
      <c r="G197" s="3" t="s">
        <v>2909</v>
      </c>
      <c r="H197" s="3" t="s">
        <v>2910</v>
      </c>
      <c r="I197" s="4">
        <v>139</v>
      </c>
      <c r="J197" s="4">
        <v>549</v>
      </c>
      <c r="K197" s="2">
        <v>0.75</v>
      </c>
      <c r="L197" t="str">
        <f>IF(Table1[[#This Row],[discount_percentage]]&gt;=50%, "50% or more", "&lt;50%")</f>
        <v>50% or more</v>
      </c>
      <c r="M197">
        <v>3.9</v>
      </c>
      <c r="N197" s="5">
        <v>61</v>
      </c>
      <c r="O197" s="4">
        <f>Table1[[#This Row],[actual_price]]*Table1[[#This Row],[rating_count]]</f>
        <v>33489</v>
      </c>
      <c r="P197" t="str">
        <f>IF(Table1[[#This Row],[actual_price]] &lt;200, "&lt;₹200", IF(Table1[[#This Row],[actual_price]]&lt;=500, "₹200 - ₹500", "&gt;₹500"))</f>
        <v>&gt;₹500</v>
      </c>
      <c r="Q197" s="8">
        <f>Table1[[#This Row],[rating]]*LOG(Table1[[#This Row],[rating_count]]+1)</f>
        <v>6.99032758904319</v>
      </c>
    </row>
    <row r="198" spans="1:17" x14ac:dyDescent="0.3">
      <c r="A198" t="s">
        <v>411</v>
      </c>
      <c r="B198" t="s">
        <v>412</v>
      </c>
      <c r="C198" t="str">
        <f t="shared" si="3"/>
        <v>FLiX (Beetel) USB to iPh</v>
      </c>
      <c r="D198" s="3" t="s">
        <v>10</v>
      </c>
      <c r="E198" s="3" t="s">
        <v>2907</v>
      </c>
      <c r="F198" s="3" t="s">
        <v>2908</v>
      </c>
      <c r="G198" s="3" t="s">
        <v>2909</v>
      </c>
      <c r="H198" s="3" t="s">
        <v>2910</v>
      </c>
      <c r="I198" s="4">
        <v>129</v>
      </c>
      <c r="J198" s="4">
        <v>249</v>
      </c>
      <c r="K198" s="2">
        <v>0.48</v>
      </c>
      <c r="L198" t="str">
        <f>IF(Table1[[#This Row],[discount_percentage]]&gt;=50%, "50% or more", "&lt;50%")</f>
        <v>&lt;50%</v>
      </c>
      <c r="M198">
        <v>4</v>
      </c>
      <c r="N198" s="5">
        <v>9378</v>
      </c>
      <c r="O198" s="4">
        <f>Table1[[#This Row],[actual_price]]*Table1[[#This Row],[rating_count]]</f>
        <v>2335122</v>
      </c>
      <c r="P198" t="str">
        <f>IF(Table1[[#This Row],[actual_price]] &lt;200, "&lt;₹200", IF(Table1[[#This Row],[actual_price]]&lt;=500, "₹200 - ₹500", "&gt;₹500"))</f>
        <v>₹200 - ₹500</v>
      </c>
      <c r="Q198" s="8">
        <f>Table1[[#This Row],[rating]]*LOG(Table1[[#This Row],[rating_count]]+1)</f>
        <v>15.888626143437975</v>
      </c>
    </row>
    <row r="199" spans="1:17" x14ac:dyDescent="0.3">
      <c r="A199" t="s">
        <v>413</v>
      </c>
      <c r="B199" t="s">
        <v>414</v>
      </c>
      <c r="C199" t="str">
        <f t="shared" si="3"/>
        <v>MI 108 cm (43 inches) 5A</v>
      </c>
      <c r="D199" s="3" t="s">
        <v>45</v>
      </c>
      <c r="E199" s="3" t="s">
        <v>2914</v>
      </c>
      <c r="F199" s="3" t="s">
        <v>2915</v>
      </c>
      <c r="G199" s="3" t="s">
        <v>2917</v>
      </c>
      <c r="H199" s="3" t="s">
        <v>2918</v>
      </c>
      <c r="I199" s="4">
        <v>24999</v>
      </c>
      <c r="J199" s="4">
        <v>35999</v>
      </c>
      <c r="K199" s="2">
        <v>0.31</v>
      </c>
      <c r="L199" t="str">
        <f>IF(Table1[[#This Row],[discount_percentage]]&gt;=50%, "50% or more", "&lt;50%")</f>
        <v>&lt;50%</v>
      </c>
      <c r="M199">
        <v>4.2</v>
      </c>
      <c r="N199" s="5">
        <v>32840</v>
      </c>
      <c r="O199" s="4">
        <f>Table1[[#This Row],[actual_price]]*Table1[[#This Row],[rating_count]]</f>
        <v>1182207160</v>
      </c>
      <c r="P199" t="str">
        <f>IF(Table1[[#This Row],[actual_price]] &lt;200, "&lt;₹200", IF(Table1[[#This Row],[actual_price]]&lt;=500, "₹200 - ₹500", "&gt;₹500"))</f>
        <v>&gt;₹500</v>
      </c>
      <c r="Q199" s="8">
        <f>Table1[[#This Row],[rating]]*LOG(Table1[[#This Row],[rating_count]]+1)</f>
        <v>18.968948765776688</v>
      </c>
    </row>
    <row r="200" spans="1:17" x14ac:dyDescent="0.3">
      <c r="A200" t="s">
        <v>415</v>
      </c>
      <c r="B200" t="s">
        <v>416</v>
      </c>
      <c r="C200" t="str">
        <f t="shared" si="3"/>
        <v>Belkin Apple Certified L</v>
      </c>
      <c r="D200" s="3" t="s">
        <v>10</v>
      </c>
      <c r="E200" s="3" t="s">
        <v>2907</v>
      </c>
      <c r="F200" s="3" t="s">
        <v>2908</v>
      </c>
      <c r="G200" s="3" t="s">
        <v>2909</v>
      </c>
      <c r="H200" s="3" t="s">
        <v>2910</v>
      </c>
      <c r="I200" s="4">
        <v>999</v>
      </c>
      <c r="J200" s="4">
        <v>1699</v>
      </c>
      <c r="K200" s="2">
        <v>0.41</v>
      </c>
      <c r="L200" t="str">
        <f>IF(Table1[[#This Row],[discount_percentage]]&gt;=50%, "50% or more", "&lt;50%")</f>
        <v>&lt;50%</v>
      </c>
      <c r="M200">
        <v>4.4000000000000004</v>
      </c>
      <c r="N200" s="5">
        <v>7318</v>
      </c>
      <c r="O200" s="4">
        <f>Table1[[#This Row],[actual_price]]*Table1[[#This Row],[rating_count]]</f>
        <v>12433282</v>
      </c>
      <c r="P200" t="str">
        <f>IF(Table1[[#This Row],[actual_price]] &lt;200, "&lt;₹200", IF(Table1[[#This Row],[actual_price]]&lt;=500, "₹200 - ₹500", "&gt;₹500"))</f>
        <v>&gt;₹500</v>
      </c>
      <c r="Q200" s="8">
        <f>Table1[[#This Row],[rating]]*LOG(Table1[[#This Row],[rating_count]]+1)</f>
        <v>17.003587687496008</v>
      </c>
    </row>
    <row r="201" spans="1:17" x14ac:dyDescent="0.3">
      <c r="A201" t="s">
        <v>417</v>
      </c>
      <c r="B201" t="s">
        <v>418</v>
      </c>
      <c r="C201" t="str">
        <f t="shared" si="3"/>
        <v>Time Office Scanner Repl</v>
      </c>
      <c r="D201" s="3" t="s">
        <v>10</v>
      </c>
      <c r="E201" s="3" t="s">
        <v>2907</v>
      </c>
      <c r="F201" s="3" t="s">
        <v>2908</v>
      </c>
      <c r="G201" s="3" t="s">
        <v>2909</v>
      </c>
      <c r="H201" s="3" t="s">
        <v>2910</v>
      </c>
      <c r="I201" s="4">
        <v>225</v>
      </c>
      <c r="J201" s="4">
        <v>499</v>
      </c>
      <c r="K201" s="2">
        <v>0.55000000000000004</v>
      </c>
      <c r="L201" t="str">
        <f>IF(Table1[[#This Row],[discount_percentage]]&gt;=50%, "50% or more", "&lt;50%")</f>
        <v>50% or more</v>
      </c>
      <c r="M201">
        <v>4.0999999999999996</v>
      </c>
      <c r="N201" s="5">
        <v>789</v>
      </c>
      <c r="O201" s="4">
        <f>Table1[[#This Row],[actual_price]]*Table1[[#This Row],[rating_count]]</f>
        <v>393711</v>
      </c>
      <c r="P201" t="str">
        <f>IF(Table1[[#This Row],[actual_price]] &lt;200, "&lt;₹200", IF(Table1[[#This Row],[actual_price]]&lt;=500, "₹200 - ₹500", "&gt;₹500"))</f>
        <v>₹200 - ₹500</v>
      </c>
      <c r="Q201" s="8">
        <f>Table1[[#This Row],[rating]]*LOG(Table1[[#This Row],[rating_count]]+1)</f>
        <v>11.880271074290809</v>
      </c>
    </row>
    <row r="202" spans="1:17" x14ac:dyDescent="0.3">
      <c r="A202" t="s">
        <v>419</v>
      </c>
      <c r="B202" t="s">
        <v>420</v>
      </c>
      <c r="C202" t="str">
        <f t="shared" si="3"/>
        <v xml:space="preserve">Caldipree Silicone Case </v>
      </c>
      <c r="D202" s="3" t="s">
        <v>110</v>
      </c>
      <c r="E202" s="3" t="s">
        <v>2914</v>
      </c>
      <c r="F202" s="3" t="s">
        <v>2915</v>
      </c>
      <c r="G202" s="3" t="s">
        <v>2916</v>
      </c>
      <c r="H202" s="3" t="s">
        <v>2919</v>
      </c>
      <c r="I202" s="4">
        <v>547</v>
      </c>
      <c r="J202" s="4">
        <v>2999</v>
      </c>
      <c r="K202" s="2">
        <v>0.82</v>
      </c>
      <c r="L202" t="str">
        <f>IF(Table1[[#This Row],[discount_percentage]]&gt;=50%, "50% or more", "&lt;50%")</f>
        <v>50% or more</v>
      </c>
      <c r="M202">
        <v>4.3</v>
      </c>
      <c r="N202" s="5">
        <v>407</v>
      </c>
      <c r="O202" s="4">
        <f>Table1[[#This Row],[actual_price]]*Table1[[#This Row],[rating_count]]</f>
        <v>1220593</v>
      </c>
      <c r="P202" t="str">
        <f>IF(Table1[[#This Row],[actual_price]] &lt;200, "&lt;₹200", IF(Table1[[#This Row],[actual_price]]&lt;=500, "₹200 - ₹500", "&gt;₹500"))</f>
        <v>&gt;₹500</v>
      </c>
      <c r="Q202" s="8">
        <f>Table1[[#This Row],[rating]]*LOG(Table1[[#This Row],[rating_count]]+1)</f>
        <v>11.225838701286484</v>
      </c>
    </row>
    <row r="203" spans="1:17" x14ac:dyDescent="0.3">
      <c r="A203" t="s">
        <v>421</v>
      </c>
      <c r="B203" t="s">
        <v>422</v>
      </c>
      <c r="C203" t="str">
        <f t="shared" si="3"/>
        <v>Storite USB 2.0 A to Min</v>
      </c>
      <c r="D203" s="3" t="s">
        <v>10</v>
      </c>
      <c r="E203" s="3" t="s">
        <v>2907</v>
      </c>
      <c r="F203" s="3" t="s">
        <v>2908</v>
      </c>
      <c r="G203" s="3" t="s">
        <v>2909</v>
      </c>
      <c r="H203" s="3" t="s">
        <v>2910</v>
      </c>
      <c r="I203" s="4">
        <v>259</v>
      </c>
      <c r="J203" s="4">
        <v>699</v>
      </c>
      <c r="K203" s="2">
        <v>0.63</v>
      </c>
      <c r="L203" t="str">
        <f>IF(Table1[[#This Row],[discount_percentage]]&gt;=50%, "50% or more", "&lt;50%")</f>
        <v>50% or more</v>
      </c>
      <c r="M203">
        <v>3.8</v>
      </c>
      <c r="N203" s="5">
        <v>2399</v>
      </c>
      <c r="O203" s="4">
        <f>Table1[[#This Row],[actual_price]]*Table1[[#This Row],[rating_count]]</f>
        <v>1676901</v>
      </c>
      <c r="P203" t="str">
        <f>IF(Table1[[#This Row],[actual_price]] &lt;200, "&lt;₹200", IF(Table1[[#This Row],[actual_price]]&lt;=500, "₹200 - ₹500", "&gt;₹500"))</f>
        <v>&gt;₹500</v>
      </c>
      <c r="Q203" s="8">
        <f>Table1[[#This Row],[rating]]*LOG(Table1[[#This Row],[rating_count]]+1)</f>
        <v>12.844802718504102</v>
      </c>
    </row>
    <row r="204" spans="1:17" x14ac:dyDescent="0.3">
      <c r="A204" t="s">
        <v>423</v>
      </c>
      <c r="B204" t="s">
        <v>424</v>
      </c>
      <c r="C204" t="str">
        <f t="shared" si="3"/>
        <v>Universal Remote Control</v>
      </c>
      <c r="D204" s="3" t="s">
        <v>110</v>
      </c>
      <c r="E204" s="3" t="s">
        <v>2914</v>
      </c>
      <c r="F204" s="3" t="s">
        <v>2915</v>
      </c>
      <c r="G204" s="3" t="s">
        <v>2916</v>
      </c>
      <c r="H204" s="3" t="s">
        <v>2919</v>
      </c>
      <c r="I204" s="4">
        <v>239</v>
      </c>
      <c r="J204" s="4">
        <v>699</v>
      </c>
      <c r="K204" s="2">
        <v>0.66</v>
      </c>
      <c r="L204" t="str">
        <f>IF(Table1[[#This Row],[discount_percentage]]&gt;=50%, "50% or more", "&lt;50%")</f>
        <v>50% or more</v>
      </c>
      <c r="M204">
        <v>4.4000000000000004</v>
      </c>
      <c r="N204" s="5">
        <v>2640</v>
      </c>
      <c r="O204" s="4">
        <f>Table1[[#This Row],[actual_price]]*Table1[[#This Row],[rating_count]]</f>
        <v>1845360</v>
      </c>
      <c r="P204" t="str">
        <f>IF(Table1[[#This Row],[actual_price]] &lt;200, "&lt;₹200", IF(Table1[[#This Row],[actual_price]]&lt;=500, "₹200 - ₹500", "&gt;₹500"))</f>
        <v>&gt;₹500</v>
      </c>
      <c r="Q204" s="8">
        <f>Table1[[#This Row],[rating]]*LOG(Table1[[#This Row],[rating_count]]+1)</f>
        <v>15.055780965310467</v>
      </c>
    </row>
    <row r="205" spans="1:17" x14ac:dyDescent="0.3">
      <c r="A205" t="s">
        <v>425</v>
      </c>
      <c r="B205" t="s">
        <v>426</v>
      </c>
      <c r="C205" t="str">
        <f t="shared" si="3"/>
        <v>Cotbolt Silicone Case Co</v>
      </c>
      <c r="D205" s="3" t="s">
        <v>110</v>
      </c>
      <c r="E205" s="3" t="s">
        <v>2914</v>
      </c>
      <c r="F205" s="3" t="s">
        <v>2915</v>
      </c>
      <c r="G205" s="3" t="s">
        <v>2916</v>
      </c>
      <c r="H205" s="3" t="s">
        <v>2919</v>
      </c>
      <c r="I205" s="4">
        <v>349</v>
      </c>
      <c r="J205" s="4">
        <v>999</v>
      </c>
      <c r="K205" s="2">
        <v>0.65</v>
      </c>
      <c r="L205" t="str">
        <f>IF(Table1[[#This Row],[discount_percentage]]&gt;=50%, "50% or more", "&lt;50%")</f>
        <v>50% or more</v>
      </c>
      <c r="M205">
        <v>4</v>
      </c>
      <c r="N205" s="5">
        <v>839</v>
      </c>
      <c r="O205" s="4">
        <f>Table1[[#This Row],[actual_price]]*Table1[[#This Row],[rating_count]]</f>
        <v>838161</v>
      </c>
      <c r="P205" t="str">
        <f>IF(Table1[[#This Row],[actual_price]] &lt;200, "&lt;₹200", IF(Table1[[#This Row],[actual_price]]&lt;=500, "₹200 - ₹500", "&gt;₹500"))</f>
        <v>&gt;₹500</v>
      </c>
      <c r="Q205" s="8">
        <f>Table1[[#This Row],[rating]]*LOG(Table1[[#This Row],[rating_count]]+1)</f>
        <v>11.697117144247526</v>
      </c>
    </row>
    <row r="206" spans="1:17" x14ac:dyDescent="0.3">
      <c r="A206" t="s">
        <v>427</v>
      </c>
      <c r="B206" t="s">
        <v>428</v>
      </c>
      <c r="C206" t="str">
        <f t="shared" si="3"/>
        <v>BlueRigger High Speed HD</v>
      </c>
      <c r="D206" s="3" t="s">
        <v>36</v>
      </c>
      <c r="E206" s="3" t="s">
        <v>2914</v>
      </c>
      <c r="F206" s="3" t="s">
        <v>2915</v>
      </c>
      <c r="G206" s="3" t="s">
        <v>2916</v>
      </c>
      <c r="H206" s="3" t="s">
        <v>2910</v>
      </c>
      <c r="I206" s="4">
        <v>467</v>
      </c>
      <c r="J206" s="4">
        <v>599</v>
      </c>
      <c r="K206" s="2">
        <v>0.22</v>
      </c>
      <c r="L206" t="str">
        <f>IF(Table1[[#This Row],[discount_percentage]]&gt;=50%, "50% or more", "&lt;50%")</f>
        <v>&lt;50%</v>
      </c>
      <c r="M206">
        <v>4.4000000000000004</v>
      </c>
      <c r="N206" s="5">
        <v>44054</v>
      </c>
      <c r="O206" s="4">
        <f>Table1[[#This Row],[actual_price]]*Table1[[#This Row],[rating_count]]</f>
        <v>26388346</v>
      </c>
      <c r="P206" t="str">
        <f>IF(Table1[[#This Row],[actual_price]] &lt;200, "&lt;₹200", IF(Table1[[#This Row],[actual_price]]&lt;=500, "₹200 - ₹500", "&gt;₹500"))</f>
        <v>&gt;₹500</v>
      </c>
      <c r="Q206" s="8">
        <f>Table1[[#This Row],[rating]]*LOG(Table1[[#This Row],[rating_count]]+1)</f>
        <v>20.433578904545321</v>
      </c>
    </row>
    <row r="207" spans="1:17" x14ac:dyDescent="0.3">
      <c r="A207" t="s">
        <v>429</v>
      </c>
      <c r="B207" t="s">
        <v>430</v>
      </c>
      <c r="C207" t="str">
        <f t="shared" si="3"/>
        <v>Amkette 30 Pin to USB Ch</v>
      </c>
      <c r="D207" s="3" t="s">
        <v>10</v>
      </c>
      <c r="E207" s="3" t="s">
        <v>2907</v>
      </c>
      <c r="F207" s="3" t="s">
        <v>2908</v>
      </c>
      <c r="G207" s="3" t="s">
        <v>2909</v>
      </c>
      <c r="H207" s="3" t="s">
        <v>2910</v>
      </c>
      <c r="I207" s="4">
        <v>449</v>
      </c>
      <c r="J207" s="4">
        <v>599</v>
      </c>
      <c r="K207" s="2">
        <v>0.25</v>
      </c>
      <c r="L207" t="str">
        <f>IF(Table1[[#This Row],[discount_percentage]]&gt;=50%, "50% or more", "&lt;50%")</f>
        <v>&lt;50%</v>
      </c>
      <c r="M207">
        <v>4</v>
      </c>
      <c r="N207" s="5">
        <v>3231</v>
      </c>
      <c r="O207" s="4">
        <f>Table1[[#This Row],[actual_price]]*Table1[[#This Row],[rating_count]]</f>
        <v>1935369</v>
      </c>
      <c r="P207" t="str">
        <f>IF(Table1[[#This Row],[actual_price]] &lt;200, "&lt;₹200", IF(Table1[[#This Row],[actual_price]]&lt;=500, "₹200 - ₹500", "&gt;₹500"))</f>
        <v>&gt;₹500</v>
      </c>
      <c r="Q207" s="8">
        <f>Table1[[#This Row],[rating]]*LOG(Table1[[#This Row],[rating_count]]+1)</f>
        <v>14.037885408410194</v>
      </c>
    </row>
    <row r="208" spans="1:17" x14ac:dyDescent="0.3">
      <c r="A208" t="s">
        <v>431</v>
      </c>
      <c r="B208" t="s">
        <v>432</v>
      </c>
      <c r="C208" t="str">
        <f t="shared" si="3"/>
        <v>TCL 80 cm (32 inches) HD</v>
      </c>
      <c r="D208" s="3" t="s">
        <v>45</v>
      </c>
      <c r="E208" s="3" t="s">
        <v>2914</v>
      </c>
      <c r="F208" s="3" t="s">
        <v>2915</v>
      </c>
      <c r="G208" s="3" t="s">
        <v>2917</v>
      </c>
      <c r="H208" s="3" t="s">
        <v>2918</v>
      </c>
      <c r="I208" s="4">
        <v>11990</v>
      </c>
      <c r="J208" s="4">
        <v>31990</v>
      </c>
      <c r="K208" s="2">
        <v>0.63</v>
      </c>
      <c r="L208" t="str">
        <f>IF(Table1[[#This Row],[discount_percentage]]&gt;=50%, "50% or more", "&lt;50%")</f>
        <v>50% or more</v>
      </c>
      <c r="M208">
        <v>4.2</v>
      </c>
      <c r="N208" s="5">
        <v>64</v>
      </c>
      <c r="O208" s="4">
        <f>Table1[[#This Row],[actual_price]]*Table1[[#This Row],[rating_count]]</f>
        <v>2047360</v>
      </c>
      <c r="P208" t="str">
        <f>IF(Table1[[#This Row],[actual_price]] &lt;200, "&lt;₹200", IF(Table1[[#This Row],[actual_price]]&lt;=500, "₹200 - ₹500", "&gt;₹500"))</f>
        <v>&gt;₹500</v>
      </c>
      <c r="Q208" s="8">
        <f>Table1[[#This Row],[rating]]*LOG(Table1[[#This Row],[rating_count]]+1)</f>
        <v>7.614236097899993</v>
      </c>
    </row>
    <row r="209" spans="1:17" x14ac:dyDescent="0.3">
      <c r="A209" t="s">
        <v>433</v>
      </c>
      <c r="B209" t="s">
        <v>434</v>
      </c>
      <c r="C209" t="str">
        <f t="shared" si="3"/>
        <v>POPIO Type C Dash Chargi</v>
      </c>
      <c r="D209" s="3" t="s">
        <v>10</v>
      </c>
      <c r="E209" s="3" t="s">
        <v>2907</v>
      </c>
      <c r="F209" s="3" t="s">
        <v>2908</v>
      </c>
      <c r="G209" s="3" t="s">
        <v>2909</v>
      </c>
      <c r="H209" s="3" t="s">
        <v>2910</v>
      </c>
      <c r="I209" s="4">
        <v>350</v>
      </c>
      <c r="J209" s="4">
        <v>599</v>
      </c>
      <c r="K209" s="2">
        <v>0.42</v>
      </c>
      <c r="L209" t="str">
        <f>IF(Table1[[#This Row],[discount_percentage]]&gt;=50%, "50% or more", "&lt;50%")</f>
        <v>&lt;50%</v>
      </c>
      <c r="M209">
        <v>3.9</v>
      </c>
      <c r="N209" s="5">
        <v>8314</v>
      </c>
      <c r="O209" s="4">
        <f>Table1[[#This Row],[actual_price]]*Table1[[#This Row],[rating_count]]</f>
        <v>4980086</v>
      </c>
      <c r="P209" t="str">
        <f>IF(Table1[[#This Row],[actual_price]] &lt;200, "&lt;₹200", IF(Table1[[#This Row],[actual_price]]&lt;=500, "₹200 - ₹500", "&gt;₹500"))</f>
        <v>&gt;₹500</v>
      </c>
      <c r="Q209" s="8">
        <f>Table1[[#This Row],[rating]]*LOG(Table1[[#This Row],[rating_count]]+1)</f>
        <v>15.287462788866598</v>
      </c>
    </row>
    <row r="210" spans="1:17" x14ac:dyDescent="0.3">
      <c r="A210" t="s">
        <v>435</v>
      </c>
      <c r="B210" t="s">
        <v>436</v>
      </c>
      <c r="C210" t="str">
        <f t="shared" si="3"/>
        <v>MYVN LTG to USB for¬†Fas</v>
      </c>
      <c r="D210" s="3" t="s">
        <v>10</v>
      </c>
      <c r="E210" s="3" t="s">
        <v>2907</v>
      </c>
      <c r="F210" s="3" t="s">
        <v>2908</v>
      </c>
      <c r="G210" s="3" t="s">
        <v>2909</v>
      </c>
      <c r="H210" s="3" t="s">
        <v>2910</v>
      </c>
      <c r="I210" s="4">
        <v>252</v>
      </c>
      <c r="J210" s="4">
        <v>999</v>
      </c>
      <c r="K210" s="2">
        <v>0.75</v>
      </c>
      <c r="L210" t="str">
        <f>IF(Table1[[#This Row],[discount_percentage]]&gt;=50%, "50% or more", "&lt;50%")</f>
        <v>50% or more</v>
      </c>
      <c r="M210">
        <v>3.7</v>
      </c>
      <c r="N210" s="5">
        <v>2249</v>
      </c>
      <c r="O210" s="4">
        <f>Table1[[#This Row],[actual_price]]*Table1[[#This Row],[rating_count]]</f>
        <v>2246751</v>
      </c>
      <c r="P210" t="str">
        <f>IF(Table1[[#This Row],[actual_price]] &lt;200, "&lt;₹200", IF(Table1[[#This Row],[actual_price]]&lt;=500, "₹200 - ₹500", "&gt;₹500"))</f>
        <v>&gt;₹500</v>
      </c>
      <c r="Q210" s="8">
        <f>Table1[[#This Row],[rating]]*LOG(Table1[[#This Row],[rating_count]]+1)</f>
        <v>12.403075317012043</v>
      </c>
    </row>
    <row r="211" spans="1:17" x14ac:dyDescent="0.3">
      <c r="A211" t="s">
        <v>437</v>
      </c>
      <c r="B211" t="s">
        <v>438</v>
      </c>
      <c r="C211" t="str">
        <f t="shared" si="3"/>
        <v>Tata Sky Universal Remot</v>
      </c>
      <c r="D211" s="3" t="s">
        <v>110</v>
      </c>
      <c r="E211" s="3" t="s">
        <v>2914</v>
      </c>
      <c r="F211" s="3" t="s">
        <v>2915</v>
      </c>
      <c r="G211" s="3" t="s">
        <v>2916</v>
      </c>
      <c r="H211" s="3" t="s">
        <v>2919</v>
      </c>
      <c r="I211" s="4">
        <v>204</v>
      </c>
      <c r="J211" s="4">
        <v>599</v>
      </c>
      <c r="K211" s="2">
        <v>0.66</v>
      </c>
      <c r="L211" t="str">
        <f>IF(Table1[[#This Row],[discount_percentage]]&gt;=50%, "50% or more", "&lt;50%")</f>
        <v>50% or more</v>
      </c>
      <c r="M211">
        <v>3.6</v>
      </c>
      <c r="N211" s="5">
        <v>339</v>
      </c>
      <c r="O211" s="4">
        <f>Table1[[#This Row],[actual_price]]*Table1[[#This Row],[rating_count]]</f>
        <v>203061</v>
      </c>
      <c r="P211" t="str">
        <f>IF(Table1[[#This Row],[actual_price]] &lt;200, "&lt;₹200", IF(Table1[[#This Row],[actual_price]]&lt;=500, "₹200 - ₹500", "&gt;₹500"))</f>
        <v>&gt;₹500</v>
      </c>
      <c r="Q211" s="8">
        <f>Table1[[#This Row],[rating]]*LOG(Table1[[#This Row],[rating_count]]+1)</f>
        <v>9.1133241013521182</v>
      </c>
    </row>
    <row r="212" spans="1:17" x14ac:dyDescent="0.3">
      <c r="A212" t="s">
        <v>439</v>
      </c>
      <c r="B212" t="s">
        <v>440</v>
      </c>
      <c r="C212" t="str">
        <f t="shared" si="3"/>
        <v xml:space="preserve">WZATCO Pixel | Portable </v>
      </c>
      <c r="D212" s="3" t="s">
        <v>334</v>
      </c>
      <c r="E212" s="3" t="s">
        <v>2914</v>
      </c>
      <c r="F212" s="3" t="s">
        <v>2915</v>
      </c>
      <c r="G212" s="3" t="s">
        <v>2925</v>
      </c>
      <c r="I212" s="4">
        <v>6490</v>
      </c>
      <c r="J212" s="4">
        <v>9990</v>
      </c>
      <c r="K212" s="2">
        <v>0.35</v>
      </c>
      <c r="L212" t="str">
        <f>IF(Table1[[#This Row],[discount_percentage]]&gt;=50%, "50% or more", "&lt;50%")</f>
        <v>&lt;50%</v>
      </c>
      <c r="M212">
        <v>4</v>
      </c>
      <c r="N212" s="5">
        <v>27</v>
      </c>
      <c r="O212" s="4">
        <f>Table1[[#This Row],[actual_price]]*Table1[[#This Row],[rating_count]]</f>
        <v>269730</v>
      </c>
      <c r="P212" t="str">
        <f>IF(Table1[[#This Row],[actual_price]] &lt;200, "&lt;₹200", IF(Table1[[#This Row],[actual_price]]&lt;=500, "₹200 - ₹500", "&gt;₹500"))</f>
        <v>&gt;₹500</v>
      </c>
      <c r="Q212" s="8">
        <f>Table1[[#This Row],[rating]]*LOG(Table1[[#This Row],[rating_count]]+1)</f>
        <v>5.7886321253688768</v>
      </c>
    </row>
    <row r="213" spans="1:17" x14ac:dyDescent="0.3">
      <c r="A213" t="s">
        <v>441</v>
      </c>
      <c r="B213" t="s">
        <v>442</v>
      </c>
      <c r="C213" t="str">
        <f t="shared" si="3"/>
        <v>7SEVEN¬Æ Compatible Tata</v>
      </c>
      <c r="D213" s="3" t="s">
        <v>110</v>
      </c>
      <c r="E213" s="3" t="s">
        <v>2914</v>
      </c>
      <c r="F213" s="3" t="s">
        <v>2915</v>
      </c>
      <c r="G213" s="3" t="s">
        <v>2916</v>
      </c>
      <c r="H213" s="3" t="s">
        <v>2919</v>
      </c>
      <c r="I213" s="4">
        <v>235</v>
      </c>
      <c r="J213" s="4">
        <v>599</v>
      </c>
      <c r="K213" s="2">
        <v>0.61</v>
      </c>
      <c r="L213" t="str">
        <f>IF(Table1[[#This Row],[discount_percentage]]&gt;=50%, "50% or more", "&lt;50%")</f>
        <v>50% or more</v>
      </c>
      <c r="M213">
        <v>3.5</v>
      </c>
      <c r="N213" s="5">
        <v>197</v>
      </c>
      <c r="O213" s="4">
        <f>Table1[[#This Row],[actual_price]]*Table1[[#This Row],[rating_count]]</f>
        <v>118003</v>
      </c>
      <c r="P213" t="str">
        <f>IF(Table1[[#This Row],[actual_price]] &lt;200, "&lt;₹200", IF(Table1[[#This Row],[actual_price]]&lt;=500, "₹200 - ₹500", "&gt;₹500"))</f>
        <v>&gt;₹500</v>
      </c>
      <c r="Q213" s="8">
        <f>Table1[[#This Row],[rating]]*LOG(Table1[[#This Row],[rating_count]]+1)</f>
        <v>8.0383281659153578</v>
      </c>
    </row>
    <row r="214" spans="1:17" x14ac:dyDescent="0.3">
      <c r="A214" t="s">
        <v>443</v>
      </c>
      <c r="B214" t="s">
        <v>444</v>
      </c>
      <c r="C214" t="str">
        <f t="shared" si="3"/>
        <v>AmazonBasics USB 2.0 Ext</v>
      </c>
      <c r="D214" s="3" t="s">
        <v>10</v>
      </c>
      <c r="E214" s="3" t="s">
        <v>2907</v>
      </c>
      <c r="F214" s="3" t="s">
        <v>2908</v>
      </c>
      <c r="G214" s="3" t="s">
        <v>2909</v>
      </c>
      <c r="H214" s="3" t="s">
        <v>2910</v>
      </c>
      <c r="I214" s="4">
        <v>299</v>
      </c>
      <c r="J214" s="4">
        <v>800</v>
      </c>
      <c r="K214" s="2">
        <v>0.63</v>
      </c>
      <c r="L214" t="str">
        <f>IF(Table1[[#This Row],[discount_percentage]]&gt;=50%, "50% or more", "&lt;50%")</f>
        <v>50% or more</v>
      </c>
      <c r="M214">
        <v>4.5</v>
      </c>
      <c r="N214" s="5">
        <v>74977</v>
      </c>
      <c r="O214" s="4">
        <f>Table1[[#This Row],[actual_price]]*Table1[[#This Row],[rating_count]]</f>
        <v>59981600</v>
      </c>
      <c r="P214" t="str">
        <f>IF(Table1[[#This Row],[actual_price]] &lt;200, "&lt;₹200", IF(Table1[[#This Row],[actual_price]]&lt;=500, "₹200 - ₹500", "&gt;₹500"))</f>
        <v>&gt;₹500</v>
      </c>
      <c r="Q214" s="8">
        <f>Table1[[#This Row],[rating]]*LOG(Table1[[#This Row],[rating_count]]+1)</f>
        <v>21.937202332450678</v>
      </c>
    </row>
    <row r="215" spans="1:17" x14ac:dyDescent="0.3">
      <c r="A215" t="s">
        <v>445</v>
      </c>
      <c r="B215" t="s">
        <v>446</v>
      </c>
      <c r="C215" t="str">
        <f t="shared" si="3"/>
        <v>Amazon Basics USB C to L</v>
      </c>
      <c r="D215" s="3" t="s">
        <v>10</v>
      </c>
      <c r="E215" s="3" t="s">
        <v>2907</v>
      </c>
      <c r="F215" s="3" t="s">
        <v>2908</v>
      </c>
      <c r="G215" s="3" t="s">
        <v>2909</v>
      </c>
      <c r="H215" s="3" t="s">
        <v>2910</v>
      </c>
      <c r="I215" s="4">
        <v>799</v>
      </c>
      <c r="J215" s="4">
        <v>1999</v>
      </c>
      <c r="K215" s="2">
        <v>0.6</v>
      </c>
      <c r="L215" t="str">
        <f>IF(Table1[[#This Row],[discount_percentage]]&gt;=50%, "50% or more", "&lt;50%")</f>
        <v>50% or more</v>
      </c>
      <c r="M215">
        <v>4.2</v>
      </c>
      <c r="N215" s="5">
        <v>8583</v>
      </c>
      <c r="O215" s="4">
        <f>Table1[[#This Row],[actual_price]]*Table1[[#This Row],[rating_count]]</f>
        <v>17157417</v>
      </c>
      <c r="P215" t="str">
        <f>IF(Table1[[#This Row],[actual_price]] &lt;200, "&lt;₹200", IF(Table1[[#This Row],[actual_price]]&lt;=500, "₹200 - ₹500", "&gt;₹500"))</f>
        <v>&gt;₹500</v>
      </c>
      <c r="Q215" s="8">
        <f>Table1[[#This Row],[rating]]*LOG(Table1[[#This Row],[rating_count]]+1)</f>
        <v>16.52149677762316</v>
      </c>
    </row>
    <row r="216" spans="1:17" x14ac:dyDescent="0.3">
      <c r="A216" t="s">
        <v>447</v>
      </c>
      <c r="B216" t="s">
        <v>448</v>
      </c>
      <c r="C216" t="str">
        <f t="shared" si="3"/>
        <v>Crypo‚Ñ¢ Universal Remot</v>
      </c>
      <c r="D216" s="3" t="s">
        <v>110</v>
      </c>
      <c r="E216" s="3" t="s">
        <v>2914</v>
      </c>
      <c r="F216" s="3" t="s">
        <v>2915</v>
      </c>
      <c r="G216" s="3" t="s">
        <v>2916</v>
      </c>
      <c r="H216" s="3" t="s">
        <v>2919</v>
      </c>
      <c r="I216" s="4">
        <v>299</v>
      </c>
      <c r="J216" s="4">
        <v>999</v>
      </c>
      <c r="K216" s="2">
        <v>0.7</v>
      </c>
      <c r="L216" t="str">
        <f>IF(Table1[[#This Row],[discount_percentage]]&gt;=50%, "50% or more", "&lt;50%")</f>
        <v>50% or more</v>
      </c>
      <c r="M216">
        <v>3.8</v>
      </c>
      <c r="N216" s="5">
        <v>928</v>
      </c>
      <c r="O216" s="4">
        <f>Table1[[#This Row],[actual_price]]*Table1[[#This Row],[rating_count]]</f>
        <v>927072</v>
      </c>
      <c r="P216" t="str">
        <f>IF(Table1[[#This Row],[actual_price]] &lt;200, "&lt;₹200", IF(Table1[[#This Row],[actual_price]]&lt;=500, "₹200 - ₹500", "&gt;₹500"))</f>
        <v>&gt;₹500</v>
      </c>
      <c r="Q216" s="8">
        <f>Table1[[#This Row],[rating]]*LOG(Table1[[#This Row],[rating_count]]+1)</f>
        <v>11.278459713175838</v>
      </c>
    </row>
    <row r="217" spans="1:17" x14ac:dyDescent="0.3">
      <c r="A217" t="s">
        <v>449</v>
      </c>
      <c r="B217" t="s">
        <v>450</v>
      </c>
      <c r="C217" t="str">
        <f t="shared" si="3"/>
        <v>Karbonn 80 cm (32 Inches</v>
      </c>
      <c r="D217" s="3" t="s">
        <v>121</v>
      </c>
      <c r="E217" s="3" t="s">
        <v>2914</v>
      </c>
      <c r="F217" s="3" t="s">
        <v>2915</v>
      </c>
      <c r="G217" s="3" t="s">
        <v>2917</v>
      </c>
      <c r="H217" s="3" t="s">
        <v>2920</v>
      </c>
      <c r="I217" s="4">
        <v>6999</v>
      </c>
      <c r="J217" s="4">
        <v>16990</v>
      </c>
      <c r="K217" s="2">
        <v>0.59</v>
      </c>
      <c r="L217" t="str">
        <f>IF(Table1[[#This Row],[discount_percentage]]&gt;=50%, "50% or more", "&lt;50%")</f>
        <v>50% or more</v>
      </c>
      <c r="M217">
        <v>3.8</v>
      </c>
      <c r="N217" s="5">
        <v>110</v>
      </c>
      <c r="O217" s="4">
        <f>Table1[[#This Row],[actual_price]]*Table1[[#This Row],[rating_count]]</f>
        <v>1868900</v>
      </c>
      <c r="P217" t="str">
        <f>IF(Table1[[#This Row],[actual_price]] &lt;200, "&lt;₹200", IF(Table1[[#This Row],[actual_price]]&lt;=500, "₹200 - ₹500", "&gt;₹500"))</f>
        <v>&gt;₹500</v>
      </c>
      <c r="Q217" s="8">
        <f>Table1[[#This Row],[rating]]*LOG(Table1[[#This Row],[rating_count]]+1)</f>
        <v>7.7722273193892981</v>
      </c>
    </row>
    <row r="218" spans="1:17" x14ac:dyDescent="0.3">
      <c r="A218" t="s">
        <v>451</v>
      </c>
      <c r="B218" t="s">
        <v>452</v>
      </c>
      <c r="C218" t="str">
        <f t="shared" si="3"/>
        <v>OnePlus 138.7 cm (55 inc</v>
      </c>
      <c r="D218" s="3" t="s">
        <v>45</v>
      </c>
      <c r="E218" s="3" t="s">
        <v>2914</v>
      </c>
      <c r="F218" s="3" t="s">
        <v>2915</v>
      </c>
      <c r="G218" s="3" t="s">
        <v>2917</v>
      </c>
      <c r="H218" s="3" t="s">
        <v>2918</v>
      </c>
      <c r="I218" s="4">
        <v>42999</v>
      </c>
      <c r="J218" s="4">
        <v>59999</v>
      </c>
      <c r="K218" s="2">
        <v>0.28000000000000003</v>
      </c>
      <c r="L218" t="str">
        <f>IF(Table1[[#This Row],[discount_percentage]]&gt;=50%, "50% or more", "&lt;50%")</f>
        <v>&lt;50%</v>
      </c>
      <c r="M218">
        <v>4.0999999999999996</v>
      </c>
      <c r="N218" s="5">
        <v>6753</v>
      </c>
      <c r="O218" s="4">
        <f>Table1[[#This Row],[actual_price]]*Table1[[#This Row],[rating_count]]</f>
        <v>405173247</v>
      </c>
      <c r="P218" t="str">
        <f>IF(Table1[[#This Row],[actual_price]] &lt;200, "&lt;₹200", IF(Table1[[#This Row],[actual_price]]&lt;=500, "₹200 - ₹500", "&gt;₹500"))</f>
        <v>&gt;₹500</v>
      </c>
      <c r="Q218" s="8">
        <f>Table1[[#This Row],[rating]]*LOG(Table1[[#This Row],[rating_count]]+1)</f>
        <v>15.701200330827509</v>
      </c>
    </row>
    <row r="219" spans="1:17" x14ac:dyDescent="0.3">
      <c r="A219" t="s">
        <v>453</v>
      </c>
      <c r="B219" t="s">
        <v>454</v>
      </c>
      <c r="C219" t="str">
        <f t="shared" si="3"/>
        <v>Posh 1.5 Meter High Spee</v>
      </c>
      <c r="D219" s="3" t="s">
        <v>36</v>
      </c>
      <c r="E219" s="3" t="s">
        <v>2914</v>
      </c>
      <c r="F219" s="3" t="s">
        <v>2915</v>
      </c>
      <c r="G219" s="3" t="s">
        <v>2916</v>
      </c>
      <c r="H219" s="3" t="s">
        <v>2910</v>
      </c>
      <c r="I219" s="4">
        <v>173</v>
      </c>
      <c r="J219" s="4">
        <v>999</v>
      </c>
      <c r="K219" s="2">
        <v>0.83</v>
      </c>
      <c r="L219" t="str">
        <f>IF(Table1[[#This Row],[discount_percentage]]&gt;=50%, "50% or more", "&lt;50%")</f>
        <v>50% or more</v>
      </c>
      <c r="M219">
        <v>4.3</v>
      </c>
      <c r="N219" s="5">
        <v>1237</v>
      </c>
      <c r="O219" s="4">
        <f>Table1[[#This Row],[actual_price]]*Table1[[#This Row],[rating_count]]</f>
        <v>1235763</v>
      </c>
      <c r="P219" t="str">
        <f>IF(Table1[[#This Row],[actual_price]] &lt;200, "&lt;₹200", IF(Table1[[#This Row],[actual_price]]&lt;=500, "₹200 - ₹500", "&gt;₹500"))</f>
        <v>&gt;₹500</v>
      </c>
      <c r="Q219" s="8">
        <f>Table1[[#This Row],[rating]]*LOG(Table1[[#This Row],[rating_count]]+1)</f>
        <v>13.298698772141627</v>
      </c>
    </row>
    <row r="220" spans="1:17" x14ac:dyDescent="0.3">
      <c r="A220" t="s">
        <v>455</v>
      </c>
      <c r="B220" t="s">
        <v>456</v>
      </c>
      <c r="C220" t="str">
        <f t="shared" si="3"/>
        <v>Amazon Basics HDMI Coupl</v>
      </c>
      <c r="D220" s="3" t="s">
        <v>457</v>
      </c>
      <c r="E220" s="3" t="s">
        <v>2914</v>
      </c>
      <c r="F220" s="3" t="s">
        <v>2922</v>
      </c>
      <c r="G220" s="3" t="s">
        <v>2916</v>
      </c>
      <c r="H220" s="3" t="s">
        <v>2926</v>
      </c>
      <c r="I220" s="4">
        <v>209</v>
      </c>
      <c r="J220" s="4">
        <v>600</v>
      </c>
      <c r="K220" s="2">
        <v>0.65</v>
      </c>
      <c r="L220" t="str">
        <f>IF(Table1[[#This Row],[discount_percentage]]&gt;=50%, "50% or more", "&lt;50%")</f>
        <v>50% or more</v>
      </c>
      <c r="M220">
        <v>4.4000000000000004</v>
      </c>
      <c r="N220" s="5">
        <v>18872</v>
      </c>
      <c r="O220" s="4">
        <f>Table1[[#This Row],[actual_price]]*Table1[[#This Row],[rating_count]]</f>
        <v>11323200</v>
      </c>
      <c r="P220" t="str">
        <f>IF(Table1[[#This Row],[actual_price]] &lt;200, "&lt;₹200", IF(Table1[[#This Row],[actual_price]]&lt;=500, "₹200 - ₹500", "&gt;₹500"))</f>
        <v>&gt;₹500</v>
      </c>
      <c r="Q220" s="8">
        <f>Table1[[#This Row],[rating]]*LOG(Table1[[#This Row],[rating_count]]+1)</f>
        <v>18.813700135580543</v>
      </c>
    </row>
    <row r="221" spans="1:17" x14ac:dyDescent="0.3">
      <c r="A221" t="s">
        <v>458</v>
      </c>
      <c r="B221" t="s">
        <v>459</v>
      </c>
      <c r="C221" t="str">
        <f t="shared" si="3"/>
        <v>boAt LTG 550v3 Lightning</v>
      </c>
      <c r="D221" s="3" t="s">
        <v>10</v>
      </c>
      <c r="E221" s="3" t="s">
        <v>2907</v>
      </c>
      <c r="F221" s="3" t="s">
        <v>2908</v>
      </c>
      <c r="G221" s="3" t="s">
        <v>2909</v>
      </c>
      <c r="H221" s="3" t="s">
        <v>2910</v>
      </c>
      <c r="I221" s="4">
        <v>848.99</v>
      </c>
      <c r="J221" s="4">
        <v>1490</v>
      </c>
      <c r="K221" s="2">
        <v>0.43</v>
      </c>
      <c r="L221" t="str">
        <f>IF(Table1[[#This Row],[discount_percentage]]&gt;=50%, "50% or more", "&lt;50%")</f>
        <v>&lt;50%</v>
      </c>
      <c r="M221">
        <v>3.9</v>
      </c>
      <c r="N221" s="5">
        <v>356</v>
      </c>
      <c r="O221" s="4">
        <f>Table1[[#This Row],[actual_price]]*Table1[[#This Row],[rating_count]]</f>
        <v>530440</v>
      </c>
      <c r="P221" t="str">
        <f>IF(Table1[[#This Row],[actual_price]] &lt;200, "&lt;₹200", IF(Table1[[#This Row],[actual_price]]&lt;=500, "₹200 - ₹500", "&gt;₹500"))</f>
        <v>&gt;₹500</v>
      </c>
      <c r="Q221" s="8">
        <f>Table1[[#This Row],[rating]]*LOG(Table1[[#This Row],[rating_count]]+1)</f>
        <v>9.9554060428375539</v>
      </c>
    </row>
    <row r="222" spans="1:17" x14ac:dyDescent="0.3">
      <c r="A222" t="s">
        <v>460</v>
      </c>
      <c r="B222" t="s">
        <v>461</v>
      </c>
      <c r="C222" t="str">
        <f t="shared" si="3"/>
        <v>Wayona Nylon Braided Usb</v>
      </c>
      <c r="D222" s="3" t="s">
        <v>10</v>
      </c>
      <c r="E222" s="3" t="s">
        <v>2907</v>
      </c>
      <c r="F222" s="3" t="s">
        <v>2908</v>
      </c>
      <c r="G222" s="3" t="s">
        <v>2909</v>
      </c>
      <c r="H222" s="3" t="s">
        <v>2910</v>
      </c>
      <c r="I222" s="4">
        <v>649</v>
      </c>
      <c r="J222" s="4">
        <v>1999</v>
      </c>
      <c r="K222" s="2">
        <v>0.68</v>
      </c>
      <c r="L222" t="str">
        <f>IF(Table1[[#This Row],[discount_percentage]]&gt;=50%, "50% or more", "&lt;50%")</f>
        <v>50% or more</v>
      </c>
      <c r="M222">
        <v>4.2</v>
      </c>
      <c r="N222" s="5">
        <v>24269</v>
      </c>
      <c r="O222" s="4">
        <f>Table1[[#This Row],[actual_price]]*Table1[[#This Row],[rating_count]]</f>
        <v>48513731</v>
      </c>
      <c r="P222" t="str">
        <f>IF(Table1[[#This Row],[actual_price]] &lt;200, "&lt;₹200", IF(Table1[[#This Row],[actual_price]]&lt;=500, "₹200 - ₹500", "&gt;₹500"))</f>
        <v>&gt;₹500</v>
      </c>
      <c r="Q222" s="8">
        <f>Table1[[#This Row],[rating]]*LOG(Table1[[#This Row],[rating_count]]+1)</f>
        <v>18.417293060594126</v>
      </c>
    </row>
    <row r="223" spans="1:17" x14ac:dyDescent="0.3">
      <c r="A223" t="s">
        <v>462</v>
      </c>
      <c r="B223" t="s">
        <v>463</v>
      </c>
      <c r="C223" t="str">
        <f t="shared" si="3"/>
        <v>Astigo Compatible Remote</v>
      </c>
      <c r="D223" s="3" t="s">
        <v>110</v>
      </c>
      <c r="E223" s="3" t="s">
        <v>2914</v>
      </c>
      <c r="F223" s="3" t="s">
        <v>2915</v>
      </c>
      <c r="G223" s="3" t="s">
        <v>2916</v>
      </c>
      <c r="H223" s="3" t="s">
        <v>2919</v>
      </c>
      <c r="I223" s="4">
        <v>299</v>
      </c>
      <c r="J223" s="4">
        <v>899</v>
      </c>
      <c r="K223" s="2">
        <v>0.67</v>
      </c>
      <c r="L223" t="str">
        <f>IF(Table1[[#This Row],[discount_percentage]]&gt;=50%, "50% or more", "&lt;50%")</f>
        <v>50% or more</v>
      </c>
      <c r="M223">
        <v>3.8</v>
      </c>
      <c r="N223" s="5">
        <v>425</v>
      </c>
      <c r="O223" s="4">
        <f>Table1[[#This Row],[actual_price]]*Table1[[#This Row],[rating_count]]</f>
        <v>382075</v>
      </c>
      <c r="P223" t="str">
        <f>IF(Table1[[#This Row],[actual_price]] &lt;200, "&lt;₹200", IF(Table1[[#This Row],[actual_price]]&lt;=500, "₹200 - ₹500", "&gt;₹500"))</f>
        <v>&gt;₹500</v>
      </c>
      <c r="Q223" s="8">
        <f>Table1[[#This Row],[rating]]*LOG(Table1[[#This Row],[rating_count]]+1)</f>
        <v>9.9917564765903304</v>
      </c>
    </row>
    <row r="224" spans="1:17" x14ac:dyDescent="0.3">
      <c r="A224" t="s">
        <v>464</v>
      </c>
      <c r="B224" t="s">
        <v>465</v>
      </c>
      <c r="C224" t="str">
        <f t="shared" si="3"/>
        <v>Caprigo Heavy Duty TV Wa</v>
      </c>
      <c r="D224" s="3" t="s">
        <v>152</v>
      </c>
      <c r="E224" s="3" t="s">
        <v>2914</v>
      </c>
      <c r="F224" s="3" t="s">
        <v>2915</v>
      </c>
      <c r="G224" s="3" t="s">
        <v>2916</v>
      </c>
      <c r="H224" s="3" t="s">
        <v>2921</v>
      </c>
      <c r="I224" s="4">
        <v>399</v>
      </c>
      <c r="J224" s="4">
        <v>799</v>
      </c>
      <c r="K224" s="2">
        <v>0.5</v>
      </c>
      <c r="L224" t="str">
        <f>IF(Table1[[#This Row],[discount_percentage]]&gt;=50%, "50% or more", "&lt;50%")</f>
        <v>50% or more</v>
      </c>
      <c r="M224">
        <v>4.0999999999999996</v>
      </c>
      <c r="N224" s="5">
        <v>1161</v>
      </c>
      <c r="O224" s="4">
        <f>Table1[[#This Row],[actual_price]]*Table1[[#This Row],[rating_count]]</f>
        <v>927639</v>
      </c>
      <c r="P224" t="str">
        <f>IF(Table1[[#This Row],[actual_price]] &lt;200, "&lt;₹200", IF(Table1[[#This Row],[actual_price]]&lt;=500, "₹200 - ₹500", "&gt;₹500"))</f>
        <v>&gt;₹500</v>
      </c>
      <c r="Q224" s="8">
        <f>Table1[[#This Row],[rating]]*LOG(Table1[[#This Row],[rating_count]]+1)</f>
        <v>12.567345125022678</v>
      </c>
    </row>
    <row r="225" spans="1:17" x14ac:dyDescent="0.3">
      <c r="A225" t="s">
        <v>466</v>
      </c>
      <c r="B225" t="s">
        <v>467</v>
      </c>
      <c r="C225" t="str">
        <f t="shared" si="3"/>
        <v>Portronics Konnect L 60W</v>
      </c>
      <c r="D225" s="3" t="s">
        <v>10</v>
      </c>
      <c r="E225" s="3" t="s">
        <v>2907</v>
      </c>
      <c r="F225" s="3" t="s">
        <v>2908</v>
      </c>
      <c r="G225" s="3" t="s">
        <v>2909</v>
      </c>
      <c r="H225" s="3" t="s">
        <v>2910</v>
      </c>
      <c r="I225" s="4">
        <v>249</v>
      </c>
      <c r="J225" s="4">
        <v>499</v>
      </c>
      <c r="K225" s="2">
        <v>0.5</v>
      </c>
      <c r="L225" t="str">
        <f>IF(Table1[[#This Row],[discount_percentage]]&gt;=50%, "50% or more", "&lt;50%")</f>
        <v>50% or more</v>
      </c>
      <c r="M225">
        <v>4.0999999999999996</v>
      </c>
      <c r="N225" s="5">
        <v>1508</v>
      </c>
      <c r="O225" s="4">
        <f>Table1[[#This Row],[actual_price]]*Table1[[#This Row],[rating_count]]</f>
        <v>752492</v>
      </c>
      <c r="P225" t="str">
        <f>IF(Table1[[#This Row],[actual_price]] &lt;200, "&lt;₹200", IF(Table1[[#This Row],[actual_price]]&lt;=500, "₹200 - ₹500", "&gt;₹500"))</f>
        <v>₹200 - ₹500</v>
      </c>
      <c r="Q225" s="8">
        <f>Table1[[#This Row],[rating]]*LOG(Table1[[#This Row],[rating_count]]+1)</f>
        <v>13.032625883079918</v>
      </c>
    </row>
    <row r="226" spans="1:17" x14ac:dyDescent="0.3">
      <c r="A226" t="s">
        <v>468</v>
      </c>
      <c r="B226" t="s">
        <v>469</v>
      </c>
      <c r="C226" t="str">
        <f t="shared" si="3"/>
        <v>TATA SKY HD Connection w</v>
      </c>
      <c r="D226" s="3" t="s">
        <v>470</v>
      </c>
      <c r="E226" s="3" t="s">
        <v>2914</v>
      </c>
      <c r="F226" s="3" t="s">
        <v>2915</v>
      </c>
      <c r="G226" s="3" t="s">
        <v>2927</v>
      </c>
      <c r="H226" s="3" t="s">
        <v>2928</v>
      </c>
      <c r="I226" s="4">
        <v>1249</v>
      </c>
      <c r="J226" s="4">
        <v>2299</v>
      </c>
      <c r="K226" s="2">
        <v>0.46</v>
      </c>
      <c r="L226" t="str">
        <f>IF(Table1[[#This Row],[discount_percentage]]&gt;=50%, "50% or more", "&lt;50%")</f>
        <v>&lt;50%</v>
      </c>
      <c r="M226">
        <v>4.3</v>
      </c>
      <c r="N226" s="5">
        <v>7636</v>
      </c>
      <c r="O226" s="4">
        <f>Table1[[#This Row],[actual_price]]*Table1[[#This Row],[rating_count]]</f>
        <v>17555164</v>
      </c>
      <c r="P226" t="str">
        <f>IF(Table1[[#This Row],[actual_price]] &lt;200, "&lt;₹200", IF(Table1[[#This Row],[actual_price]]&lt;=500, "₹200 - ₹500", "&gt;₹500"))</f>
        <v>&gt;₹500</v>
      </c>
      <c r="Q226" s="8">
        <f>Table1[[#This Row],[rating]]*LOG(Table1[[#This Row],[rating_count]]+1)</f>
        <v>16.696567999591174</v>
      </c>
    </row>
    <row r="227" spans="1:17" x14ac:dyDescent="0.3">
      <c r="A227" t="s">
        <v>471</v>
      </c>
      <c r="B227" t="s">
        <v>472</v>
      </c>
      <c r="C227" t="str">
        <f t="shared" si="3"/>
        <v>Remote Compatible for Sa</v>
      </c>
      <c r="D227" s="3" t="s">
        <v>110</v>
      </c>
      <c r="E227" s="3" t="s">
        <v>2914</v>
      </c>
      <c r="F227" s="3" t="s">
        <v>2915</v>
      </c>
      <c r="G227" s="3" t="s">
        <v>2916</v>
      </c>
      <c r="H227" s="3" t="s">
        <v>2919</v>
      </c>
      <c r="I227" s="4">
        <v>213</v>
      </c>
      <c r="J227" s="4">
        <v>499</v>
      </c>
      <c r="K227" s="2">
        <v>0.56999999999999995</v>
      </c>
      <c r="L227" t="str">
        <f>IF(Table1[[#This Row],[discount_percentage]]&gt;=50%, "50% or more", "&lt;50%")</f>
        <v>50% or more</v>
      </c>
      <c r="M227">
        <v>3.7</v>
      </c>
      <c r="N227" s="5">
        <v>246</v>
      </c>
      <c r="O227" s="4">
        <f>Table1[[#This Row],[actual_price]]*Table1[[#This Row],[rating_count]]</f>
        <v>122754</v>
      </c>
      <c r="P227" t="str">
        <f>IF(Table1[[#This Row],[actual_price]] &lt;200, "&lt;₹200", IF(Table1[[#This Row],[actual_price]]&lt;=500, "₹200 - ₹500", "&gt;₹500"))</f>
        <v>₹200 - ₹500</v>
      </c>
      <c r="Q227" s="8">
        <f>Table1[[#This Row],[rating]]*LOG(Table1[[#This Row],[rating_count]]+1)</f>
        <v>8.8529787270607638</v>
      </c>
    </row>
    <row r="228" spans="1:17" x14ac:dyDescent="0.3">
      <c r="A228" t="s">
        <v>473</v>
      </c>
      <c r="B228" t="s">
        <v>474</v>
      </c>
      <c r="C228" t="str">
        <f t="shared" si="3"/>
        <v>SoniVision SA-D10 SA-D10</v>
      </c>
      <c r="D228" s="3" t="s">
        <v>110</v>
      </c>
      <c r="E228" s="3" t="s">
        <v>2914</v>
      </c>
      <c r="F228" s="3" t="s">
        <v>2915</v>
      </c>
      <c r="G228" s="3" t="s">
        <v>2916</v>
      </c>
      <c r="H228" s="3" t="s">
        <v>2919</v>
      </c>
      <c r="I228" s="4">
        <v>209</v>
      </c>
      <c r="J228" s="4">
        <v>499</v>
      </c>
      <c r="K228" s="2">
        <v>0.57999999999999996</v>
      </c>
      <c r="L228" t="str">
        <f>IF(Table1[[#This Row],[discount_percentage]]&gt;=50%, "50% or more", "&lt;50%")</f>
        <v>50% or more</v>
      </c>
      <c r="M228">
        <v>4</v>
      </c>
      <c r="N228" s="5">
        <v>479</v>
      </c>
      <c r="O228" s="4">
        <f>Table1[[#This Row],[actual_price]]*Table1[[#This Row],[rating_count]]</f>
        <v>239021</v>
      </c>
      <c r="P228" t="str">
        <f>IF(Table1[[#This Row],[actual_price]] &lt;200, "&lt;₹200", IF(Table1[[#This Row],[actual_price]]&lt;=500, "₹200 - ₹500", "&gt;₹500"))</f>
        <v>₹200 - ₹500</v>
      </c>
      <c r="Q228" s="8">
        <f>Table1[[#This Row],[rating]]*LOG(Table1[[#This Row],[rating_count]]+1)</f>
        <v>10.724964949502349</v>
      </c>
    </row>
    <row r="229" spans="1:17" x14ac:dyDescent="0.3">
      <c r="A229" t="s">
        <v>475</v>
      </c>
      <c r="B229" t="s">
        <v>476</v>
      </c>
      <c r="C229" t="str">
        <f t="shared" si="3"/>
        <v>Rts‚Ñ¢ High Speed 3D Ful</v>
      </c>
      <c r="D229" s="3" t="s">
        <v>36</v>
      </c>
      <c r="E229" s="3" t="s">
        <v>2914</v>
      </c>
      <c r="F229" s="3" t="s">
        <v>2915</v>
      </c>
      <c r="G229" s="3" t="s">
        <v>2916</v>
      </c>
      <c r="H229" s="3" t="s">
        <v>2910</v>
      </c>
      <c r="I229" s="4">
        <v>598</v>
      </c>
      <c r="J229" s="4">
        <v>4999</v>
      </c>
      <c r="K229" s="2">
        <v>0.88</v>
      </c>
      <c r="L229" t="str">
        <f>IF(Table1[[#This Row],[discount_percentage]]&gt;=50%, "50% or more", "&lt;50%")</f>
        <v>50% or more</v>
      </c>
      <c r="M229">
        <v>4.2</v>
      </c>
      <c r="N229" s="5">
        <v>910</v>
      </c>
      <c r="O229" s="4">
        <f>Table1[[#This Row],[actual_price]]*Table1[[#This Row],[rating_count]]</f>
        <v>4549090</v>
      </c>
      <c r="P229" t="str">
        <f>IF(Table1[[#This Row],[actual_price]] &lt;200, "&lt;₹200", IF(Table1[[#This Row],[actual_price]]&lt;=500, "₹200 - ₹500", "&gt;₹500"))</f>
        <v>&gt;₹500</v>
      </c>
      <c r="Q229" s="8">
        <f>Table1[[#This Row],[rating]]*LOG(Table1[[#This Row],[rating_count]]+1)</f>
        <v>12.429977183286594</v>
      </c>
    </row>
    <row r="230" spans="1:17" x14ac:dyDescent="0.3">
      <c r="A230" t="s">
        <v>477</v>
      </c>
      <c r="B230" t="s">
        <v>478</v>
      </c>
      <c r="C230" t="str">
        <f t="shared" si="3"/>
        <v>boAt LTG 500 Apple MFI C</v>
      </c>
      <c r="D230" s="3" t="s">
        <v>10</v>
      </c>
      <c r="E230" s="3" t="s">
        <v>2907</v>
      </c>
      <c r="F230" s="3" t="s">
        <v>2908</v>
      </c>
      <c r="G230" s="3" t="s">
        <v>2909</v>
      </c>
      <c r="H230" s="3" t="s">
        <v>2910</v>
      </c>
      <c r="I230" s="4">
        <v>799</v>
      </c>
      <c r="J230" s="4">
        <v>1749</v>
      </c>
      <c r="K230" s="2">
        <v>0.54</v>
      </c>
      <c r="L230" t="str">
        <f>IF(Table1[[#This Row],[discount_percentage]]&gt;=50%, "50% or more", "&lt;50%")</f>
        <v>50% or more</v>
      </c>
      <c r="M230">
        <v>4.0999999999999996</v>
      </c>
      <c r="N230" s="5">
        <v>5626</v>
      </c>
      <c r="O230" s="4">
        <f>Table1[[#This Row],[actual_price]]*Table1[[#This Row],[rating_count]]</f>
        <v>9839874</v>
      </c>
      <c r="P230" t="str">
        <f>IF(Table1[[#This Row],[actual_price]] &lt;200, "&lt;₹200", IF(Table1[[#This Row],[actual_price]]&lt;=500, "₹200 - ₹500", "&gt;₹500"))</f>
        <v>&gt;₹500</v>
      </c>
      <c r="Q230" s="8">
        <f>Table1[[#This Row],[rating]]*LOG(Table1[[#This Row],[rating_count]]+1)</f>
        <v>15.376135352131367</v>
      </c>
    </row>
    <row r="231" spans="1:17" x14ac:dyDescent="0.3">
      <c r="A231" t="s">
        <v>479</v>
      </c>
      <c r="B231" t="s">
        <v>480</v>
      </c>
      <c r="C231" t="str">
        <f t="shared" si="3"/>
        <v>Agaro Blaze USBA to micr</v>
      </c>
      <c r="D231" s="3" t="s">
        <v>10</v>
      </c>
      <c r="E231" s="3" t="s">
        <v>2907</v>
      </c>
      <c r="F231" s="3" t="s">
        <v>2908</v>
      </c>
      <c r="G231" s="3" t="s">
        <v>2909</v>
      </c>
      <c r="H231" s="3" t="s">
        <v>2910</v>
      </c>
      <c r="I231" s="4">
        <v>159</v>
      </c>
      <c r="J231" s="4">
        <v>595</v>
      </c>
      <c r="K231" s="2">
        <v>0.73</v>
      </c>
      <c r="L231" t="str">
        <f>IF(Table1[[#This Row],[discount_percentage]]&gt;=50%, "50% or more", "&lt;50%")</f>
        <v>50% or more</v>
      </c>
      <c r="M231">
        <v>4.3</v>
      </c>
      <c r="N231" s="5">
        <v>14184</v>
      </c>
      <c r="O231" s="4">
        <f>Table1[[#This Row],[actual_price]]*Table1[[#This Row],[rating_count]]</f>
        <v>8439480</v>
      </c>
      <c r="P231" t="str">
        <f>IF(Table1[[#This Row],[actual_price]] &lt;200, "&lt;₹200", IF(Table1[[#This Row],[actual_price]]&lt;=500, "₹200 - ₹500", "&gt;₹500"))</f>
        <v>&gt;₹500</v>
      </c>
      <c r="Q231" s="8">
        <f>Table1[[#This Row],[rating]]*LOG(Table1[[#This Row],[rating_count]]+1)</f>
        <v>17.852866162567047</v>
      </c>
    </row>
    <row r="232" spans="1:17" x14ac:dyDescent="0.3">
      <c r="A232" t="s">
        <v>481</v>
      </c>
      <c r="B232" t="s">
        <v>482</v>
      </c>
      <c r="C232" t="str">
        <f t="shared" si="3"/>
        <v>AmazonBasics 6 Feet Disp</v>
      </c>
      <c r="D232" s="3" t="s">
        <v>483</v>
      </c>
      <c r="E232" s="3" t="s">
        <v>2907</v>
      </c>
      <c r="F232" s="3" t="s">
        <v>2908</v>
      </c>
      <c r="G232" s="3" t="s">
        <v>2909</v>
      </c>
      <c r="H232" s="3" t="s">
        <v>2910</v>
      </c>
      <c r="I232" s="4">
        <v>499</v>
      </c>
      <c r="J232" s="4">
        <v>1100</v>
      </c>
      <c r="K232" s="2">
        <v>0.55000000000000004</v>
      </c>
      <c r="L232" t="str">
        <f>IF(Table1[[#This Row],[discount_percentage]]&gt;=50%, "50% or more", "&lt;50%")</f>
        <v>50% or more</v>
      </c>
      <c r="M232">
        <v>4.4000000000000004</v>
      </c>
      <c r="N232" s="5">
        <v>25177</v>
      </c>
      <c r="O232" s="4">
        <f>Table1[[#This Row],[actual_price]]*Table1[[#This Row],[rating_count]]</f>
        <v>27694700</v>
      </c>
      <c r="P232" t="str">
        <f>IF(Table1[[#This Row],[actual_price]] &lt;200, "&lt;₹200", IF(Table1[[#This Row],[actual_price]]&lt;=500, "₹200 - ₹500", "&gt;₹500"))</f>
        <v>&gt;₹500</v>
      </c>
      <c r="Q232" s="8">
        <f>Table1[[#This Row],[rating]]*LOG(Table1[[#This Row],[rating_count]]+1)</f>
        <v>19.364493408518129</v>
      </c>
    </row>
    <row r="233" spans="1:17" x14ac:dyDescent="0.3">
      <c r="A233" t="s">
        <v>484</v>
      </c>
      <c r="B233" t="s">
        <v>485</v>
      </c>
      <c r="C233" t="str">
        <f t="shared" si="3"/>
        <v>MI 108 cm (43 inches) 5X</v>
      </c>
      <c r="D233" s="3" t="s">
        <v>45</v>
      </c>
      <c r="E233" s="3" t="s">
        <v>2914</v>
      </c>
      <c r="F233" s="3" t="s">
        <v>2915</v>
      </c>
      <c r="G233" s="3" t="s">
        <v>2917</v>
      </c>
      <c r="H233" s="3" t="s">
        <v>2918</v>
      </c>
      <c r="I233" s="4">
        <v>31999</v>
      </c>
      <c r="J233" s="4">
        <v>49999</v>
      </c>
      <c r="K233" s="2">
        <v>0.36</v>
      </c>
      <c r="L233" t="str">
        <f>IF(Table1[[#This Row],[discount_percentage]]&gt;=50%, "50% or more", "&lt;50%")</f>
        <v>&lt;50%</v>
      </c>
      <c r="M233">
        <v>4.3</v>
      </c>
      <c r="N233" s="5">
        <v>21252</v>
      </c>
      <c r="O233" s="4">
        <f>Table1[[#This Row],[actual_price]]*Table1[[#This Row],[rating_count]]</f>
        <v>1062578748</v>
      </c>
      <c r="P233" t="str">
        <f>IF(Table1[[#This Row],[actual_price]] &lt;200, "&lt;₹200", IF(Table1[[#This Row],[actual_price]]&lt;=500, "₹200 - ₹500", "&gt;₹500"))</f>
        <v>&gt;₹500</v>
      </c>
      <c r="Q233" s="8">
        <f>Table1[[#This Row],[rating]]*LOG(Table1[[#This Row],[rating_count]]+1)</f>
        <v>18.607907041550177</v>
      </c>
    </row>
    <row r="234" spans="1:17" x14ac:dyDescent="0.3">
      <c r="A234" t="s">
        <v>486</v>
      </c>
      <c r="B234" t="s">
        <v>487</v>
      </c>
      <c r="C234" t="str">
        <f t="shared" si="3"/>
        <v>Sansui 140cm (55 inches)</v>
      </c>
      <c r="D234" s="3" t="s">
        <v>45</v>
      </c>
      <c r="E234" s="3" t="s">
        <v>2914</v>
      </c>
      <c r="F234" s="3" t="s">
        <v>2915</v>
      </c>
      <c r="G234" s="3" t="s">
        <v>2917</v>
      </c>
      <c r="H234" s="3" t="s">
        <v>2918</v>
      </c>
      <c r="I234" s="4">
        <v>32990</v>
      </c>
      <c r="J234" s="4">
        <v>56790</v>
      </c>
      <c r="K234" s="2">
        <v>0.42</v>
      </c>
      <c r="L234" t="str">
        <f>IF(Table1[[#This Row],[discount_percentage]]&gt;=50%, "50% or more", "&lt;50%")</f>
        <v>&lt;50%</v>
      </c>
      <c r="M234">
        <v>4.3</v>
      </c>
      <c r="N234" s="5">
        <v>567</v>
      </c>
      <c r="O234" s="4">
        <f>Table1[[#This Row],[actual_price]]*Table1[[#This Row],[rating_count]]</f>
        <v>32199930</v>
      </c>
      <c r="P234" t="str">
        <f>IF(Table1[[#This Row],[actual_price]] &lt;200, "&lt;₹200", IF(Table1[[#This Row],[actual_price]]&lt;=500, "₹200 - ₹500", "&gt;₹500"))</f>
        <v>&gt;₹500</v>
      </c>
      <c r="Q234" s="8">
        <f>Table1[[#This Row],[rating]]*LOG(Table1[[#This Row],[rating_count]]+1)</f>
        <v>11.843697843557381</v>
      </c>
    </row>
    <row r="235" spans="1:17" x14ac:dyDescent="0.3">
      <c r="A235" t="s">
        <v>488</v>
      </c>
      <c r="B235" t="s">
        <v>489</v>
      </c>
      <c r="C235" t="str">
        <f t="shared" si="3"/>
        <v>LOHAYA LCD/LED Remote Co</v>
      </c>
      <c r="D235" s="3" t="s">
        <v>110</v>
      </c>
      <c r="E235" s="3" t="s">
        <v>2914</v>
      </c>
      <c r="F235" s="3" t="s">
        <v>2915</v>
      </c>
      <c r="G235" s="3" t="s">
        <v>2916</v>
      </c>
      <c r="H235" s="3" t="s">
        <v>2919</v>
      </c>
      <c r="I235" s="4">
        <v>299</v>
      </c>
      <c r="J235" s="4">
        <v>1199</v>
      </c>
      <c r="K235" s="2">
        <v>0.75</v>
      </c>
      <c r="L235" t="str">
        <f>IF(Table1[[#This Row],[discount_percentage]]&gt;=50%, "50% or more", "&lt;50%")</f>
        <v>50% or more</v>
      </c>
      <c r="M235">
        <v>3.5</v>
      </c>
      <c r="N235" s="5">
        <v>466</v>
      </c>
      <c r="O235" s="4">
        <f>Table1[[#This Row],[actual_price]]*Table1[[#This Row],[rating_count]]</f>
        <v>558734</v>
      </c>
      <c r="P235" t="str">
        <f>IF(Table1[[#This Row],[actual_price]] &lt;200, "&lt;₹200", IF(Table1[[#This Row],[actual_price]]&lt;=500, "₹200 - ₹500", "&gt;₹500"))</f>
        <v>&gt;₹500</v>
      </c>
      <c r="Q235" s="8">
        <f>Table1[[#This Row],[rating]]*LOG(Table1[[#This Row],[rating_count]]+1)</f>
        <v>9.3426090819813936</v>
      </c>
    </row>
    <row r="236" spans="1:17" x14ac:dyDescent="0.3">
      <c r="A236" t="s">
        <v>490</v>
      </c>
      <c r="B236" t="s">
        <v>491</v>
      </c>
      <c r="C236" t="str">
        <f t="shared" si="3"/>
        <v>Zebronics CU3100V Fast c</v>
      </c>
      <c r="D236" s="3" t="s">
        <v>10</v>
      </c>
      <c r="E236" s="3" t="s">
        <v>2907</v>
      </c>
      <c r="F236" s="3" t="s">
        <v>2908</v>
      </c>
      <c r="G236" s="3" t="s">
        <v>2909</v>
      </c>
      <c r="H236" s="3" t="s">
        <v>2910</v>
      </c>
      <c r="I236" s="4">
        <v>128.31</v>
      </c>
      <c r="J236" s="4">
        <v>549</v>
      </c>
      <c r="K236" s="2">
        <v>0.77</v>
      </c>
      <c r="L236" t="str">
        <f>IF(Table1[[#This Row],[discount_percentage]]&gt;=50%, "50% or more", "&lt;50%")</f>
        <v>50% or more</v>
      </c>
      <c r="M236">
        <v>3.9</v>
      </c>
      <c r="N236" s="5">
        <v>61</v>
      </c>
      <c r="O236" s="4">
        <f>Table1[[#This Row],[actual_price]]*Table1[[#This Row],[rating_count]]</f>
        <v>33489</v>
      </c>
      <c r="P236" t="str">
        <f>IF(Table1[[#This Row],[actual_price]] &lt;200, "&lt;₹200", IF(Table1[[#This Row],[actual_price]]&lt;=500, "₹200 - ₹500", "&gt;₹500"))</f>
        <v>&gt;₹500</v>
      </c>
      <c r="Q236" s="8">
        <f>Table1[[#This Row],[rating]]*LOG(Table1[[#This Row],[rating_count]]+1)</f>
        <v>6.99032758904319</v>
      </c>
    </row>
    <row r="237" spans="1:17" x14ac:dyDescent="0.3">
      <c r="A237" t="s">
        <v>492</v>
      </c>
      <c r="B237" t="s">
        <v>493</v>
      </c>
      <c r="C237" t="str">
        <f t="shared" si="3"/>
        <v>Belkin USB C to USB-C Fa</v>
      </c>
      <c r="D237" s="3" t="s">
        <v>10</v>
      </c>
      <c r="E237" s="3" t="s">
        <v>2907</v>
      </c>
      <c r="F237" s="3" t="s">
        <v>2908</v>
      </c>
      <c r="G237" s="3" t="s">
        <v>2909</v>
      </c>
      <c r="H237" s="3" t="s">
        <v>2910</v>
      </c>
      <c r="I237" s="4">
        <v>599</v>
      </c>
      <c r="J237" s="4">
        <v>849</v>
      </c>
      <c r="K237" s="2">
        <v>0.28999999999999998</v>
      </c>
      <c r="L237" t="str">
        <f>IF(Table1[[#This Row],[discount_percentage]]&gt;=50%, "50% or more", "&lt;50%")</f>
        <v>&lt;50%</v>
      </c>
      <c r="M237">
        <v>4.5</v>
      </c>
      <c r="N237" s="5">
        <v>474</v>
      </c>
      <c r="O237" s="4">
        <f>Table1[[#This Row],[actual_price]]*Table1[[#This Row],[rating_count]]</f>
        <v>402426</v>
      </c>
      <c r="P237" t="str">
        <f>IF(Table1[[#This Row],[actual_price]] &lt;200, "&lt;₹200", IF(Table1[[#This Row],[actual_price]]&lt;=500, "₹200 - ₹500", "&gt;₹500"))</f>
        <v>&gt;₹500</v>
      </c>
      <c r="Q237" s="8">
        <f>Table1[[#This Row],[rating]]*LOG(Table1[[#This Row],[rating_count]]+1)</f>
        <v>12.045121243311899</v>
      </c>
    </row>
    <row r="238" spans="1:17" x14ac:dyDescent="0.3">
      <c r="A238" t="s">
        <v>494</v>
      </c>
      <c r="B238" t="s">
        <v>495</v>
      </c>
      <c r="C238" t="str">
        <f t="shared" si="3"/>
        <v>7SEVEN¬Æ TCL Remote Cont</v>
      </c>
      <c r="D238" s="3" t="s">
        <v>110</v>
      </c>
      <c r="E238" s="3" t="s">
        <v>2914</v>
      </c>
      <c r="F238" s="3" t="s">
        <v>2915</v>
      </c>
      <c r="G238" s="3" t="s">
        <v>2916</v>
      </c>
      <c r="H238" s="3" t="s">
        <v>2919</v>
      </c>
      <c r="I238" s="4">
        <v>399</v>
      </c>
      <c r="J238" s="4">
        <v>899</v>
      </c>
      <c r="K238" s="2">
        <v>0.56000000000000005</v>
      </c>
      <c r="L238" t="str">
        <f>IF(Table1[[#This Row],[discount_percentage]]&gt;=50%, "50% or more", "&lt;50%")</f>
        <v>50% or more</v>
      </c>
      <c r="M238">
        <v>3.4</v>
      </c>
      <c r="N238" s="5">
        <v>431</v>
      </c>
      <c r="O238" s="4">
        <f>Table1[[#This Row],[actual_price]]*Table1[[#This Row],[rating_count]]</f>
        <v>387469</v>
      </c>
      <c r="P238" t="str">
        <f>IF(Table1[[#This Row],[actual_price]] &lt;200, "&lt;₹200", IF(Table1[[#This Row],[actual_price]]&lt;=500, "₹200 - ₹500", "&gt;₹500"))</f>
        <v>&gt;₹500</v>
      </c>
      <c r="Q238" s="8">
        <f>Table1[[#This Row],[rating]]*LOG(Table1[[#This Row],[rating_count]]+1)</f>
        <v>8.9606447391707</v>
      </c>
    </row>
    <row r="239" spans="1:17" x14ac:dyDescent="0.3">
      <c r="A239" t="s">
        <v>496</v>
      </c>
      <c r="B239" t="s">
        <v>497</v>
      </c>
      <c r="C239" t="str">
        <f t="shared" si="3"/>
        <v>Wayona 3in1 Nylon Braide</v>
      </c>
      <c r="D239" s="3" t="s">
        <v>10</v>
      </c>
      <c r="E239" s="3" t="s">
        <v>2907</v>
      </c>
      <c r="F239" s="3" t="s">
        <v>2908</v>
      </c>
      <c r="G239" s="3" t="s">
        <v>2909</v>
      </c>
      <c r="H239" s="3" t="s">
        <v>2910</v>
      </c>
      <c r="I239" s="4">
        <v>449</v>
      </c>
      <c r="J239" s="4">
        <v>1099</v>
      </c>
      <c r="K239" s="2">
        <v>0.59</v>
      </c>
      <c r="L239" t="str">
        <f>IF(Table1[[#This Row],[discount_percentage]]&gt;=50%, "50% or more", "&lt;50%")</f>
        <v>50% or more</v>
      </c>
      <c r="M239">
        <v>4</v>
      </c>
      <c r="N239" s="5">
        <v>242</v>
      </c>
      <c r="O239" s="4">
        <f>Table1[[#This Row],[actual_price]]*Table1[[#This Row],[rating_count]]</f>
        <v>265958</v>
      </c>
      <c r="P239" t="str">
        <f>IF(Table1[[#This Row],[actual_price]] &lt;200, "&lt;₹200", IF(Table1[[#This Row],[actual_price]]&lt;=500, "₹200 - ₹500", "&gt;₹500"))</f>
        <v>&gt;₹500</v>
      </c>
      <c r="Q239" s="8">
        <f>Table1[[#This Row],[rating]]*LOG(Table1[[#This Row],[rating_count]]+1)</f>
        <v>9.5424250943932485</v>
      </c>
    </row>
    <row r="240" spans="1:17" x14ac:dyDescent="0.3">
      <c r="A240" t="s">
        <v>498</v>
      </c>
      <c r="B240" t="s">
        <v>499</v>
      </c>
      <c r="C240" t="str">
        <f t="shared" si="3"/>
        <v>Hi-Mobiler iPhone Charge</v>
      </c>
      <c r="D240" s="3" t="s">
        <v>10</v>
      </c>
      <c r="E240" s="3" t="s">
        <v>2907</v>
      </c>
      <c r="F240" s="3" t="s">
        <v>2908</v>
      </c>
      <c r="G240" s="3" t="s">
        <v>2909</v>
      </c>
      <c r="H240" s="3" t="s">
        <v>2910</v>
      </c>
      <c r="I240" s="4">
        <v>254</v>
      </c>
      <c r="J240" s="4">
        <v>799</v>
      </c>
      <c r="K240" s="2">
        <v>0.68</v>
      </c>
      <c r="L240" t="str">
        <f>IF(Table1[[#This Row],[discount_percentage]]&gt;=50%, "50% or more", "&lt;50%")</f>
        <v>50% or more</v>
      </c>
      <c r="M240">
        <v>4</v>
      </c>
      <c r="N240" s="5">
        <v>2905</v>
      </c>
      <c r="O240" s="4">
        <f>Table1[[#This Row],[actual_price]]*Table1[[#This Row],[rating_count]]</f>
        <v>2321095</v>
      </c>
      <c r="P240" t="str">
        <f>IF(Table1[[#This Row],[actual_price]] &lt;200, "&lt;₹200", IF(Table1[[#This Row],[actual_price]]&lt;=500, "₹200 - ₹500", "&gt;₹500"))</f>
        <v>&gt;₹500</v>
      </c>
      <c r="Q240" s="8">
        <f>Table1[[#This Row],[rating]]*LOG(Table1[[#This Row],[rating_count]]+1)</f>
        <v>13.853182439848011</v>
      </c>
    </row>
    <row r="241" spans="1:17" x14ac:dyDescent="0.3">
      <c r="A241" t="s">
        <v>500</v>
      </c>
      <c r="B241" t="s">
        <v>501</v>
      </c>
      <c r="C241" t="str">
        <f t="shared" si="3"/>
        <v>Amazon Basics 16-Gauge S</v>
      </c>
      <c r="D241" s="3" t="s">
        <v>502</v>
      </c>
      <c r="E241" s="3" t="s">
        <v>2914</v>
      </c>
      <c r="F241" s="3" t="s">
        <v>2915</v>
      </c>
      <c r="G241" s="3" t="s">
        <v>2916</v>
      </c>
      <c r="H241" s="3" t="s">
        <v>2910</v>
      </c>
      <c r="I241" s="4">
        <v>399</v>
      </c>
      <c r="J241" s="4">
        <v>795</v>
      </c>
      <c r="K241" s="2">
        <v>0.5</v>
      </c>
      <c r="L241" t="str">
        <f>IF(Table1[[#This Row],[discount_percentage]]&gt;=50%, "50% or more", "&lt;50%")</f>
        <v>50% or more</v>
      </c>
      <c r="M241">
        <v>4.4000000000000004</v>
      </c>
      <c r="N241" s="5">
        <v>12091</v>
      </c>
      <c r="O241" s="4">
        <f>Table1[[#This Row],[actual_price]]*Table1[[#This Row],[rating_count]]</f>
        <v>9612345</v>
      </c>
      <c r="P241" t="str">
        <f>IF(Table1[[#This Row],[actual_price]] &lt;200, "&lt;₹200", IF(Table1[[#This Row],[actual_price]]&lt;=500, "₹200 - ₹500", "&gt;₹500"))</f>
        <v>&gt;₹500</v>
      </c>
      <c r="Q241" s="8">
        <f>Table1[[#This Row],[rating]]*LOG(Table1[[#This Row],[rating_count]]+1)</f>
        <v>17.962991809425432</v>
      </c>
    </row>
    <row r="242" spans="1:17" x14ac:dyDescent="0.3">
      <c r="A242" t="s">
        <v>503</v>
      </c>
      <c r="B242" t="s">
        <v>504</v>
      </c>
      <c r="C242" t="str">
        <f t="shared" si="3"/>
        <v>Ambrane 60W / 3A Fast Ch</v>
      </c>
      <c r="D242" s="3" t="s">
        <v>10</v>
      </c>
      <c r="E242" s="3" t="s">
        <v>2907</v>
      </c>
      <c r="F242" s="3" t="s">
        <v>2908</v>
      </c>
      <c r="G242" s="3" t="s">
        <v>2909</v>
      </c>
      <c r="H242" s="3" t="s">
        <v>2910</v>
      </c>
      <c r="I242" s="4">
        <v>179</v>
      </c>
      <c r="J242" s="4">
        <v>399</v>
      </c>
      <c r="K242" s="2">
        <v>0.55000000000000004</v>
      </c>
      <c r="L242" t="str">
        <f>IF(Table1[[#This Row],[discount_percentage]]&gt;=50%, "50% or more", "&lt;50%")</f>
        <v>50% or more</v>
      </c>
      <c r="M242">
        <v>4</v>
      </c>
      <c r="N242" s="5">
        <v>1423</v>
      </c>
      <c r="O242" s="4">
        <f>Table1[[#This Row],[actual_price]]*Table1[[#This Row],[rating_count]]</f>
        <v>567777</v>
      </c>
      <c r="P242" t="str">
        <f>IF(Table1[[#This Row],[actual_price]] &lt;200, "&lt;₹200", IF(Table1[[#This Row],[actual_price]]&lt;=500, "₹200 - ₹500", "&gt;₹500"))</f>
        <v>₹200 - ₹500</v>
      </c>
      <c r="Q242" s="8">
        <f>Table1[[#This Row],[rating]]*LOG(Table1[[#This Row],[rating_count]]+1)</f>
        <v>12.614039957203349</v>
      </c>
    </row>
    <row r="243" spans="1:17" x14ac:dyDescent="0.3">
      <c r="A243" t="s">
        <v>505</v>
      </c>
      <c r="B243" t="s">
        <v>506</v>
      </c>
      <c r="C243" t="str">
        <f t="shared" si="3"/>
        <v>Wayona Usb Type C To Usb</v>
      </c>
      <c r="D243" s="3" t="s">
        <v>10</v>
      </c>
      <c r="E243" s="3" t="s">
        <v>2907</v>
      </c>
      <c r="F243" s="3" t="s">
        <v>2908</v>
      </c>
      <c r="G243" s="3" t="s">
        <v>2909</v>
      </c>
      <c r="H243" s="3" t="s">
        <v>2910</v>
      </c>
      <c r="I243" s="4">
        <v>339</v>
      </c>
      <c r="J243" s="4">
        <v>999</v>
      </c>
      <c r="K243" s="2">
        <v>0.66</v>
      </c>
      <c r="L243" t="str">
        <f>IF(Table1[[#This Row],[discount_percentage]]&gt;=50%, "50% or more", "&lt;50%")</f>
        <v>50% or more</v>
      </c>
      <c r="M243">
        <v>4.3</v>
      </c>
      <c r="N243" s="5">
        <v>6255</v>
      </c>
      <c r="O243" s="4">
        <f>Table1[[#This Row],[actual_price]]*Table1[[#This Row],[rating_count]]</f>
        <v>6248745</v>
      </c>
      <c r="P243" t="str">
        <f>IF(Table1[[#This Row],[actual_price]] &lt;200, "&lt;₹200", IF(Table1[[#This Row],[actual_price]]&lt;=500, "₹200 - ₹500", "&gt;₹500"))</f>
        <v>&gt;₹500</v>
      </c>
      <c r="Q243" s="8">
        <f>Table1[[#This Row],[rating]]*LOG(Table1[[#This Row],[rating_count]]+1)</f>
        <v>16.324075982222706</v>
      </c>
    </row>
    <row r="244" spans="1:17" x14ac:dyDescent="0.3">
      <c r="A244" t="s">
        <v>507</v>
      </c>
      <c r="B244" t="s">
        <v>508</v>
      </c>
      <c r="C244" t="str">
        <f t="shared" si="3"/>
        <v>Caprigo Heavy Duty TV Wa</v>
      </c>
      <c r="D244" s="3" t="s">
        <v>152</v>
      </c>
      <c r="E244" s="3" t="s">
        <v>2914</v>
      </c>
      <c r="F244" s="3" t="s">
        <v>2915</v>
      </c>
      <c r="G244" s="3" t="s">
        <v>2916</v>
      </c>
      <c r="H244" s="3" t="s">
        <v>2921</v>
      </c>
      <c r="I244" s="4">
        <v>399</v>
      </c>
      <c r="J244" s="4">
        <v>999</v>
      </c>
      <c r="K244" s="2">
        <v>0.6</v>
      </c>
      <c r="L244" t="str">
        <f>IF(Table1[[#This Row],[discount_percentage]]&gt;=50%, "50% or more", "&lt;50%")</f>
        <v>50% or more</v>
      </c>
      <c r="M244">
        <v>4</v>
      </c>
      <c r="N244" s="5">
        <v>1236</v>
      </c>
      <c r="O244" s="4">
        <f>Table1[[#This Row],[actual_price]]*Table1[[#This Row],[rating_count]]</f>
        <v>1234764</v>
      </c>
      <c r="P244" t="str">
        <f>IF(Table1[[#This Row],[actual_price]] &lt;200, "&lt;₹200", IF(Table1[[#This Row],[actual_price]]&lt;=500, "₹200 - ₹500", "&gt;₹500"))</f>
        <v>&gt;₹500</v>
      </c>
      <c r="Q244" s="8">
        <f>Table1[[#This Row],[rating]]*LOG(Table1[[#This Row],[rating_count]]+1)</f>
        <v>12.369478798516482</v>
      </c>
    </row>
    <row r="245" spans="1:17" x14ac:dyDescent="0.3">
      <c r="A245" t="s">
        <v>509</v>
      </c>
      <c r="B245" t="s">
        <v>510</v>
      </c>
      <c r="C245" t="str">
        <f t="shared" si="3"/>
        <v>Smashtronics¬Æ - Case fo</v>
      </c>
      <c r="D245" s="3" t="s">
        <v>110</v>
      </c>
      <c r="E245" s="3" t="s">
        <v>2914</v>
      </c>
      <c r="F245" s="3" t="s">
        <v>2915</v>
      </c>
      <c r="G245" s="3" t="s">
        <v>2916</v>
      </c>
      <c r="H245" s="3" t="s">
        <v>2919</v>
      </c>
      <c r="I245" s="4">
        <v>199</v>
      </c>
      <c r="J245" s="4">
        <v>399</v>
      </c>
      <c r="K245" s="2">
        <v>0.5</v>
      </c>
      <c r="L245" t="str">
        <f>IF(Table1[[#This Row],[discount_percentage]]&gt;=50%, "50% or more", "&lt;50%")</f>
        <v>50% or more</v>
      </c>
      <c r="M245">
        <v>4.2</v>
      </c>
      <c r="N245" s="5">
        <v>1335</v>
      </c>
      <c r="O245" s="4">
        <f>Table1[[#This Row],[actual_price]]*Table1[[#This Row],[rating_count]]</f>
        <v>532665</v>
      </c>
      <c r="P245" t="str">
        <f>IF(Table1[[#This Row],[actual_price]] &lt;200, "&lt;₹200", IF(Table1[[#This Row],[actual_price]]&lt;=500, "₹200 - ₹500", "&gt;₹500"))</f>
        <v>₹200 - ₹500</v>
      </c>
      <c r="Q245" s="8">
        <f>Table1[[#This Row],[rating]]*LOG(Table1[[#This Row],[rating_count]]+1)</f>
        <v>13.128387124186014</v>
      </c>
    </row>
    <row r="246" spans="1:17" x14ac:dyDescent="0.3">
      <c r="A246" t="s">
        <v>511</v>
      </c>
      <c r="B246" t="s">
        <v>512</v>
      </c>
      <c r="C246" t="str">
        <f t="shared" si="3"/>
        <v>Electvision Remote Contr</v>
      </c>
      <c r="D246" s="3" t="s">
        <v>110</v>
      </c>
      <c r="E246" s="3" t="s">
        <v>2914</v>
      </c>
      <c r="F246" s="3" t="s">
        <v>2915</v>
      </c>
      <c r="G246" s="3" t="s">
        <v>2916</v>
      </c>
      <c r="H246" s="3" t="s">
        <v>2919</v>
      </c>
      <c r="I246" s="4">
        <v>349</v>
      </c>
      <c r="J246" s="4">
        <v>1999</v>
      </c>
      <c r="K246" s="2">
        <v>0.83</v>
      </c>
      <c r="L246" t="str">
        <f>IF(Table1[[#This Row],[discount_percentage]]&gt;=50%, "50% or more", "&lt;50%")</f>
        <v>50% or more</v>
      </c>
      <c r="M246">
        <v>3.8</v>
      </c>
      <c r="N246" s="5">
        <v>197</v>
      </c>
      <c r="O246" s="4">
        <f>Table1[[#This Row],[actual_price]]*Table1[[#This Row],[rating_count]]</f>
        <v>393803</v>
      </c>
      <c r="P246" t="str">
        <f>IF(Table1[[#This Row],[actual_price]] &lt;200, "&lt;₹200", IF(Table1[[#This Row],[actual_price]]&lt;=500, "₹200 - ₹500", "&gt;₹500"))</f>
        <v>&gt;₹500</v>
      </c>
      <c r="Q246" s="8">
        <f>Table1[[#This Row],[rating]]*LOG(Table1[[#This Row],[rating_count]]+1)</f>
        <v>8.7273277229938166</v>
      </c>
    </row>
    <row r="247" spans="1:17" x14ac:dyDescent="0.3">
      <c r="A247" t="s">
        <v>513</v>
      </c>
      <c r="B247" t="s">
        <v>514</v>
      </c>
      <c r="C247" t="str">
        <f t="shared" si="3"/>
        <v xml:space="preserve">Boat A 350 Type C Cable </v>
      </c>
      <c r="D247" s="3" t="s">
        <v>10</v>
      </c>
      <c r="E247" s="3" t="s">
        <v>2907</v>
      </c>
      <c r="F247" s="3" t="s">
        <v>2908</v>
      </c>
      <c r="G247" s="3" t="s">
        <v>2909</v>
      </c>
      <c r="H247" s="3" t="s">
        <v>2910</v>
      </c>
      <c r="I247" s="4">
        <v>299</v>
      </c>
      <c r="J247" s="4">
        <v>798</v>
      </c>
      <c r="K247" s="2">
        <v>0.63</v>
      </c>
      <c r="L247" t="str">
        <f>IF(Table1[[#This Row],[discount_percentage]]&gt;=50%, "50% or more", "&lt;50%")</f>
        <v>50% or more</v>
      </c>
      <c r="M247">
        <v>4.4000000000000004</v>
      </c>
      <c r="N247" s="5">
        <v>28791</v>
      </c>
      <c r="O247" s="4">
        <f>Table1[[#This Row],[actual_price]]*Table1[[#This Row],[rating_count]]</f>
        <v>22975218</v>
      </c>
      <c r="P247" t="str">
        <f>IF(Table1[[#This Row],[actual_price]] &lt;200, "&lt;₹200", IF(Table1[[#This Row],[actual_price]]&lt;=500, "₹200 - ₹500", "&gt;₹500"))</f>
        <v>&gt;₹500</v>
      </c>
      <c r="Q247" s="8">
        <f>Table1[[#This Row],[rating]]*LOG(Table1[[#This Row],[rating_count]]+1)</f>
        <v>19.620796068037361</v>
      </c>
    </row>
    <row r="248" spans="1:17" x14ac:dyDescent="0.3">
      <c r="A248" t="s">
        <v>515</v>
      </c>
      <c r="B248" t="s">
        <v>516</v>
      </c>
      <c r="C248" t="str">
        <f t="shared" si="3"/>
        <v>pTron Solero M241 2.4A M</v>
      </c>
      <c r="D248" s="3" t="s">
        <v>10</v>
      </c>
      <c r="E248" s="3" t="s">
        <v>2907</v>
      </c>
      <c r="F248" s="3" t="s">
        <v>2908</v>
      </c>
      <c r="G248" s="3" t="s">
        <v>2909</v>
      </c>
      <c r="H248" s="3" t="s">
        <v>2910</v>
      </c>
      <c r="I248" s="4">
        <v>89</v>
      </c>
      <c r="J248" s="4">
        <v>800</v>
      </c>
      <c r="K248" s="2">
        <v>0.89</v>
      </c>
      <c r="L248" t="str">
        <f>IF(Table1[[#This Row],[discount_percentage]]&gt;=50%, "50% or more", "&lt;50%")</f>
        <v>50% or more</v>
      </c>
      <c r="M248">
        <v>3.9</v>
      </c>
      <c r="N248" s="5">
        <v>1075</v>
      </c>
      <c r="O248" s="4">
        <f>Table1[[#This Row],[actual_price]]*Table1[[#This Row],[rating_count]]</f>
        <v>860000</v>
      </c>
      <c r="P248" t="str">
        <f>IF(Table1[[#This Row],[actual_price]] &lt;200, "&lt;₹200", IF(Table1[[#This Row],[actual_price]]&lt;=500, "₹200 - ₹500", "&gt;₹500"))</f>
        <v>&gt;₹500</v>
      </c>
      <c r="Q248" s="8">
        <f>Table1[[#This Row],[rating]]*LOG(Table1[[#This Row],[rating_count]]+1)</f>
        <v>11.824067858188444</v>
      </c>
    </row>
    <row r="249" spans="1:17" x14ac:dyDescent="0.3">
      <c r="A249" t="s">
        <v>517</v>
      </c>
      <c r="B249" t="s">
        <v>518</v>
      </c>
      <c r="C249" t="str">
        <f t="shared" si="3"/>
        <v xml:space="preserve">AmazonBasics USB Type-C </v>
      </c>
      <c r="D249" s="3" t="s">
        <v>10</v>
      </c>
      <c r="E249" s="3" t="s">
        <v>2907</v>
      </c>
      <c r="F249" s="3" t="s">
        <v>2908</v>
      </c>
      <c r="G249" s="3" t="s">
        <v>2909</v>
      </c>
      <c r="H249" s="3" t="s">
        <v>2910</v>
      </c>
      <c r="I249" s="4">
        <v>549</v>
      </c>
      <c r="J249" s="4">
        <v>995</v>
      </c>
      <c r="K249" s="2">
        <v>0.45</v>
      </c>
      <c r="L249" t="str">
        <f>IF(Table1[[#This Row],[discount_percentage]]&gt;=50%, "50% or more", "&lt;50%")</f>
        <v>&lt;50%</v>
      </c>
      <c r="M249">
        <v>4.2</v>
      </c>
      <c r="N249" s="5">
        <v>29746</v>
      </c>
      <c r="O249" s="4">
        <f>Table1[[#This Row],[actual_price]]*Table1[[#This Row],[rating_count]]</f>
        <v>29597270</v>
      </c>
      <c r="P249" t="str">
        <f>IF(Table1[[#This Row],[actual_price]] &lt;200, "&lt;₹200", IF(Table1[[#This Row],[actual_price]]&lt;=500, "₹200 - ₹500", "&gt;₹500"))</f>
        <v>&gt;₹500</v>
      </c>
      <c r="Q249" s="8">
        <f>Table1[[#This Row],[rating]]*LOG(Table1[[#This Row],[rating_count]]+1)</f>
        <v>18.788461328510003</v>
      </c>
    </row>
    <row r="250" spans="1:17" x14ac:dyDescent="0.3">
      <c r="A250" t="s">
        <v>519</v>
      </c>
      <c r="B250" t="s">
        <v>520</v>
      </c>
      <c r="C250" t="str">
        <f t="shared" si="3"/>
        <v xml:space="preserve">Croma 3A Fast charge 1m </v>
      </c>
      <c r="D250" s="3" t="s">
        <v>10</v>
      </c>
      <c r="E250" s="3" t="s">
        <v>2907</v>
      </c>
      <c r="F250" s="3" t="s">
        <v>2908</v>
      </c>
      <c r="G250" s="3" t="s">
        <v>2909</v>
      </c>
      <c r="H250" s="3" t="s">
        <v>2910</v>
      </c>
      <c r="I250" s="4">
        <v>129</v>
      </c>
      <c r="J250" s="4">
        <v>1000</v>
      </c>
      <c r="K250" s="2">
        <v>0.87</v>
      </c>
      <c r="L250" t="str">
        <f>IF(Table1[[#This Row],[discount_percentage]]&gt;=50%, "50% or more", "&lt;50%")</f>
        <v>50% or more</v>
      </c>
      <c r="M250">
        <v>3.9</v>
      </c>
      <c r="N250" s="5">
        <v>295</v>
      </c>
      <c r="O250" s="4">
        <f>Table1[[#This Row],[actual_price]]*Table1[[#This Row],[rating_count]]</f>
        <v>295000</v>
      </c>
      <c r="P250" t="str">
        <f>IF(Table1[[#This Row],[actual_price]] &lt;200, "&lt;₹200", IF(Table1[[#This Row],[actual_price]]&lt;=500, "₹200 - ₹500", "&gt;₹500"))</f>
        <v>&gt;₹500</v>
      </c>
      <c r="Q250" s="8">
        <f>Table1[[#This Row],[rating]]*LOG(Table1[[#This Row],[rating_count]]+1)</f>
        <v>9.63803767312986</v>
      </c>
    </row>
    <row r="251" spans="1:17" x14ac:dyDescent="0.3">
      <c r="A251" t="s">
        <v>521</v>
      </c>
      <c r="B251" t="s">
        <v>522</v>
      </c>
      <c r="C251" t="str">
        <f t="shared" si="3"/>
        <v>Sony Bravia 164 cm (65 i</v>
      </c>
      <c r="D251" s="3" t="s">
        <v>45</v>
      </c>
      <c r="E251" s="3" t="s">
        <v>2914</v>
      </c>
      <c r="F251" s="3" t="s">
        <v>2915</v>
      </c>
      <c r="G251" s="3" t="s">
        <v>2917</v>
      </c>
      <c r="H251" s="3" t="s">
        <v>2918</v>
      </c>
      <c r="I251" s="4">
        <v>77990</v>
      </c>
      <c r="J251" s="4">
        <v>139900</v>
      </c>
      <c r="K251" s="2">
        <v>0.44</v>
      </c>
      <c r="L251" t="str">
        <f>IF(Table1[[#This Row],[discount_percentage]]&gt;=50%, "50% or more", "&lt;50%")</f>
        <v>&lt;50%</v>
      </c>
      <c r="M251">
        <v>4.7</v>
      </c>
      <c r="N251" s="5">
        <v>5935</v>
      </c>
      <c r="O251" s="4">
        <f>Table1[[#This Row],[actual_price]]*Table1[[#This Row],[rating_count]]</f>
        <v>830306500</v>
      </c>
      <c r="P251" t="str">
        <f>IF(Table1[[#This Row],[actual_price]] &lt;200, "&lt;₹200", IF(Table1[[#This Row],[actual_price]]&lt;=500, "₹200 - ₹500", "&gt;₹500"))</f>
        <v>&gt;₹500</v>
      </c>
      <c r="Q251" s="8">
        <f>Table1[[#This Row],[rating]]*LOG(Table1[[#This Row],[rating_count]]+1)</f>
        <v>17.735421293673564</v>
      </c>
    </row>
    <row r="252" spans="1:17" x14ac:dyDescent="0.3">
      <c r="A252" t="s">
        <v>523</v>
      </c>
      <c r="B252" t="s">
        <v>524</v>
      </c>
      <c r="C252" t="str">
        <f t="shared" si="3"/>
        <v xml:space="preserve">7SEVEN¬Æ Compatible for </v>
      </c>
      <c r="D252" s="3" t="s">
        <v>110</v>
      </c>
      <c r="E252" s="3" t="s">
        <v>2914</v>
      </c>
      <c r="F252" s="3" t="s">
        <v>2915</v>
      </c>
      <c r="G252" s="3" t="s">
        <v>2916</v>
      </c>
      <c r="H252" s="3" t="s">
        <v>2919</v>
      </c>
      <c r="I252" s="4">
        <v>349</v>
      </c>
      <c r="J252" s="4">
        <v>799</v>
      </c>
      <c r="K252" s="2">
        <v>0.56000000000000005</v>
      </c>
      <c r="L252" t="str">
        <f>IF(Table1[[#This Row],[discount_percentage]]&gt;=50%, "50% or more", "&lt;50%")</f>
        <v>50% or more</v>
      </c>
      <c r="M252">
        <v>3.6</v>
      </c>
      <c r="N252" s="5">
        <v>323</v>
      </c>
      <c r="O252" s="4">
        <f>Table1[[#This Row],[actual_price]]*Table1[[#This Row],[rating_count]]</f>
        <v>258077</v>
      </c>
      <c r="P252" t="str">
        <f>IF(Table1[[#This Row],[actual_price]] &lt;200, "&lt;₹200", IF(Table1[[#This Row],[actual_price]]&lt;=500, "₹200 - ₹500", "&gt;₹500"))</f>
        <v>&gt;₹500</v>
      </c>
      <c r="Q252" s="8">
        <f>Table1[[#This Row],[rating]]*LOG(Table1[[#This Row],[rating_count]]+1)</f>
        <v>9.0379620367438029</v>
      </c>
    </row>
    <row r="253" spans="1:17" x14ac:dyDescent="0.3">
      <c r="A253" t="s">
        <v>525</v>
      </c>
      <c r="B253" t="s">
        <v>526</v>
      </c>
      <c r="C253" t="str">
        <f t="shared" si="3"/>
        <v>7SEVEN¬Æ Compatible Vu S</v>
      </c>
      <c r="D253" s="3" t="s">
        <v>110</v>
      </c>
      <c r="E253" s="3" t="s">
        <v>2914</v>
      </c>
      <c r="F253" s="3" t="s">
        <v>2915</v>
      </c>
      <c r="G253" s="3" t="s">
        <v>2916</v>
      </c>
      <c r="H253" s="3" t="s">
        <v>2919</v>
      </c>
      <c r="I253" s="4">
        <v>499</v>
      </c>
      <c r="J253" s="4">
        <v>899</v>
      </c>
      <c r="K253" s="2">
        <v>0.44</v>
      </c>
      <c r="L253" t="str">
        <f>IF(Table1[[#This Row],[discount_percentage]]&gt;=50%, "50% or more", "&lt;50%")</f>
        <v>&lt;50%</v>
      </c>
      <c r="M253">
        <v>3.7</v>
      </c>
      <c r="N253" s="5">
        <v>185</v>
      </c>
      <c r="O253" s="4">
        <f>Table1[[#This Row],[actual_price]]*Table1[[#This Row],[rating_count]]</f>
        <v>166315</v>
      </c>
      <c r="P253" t="str">
        <f>IF(Table1[[#This Row],[actual_price]] &lt;200, "&lt;₹200", IF(Table1[[#This Row],[actual_price]]&lt;=500, "₹200 - ₹500", "&gt;₹500"))</f>
        <v>&gt;₹500</v>
      </c>
      <c r="Q253" s="8">
        <f>Table1[[#This Row],[rating]]*LOG(Table1[[#This Row],[rating_count]]+1)</f>
        <v>8.3971978936062914</v>
      </c>
    </row>
    <row r="254" spans="1:17" x14ac:dyDescent="0.3">
      <c r="A254" t="s">
        <v>527</v>
      </c>
      <c r="B254" t="s">
        <v>528</v>
      </c>
      <c r="C254" t="str">
        <f t="shared" si="3"/>
        <v>Storite High Speed Micro</v>
      </c>
      <c r="D254" s="3" t="s">
        <v>10</v>
      </c>
      <c r="E254" s="3" t="s">
        <v>2907</v>
      </c>
      <c r="F254" s="3" t="s">
        <v>2908</v>
      </c>
      <c r="G254" s="3" t="s">
        <v>2909</v>
      </c>
      <c r="H254" s="3" t="s">
        <v>2910</v>
      </c>
      <c r="I254" s="4">
        <v>299</v>
      </c>
      <c r="J254" s="4">
        <v>799</v>
      </c>
      <c r="K254" s="2">
        <v>0.63</v>
      </c>
      <c r="L254" t="str">
        <f>IF(Table1[[#This Row],[discount_percentage]]&gt;=50%, "50% or more", "&lt;50%")</f>
        <v>50% or more</v>
      </c>
      <c r="M254">
        <v>4.2</v>
      </c>
      <c r="N254" s="5">
        <v>2117</v>
      </c>
      <c r="O254" s="4">
        <f>Table1[[#This Row],[actual_price]]*Table1[[#This Row],[rating_count]]</f>
        <v>1691483</v>
      </c>
      <c r="P254" t="str">
        <f>IF(Table1[[#This Row],[actual_price]] &lt;200, "&lt;₹200", IF(Table1[[#This Row],[actual_price]]&lt;=500, "₹200 - ₹500", "&gt;₹500"))</f>
        <v>&gt;₹500</v>
      </c>
      <c r="Q254" s="8">
        <f>Table1[[#This Row],[rating]]*LOG(Table1[[#This Row],[rating_count]]+1)</f>
        <v>13.968889014240158</v>
      </c>
    </row>
    <row r="255" spans="1:17" x14ac:dyDescent="0.3">
      <c r="A255" t="s">
        <v>529</v>
      </c>
      <c r="B255" t="s">
        <v>530</v>
      </c>
      <c r="C255" t="str">
        <f t="shared" si="3"/>
        <v>FLiX (Beetel) 3in1 (Type</v>
      </c>
      <c r="D255" s="3" t="s">
        <v>10</v>
      </c>
      <c r="E255" s="3" t="s">
        <v>2907</v>
      </c>
      <c r="F255" s="3" t="s">
        <v>2908</v>
      </c>
      <c r="G255" s="3" t="s">
        <v>2909</v>
      </c>
      <c r="H255" s="3" t="s">
        <v>2910</v>
      </c>
      <c r="I255" s="4">
        <v>182</v>
      </c>
      <c r="J255" s="4">
        <v>599</v>
      </c>
      <c r="K255" s="2">
        <v>0.7</v>
      </c>
      <c r="L255" t="str">
        <f>IF(Table1[[#This Row],[discount_percentage]]&gt;=50%, "50% or more", "&lt;50%")</f>
        <v>50% or more</v>
      </c>
      <c r="M255">
        <v>4</v>
      </c>
      <c r="N255" s="5">
        <v>9378</v>
      </c>
      <c r="O255" s="4">
        <f>Table1[[#This Row],[actual_price]]*Table1[[#This Row],[rating_count]]</f>
        <v>5617422</v>
      </c>
      <c r="P255" t="str">
        <f>IF(Table1[[#This Row],[actual_price]] &lt;200, "&lt;₹200", IF(Table1[[#This Row],[actual_price]]&lt;=500, "₹200 - ₹500", "&gt;₹500"))</f>
        <v>&gt;₹500</v>
      </c>
      <c r="Q255" s="8">
        <f>Table1[[#This Row],[rating]]*LOG(Table1[[#This Row],[rating_count]]+1)</f>
        <v>15.888626143437975</v>
      </c>
    </row>
    <row r="256" spans="1:17" x14ac:dyDescent="0.3">
      <c r="A256" t="s">
        <v>531</v>
      </c>
      <c r="B256" t="s">
        <v>532</v>
      </c>
      <c r="C256" t="str">
        <f t="shared" si="3"/>
        <v>SVM Products Unbreakable</v>
      </c>
      <c r="D256" s="3" t="s">
        <v>152</v>
      </c>
      <c r="E256" s="3" t="s">
        <v>2914</v>
      </c>
      <c r="F256" s="3" t="s">
        <v>2915</v>
      </c>
      <c r="G256" s="3" t="s">
        <v>2916</v>
      </c>
      <c r="H256" s="3" t="s">
        <v>2921</v>
      </c>
      <c r="I256" s="4">
        <v>96</v>
      </c>
      <c r="J256" s="4">
        <v>399</v>
      </c>
      <c r="K256" s="2">
        <v>0.76</v>
      </c>
      <c r="L256" t="str">
        <f>IF(Table1[[#This Row],[discount_percentage]]&gt;=50%, "50% or more", "&lt;50%")</f>
        <v>50% or more</v>
      </c>
      <c r="M256">
        <v>3.6</v>
      </c>
      <c r="N256" s="5">
        <v>1796</v>
      </c>
      <c r="O256" s="4">
        <f>Table1[[#This Row],[actual_price]]*Table1[[#This Row],[rating_count]]</f>
        <v>716604</v>
      </c>
      <c r="P256" t="str">
        <f>IF(Table1[[#This Row],[actual_price]] &lt;200, "&lt;₹200", IF(Table1[[#This Row],[actual_price]]&lt;=500, "₹200 - ₹500", "&gt;₹500"))</f>
        <v>₹200 - ₹500</v>
      </c>
      <c r="Q256" s="8">
        <f>Table1[[#This Row],[rating]]*LOG(Table1[[#This Row],[rating_count]]+1)</f>
        <v>11.716373077592305</v>
      </c>
    </row>
    <row r="257" spans="1:17" x14ac:dyDescent="0.3">
      <c r="A257" t="s">
        <v>533</v>
      </c>
      <c r="B257" t="s">
        <v>534</v>
      </c>
      <c r="C257" t="str">
        <f t="shared" si="3"/>
        <v>VU 164 cm (65 inches) Th</v>
      </c>
      <c r="D257" s="3" t="s">
        <v>45</v>
      </c>
      <c r="E257" s="3" t="s">
        <v>2914</v>
      </c>
      <c r="F257" s="3" t="s">
        <v>2915</v>
      </c>
      <c r="G257" s="3" t="s">
        <v>2917</v>
      </c>
      <c r="H257" s="3" t="s">
        <v>2918</v>
      </c>
      <c r="I257" s="4">
        <v>54990</v>
      </c>
      <c r="J257" s="4">
        <v>85000</v>
      </c>
      <c r="K257" s="2">
        <v>0.35</v>
      </c>
      <c r="L257" t="str">
        <f>IF(Table1[[#This Row],[discount_percentage]]&gt;=50%, "50% or more", "&lt;50%")</f>
        <v>&lt;50%</v>
      </c>
      <c r="M257">
        <v>4.3</v>
      </c>
      <c r="N257" s="5">
        <v>3587</v>
      </c>
      <c r="O257" s="4">
        <f>Table1[[#This Row],[actual_price]]*Table1[[#This Row],[rating_count]]</f>
        <v>304895000</v>
      </c>
      <c r="P257" t="str">
        <f>IF(Table1[[#This Row],[actual_price]] &lt;200, "&lt;₹200", IF(Table1[[#This Row],[actual_price]]&lt;=500, "₹200 - ₹500", "&gt;₹500"))</f>
        <v>&gt;₹500</v>
      </c>
      <c r="Q257" s="8">
        <f>Table1[[#This Row],[rating]]*LOG(Table1[[#This Row],[rating_count]]+1)</f>
        <v>15.285865467799834</v>
      </c>
    </row>
    <row r="258" spans="1:17" x14ac:dyDescent="0.3">
      <c r="A258" t="s">
        <v>535</v>
      </c>
      <c r="B258" t="s">
        <v>536</v>
      </c>
      <c r="C258" t="str">
        <f t="shared" ref="C258:C321" si="4">LEFT(B258,24)</f>
        <v>CableCreation RCA to 3.5</v>
      </c>
      <c r="D258" s="3" t="s">
        <v>275</v>
      </c>
      <c r="E258" s="3" t="s">
        <v>2914</v>
      </c>
      <c r="F258" s="3" t="s">
        <v>2915</v>
      </c>
      <c r="G258" s="3" t="s">
        <v>2916</v>
      </c>
      <c r="H258" s="3" t="s">
        <v>2910</v>
      </c>
      <c r="I258" s="4">
        <v>439</v>
      </c>
      <c r="J258" s="4">
        <v>758</v>
      </c>
      <c r="K258" s="2">
        <v>0.42</v>
      </c>
      <c r="L258" t="str">
        <f>IF(Table1[[#This Row],[discount_percentage]]&gt;=50%, "50% or more", "&lt;50%")</f>
        <v>&lt;50%</v>
      </c>
      <c r="M258">
        <v>4.2</v>
      </c>
      <c r="N258" s="5">
        <v>4296</v>
      </c>
      <c r="O258" s="4">
        <f>Table1[[#This Row],[actual_price]]*Table1[[#This Row],[rating_count]]</f>
        <v>3256368</v>
      </c>
      <c r="P258" t="str">
        <f>IF(Table1[[#This Row],[actual_price]] &lt;200, "&lt;₹200", IF(Table1[[#This Row],[actual_price]]&lt;=500, "₹200 - ₹500", "&gt;₹500"))</f>
        <v>&gt;₹500</v>
      </c>
      <c r="Q258" s="8">
        <f>Table1[[#This Row],[rating]]*LOG(Table1[[#This Row],[rating_count]]+1)</f>
        <v>15.259294485472394</v>
      </c>
    </row>
    <row r="259" spans="1:17" x14ac:dyDescent="0.3">
      <c r="A259" t="s">
        <v>537</v>
      </c>
      <c r="B259" t="s">
        <v>538</v>
      </c>
      <c r="C259" t="str">
        <f t="shared" si="4"/>
        <v>Wayona USB Type C Fast C</v>
      </c>
      <c r="D259" s="3" t="s">
        <v>10</v>
      </c>
      <c r="E259" s="3" t="s">
        <v>2907</v>
      </c>
      <c r="F259" s="3" t="s">
        <v>2908</v>
      </c>
      <c r="G259" s="3" t="s">
        <v>2909</v>
      </c>
      <c r="H259" s="3" t="s">
        <v>2910</v>
      </c>
      <c r="I259" s="4">
        <v>299</v>
      </c>
      <c r="J259" s="4">
        <v>999</v>
      </c>
      <c r="K259" s="2">
        <v>0.7</v>
      </c>
      <c r="L259" t="str">
        <f>IF(Table1[[#This Row],[discount_percentage]]&gt;=50%, "50% or more", "&lt;50%")</f>
        <v>50% or more</v>
      </c>
      <c r="M259">
        <v>4.3</v>
      </c>
      <c r="N259" s="5">
        <v>2651</v>
      </c>
      <c r="O259" s="4">
        <f>Table1[[#This Row],[actual_price]]*Table1[[#This Row],[rating_count]]</f>
        <v>2648349</v>
      </c>
      <c r="P259" t="str">
        <f>IF(Table1[[#This Row],[actual_price]] &lt;200, "&lt;₹200", IF(Table1[[#This Row],[actual_price]]&lt;=500, "₹200 - ₹500", "&gt;₹500"))</f>
        <v>&gt;₹500</v>
      </c>
      <c r="Q259" s="8">
        <f>Table1[[#This Row],[rating]]*LOG(Table1[[#This Row],[rating_count]]+1)</f>
        <v>14.721366134850763</v>
      </c>
    </row>
    <row r="260" spans="1:17" x14ac:dyDescent="0.3">
      <c r="A260" t="s">
        <v>539</v>
      </c>
      <c r="B260" t="s">
        <v>540</v>
      </c>
      <c r="C260" t="str">
        <f t="shared" si="4"/>
        <v>boAt Rugged V3 Braided M</v>
      </c>
      <c r="D260" s="3" t="s">
        <v>10</v>
      </c>
      <c r="E260" s="3" t="s">
        <v>2907</v>
      </c>
      <c r="F260" s="3" t="s">
        <v>2908</v>
      </c>
      <c r="G260" s="3" t="s">
        <v>2909</v>
      </c>
      <c r="H260" s="3" t="s">
        <v>2910</v>
      </c>
      <c r="I260" s="4">
        <v>299</v>
      </c>
      <c r="J260" s="4">
        <v>799</v>
      </c>
      <c r="K260" s="2">
        <v>0.63</v>
      </c>
      <c r="L260" t="str">
        <f>IF(Table1[[#This Row],[discount_percentage]]&gt;=50%, "50% or more", "&lt;50%")</f>
        <v>50% or more</v>
      </c>
      <c r="M260">
        <v>4.2</v>
      </c>
      <c r="N260" s="5">
        <v>94363</v>
      </c>
      <c r="O260" s="4">
        <f>Table1[[#This Row],[actual_price]]*Table1[[#This Row],[rating_count]]</f>
        <v>75396037</v>
      </c>
      <c r="P260" t="str">
        <f>IF(Table1[[#This Row],[actual_price]] &lt;200, "&lt;₹200", IF(Table1[[#This Row],[actual_price]]&lt;=500, "₹200 - ₹500", "&gt;₹500"))</f>
        <v>&gt;₹500</v>
      </c>
      <c r="Q260" s="8">
        <f>Table1[[#This Row],[rating]]*LOG(Table1[[#This Row],[rating_count]]+1)</f>
        <v>20.894186636117791</v>
      </c>
    </row>
    <row r="261" spans="1:17" x14ac:dyDescent="0.3">
      <c r="A261" t="s">
        <v>541</v>
      </c>
      <c r="B261" t="s">
        <v>542</v>
      </c>
      <c r="C261" t="str">
        <f t="shared" si="4"/>
        <v>Amazon Basics USB A to L</v>
      </c>
      <c r="D261" s="3" t="s">
        <v>10</v>
      </c>
      <c r="E261" s="3" t="s">
        <v>2907</v>
      </c>
      <c r="F261" s="3" t="s">
        <v>2908</v>
      </c>
      <c r="G261" s="3" t="s">
        <v>2909</v>
      </c>
      <c r="H261" s="3" t="s">
        <v>2910</v>
      </c>
      <c r="I261" s="4">
        <v>789</v>
      </c>
      <c r="J261" s="4">
        <v>1999</v>
      </c>
      <c r="K261" s="2">
        <v>0.61</v>
      </c>
      <c r="L261" t="str">
        <f>IF(Table1[[#This Row],[discount_percentage]]&gt;=50%, "50% or more", "&lt;50%")</f>
        <v>50% or more</v>
      </c>
      <c r="M261">
        <v>4.2</v>
      </c>
      <c r="N261" s="5">
        <v>34540</v>
      </c>
      <c r="O261" s="4">
        <f>Table1[[#This Row],[actual_price]]*Table1[[#This Row],[rating_count]]</f>
        <v>69045460</v>
      </c>
      <c r="P261" t="str">
        <f>IF(Table1[[#This Row],[actual_price]] &lt;200, "&lt;₹200", IF(Table1[[#This Row],[actual_price]]&lt;=500, "₹200 - ₹500", "&gt;₹500"))</f>
        <v>&gt;₹500</v>
      </c>
      <c r="Q261" s="8">
        <f>Table1[[#This Row],[rating]]*LOG(Table1[[#This Row],[rating_count]]+1)</f>
        <v>19.061006608211883</v>
      </c>
    </row>
    <row r="262" spans="1:17" x14ac:dyDescent="0.3">
      <c r="A262" t="s">
        <v>543</v>
      </c>
      <c r="B262" t="s">
        <v>544</v>
      </c>
      <c r="C262" t="str">
        <f t="shared" si="4"/>
        <v>AmazonBasics - High-Spee</v>
      </c>
      <c r="D262" s="3" t="s">
        <v>36</v>
      </c>
      <c r="E262" s="3" t="s">
        <v>2914</v>
      </c>
      <c r="F262" s="3" t="s">
        <v>2915</v>
      </c>
      <c r="G262" s="3" t="s">
        <v>2916</v>
      </c>
      <c r="H262" s="3" t="s">
        <v>2910</v>
      </c>
      <c r="I262" s="4">
        <v>299</v>
      </c>
      <c r="J262" s="4">
        <v>700</v>
      </c>
      <c r="K262" s="2">
        <v>0.56999999999999995</v>
      </c>
      <c r="L262" t="str">
        <f>IF(Table1[[#This Row],[discount_percentage]]&gt;=50%, "50% or more", "&lt;50%")</f>
        <v>50% or more</v>
      </c>
      <c r="M262">
        <v>4.4000000000000004</v>
      </c>
      <c r="N262" s="5">
        <v>8714</v>
      </c>
      <c r="O262" s="4">
        <f>Table1[[#This Row],[actual_price]]*Table1[[#This Row],[rating_count]]</f>
        <v>6099800</v>
      </c>
      <c r="P262" t="str">
        <f>IF(Table1[[#This Row],[actual_price]] &lt;200, "&lt;₹200", IF(Table1[[#This Row],[actual_price]]&lt;=500, "₹200 - ₹500", "&gt;₹500"))</f>
        <v>&gt;₹500</v>
      </c>
      <c r="Q262" s="8">
        <f>Table1[[#This Row],[rating]]*LOG(Table1[[#This Row],[rating_count]]+1)</f>
        <v>17.337176522362455</v>
      </c>
    </row>
    <row r="263" spans="1:17" x14ac:dyDescent="0.3">
      <c r="A263" t="s">
        <v>545</v>
      </c>
      <c r="B263" t="s">
        <v>546</v>
      </c>
      <c r="C263" t="str">
        <f t="shared" si="4"/>
        <v>Wayona Nylon Braided Usb</v>
      </c>
      <c r="D263" s="3" t="s">
        <v>10</v>
      </c>
      <c r="E263" s="3" t="s">
        <v>2907</v>
      </c>
      <c r="F263" s="3" t="s">
        <v>2908</v>
      </c>
      <c r="G263" s="3" t="s">
        <v>2909</v>
      </c>
      <c r="H263" s="3" t="s">
        <v>2910</v>
      </c>
      <c r="I263" s="4">
        <v>325</v>
      </c>
      <c r="J263" s="4">
        <v>1099</v>
      </c>
      <c r="K263" s="2">
        <v>0.7</v>
      </c>
      <c r="L263" t="str">
        <f>IF(Table1[[#This Row],[discount_percentage]]&gt;=50%, "50% or more", "&lt;50%")</f>
        <v>50% or more</v>
      </c>
      <c r="M263">
        <v>4.2</v>
      </c>
      <c r="N263" s="5">
        <v>10576</v>
      </c>
      <c r="O263" s="4">
        <f>Table1[[#This Row],[actual_price]]*Table1[[#This Row],[rating_count]]</f>
        <v>11623024</v>
      </c>
      <c r="P263" t="str">
        <f>IF(Table1[[#This Row],[actual_price]] &lt;200, "&lt;₹200", IF(Table1[[#This Row],[actual_price]]&lt;=500, "₹200 - ₹500", "&gt;₹500"))</f>
        <v>&gt;₹500</v>
      </c>
      <c r="Q263" s="8">
        <f>Table1[[#This Row],[rating]]*LOG(Table1[[#This Row],[rating_count]]+1)</f>
        <v>16.902322518283786</v>
      </c>
    </row>
    <row r="264" spans="1:17" x14ac:dyDescent="0.3">
      <c r="A264" t="s">
        <v>547</v>
      </c>
      <c r="B264" t="s">
        <v>548</v>
      </c>
      <c r="C264" t="str">
        <f t="shared" si="4"/>
        <v>Belkin Apple Certified L</v>
      </c>
      <c r="D264" s="3" t="s">
        <v>10</v>
      </c>
      <c r="E264" s="3" t="s">
        <v>2907</v>
      </c>
      <c r="F264" s="3" t="s">
        <v>2908</v>
      </c>
      <c r="G264" s="3" t="s">
        <v>2909</v>
      </c>
      <c r="H264" s="3" t="s">
        <v>2910</v>
      </c>
      <c r="I264" s="4">
        <v>1299</v>
      </c>
      <c r="J264" s="4">
        <v>1999</v>
      </c>
      <c r="K264" s="2">
        <v>0.35</v>
      </c>
      <c r="L264" t="str">
        <f>IF(Table1[[#This Row],[discount_percentage]]&gt;=50%, "50% or more", "&lt;50%")</f>
        <v>&lt;50%</v>
      </c>
      <c r="M264">
        <v>4.4000000000000004</v>
      </c>
      <c r="N264" s="5">
        <v>7318</v>
      </c>
      <c r="O264" s="4">
        <f>Table1[[#This Row],[actual_price]]*Table1[[#This Row],[rating_count]]</f>
        <v>14628682</v>
      </c>
      <c r="P264" t="str">
        <f>IF(Table1[[#This Row],[actual_price]] &lt;200, "&lt;₹200", IF(Table1[[#This Row],[actual_price]]&lt;=500, "₹200 - ₹500", "&gt;₹500"))</f>
        <v>&gt;₹500</v>
      </c>
      <c r="Q264" s="8">
        <f>Table1[[#This Row],[rating]]*LOG(Table1[[#This Row],[rating_count]]+1)</f>
        <v>17.003587687496008</v>
      </c>
    </row>
    <row r="265" spans="1:17" x14ac:dyDescent="0.3">
      <c r="A265" t="s">
        <v>549</v>
      </c>
      <c r="B265" t="s">
        <v>550</v>
      </c>
      <c r="C265" t="str">
        <f t="shared" si="4"/>
        <v xml:space="preserve">7SEVEN Compatible LG TV </v>
      </c>
      <c r="D265" s="3" t="s">
        <v>110</v>
      </c>
      <c r="E265" s="3" t="s">
        <v>2914</v>
      </c>
      <c r="F265" s="3" t="s">
        <v>2915</v>
      </c>
      <c r="G265" s="3" t="s">
        <v>2916</v>
      </c>
      <c r="H265" s="3" t="s">
        <v>2919</v>
      </c>
      <c r="I265" s="4">
        <v>790</v>
      </c>
      <c r="J265" s="4">
        <v>1999</v>
      </c>
      <c r="K265" s="2">
        <v>0.6</v>
      </c>
      <c r="L265" t="str">
        <f>IF(Table1[[#This Row],[discount_percentage]]&gt;=50%, "50% or more", "&lt;50%")</f>
        <v>50% or more</v>
      </c>
      <c r="M265">
        <v>3</v>
      </c>
      <c r="N265" s="5">
        <v>103</v>
      </c>
      <c r="O265" s="4">
        <f>Table1[[#This Row],[actual_price]]*Table1[[#This Row],[rating_count]]</f>
        <v>205897</v>
      </c>
      <c r="P265" t="str">
        <f>IF(Table1[[#This Row],[actual_price]] &lt;200, "&lt;₹200", IF(Table1[[#This Row],[actual_price]]&lt;=500, "₹200 - ₹500", "&gt;₹500"))</f>
        <v>&gt;₹500</v>
      </c>
      <c r="Q265" s="8">
        <f>Table1[[#This Row],[rating]]*LOG(Table1[[#This Row],[rating_count]]+1)</f>
        <v>6.0511000178963403</v>
      </c>
    </row>
    <row r="266" spans="1:17" x14ac:dyDescent="0.3">
      <c r="A266" t="s">
        <v>551</v>
      </c>
      <c r="B266" t="s">
        <v>552</v>
      </c>
      <c r="C266" t="str">
        <f t="shared" si="4"/>
        <v>Realme Smart TV Stick 4K</v>
      </c>
      <c r="D266" s="3" t="s">
        <v>553</v>
      </c>
      <c r="E266" s="3" t="s">
        <v>2914</v>
      </c>
      <c r="F266" s="3" t="s">
        <v>2922</v>
      </c>
      <c r="G266" s="3" t="s">
        <v>2929</v>
      </c>
      <c r="H266" s="3" t="s">
        <v>2930</v>
      </c>
      <c r="I266" s="4">
        <v>4699</v>
      </c>
      <c r="J266" s="4">
        <v>4699</v>
      </c>
      <c r="K266" s="2">
        <v>0</v>
      </c>
      <c r="L266" t="str">
        <f>IF(Table1[[#This Row],[discount_percentage]]&gt;=50%, "50% or more", "&lt;50%")</f>
        <v>&lt;50%</v>
      </c>
      <c r="M266">
        <v>4.5</v>
      </c>
      <c r="N266" s="5">
        <v>224</v>
      </c>
      <c r="O266" s="4">
        <f>Table1[[#This Row],[actual_price]]*Table1[[#This Row],[rating_count]]</f>
        <v>1052576</v>
      </c>
      <c r="P266" t="str">
        <f>IF(Table1[[#This Row],[actual_price]] &lt;200, "&lt;₹200", IF(Table1[[#This Row],[actual_price]]&lt;=500, "₹200 - ₹500", "&gt;₹500"))</f>
        <v>&gt;₹500</v>
      </c>
      <c r="Q266" s="8">
        <f>Table1[[#This Row],[rating]]*LOG(Table1[[#This Row],[rating_count]]+1)</f>
        <v>10.584821331501132</v>
      </c>
    </row>
    <row r="267" spans="1:17" x14ac:dyDescent="0.3">
      <c r="A267" t="s">
        <v>554</v>
      </c>
      <c r="B267" t="s">
        <v>555</v>
      </c>
      <c r="C267" t="str">
        <f t="shared" si="4"/>
        <v xml:space="preserve">Acer 100 cm (40 inches) </v>
      </c>
      <c r="D267" s="3" t="s">
        <v>45</v>
      </c>
      <c r="E267" s="3" t="s">
        <v>2914</v>
      </c>
      <c r="F267" s="3" t="s">
        <v>2915</v>
      </c>
      <c r="G267" s="3" t="s">
        <v>2917</v>
      </c>
      <c r="H267" s="3" t="s">
        <v>2918</v>
      </c>
      <c r="I267" s="4">
        <v>18999</v>
      </c>
      <c r="J267" s="4">
        <v>24990</v>
      </c>
      <c r="K267" s="2">
        <v>0.24</v>
      </c>
      <c r="L267" t="str">
        <f>IF(Table1[[#This Row],[discount_percentage]]&gt;=50%, "50% or more", "&lt;50%")</f>
        <v>&lt;50%</v>
      </c>
      <c r="M267">
        <v>4.3</v>
      </c>
      <c r="N267" s="5">
        <v>4702</v>
      </c>
      <c r="O267" s="4">
        <f>Table1[[#This Row],[actual_price]]*Table1[[#This Row],[rating_count]]</f>
        <v>117502980</v>
      </c>
      <c r="P267" t="str">
        <f>IF(Table1[[#This Row],[actual_price]] &lt;200, "&lt;₹200", IF(Table1[[#This Row],[actual_price]]&lt;=500, "₹200 - ₹500", "&gt;₹500"))</f>
        <v>&gt;₹500</v>
      </c>
      <c r="Q267" s="8">
        <f>Table1[[#This Row],[rating]]*LOG(Table1[[#This Row],[rating_count]]+1)</f>
        <v>15.791212408608141</v>
      </c>
    </row>
    <row r="268" spans="1:17" x14ac:dyDescent="0.3">
      <c r="A268" t="s">
        <v>556</v>
      </c>
      <c r="B268" t="s">
        <v>557</v>
      </c>
      <c r="C268" t="str">
        <f t="shared" si="4"/>
        <v>Lapster usb 2.0 mantra c</v>
      </c>
      <c r="D268" s="3" t="s">
        <v>10</v>
      </c>
      <c r="E268" s="3" t="s">
        <v>2907</v>
      </c>
      <c r="F268" s="3" t="s">
        <v>2908</v>
      </c>
      <c r="G268" s="3" t="s">
        <v>2909</v>
      </c>
      <c r="H268" s="3" t="s">
        <v>2910</v>
      </c>
      <c r="I268" s="4">
        <v>199</v>
      </c>
      <c r="J268" s="4">
        <v>999</v>
      </c>
      <c r="K268" s="2">
        <v>0.8</v>
      </c>
      <c r="L268" t="str">
        <f>IF(Table1[[#This Row],[discount_percentage]]&gt;=50%, "50% or more", "&lt;50%")</f>
        <v>50% or more</v>
      </c>
      <c r="M268">
        <v>4.2</v>
      </c>
      <c r="N268" s="5">
        <v>85</v>
      </c>
      <c r="O268" s="4">
        <f>Table1[[#This Row],[actual_price]]*Table1[[#This Row],[rating_count]]</f>
        <v>84915</v>
      </c>
      <c r="P268" t="str">
        <f>IF(Table1[[#This Row],[actual_price]] &lt;200, "&lt;₹200", IF(Table1[[#This Row],[actual_price]]&lt;=500, "₹200 - ₹500", "&gt;₹500"))</f>
        <v>&gt;₹500</v>
      </c>
      <c r="Q268" s="8">
        <f>Table1[[#This Row],[rating]]*LOG(Table1[[#This Row],[rating_count]]+1)</f>
        <v>8.1248934952229845</v>
      </c>
    </row>
    <row r="269" spans="1:17" x14ac:dyDescent="0.3">
      <c r="A269" t="s">
        <v>558</v>
      </c>
      <c r="B269" t="s">
        <v>559</v>
      </c>
      <c r="C269" t="str">
        <f t="shared" si="4"/>
        <v xml:space="preserve">AmazonBasics High-Speed </v>
      </c>
      <c r="D269" s="3" t="s">
        <v>36</v>
      </c>
      <c r="E269" s="3" t="s">
        <v>2914</v>
      </c>
      <c r="F269" s="3" t="s">
        <v>2915</v>
      </c>
      <c r="G269" s="3" t="s">
        <v>2916</v>
      </c>
      <c r="H269" s="3" t="s">
        <v>2910</v>
      </c>
      <c r="I269" s="4">
        <v>269</v>
      </c>
      <c r="J269" s="4">
        <v>650</v>
      </c>
      <c r="K269" s="2">
        <v>0.59</v>
      </c>
      <c r="L269" t="str">
        <f>IF(Table1[[#This Row],[discount_percentage]]&gt;=50%, "50% or more", "&lt;50%")</f>
        <v>50% or more</v>
      </c>
      <c r="M269">
        <v>4.4000000000000004</v>
      </c>
      <c r="N269" s="5">
        <v>35877</v>
      </c>
      <c r="O269" s="4">
        <f>Table1[[#This Row],[actual_price]]*Table1[[#This Row],[rating_count]]</f>
        <v>23320050</v>
      </c>
      <c r="P269" t="str">
        <f>IF(Table1[[#This Row],[actual_price]] &lt;200, "&lt;₹200", IF(Table1[[#This Row],[actual_price]]&lt;=500, "₹200 - ₹500", "&gt;₹500"))</f>
        <v>&gt;₹500</v>
      </c>
      <c r="Q269" s="8">
        <f>Table1[[#This Row],[rating]]*LOG(Table1[[#This Row],[rating_count]]+1)</f>
        <v>20.041244192341818</v>
      </c>
    </row>
    <row r="270" spans="1:17" x14ac:dyDescent="0.3">
      <c r="A270" t="s">
        <v>560</v>
      </c>
      <c r="B270" t="s">
        <v>561</v>
      </c>
      <c r="C270" t="str">
        <f t="shared" si="4"/>
        <v>Cubetek 3 in 1 LCD Displ</v>
      </c>
      <c r="D270" s="3" t="s">
        <v>562</v>
      </c>
      <c r="E270" s="3" t="s">
        <v>2914</v>
      </c>
      <c r="F270" s="3" t="s">
        <v>2915</v>
      </c>
      <c r="G270" s="3" t="s">
        <v>2931</v>
      </c>
      <c r="I270" s="4">
        <v>1990</v>
      </c>
      <c r="J270" s="4">
        <v>3100</v>
      </c>
      <c r="K270" s="2">
        <v>0.36</v>
      </c>
      <c r="L270" t="str">
        <f>IF(Table1[[#This Row],[discount_percentage]]&gt;=50%, "50% or more", "&lt;50%")</f>
        <v>&lt;50%</v>
      </c>
      <c r="M270">
        <v>4</v>
      </c>
      <c r="N270" s="5">
        <v>897</v>
      </c>
      <c r="O270" s="4">
        <f>Table1[[#This Row],[actual_price]]*Table1[[#This Row],[rating_count]]</f>
        <v>2780700</v>
      </c>
      <c r="P270" t="str">
        <f>IF(Table1[[#This Row],[actual_price]] &lt;200, "&lt;₹200", IF(Table1[[#This Row],[actual_price]]&lt;=500, "₹200 - ₹500", "&gt;₹500"))</f>
        <v>&gt;₹500</v>
      </c>
      <c r="Q270" s="8">
        <f>Table1[[#This Row],[rating]]*LOG(Table1[[#This Row],[rating_count]]+1)</f>
        <v>11.813105346669218</v>
      </c>
    </row>
    <row r="271" spans="1:17" x14ac:dyDescent="0.3">
      <c r="A271" t="s">
        <v>563</v>
      </c>
      <c r="B271" t="s">
        <v>564</v>
      </c>
      <c r="C271" t="str">
        <f t="shared" si="4"/>
        <v>KRISONS Thunder Speaker,</v>
      </c>
      <c r="D271" s="3" t="s">
        <v>565</v>
      </c>
      <c r="E271" s="3" t="s">
        <v>2914</v>
      </c>
      <c r="F271" s="3" t="s">
        <v>2922</v>
      </c>
      <c r="G271" s="3" t="s">
        <v>2932</v>
      </c>
      <c r="H271" s="3" t="s">
        <v>2933</v>
      </c>
      <c r="I271" s="4">
        <v>2299</v>
      </c>
      <c r="J271" s="4">
        <v>3999</v>
      </c>
      <c r="K271" s="2">
        <v>0.43</v>
      </c>
      <c r="L271" t="str">
        <f>IF(Table1[[#This Row],[discount_percentage]]&gt;=50%, "50% or more", "&lt;50%")</f>
        <v>&lt;50%</v>
      </c>
      <c r="M271">
        <v>3.8</v>
      </c>
      <c r="N271" s="5">
        <v>282</v>
      </c>
      <c r="O271" s="4">
        <f>Table1[[#This Row],[actual_price]]*Table1[[#This Row],[rating_count]]</f>
        <v>1127718</v>
      </c>
      <c r="P271" t="str">
        <f>IF(Table1[[#This Row],[actual_price]] &lt;200, "&lt;₹200", IF(Table1[[#This Row],[actual_price]]&lt;=500, "₹200 - ₹500", "&gt;₹500"))</f>
        <v>&gt;₹500</v>
      </c>
      <c r="Q271" s="8">
        <f>Table1[[#This Row],[rating]]*LOG(Table1[[#This Row],[rating_count]]+1)</f>
        <v>9.3167884549923023</v>
      </c>
    </row>
    <row r="272" spans="1:17" x14ac:dyDescent="0.3">
      <c r="A272" t="s">
        <v>566</v>
      </c>
      <c r="B272" t="s">
        <v>567</v>
      </c>
      <c r="C272" t="str">
        <f t="shared" si="4"/>
        <v xml:space="preserve">Acer 139 cm (55 inches) </v>
      </c>
      <c r="D272" s="3" t="s">
        <v>45</v>
      </c>
      <c r="E272" s="3" t="s">
        <v>2914</v>
      </c>
      <c r="F272" s="3" t="s">
        <v>2915</v>
      </c>
      <c r="G272" s="3" t="s">
        <v>2917</v>
      </c>
      <c r="H272" s="3" t="s">
        <v>2918</v>
      </c>
      <c r="I272" s="4">
        <v>35999</v>
      </c>
      <c r="J272" s="4">
        <v>49990</v>
      </c>
      <c r="K272" s="2">
        <v>0.28000000000000003</v>
      </c>
      <c r="L272" t="str">
        <f>IF(Table1[[#This Row],[discount_percentage]]&gt;=50%, "50% or more", "&lt;50%")</f>
        <v>&lt;50%</v>
      </c>
      <c r="M272">
        <v>4.3</v>
      </c>
      <c r="N272" s="5">
        <v>1611</v>
      </c>
      <c r="O272" s="4">
        <f>Table1[[#This Row],[actual_price]]*Table1[[#This Row],[rating_count]]</f>
        <v>80533890</v>
      </c>
      <c r="P272" t="str">
        <f>IF(Table1[[#This Row],[actual_price]] &lt;200, "&lt;₹200", IF(Table1[[#This Row],[actual_price]]&lt;=500, "₹200 - ₹500", "&gt;₹500"))</f>
        <v>&gt;₹500</v>
      </c>
      <c r="Q272" s="8">
        <f>Table1[[#This Row],[rating]]*LOG(Table1[[#This Row],[rating_count]]+1)</f>
        <v>13.791669661117007</v>
      </c>
    </row>
    <row r="273" spans="1:17" x14ac:dyDescent="0.3">
      <c r="A273" t="s">
        <v>568</v>
      </c>
      <c r="B273" t="s">
        <v>569</v>
      </c>
      <c r="C273" t="str">
        <f t="shared" si="4"/>
        <v>Dealfreez Case Compatibl</v>
      </c>
      <c r="D273" s="3" t="s">
        <v>110</v>
      </c>
      <c r="E273" s="3" t="s">
        <v>2914</v>
      </c>
      <c r="F273" s="3" t="s">
        <v>2915</v>
      </c>
      <c r="G273" s="3" t="s">
        <v>2916</v>
      </c>
      <c r="H273" s="3" t="s">
        <v>2919</v>
      </c>
      <c r="I273" s="4">
        <v>349</v>
      </c>
      <c r="J273" s="4">
        <v>999</v>
      </c>
      <c r="K273" s="2">
        <v>0.65</v>
      </c>
      <c r="L273" t="str">
        <f>IF(Table1[[#This Row],[discount_percentage]]&gt;=50%, "50% or more", "&lt;50%")</f>
        <v>50% or more</v>
      </c>
      <c r="M273">
        <v>4.2</v>
      </c>
      <c r="N273" s="5">
        <v>513</v>
      </c>
      <c r="O273" s="4">
        <f>Table1[[#This Row],[actual_price]]*Table1[[#This Row],[rating_count]]</f>
        <v>512487</v>
      </c>
      <c r="P273" t="str">
        <f>IF(Table1[[#This Row],[actual_price]] &lt;200, "&lt;₹200", IF(Table1[[#This Row],[actual_price]]&lt;=500, "₹200 - ₹500", "&gt;₹500"))</f>
        <v>&gt;₹500</v>
      </c>
      <c r="Q273" s="8">
        <f>Table1[[#This Row],[rating]]*LOG(Table1[[#This Row],[rating_count]]+1)</f>
        <v>11.386045099780159</v>
      </c>
    </row>
    <row r="274" spans="1:17" x14ac:dyDescent="0.3">
      <c r="A274" t="s">
        <v>570</v>
      </c>
      <c r="B274" t="s">
        <v>571</v>
      </c>
      <c r="C274" t="str">
        <f t="shared" si="4"/>
        <v>Wayona Type C to Lightni</v>
      </c>
      <c r="D274" s="3" t="s">
        <v>10</v>
      </c>
      <c r="E274" s="3" t="s">
        <v>2907</v>
      </c>
      <c r="F274" s="3" t="s">
        <v>2908</v>
      </c>
      <c r="G274" s="3" t="s">
        <v>2909</v>
      </c>
      <c r="H274" s="3" t="s">
        <v>2910</v>
      </c>
      <c r="I274" s="4">
        <v>719</v>
      </c>
      <c r="J274" s="4">
        <v>1499</v>
      </c>
      <c r="K274" s="2">
        <v>0.52</v>
      </c>
      <c r="L274" t="str">
        <f>IF(Table1[[#This Row],[discount_percentage]]&gt;=50%, "50% or more", "&lt;50%")</f>
        <v>50% or more</v>
      </c>
      <c r="M274">
        <v>4.0999999999999996</v>
      </c>
      <c r="N274" s="5">
        <v>1045</v>
      </c>
      <c r="O274" s="4">
        <f>Table1[[#This Row],[actual_price]]*Table1[[#This Row],[rating_count]]</f>
        <v>1566455</v>
      </c>
      <c r="P274" t="str">
        <f>IF(Table1[[#This Row],[actual_price]] &lt;200, "&lt;₹200", IF(Table1[[#This Row],[actual_price]]&lt;=500, "₹200 - ₹500", "&gt;₹500"))</f>
        <v>&gt;₹500</v>
      </c>
      <c r="Q274" s="8">
        <f>Table1[[#This Row],[rating]]*LOG(Table1[[#This Row],[rating_count]]+1)</f>
        <v>12.380079906578146</v>
      </c>
    </row>
    <row r="275" spans="1:17" x14ac:dyDescent="0.3">
      <c r="A275" t="s">
        <v>572</v>
      </c>
      <c r="B275" t="s">
        <v>573</v>
      </c>
      <c r="C275" t="str">
        <f t="shared" si="4"/>
        <v xml:space="preserve">VW 80 cm (32 inches) HD </v>
      </c>
      <c r="D275" s="3" t="s">
        <v>45</v>
      </c>
      <c r="E275" s="3" t="s">
        <v>2914</v>
      </c>
      <c r="F275" s="3" t="s">
        <v>2915</v>
      </c>
      <c r="G275" s="3" t="s">
        <v>2917</v>
      </c>
      <c r="H275" s="3" t="s">
        <v>2918</v>
      </c>
      <c r="I275" s="4">
        <v>8999</v>
      </c>
      <c r="J275" s="4">
        <v>18999</v>
      </c>
      <c r="K275" s="2">
        <v>0.53</v>
      </c>
      <c r="L275" t="str">
        <f>IF(Table1[[#This Row],[discount_percentage]]&gt;=50%, "50% or more", "&lt;50%")</f>
        <v>50% or more</v>
      </c>
      <c r="M275">
        <v>4</v>
      </c>
      <c r="N275" s="5">
        <v>6347</v>
      </c>
      <c r="O275" s="4">
        <f>Table1[[#This Row],[actual_price]]*Table1[[#This Row],[rating_count]]</f>
        <v>120586653</v>
      </c>
      <c r="P275" t="str">
        <f>IF(Table1[[#This Row],[actual_price]] &lt;200, "&lt;₹200", IF(Table1[[#This Row],[actual_price]]&lt;=500, "₹200 - ₹500", "&gt;₹500"))</f>
        <v>&gt;₹500</v>
      </c>
      <c r="Q275" s="8">
        <f>Table1[[#This Row],[rating]]*LOG(Table1[[#This Row],[rating_count]]+1)</f>
        <v>15.210547672331243</v>
      </c>
    </row>
    <row r="276" spans="1:17" x14ac:dyDescent="0.3">
      <c r="A276" t="s">
        <v>574</v>
      </c>
      <c r="B276" t="s">
        <v>575</v>
      </c>
      <c r="C276" t="str">
        <f t="shared" si="4"/>
        <v>Airtel Digital TV HD Set</v>
      </c>
      <c r="D276" s="3" t="s">
        <v>470</v>
      </c>
      <c r="E276" s="3" t="s">
        <v>2914</v>
      </c>
      <c r="F276" s="3" t="s">
        <v>2915</v>
      </c>
      <c r="G276" s="3" t="s">
        <v>2927</v>
      </c>
      <c r="H276" s="3" t="s">
        <v>2928</v>
      </c>
      <c r="I276" s="4">
        <v>917</v>
      </c>
      <c r="J276" s="4">
        <v>2299</v>
      </c>
      <c r="K276" s="2">
        <v>0.6</v>
      </c>
      <c r="L276" t="str">
        <f>IF(Table1[[#This Row],[discount_percentage]]&gt;=50%, "50% or more", "&lt;50%")</f>
        <v>50% or more</v>
      </c>
      <c r="M276">
        <v>4.2</v>
      </c>
      <c r="N276" s="5">
        <v>3300</v>
      </c>
      <c r="O276" s="4">
        <f>Table1[[#This Row],[actual_price]]*Table1[[#This Row],[rating_count]]</f>
        <v>7586700</v>
      </c>
      <c r="P276" t="str">
        <f>IF(Table1[[#This Row],[actual_price]] &lt;200, "&lt;₹200", IF(Table1[[#This Row],[actual_price]]&lt;=500, "₹200 - ₹500", "&gt;₹500"))</f>
        <v>&gt;₹500</v>
      </c>
      <c r="Q276" s="8">
        <f>Table1[[#This Row],[rating]]*LOG(Table1[[#This Row],[rating_count]]+1)</f>
        <v>14.778311202187309</v>
      </c>
    </row>
    <row r="277" spans="1:17" x14ac:dyDescent="0.3">
      <c r="A277" t="s">
        <v>576</v>
      </c>
      <c r="B277" t="s">
        <v>577</v>
      </c>
      <c r="C277" t="str">
        <f t="shared" si="4"/>
        <v>LOHAYA Voice Assistant R</v>
      </c>
      <c r="D277" s="3" t="s">
        <v>110</v>
      </c>
      <c r="E277" s="3" t="s">
        <v>2914</v>
      </c>
      <c r="F277" s="3" t="s">
        <v>2915</v>
      </c>
      <c r="G277" s="3" t="s">
        <v>2916</v>
      </c>
      <c r="H277" s="3" t="s">
        <v>2919</v>
      </c>
      <c r="I277" s="4">
        <v>399</v>
      </c>
      <c r="J277" s="4">
        <v>999</v>
      </c>
      <c r="K277" s="2">
        <v>0.6</v>
      </c>
      <c r="L277" t="str">
        <f>IF(Table1[[#This Row],[discount_percentage]]&gt;=50%, "50% or more", "&lt;50%")</f>
        <v>50% or more</v>
      </c>
      <c r="M277">
        <v>3.3</v>
      </c>
      <c r="N277" s="5">
        <v>23</v>
      </c>
      <c r="O277" s="4">
        <f>Table1[[#This Row],[actual_price]]*Table1[[#This Row],[rating_count]]</f>
        <v>22977</v>
      </c>
      <c r="P277" t="str">
        <f>IF(Table1[[#This Row],[actual_price]] &lt;200, "&lt;₹200", IF(Table1[[#This Row],[actual_price]]&lt;=500, "₹200 - ₹500", "&gt;₹500"))</f>
        <v>&gt;₹500</v>
      </c>
      <c r="Q277" s="8">
        <f>Table1[[#This Row],[rating]]*LOG(Table1[[#This Row],[rating_count]]+1)</f>
        <v>4.5546970976482992</v>
      </c>
    </row>
    <row r="278" spans="1:17" x14ac:dyDescent="0.3">
      <c r="A278" t="s">
        <v>578</v>
      </c>
      <c r="B278" t="s">
        <v>579</v>
      </c>
      <c r="C278" t="str">
        <f t="shared" si="4"/>
        <v>Samsung 138 cm (55 inche</v>
      </c>
      <c r="D278" s="3" t="s">
        <v>45</v>
      </c>
      <c r="E278" s="3" t="s">
        <v>2914</v>
      </c>
      <c r="F278" s="3" t="s">
        <v>2915</v>
      </c>
      <c r="G278" s="3" t="s">
        <v>2917</v>
      </c>
      <c r="H278" s="3" t="s">
        <v>2918</v>
      </c>
      <c r="I278" s="4">
        <v>45999</v>
      </c>
      <c r="J278" s="4">
        <v>69900</v>
      </c>
      <c r="K278" s="2">
        <v>0.34</v>
      </c>
      <c r="L278" t="str">
        <f>IF(Table1[[#This Row],[discount_percentage]]&gt;=50%, "50% or more", "&lt;50%")</f>
        <v>&lt;50%</v>
      </c>
      <c r="M278">
        <v>4.3</v>
      </c>
      <c r="N278" s="5">
        <v>7109</v>
      </c>
      <c r="O278" s="4">
        <f>Table1[[#This Row],[actual_price]]*Table1[[#This Row],[rating_count]]</f>
        <v>496919100</v>
      </c>
      <c r="P278" t="str">
        <f>IF(Table1[[#This Row],[actual_price]] &lt;200, "&lt;₹200", IF(Table1[[#This Row],[actual_price]]&lt;=500, "₹200 - ₹500", "&gt;₹500"))</f>
        <v>&gt;₹500</v>
      </c>
      <c r="Q278" s="8">
        <f>Table1[[#This Row],[rating]]*LOG(Table1[[#This Row],[rating_count]]+1)</f>
        <v>16.563039283137993</v>
      </c>
    </row>
    <row r="279" spans="1:17" x14ac:dyDescent="0.3">
      <c r="A279" t="s">
        <v>580</v>
      </c>
      <c r="B279" t="s">
        <v>581</v>
      </c>
      <c r="C279" t="str">
        <f t="shared" si="4"/>
        <v>Amazon Brand - Solimo 3A</v>
      </c>
      <c r="D279" s="3" t="s">
        <v>10</v>
      </c>
      <c r="E279" s="3" t="s">
        <v>2907</v>
      </c>
      <c r="F279" s="3" t="s">
        <v>2908</v>
      </c>
      <c r="G279" s="3" t="s">
        <v>2909</v>
      </c>
      <c r="H279" s="3" t="s">
        <v>2910</v>
      </c>
      <c r="I279" s="4">
        <v>119</v>
      </c>
      <c r="J279" s="4">
        <v>299</v>
      </c>
      <c r="K279" s="2">
        <v>0.6</v>
      </c>
      <c r="L279" t="str">
        <f>IF(Table1[[#This Row],[discount_percentage]]&gt;=50%, "50% or more", "&lt;50%")</f>
        <v>50% or more</v>
      </c>
      <c r="M279">
        <v>3.8</v>
      </c>
      <c r="N279" s="5">
        <v>51</v>
      </c>
      <c r="O279" s="4">
        <f>Table1[[#This Row],[actual_price]]*Table1[[#This Row],[rating_count]]</f>
        <v>15249</v>
      </c>
      <c r="P279" t="str">
        <f>IF(Table1[[#This Row],[actual_price]] &lt;200, "&lt;₹200", IF(Table1[[#This Row],[actual_price]]&lt;=500, "₹200 - ₹500", "&gt;₹500"))</f>
        <v>₹200 - ₹500</v>
      </c>
      <c r="Q279" s="8">
        <f>Table1[[#This Row],[rating]]*LOG(Table1[[#This Row],[rating_count]]+1)</f>
        <v>6.5208127058122365</v>
      </c>
    </row>
    <row r="280" spans="1:17" x14ac:dyDescent="0.3">
      <c r="A280" t="s">
        <v>582</v>
      </c>
      <c r="B280" t="s">
        <v>583</v>
      </c>
      <c r="C280" t="str">
        <f t="shared" si="4"/>
        <v>Mi 100 cm (40 inches) Ho</v>
      </c>
      <c r="D280" s="3" t="s">
        <v>45</v>
      </c>
      <c r="E280" s="3" t="s">
        <v>2914</v>
      </c>
      <c r="F280" s="3" t="s">
        <v>2915</v>
      </c>
      <c r="G280" s="3" t="s">
        <v>2917</v>
      </c>
      <c r="H280" s="3" t="s">
        <v>2918</v>
      </c>
      <c r="I280" s="4">
        <v>21999</v>
      </c>
      <c r="J280" s="4">
        <v>29999</v>
      </c>
      <c r="K280" s="2">
        <v>0.27</v>
      </c>
      <c r="L280" t="str">
        <f>IF(Table1[[#This Row],[discount_percentage]]&gt;=50%, "50% or more", "&lt;50%")</f>
        <v>&lt;50%</v>
      </c>
      <c r="M280">
        <v>4.2</v>
      </c>
      <c r="N280" s="5">
        <v>32840</v>
      </c>
      <c r="O280" s="4">
        <f>Table1[[#This Row],[actual_price]]*Table1[[#This Row],[rating_count]]</f>
        <v>985167160</v>
      </c>
      <c r="P280" t="str">
        <f>IF(Table1[[#This Row],[actual_price]] &lt;200, "&lt;₹200", IF(Table1[[#This Row],[actual_price]]&lt;=500, "₹200 - ₹500", "&gt;₹500"))</f>
        <v>&gt;₹500</v>
      </c>
      <c r="Q280" s="8">
        <f>Table1[[#This Row],[rating]]*LOG(Table1[[#This Row],[rating_count]]+1)</f>
        <v>18.968948765776688</v>
      </c>
    </row>
    <row r="281" spans="1:17" x14ac:dyDescent="0.3">
      <c r="A281" t="s">
        <v>584</v>
      </c>
      <c r="B281" t="s">
        <v>585</v>
      </c>
      <c r="C281" t="str">
        <f t="shared" si="4"/>
        <v>Astigo Compatible Remote</v>
      </c>
      <c r="D281" s="3" t="s">
        <v>110</v>
      </c>
      <c r="E281" s="3" t="s">
        <v>2914</v>
      </c>
      <c r="F281" s="3" t="s">
        <v>2915</v>
      </c>
      <c r="G281" s="3" t="s">
        <v>2916</v>
      </c>
      <c r="H281" s="3" t="s">
        <v>2919</v>
      </c>
      <c r="I281" s="4">
        <v>299</v>
      </c>
      <c r="J281" s="4">
        <v>599</v>
      </c>
      <c r="K281" s="2">
        <v>0.5</v>
      </c>
      <c r="L281" t="str">
        <f>IF(Table1[[#This Row],[discount_percentage]]&gt;=50%, "50% or more", "&lt;50%")</f>
        <v>50% or more</v>
      </c>
      <c r="M281">
        <v>3.7</v>
      </c>
      <c r="N281" s="5">
        <v>708</v>
      </c>
      <c r="O281" s="4">
        <f>Table1[[#This Row],[actual_price]]*Table1[[#This Row],[rating_count]]</f>
        <v>424092</v>
      </c>
      <c r="P281" t="str">
        <f>IF(Table1[[#This Row],[actual_price]] &lt;200, "&lt;₹200", IF(Table1[[#This Row],[actual_price]]&lt;=500, "₹200 - ₹500", "&gt;₹500"))</f>
        <v>&gt;₹500</v>
      </c>
      <c r="Q281" s="8">
        <f>Table1[[#This Row],[rating]]*LOG(Table1[[#This Row],[rating_count]]+1)</f>
        <v>10.547391070177348</v>
      </c>
    </row>
    <row r="282" spans="1:17" x14ac:dyDescent="0.3">
      <c r="A282" t="s">
        <v>586</v>
      </c>
      <c r="B282" t="s">
        <v>587</v>
      </c>
      <c r="C282" t="str">
        <f t="shared" si="4"/>
        <v>Toshiba 108 cm (43 inche</v>
      </c>
      <c r="D282" s="3" t="s">
        <v>45</v>
      </c>
      <c r="E282" s="3" t="s">
        <v>2914</v>
      </c>
      <c r="F282" s="3" t="s">
        <v>2915</v>
      </c>
      <c r="G282" s="3" t="s">
        <v>2917</v>
      </c>
      <c r="H282" s="3" t="s">
        <v>2918</v>
      </c>
      <c r="I282" s="4">
        <v>21990</v>
      </c>
      <c r="J282" s="4">
        <v>34990</v>
      </c>
      <c r="K282" s="2">
        <v>0.37</v>
      </c>
      <c r="L282" t="str">
        <f>IF(Table1[[#This Row],[discount_percentage]]&gt;=50%, "50% or more", "&lt;50%")</f>
        <v>&lt;50%</v>
      </c>
      <c r="M282">
        <v>4.3</v>
      </c>
      <c r="N282" s="5">
        <v>1657</v>
      </c>
      <c r="O282" s="4">
        <f>Table1[[#This Row],[actual_price]]*Table1[[#This Row],[rating_count]]</f>
        <v>57978430</v>
      </c>
      <c r="P282" t="str">
        <f>IF(Table1[[#This Row],[actual_price]] &lt;200, "&lt;₹200", IF(Table1[[#This Row],[actual_price]]&lt;=500, "₹200 - ₹500", "&gt;₹500"))</f>
        <v>&gt;₹500</v>
      </c>
      <c r="Q282" s="8">
        <f>Table1[[#This Row],[rating]]*LOG(Table1[[#This Row],[rating_count]]+1)</f>
        <v>13.844213462721294</v>
      </c>
    </row>
    <row r="283" spans="1:17" x14ac:dyDescent="0.3">
      <c r="A283" t="s">
        <v>588</v>
      </c>
      <c r="B283" t="s">
        <v>589</v>
      </c>
      <c r="C283" t="str">
        <f t="shared" si="4"/>
        <v>Lenovo USB A to Type-C T</v>
      </c>
      <c r="D283" s="3" t="s">
        <v>10</v>
      </c>
      <c r="E283" s="3" t="s">
        <v>2907</v>
      </c>
      <c r="F283" s="3" t="s">
        <v>2908</v>
      </c>
      <c r="G283" s="3" t="s">
        <v>2909</v>
      </c>
      <c r="H283" s="3" t="s">
        <v>2910</v>
      </c>
      <c r="I283" s="4">
        <v>417.44</v>
      </c>
      <c r="J283" s="4">
        <v>670</v>
      </c>
      <c r="K283" s="2">
        <v>0.38</v>
      </c>
      <c r="L283" t="str">
        <f>IF(Table1[[#This Row],[discount_percentage]]&gt;=50%, "50% or more", "&lt;50%")</f>
        <v>&lt;50%</v>
      </c>
      <c r="M283">
        <v>3.9</v>
      </c>
      <c r="N283" s="5">
        <v>523</v>
      </c>
      <c r="O283" s="4">
        <f>Table1[[#This Row],[actual_price]]*Table1[[#This Row],[rating_count]]</f>
        <v>350410</v>
      </c>
      <c r="P283" t="str">
        <f>IF(Table1[[#This Row],[actual_price]] &lt;200, "&lt;₹200", IF(Table1[[#This Row],[actual_price]]&lt;=500, "₹200 - ₹500", "&gt;₹500"))</f>
        <v>&gt;₹500</v>
      </c>
      <c r="Q283" s="8">
        <f>Table1[[#This Row],[rating]]*LOG(Table1[[#This Row],[rating_count]]+1)</f>
        <v>10.605392019236533</v>
      </c>
    </row>
    <row r="284" spans="1:17" x14ac:dyDescent="0.3">
      <c r="A284" t="s">
        <v>590</v>
      </c>
      <c r="B284" t="s">
        <v>591</v>
      </c>
      <c r="C284" t="str">
        <f t="shared" si="4"/>
        <v>Amazon Brand - Solimo 65</v>
      </c>
      <c r="D284" s="3" t="s">
        <v>10</v>
      </c>
      <c r="E284" s="3" t="s">
        <v>2907</v>
      </c>
      <c r="F284" s="3" t="s">
        <v>2908</v>
      </c>
      <c r="G284" s="3" t="s">
        <v>2909</v>
      </c>
      <c r="H284" s="3" t="s">
        <v>2910</v>
      </c>
      <c r="I284" s="4">
        <v>199</v>
      </c>
      <c r="J284" s="4">
        <v>999</v>
      </c>
      <c r="K284" s="2">
        <v>0.8</v>
      </c>
      <c r="L284" t="str">
        <f>IF(Table1[[#This Row],[discount_percentage]]&gt;=50%, "50% or more", "&lt;50%")</f>
        <v>50% or more</v>
      </c>
      <c r="M284">
        <v>3</v>
      </c>
      <c r="N284" s="5">
        <v>0</v>
      </c>
      <c r="O284" s="4">
        <f>Table1[[#This Row],[actual_price]]*Table1[[#This Row],[rating_count]]</f>
        <v>0</v>
      </c>
      <c r="P284" t="str">
        <f>IF(Table1[[#This Row],[actual_price]] &lt;200, "&lt;₹200", IF(Table1[[#This Row],[actual_price]]&lt;=500, "₹200 - ₹500", "&gt;₹500"))</f>
        <v>&gt;₹500</v>
      </c>
      <c r="Q284" s="8">
        <f>Table1[[#This Row],[rating]]*LOG(Table1[[#This Row],[rating_count]]+1)</f>
        <v>0</v>
      </c>
    </row>
    <row r="285" spans="1:17" x14ac:dyDescent="0.3">
      <c r="A285" t="s">
        <v>592</v>
      </c>
      <c r="B285" t="s">
        <v>593</v>
      </c>
      <c r="C285" t="str">
        <f t="shared" si="4"/>
        <v>LG 139 cm (55 inches) 4K</v>
      </c>
      <c r="D285" s="3" t="s">
        <v>45</v>
      </c>
      <c r="E285" s="3" t="s">
        <v>2914</v>
      </c>
      <c r="F285" s="3" t="s">
        <v>2915</v>
      </c>
      <c r="G285" s="3" t="s">
        <v>2917</v>
      </c>
      <c r="H285" s="3" t="s">
        <v>2918</v>
      </c>
      <c r="I285" s="4">
        <v>47990</v>
      </c>
      <c r="J285" s="4">
        <v>79990</v>
      </c>
      <c r="K285" s="2">
        <v>0.4</v>
      </c>
      <c r="L285" t="str">
        <f>IF(Table1[[#This Row],[discount_percentage]]&gt;=50%, "50% or more", "&lt;50%")</f>
        <v>&lt;50%</v>
      </c>
      <c r="M285">
        <v>4.3</v>
      </c>
      <c r="N285" s="5">
        <v>1376</v>
      </c>
      <c r="O285" s="4">
        <f>Table1[[#This Row],[actual_price]]*Table1[[#This Row],[rating_count]]</f>
        <v>110066240</v>
      </c>
      <c r="P285" t="str">
        <f>IF(Table1[[#This Row],[actual_price]] &lt;200, "&lt;₹200", IF(Table1[[#This Row],[actual_price]]&lt;=500, "₹200 - ₹500", "&gt;₹500"))</f>
        <v>&gt;₹500</v>
      </c>
      <c r="Q285" s="8">
        <f>Table1[[#This Row],[rating]]*LOG(Table1[[#This Row],[rating_count]]+1)</f>
        <v>13.497415943104771</v>
      </c>
    </row>
    <row r="286" spans="1:17" x14ac:dyDescent="0.3">
      <c r="A286" t="s">
        <v>594</v>
      </c>
      <c r="B286" t="s">
        <v>595</v>
      </c>
      <c r="C286" t="str">
        <f t="shared" si="4"/>
        <v>Tata Sky Digital TV HD S</v>
      </c>
      <c r="D286" s="3" t="s">
        <v>110</v>
      </c>
      <c r="E286" s="3" t="s">
        <v>2914</v>
      </c>
      <c r="F286" s="3" t="s">
        <v>2915</v>
      </c>
      <c r="G286" s="3" t="s">
        <v>2916</v>
      </c>
      <c r="H286" s="3" t="s">
        <v>2919</v>
      </c>
      <c r="I286" s="4">
        <v>215</v>
      </c>
      <c r="J286" s="4">
        <v>499</v>
      </c>
      <c r="K286" s="2">
        <v>0.56999999999999995</v>
      </c>
      <c r="L286" t="str">
        <f>IF(Table1[[#This Row],[discount_percentage]]&gt;=50%, "50% or more", "&lt;50%")</f>
        <v>50% or more</v>
      </c>
      <c r="M286">
        <v>3.5</v>
      </c>
      <c r="N286" s="5">
        <v>121</v>
      </c>
      <c r="O286" s="4">
        <f>Table1[[#This Row],[actual_price]]*Table1[[#This Row],[rating_count]]</f>
        <v>60379</v>
      </c>
      <c r="P286" t="str">
        <f>IF(Table1[[#This Row],[actual_price]] &lt;200, "&lt;₹200", IF(Table1[[#This Row],[actual_price]]&lt;=500, "₹200 - ₹500", "&gt;₹500"))</f>
        <v>₹200 - ₹500</v>
      </c>
      <c r="Q286" s="8">
        <f>Table1[[#This Row],[rating]]*LOG(Table1[[#This Row],[rating_count]]+1)</f>
        <v>7.3022594073616194</v>
      </c>
    </row>
    <row r="287" spans="1:17" x14ac:dyDescent="0.3">
      <c r="A287" t="s">
        <v>596</v>
      </c>
      <c r="B287" t="s">
        <v>597</v>
      </c>
      <c r="C287" t="str">
        <f t="shared" si="4"/>
        <v>pTron Solero T241 2.4A T</v>
      </c>
      <c r="D287" s="3" t="s">
        <v>10</v>
      </c>
      <c r="E287" s="3" t="s">
        <v>2907</v>
      </c>
      <c r="F287" s="3" t="s">
        <v>2908</v>
      </c>
      <c r="G287" s="3" t="s">
        <v>2909</v>
      </c>
      <c r="H287" s="3" t="s">
        <v>2910</v>
      </c>
      <c r="I287" s="4">
        <v>99</v>
      </c>
      <c r="J287" s="4">
        <v>800</v>
      </c>
      <c r="K287" s="2">
        <v>0.88</v>
      </c>
      <c r="L287" t="str">
        <f>IF(Table1[[#This Row],[discount_percentage]]&gt;=50%, "50% or more", "&lt;50%")</f>
        <v>50% or more</v>
      </c>
      <c r="M287">
        <v>3.9</v>
      </c>
      <c r="N287" s="5">
        <v>1075</v>
      </c>
      <c r="O287" s="4">
        <f>Table1[[#This Row],[actual_price]]*Table1[[#This Row],[rating_count]]</f>
        <v>860000</v>
      </c>
      <c r="P287" t="str">
        <f>IF(Table1[[#This Row],[actual_price]] &lt;200, "&lt;₹200", IF(Table1[[#This Row],[actual_price]]&lt;=500, "₹200 - ₹500", "&gt;₹500"))</f>
        <v>&gt;₹500</v>
      </c>
      <c r="Q287" s="8">
        <f>Table1[[#This Row],[rating]]*LOG(Table1[[#This Row],[rating_count]]+1)</f>
        <v>11.824067858188444</v>
      </c>
    </row>
    <row r="288" spans="1:17" x14ac:dyDescent="0.3">
      <c r="A288" t="s">
        <v>598</v>
      </c>
      <c r="B288" t="s">
        <v>599</v>
      </c>
      <c r="C288" t="str">
        <f t="shared" si="4"/>
        <v>VU 108 cm (43 inches) Pr</v>
      </c>
      <c r="D288" s="3" t="s">
        <v>45</v>
      </c>
      <c r="E288" s="3" t="s">
        <v>2914</v>
      </c>
      <c r="F288" s="3" t="s">
        <v>2915</v>
      </c>
      <c r="G288" s="3" t="s">
        <v>2917</v>
      </c>
      <c r="H288" s="3" t="s">
        <v>2918</v>
      </c>
      <c r="I288" s="4">
        <v>18999</v>
      </c>
      <c r="J288" s="4">
        <v>35000</v>
      </c>
      <c r="K288" s="2">
        <v>0.46</v>
      </c>
      <c r="L288" t="str">
        <f>IF(Table1[[#This Row],[discount_percentage]]&gt;=50%, "50% or more", "&lt;50%")</f>
        <v>&lt;50%</v>
      </c>
      <c r="M288">
        <v>4</v>
      </c>
      <c r="N288" s="5">
        <v>1001</v>
      </c>
      <c r="O288" s="4">
        <f>Table1[[#This Row],[actual_price]]*Table1[[#This Row],[rating_count]]</f>
        <v>35035000</v>
      </c>
      <c r="P288" t="str">
        <f>IF(Table1[[#This Row],[actual_price]] &lt;200, "&lt;₹200", IF(Table1[[#This Row],[actual_price]]&lt;=500, "₹200 - ₹500", "&gt;₹500"))</f>
        <v>&gt;₹500</v>
      </c>
      <c r="Q288" s="8">
        <f>Table1[[#This Row],[rating]]*LOG(Table1[[#This Row],[rating_count]]+1)</f>
        <v>12.003470886124907</v>
      </c>
    </row>
    <row r="289" spans="1:17" x14ac:dyDescent="0.3">
      <c r="A289" t="s">
        <v>600</v>
      </c>
      <c r="B289" t="s">
        <v>601</v>
      </c>
      <c r="C289" t="str">
        <f t="shared" si="4"/>
        <v xml:space="preserve">Storite Super Speed USB </v>
      </c>
      <c r="D289" s="3" t="s">
        <v>10</v>
      </c>
      <c r="E289" s="3" t="s">
        <v>2907</v>
      </c>
      <c r="F289" s="3" t="s">
        <v>2908</v>
      </c>
      <c r="G289" s="3" t="s">
        <v>2909</v>
      </c>
      <c r="H289" s="3" t="s">
        <v>2910</v>
      </c>
      <c r="I289" s="4">
        <v>249</v>
      </c>
      <c r="J289" s="4">
        <v>999</v>
      </c>
      <c r="K289" s="2">
        <v>0.75</v>
      </c>
      <c r="L289" t="str">
        <f>IF(Table1[[#This Row],[discount_percentage]]&gt;=50%, "50% or more", "&lt;50%")</f>
        <v>50% or more</v>
      </c>
      <c r="M289">
        <v>4.3</v>
      </c>
      <c r="N289" s="5">
        <v>112</v>
      </c>
      <c r="O289" s="4">
        <f>Table1[[#This Row],[actual_price]]*Table1[[#This Row],[rating_count]]</f>
        <v>111888</v>
      </c>
      <c r="P289" t="str">
        <f>IF(Table1[[#This Row],[actual_price]] &lt;200, "&lt;₹200", IF(Table1[[#This Row],[actual_price]]&lt;=500, "₹200 - ₹500", "&gt;₹500"))</f>
        <v>&gt;₹500</v>
      </c>
      <c r="Q289" s="8">
        <f>Table1[[#This Row],[rating]]*LOG(Table1[[#This Row],[rating_count]]+1)</f>
        <v>8.8282373069787035</v>
      </c>
    </row>
    <row r="290" spans="1:17" x14ac:dyDescent="0.3">
      <c r="A290" t="s">
        <v>602</v>
      </c>
      <c r="B290" t="s">
        <v>603</v>
      </c>
      <c r="C290" t="str">
        <f t="shared" si="4"/>
        <v xml:space="preserve">Kodak 80 cm (32 Inches) </v>
      </c>
      <c r="D290" s="3" t="s">
        <v>121</v>
      </c>
      <c r="E290" s="3" t="s">
        <v>2914</v>
      </c>
      <c r="F290" s="3" t="s">
        <v>2915</v>
      </c>
      <c r="G290" s="3" t="s">
        <v>2917</v>
      </c>
      <c r="H290" s="3" t="s">
        <v>2920</v>
      </c>
      <c r="I290" s="4">
        <v>7999</v>
      </c>
      <c r="J290" s="4">
        <v>15999</v>
      </c>
      <c r="K290" s="2">
        <v>0.5</v>
      </c>
      <c r="L290" t="str">
        <f>IF(Table1[[#This Row],[discount_percentage]]&gt;=50%, "50% or more", "&lt;50%")</f>
        <v>50% or more</v>
      </c>
      <c r="M290">
        <v>3.8</v>
      </c>
      <c r="N290" s="5">
        <v>3022</v>
      </c>
      <c r="O290" s="4">
        <f>Table1[[#This Row],[actual_price]]*Table1[[#This Row],[rating_count]]</f>
        <v>48348978</v>
      </c>
      <c r="P290" t="str">
        <f>IF(Table1[[#This Row],[actual_price]] &lt;200, "&lt;₹200", IF(Table1[[#This Row],[actual_price]]&lt;=500, "₹200 - ₹500", "&gt;₹500"))</f>
        <v>&gt;₹500</v>
      </c>
      <c r="Q290" s="8">
        <f>Table1[[#This Row],[rating]]*LOG(Table1[[#This Row],[rating_count]]+1)</f>
        <v>13.225664959275704</v>
      </c>
    </row>
    <row r="291" spans="1:17" x14ac:dyDescent="0.3">
      <c r="A291" t="s">
        <v>604</v>
      </c>
      <c r="B291" t="s">
        <v>605</v>
      </c>
      <c r="C291" t="str">
        <f t="shared" si="4"/>
        <v>AmazonBasics Double Brai</v>
      </c>
      <c r="D291" s="3" t="s">
        <v>10</v>
      </c>
      <c r="E291" s="3" t="s">
        <v>2907</v>
      </c>
      <c r="F291" s="3" t="s">
        <v>2908</v>
      </c>
      <c r="G291" s="3" t="s">
        <v>2909</v>
      </c>
      <c r="H291" s="3" t="s">
        <v>2910</v>
      </c>
      <c r="I291" s="4">
        <v>649</v>
      </c>
      <c r="J291" s="4">
        <v>1600</v>
      </c>
      <c r="K291" s="2">
        <v>0.59</v>
      </c>
      <c r="L291" t="str">
        <f>IF(Table1[[#This Row],[discount_percentage]]&gt;=50%, "50% or more", "&lt;50%")</f>
        <v>50% or more</v>
      </c>
      <c r="M291">
        <v>4.3</v>
      </c>
      <c r="N291" s="5">
        <v>5451</v>
      </c>
      <c r="O291" s="4">
        <f>Table1[[#This Row],[actual_price]]*Table1[[#This Row],[rating_count]]</f>
        <v>8721600</v>
      </c>
      <c r="P291" t="str">
        <f>IF(Table1[[#This Row],[actual_price]] &lt;200, "&lt;₹200", IF(Table1[[#This Row],[actual_price]]&lt;=500, "₹200 - ₹500", "&gt;₹500"))</f>
        <v>&gt;₹500</v>
      </c>
      <c r="Q291" s="8">
        <f>Table1[[#This Row],[rating]]*LOG(Table1[[#This Row],[rating_count]]+1)</f>
        <v>16.067190142799333</v>
      </c>
    </row>
    <row r="292" spans="1:17" x14ac:dyDescent="0.3">
      <c r="A292" t="s">
        <v>606</v>
      </c>
      <c r="B292" t="s">
        <v>174</v>
      </c>
      <c r="C292" t="str">
        <f t="shared" si="4"/>
        <v>Firestick Remote</v>
      </c>
      <c r="D292" s="3" t="s">
        <v>110</v>
      </c>
      <c r="E292" s="3" t="s">
        <v>2914</v>
      </c>
      <c r="F292" s="3" t="s">
        <v>2915</v>
      </c>
      <c r="G292" s="3" t="s">
        <v>2916</v>
      </c>
      <c r="H292" s="3" t="s">
        <v>2919</v>
      </c>
      <c r="I292" s="4">
        <v>1289</v>
      </c>
      <c r="J292" s="4">
        <v>2499</v>
      </c>
      <c r="K292" s="2">
        <v>0.48</v>
      </c>
      <c r="L292" t="str">
        <f>IF(Table1[[#This Row],[discount_percentage]]&gt;=50%, "50% or more", "&lt;50%")</f>
        <v>&lt;50%</v>
      </c>
      <c r="M292">
        <v>3.3</v>
      </c>
      <c r="N292" s="5">
        <v>73</v>
      </c>
      <c r="O292" s="4">
        <f>Table1[[#This Row],[actual_price]]*Table1[[#This Row],[rating_count]]</f>
        <v>182427</v>
      </c>
      <c r="P292" t="str">
        <f>IF(Table1[[#This Row],[actual_price]] &lt;200, "&lt;₹200", IF(Table1[[#This Row],[actual_price]]&lt;=500, "₹200 - ₹500", "&gt;₹500"))</f>
        <v>&gt;₹500</v>
      </c>
      <c r="Q292" s="8">
        <f>Table1[[#This Row],[rating]]*LOG(Table1[[#This Row],[rating_count]]+1)</f>
        <v>6.1684646751122214</v>
      </c>
    </row>
    <row r="293" spans="1:17" x14ac:dyDescent="0.3">
      <c r="A293" t="s">
        <v>607</v>
      </c>
      <c r="B293" t="s">
        <v>608</v>
      </c>
      <c r="C293" t="str">
        <f t="shared" si="4"/>
        <v>AmazonBasics 10.2 Gbps H</v>
      </c>
      <c r="D293" s="3" t="s">
        <v>36</v>
      </c>
      <c r="E293" s="3" t="s">
        <v>2914</v>
      </c>
      <c r="F293" s="3" t="s">
        <v>2915</v>
      </c>
      <c r="G293" s="3" t="s">
        <v>2916</v>
      </c>
      <c r="H293" s="3" t="s">
        <v>2910</v>
      </c>
      <c r="I293" s="4">
        <v>609</v>
      </c>
      <c r="J293" s="4">
        <v>1500</v>
      </c>
      <c r="K293" s="2">
        <v>0.59</v>
      </c>
      <c r="L293" t="str">
        <f>IF(Table1[[#This Row],[discount_percentage]]&gt;=50%, "50% or more", "&lt;50%")</f>
        <v>50% or more</v>
      </c>
      <c r="M293">
        <v>4.5</v>
      </c>
      <c r="N293" s="5">
        <v>1029</v>
      </c>
      <c r="O293" s="4">
        <f>Table1[[#This Row],[actual_price]]*Table1[[#This Row],[rating_count]]</f>
        <v>1543500</v>
      </c>
      <c r="P293" t="str">
        <f>IF(Table1[[#This Row],[actual_price]] &lt;200, "&lt;₹200", IF(Table1[[#This Row],[actual_price]]&lt;=500, "₹200 - ₹500", "&gt;₹500"))</f>
        <v>&gt;₹500</v>
      </c>
      <c r="Q293" s="8">
        <f>Table1[[#This Row],[rating]]*LOG(Table1[[#This Row],[rating_count]]+1)</f>
        <v>13.557767511173274</v>
      </c>
    </row>
    <row r="294" spans="1:17" x14ac:dyDescent="0.3">
      <c r="A294" t="s">
        <v>609</v>
      </c>
      <c r="B294" t="s">
        <v>610</v>
      </c>
      <c r="C294" t="str">
        <f t="shared" si="4"/>
        <v>Hisense 126 cm (50 inche</v>
      </c>
      <c r="D294" s="3" t="s">
        <v>45</v>
      </c>
      <c r="E294" s="3" t="s">
        <v>2914</v>
      </c>
      <c r="F294" s="3" t="s">
        <v>2915</v>
      </c>
      <c r="G294" s="3" t="s">
        <v>2917</v>
      </c>
      <c r="H294" s="3" t="s">
        <v>2918</v>
      </c>
      <c r="I294" s="4">
        <v>32990</v>
      </c>
      <c r="J294" s="4">
        <v>54990</v>
      </c>
      <c r="K294" s="2">
        <v>0.4</v>
      </c>
      <c r="L294" t="str">
        <f>IF(Table1[[#This Row],[discount_percentage]]&gt;=50%, "50% or more", "&lt;50%")</f>
        <v>&lt;50%</v>
      </c>
      <c r="M294">
        <v>4.0999999999999996</v>
      </c>
      <c r="N294" s="5">
        <v>1555</v>
      </c>
      <c r="O294" s="4">
        <f>Table1[[#This Row],[actual_price]]*Table1[[#This Row],[rating_count]]</f>
        <v>85509450</v>
      </c>
      <c r="P294" t="str">
        <f>IF(Table1[[#This Row],[actual_price]] &lt;200, "&lt;₹200", IF(Table1[[#This Row],[actual_price]]&lt;=500, "₹200 - ₹500", "&gt;₹500"))</f>
        <v>&gt;₹500</v>
      </c>
      <c r="Q294" s="8">
        <f>Table1[[#This Row],[rating]]*LOG(Table1[[#This Row],[rating_count]]+1)</f>
        <v>13.087239329880047</v>
      </c>
    </row>
    <row r="295" spans="1:17" x14ac:dyDescent="0.3">
      <c r="A295" t="s">
        <v>611</v>
      </c>
      <c r="B295" t="s">
        <v>612</v>
      </c>
      <c r="C295" t="str">
        <f t="shared" si="4"/>
        <v>Tuarso 8K HDMI 2.1 Cable</v>
      </c>
      <c r="D295" s="3" t="s">
        <v>36</v>
      </c>
      <c r="E295" s="3" t="s">
        <v>2914</v>
      </c>
      <c r="F295" s="3" t="s">
        <v>2915</v>
      </c>
      <c r="G295" s="3" t="s">
        <v>2916</v>
      </c>
      <c r="H295" s="3" t="s">
        <v>2910</v>
      </c>
      <c r="I295" s="4">
        <v>599</v>
      </c>
      <c r="J295" s="4">
        <v>1999</v>
      </c>
      <c r="K295" s="2">
        <v>0.7</v>
      </c>
      <c r="L295" t="str">
        <f>IF(Table1[[#This Row],[discount_percentage]]&gt;=50%, "50% or more", "&lt;50%")</f>
        <v>50% or more</v>
      </c>
      <c r="M295">
        <v>4.2</v>
      </c>
      <c r="N295" s="5">
        <v>47</v>
      </c>
      <c r="O295" s="4">
        <f>Table1[[#This Row],[actual_price]]*Table1[[#This Row],[rating_count]]</f>
        <v>93953</v>
      </c>
      <c r="P295" t="str">
        <f>IF(Table1[[#This Row],[actual_price]] &lt;200, "&lt;₹200", IF(Table1[[#This Row],[actual_price]]&lt;=500, "₹200 - ₹500", "&gt;₹500"))</f>
        <v>&gt;₹500</v>
      </c>
      <c r="Q295" s="8">
        <f>Table1[[#This Row],[rating]]*LOG(Table1[[#This Row],[rating_count]]+1)</f>
        <v>7.0612131969774667</v>
      </c>
    </row>
    <row r="296" spans="1:17" x14ac:dyDescent="0.3">
      <c r="A296" t="s">
        <v>613</v>
      </c>
      <c r="B296" t="s">
        <v>614</v>
      </c>
      <c r="C296" t="str">
        <f t="shared" si="4"/>
        <v xml:space="preserve">AmazonBasics USB Type-C </v>
      </c>
      <c r="D296" s="3" t="s">
        <v>10</v>
      </c>
      <c r="E296" s="3" t="s">
        <v>2907</v>
      </c>
      <c r="F296" s="3" t="s">
        <v>2908</v>
      </c>
      <c r="G296" s="3" t="s">
        <v>2909</v>
      </c>
      <c r="H296" s="3" t="s">
        <v>2910</v>
      </c>
      <c r="I296" s="4">
        <v>349</v>
      </c>
      <c r="J296" s="4">
        <v>899</v>
      </c>
      <c r="K296" s="2">
        <v>0.61</v>
      </c>
      <c r="L296" t="str">
        <f>IF(Table1[[#This Row],[discount_percentage]]&gt;=50%, "50% or more", "&lt;50%")</f>
        <v>50% or more</v>
      </c>
      <c r="M296">
        <v>4.0999999999999996</v>
      </c>
      <c r="N296" s="5">
        <v>14896</v>
      </c>
      <c r="O296" s="4">
        <f>Table1[[#This Row],[actual_price]]*Table1[[#This Row],[rating_count]]</f>
        <v>13391504</v>
      </c>
      <c r="P296" t="str">
        <f>IF(Table1[[#This Row],[actual_price]] &lt;200, "&lt;₹200", IF(Table1[[#This Row],[actual_price]]&lt;=500, "₹200 - ₹500", "&gt;₹500"))</f>
        <v>&gt;₹500</v>
      </c>
      <c r="Q296" s="8">
        <f>Table1[[#This Row],[rating]]*LOG(Table1[[#This Row],[rating_count]]+1)</f>
        <v>17.109705152841535</v>
      </c>
    </row>
    <row r="297" spans="1:17" x14ac:dyDescent="0.3">
      <c r="A297" t="s">
        <v>615</v>
      </c>
      <c r="B297" t="s">
        <v>616</v>
      </c>
      <c r="C297" t="str">
        <f t="shared" si="4"/>
        <v>Kodak 139 cm (55 inches)</v>
      </c>
      <c r="D297" s="3" t="s">
        <v>45</v>
      </c>
      <c r="E297" s="3" t="s">
        <v>2914</v>
      </c>
      <c r="F297" s="3" t="s">
        <v>2915</v>
      </c>
      <c r="G297" s="3" t="s">
        <v>2917</v>
      </c>
      <c r="H297" s="3" t="s">
        <v>2918</v>
      </c>
      <c r="I297" s="4">
        <v>29999</v>
      </c>
      <c r="J297" s="4">
        <v>50999</v>
      </c>
      <c r="K297" s="2">
        <v>0.41</v>
      </c>
      <c r="L297" t="str">
        <f>IF(Table1[[#This Row],[discount_percentage]]&gt;=50%, "50% or more", "&lt;50%")</f>
        <v>&lt;50%</v>
      </c>
      <c r="M297">
        <v>4.4000000000000004</v>
      </c>
      <c r="N297" s="5">
        <v>1712</v>
      </c>
      <c r="O297" s="4">
        <f>Table1[[#This Row],[actual_price]]*Table1[[#This Row],[rating_count]]</f>
        <v>87310288</v>
      </c>
      <c r="P297" t="str">
        <f>IF(Table1[[#This Row],[actual_price]] &lt;200, "&lt;₹200", IF(Table1[[#This Row],[actual_price]]&lt;=500, "₹200 - ₹500", "&gt;₹500"))</f>
        <v>&gt;₹500</v>
      </c>
      <c r="Q297" s="8">
        <f>Table1[[#This Row],[rating]]*LOG(Table1[[#This Row],[rating_count]]+1)</f>
        <v>14.228532397048246</v>
      </c>
    </row>
    <row r="298" spans="1:17" x14ac:dyDescent="0.3">
      <c r="A298" t="s">
        <v>617</v>
      </c>
      <c r="B298" t="s">
        <v>510</v>
      </c>
      <c r="C298" t="str">
        <f t="shared" si="4"/>
        <v>Smashtronics¬Æ - Case fo</v>
      </c>
      <c r="D298" s="3" t="s">
        <v>110</v>
      </c>
      <c r="E298" s="3" t="s">
        <v>2914</v>
      </c>
      <c r="F298" s="3" t="s">
        <v>2915</v>
      </c>
      <c r="G298" s="3" t="s">
        <v>2916</v>
      </c>
      <c r="H298" s="3" t="s">
        <v>2919</v>
      </c>
      <c r="I298" s="4">
        <v>199</v>
      </c>
      <c r="J298" s="4">
        <v>399</v>
      </c>
      <c r="K298" s="2">
        <v>0.5</v>
      </c>
      <c r="L298" t="str">
        <f>IF(Table1[[#This Row],[discount_percentage]]&gt;=50%, "50% or more", "&lt;50%")</f>
        <v>50% or more</v>
      </c>
      <c r="M298">
        <v>4.2</v>
      </c>
      <c r="N298" s="5">
        <v>1335</v>
      </c>
      <c r="O298" s="4">
        <f>Table1[[#This Row],[actual_price]]*Table1[[#This Row],[rating_count]]</f>
        <v>532665</v>
      </c>
      <c r="P298" t="str">
        <f>IF(Table1[[#This Row],[actual_price]] &lt;200, "&lt;₹200", IF(Table1[[#This Row],[actual_price]]&lt;=500, "₹200 - ₹500", "&gt;₹500"))</f>
        <v>₹200 - ₹500</v>
      </c>
      <c r="Q298" s="8">
        <f>Table1[[#This Row],[rating]]*LOG(Table1[[#This Row],[rating_count]]+1)</f>
        <v>13.128387124186014</v>
      </c>
    </row>
    <row r="299" spans="1:17" x14ac:dyDescent="0.3">
      <c r="A299" t="s">
        <v>618</v>
      </c>
      <c r="B299" t="s">
        <v>619</v>
      </c>
      <c r="C299" t="str">
        <f t="shared" si="4"/>
        <v>7SEVEN¬Æ Suitable Sony T</v>
      </c>
      <c r="D299" s="3" t="s">
        <v>110</v>
      </c>
      <c r="E299" s="3" t="s">
        <v>2914</v>
      </c>
      <c r="F299" s="3" t="s">
        <v>2915</v>
      </c>
      <c r="G299" s="3" t="s">
        <v>2916</v>
      </c>
      <c r="H299" s="3" t="s">
        <v>2919</v>
      </c>
      <c r="I299" s="4">
        <v>349</v>
      </c>
      <c r="J299" s="4">
        <v>699</v>
      </c>
      <c r="K299" s="2">
        <v>0.5</v>
      </c>
      <c r="L299" t="str">
        <f>IF(Table1[[#This Row],[discount_percentage]]&gt;=50%, "50% or more", "&lt;50%")</f>
        <v>50% or more</v>
      </c>
      <c r="M299">
        <v>3.9</v>
      </c>
      <c r="N299" s="5">
        <v>214</v>
      </c>
      <c r="O299" s="4">
        <f>Table1[[#This Row],[actual_price]]*Table1[[#This Row],[rating_count]]</f>
        <v>149586</v>
      </c>
      <c r="P299" t="str">
        <f>IF(Table1[[#This Row],[actual_price]] &lt;200, "&lt;₹200", IF(Table1[[#This Row],[actual_price]]&lt;=500, "₹200 - ₹500", "&gt;₹500"))</f>
        <v>&gt;₹500</v>
      </c>
      <c r="Q299" s="8">
        <f>Table1[[#This Row],[rating]]*LOG(Table1[[#This Row],[rating_count]]+1)</f>
        <v>9.0965099936708604</v>
      </c>
    </row>
    <row r="300" spans="1:17" x14ac:dyDescent="0.3">
      <c r="A300" t="s">
        <v>620</v>
      </c>
      <c r="B300" t="s">
        <v>621</v>
      </c>
      <c r="C300" t="str">
        <f t="shared" si="4"/>
        <v>PROLEGEND¬Æ PL-T002 Univ</v>
      </c>
      <c r="D300" s="3" t="s">
        <v>152</v>
      </c>
      <c r="E300" s="3" t="s">
        <v>2914</v>
      </c>
      <c r="F300" s="3" t="s">
        <v>2915</v>
      </c>
      <c r="G300" s="3" t="s">
        <v>2916</v>
      </c>
      <c r="H300" s="3" t="s">
        <v>2921</v>
      </c>
      <c r="I300" s="4">
        <v>1850</v>
      </c>
      <c r="J300" s="4">
        <v>4500</v>
      </c>
      <c r="K300" s="2">
        <v>0.59</v>
      </c>
      <c r="L300" t="str">
        <f>IF(Table1[[#This Row],[discount_percentage]]&gt;=50%, "50% or more", "&lt;50%")</f>
        <v>50% or more</v>
      </c>
      <c r="M300">
        <v>4</v>
      </c>
      <c r="N300" s="5">
        <v>184</v>
      </c>
      <c r="O300" s="4">
        <f>Table1[[#This Row],[actual_price]]*Table1[[#This Row],[rating_count]]</f>
        <v>828000</v>
      </c>
      <c r="P300" t="str">
        <f>IF(Table1[[#This Row],[actual_price]] &lt;200, "&lt;₹200", IF(Table1[[#This Row],[actual_price]]&lt;=500, "₹200 - ₹500", "&gt;₹500"))</f>
        <v>&gt;₹500</v>
      </c>
      <c r="Q300" s="8">
        <f>Table1[[#This Row],[rating]]*LOG(Table1[[#This Row],[rating_count]]+1)</f>
        <v>9.0686869136120549</v>
      </c>
    </row>
    <row r="301" spans="1:17" x14ac:dyDescent="0.3">
      <c r="A301" t="s">
        <v>622</v>
      </c>
      <c r="B301" t="s">
        <v>623</v>
      </c>
      <c r="C301" t="str">
        <f t="shared" si="4"/>
        <v xml:space="preserve">WANBO X1 Pro (Upgraded) </v>
      </c>
      <c r="D301" s="3" t="s">
        <v>334</v>
      </c>
      <c r="E301" s="3" t="s">
        <v>2914</v>
      </c>
      <c r="F301" s="3" t="s">
        <v>2915</v>
      </c>
      <c r="G301" s="3" t="s">
        <v>2925</v>
      </c>
      <c r="I301" s="4">
        <v>13990</v>
      </c>
      <c r="J301" s="4">
        <v>28900</v>
      </c>
      <c r="K301" s="2">
        <v>0.52</v>
      </c>
      <c r="L301" t="str">
        <f>IF(Table1[[#This Row],[discount_percentage]]&gt;=50%, "50% or more", "&lt;50%")</f>
        <v>50% or more</v>
      </c>
      <c r="M301">
        <v>4.5</v>
      </c>
      <c r="N301" s="5">
        <v>7</v>
      </c>
      <c r="O301" s="4">
        <f>Table1[[#This Row],[actual_price]]*Table1[[#This Row],[rating_count]]</f>
        <v>202300</v>
      </c>
      <c r="P301" t="str">
        <f>IF(Table1[[#This Row],[actual_price]] &lt;200, "&lt;₹200", IF(Table1[[#This Row],[actual_price]]&lt;=500, "₹200 - ₹500", "&gt;₹500"))</f>
        <v>&gt;₹500</v>
      </c>
      <c r="Q301" s="8">
        <f>Table1[[#This Row],[rating]]*LOG(Table1[[#This Row],[rating_count]]+1)</f>
        <v>4.063904941463746</v>
      </c>
    </row>
    <row r="302" spans="1:17" x14ac:dyDescent="0.3">
      <c r="A302" t="s">
        <v>624</v>
      </c>
      <c r="B302" t="s">
        <v>625</v>
      </c>
      <c r="C302" t="str">
        <f t="shared" si="4"/>
        <v>Lava Charging Adapter El</v>
      </c>
      <c r="D302" s="3" t="s">
        <v>10</v>
      </c>
      <c r="E302" s="3" t="s">
        <v>2907</v>
      </c>
      <c r="F302" s="3" t="s">
        <v>2908</v>
      </c>
      <c r="G302" s="3" t="s">
        <v>2909</v>
      </c>
      <c r="H302" s="3" t="s">
        <v>2910</v>
      </c>
      <c r="I302" s="4">
        <v>129</v>
      </c>
      <c r="J302" s="4">
        <v>449</v>
      </c>
      <c r="K302" s="2">
        <v>0.71</v>
      </c>
      <c r="L302" t="str">
        <f>IF(Table1[[#This Row],[discount_percentage]]&gt;=50%, "50% or more", "&lt;50%")</f>
        <v>50% or more</v>
      </c>
      <c r="M302">
        <v>3.7</v>
      </c>
      <c r="N302" s="5">
        <v>41</v>
      </c>
      <c r="O302" s="4">
        <f>Table1[[#This Row],[actual_price]]*Table1[[#This Row],[rating_count]]</f>
        <v>18409</v>
      </c>
      <c r="P302" t="str">
        <f>IF(Table1[[#This Row],[actual_price]] &lt;200, "&lt;₹200", IF(Table1[[#This Row],[actual_price]]&lt;=500, "₹200 - ₹500", "&gt;₹500"))</f>
        <v>₹200 - ₹500</v>
      </c>
      <c r="Q302" s="8">
        <f>Table1[[#This Row],[rating]]*LOG(Table1[[#This Row],[rating_count]]+1)</f>
        <v>6.0060223744722325</v>
      </c>
    </row>
    <row r="303" spans="1:17" x14ac:dyDescent="0.3">
      <c r="A303" t="s">
        <v>626</v>
      </c>
      <c r="B303" t="s">
        <v>627</v>
      </c>
      <c r="C303" t="str">
        <f t="shared" si="4"/>
        <v>TIZUM High Speed HDMI Ca</v>
      </c>
      <c r="D303" s="3" t="s">
        <v>36</v>
      </c>
      <c r="E303" s="3" t="s">
        <v>2914</v>
      </c>
      <c r="F303" s="3" t="s">
        <v>2915</v>
      </c>
      <c r="G303" s="3" t="s">
        <v>2916</v>
      </c>
      <c r="H303" s="3" t="s">
        <v>2910</v>
      </c>
      <c r="I303" s="4">
        <v>379</v>
      </c>
      <c r="J303" s="4">
        <v>999</v>
      </c>
      <c r="K303" s="2">
        <v>0.62</v>
      </c>
      <c r="L303" t="str">
        <f>IF(Table1[[#This Row],[discount_percentage]]&gt;=50%, "50% or more", "&lt;50%")</f>
        <v>50% or more</v>
      </c>
      <c r="M303">
        <v>4.2</v>
      </c>
      <c r="N303" s="5">
        <v>12153</v>
      </c>
      <c r="O303" s="4">
        <f>Table1[[#This Row],[actual_price]]*Table1[[#This Row],[rating_count]]</f>
        <v>12140847</v>
      </c>
      <c r="P303" t="str">
        <f>IF(Table1[[#This Row],[actual_price]] &lt;200, "&lt;₹200", IF(Table1[[#This Row],[actual_price]]&lt;=500, "₹200 - ₹500", "&gt;₹500"))</f>
        <v>&gt;₹500</v>
      </c>
      <c r="Q303" s="8">
        <f>Table1[[#This Row],[rating]]*LOG(Table1[[#This Row],[rating_count]]+1)</f>
        <v>17.155820774447452</v>
      </c>
    </row>
    <row r="304" spans="1:17" x14ac:dyDescent="0.3">
      <c r="A304" t="s">
        <v>628</v>
      </c>
      <c r="B304" t="s">
        <v>629</v>
      </c>
      <c r="C304" t="str">
        <f t="shared" si="4"/>
        <v>Technotech High Speed HD</v>
      </c>
      <c r="D304" s="3" t="s">
        <v>36</v>
      </c>
      <c r="E304" s="3" t="s">
        <v>2914</v>
      </c>
      <c r="F304" s="3" t="s">
        <v>2915</v>
      </c>
      <c r="G304" s="3" t="s">
        <v>2916</v>
      </c>
      <c r="H304" s="3" t="s">
        <v>2910</v>
      </c>
      <c r="I304" s="4">
        <v>185</v>
      </c>
      <c r="J304" s="4">
        <v>499</v>
      </c>
      <c r="K304" s="2">
        <v>0.63</v>
      </c>
      <c r="L304" t="str">
        <f>IF(Table1[[#This Row],[discount_percentage]]&gt;=50%, "50% or more", "&lt;50%")</f>
        <v>50% or more</v>
      </c>
      <c r="M304">
        <v>4.2</v>
      </c>
      <c r="N304" s="5">
        <v>25</v>
      </c>
      <c r="O304" s="4">
        <f>Table1[[#This Row],[actual_price]]*Table1[[#This Row],[rating_count]]</f>
        <v>12475</v>
      </c>
      <c r="P304" t="str">
        <f>IF(Table1[[#This Row],[actual_price]] &lt;200, "&lt;₹200", IF(Table1[[#This Row],[actual_price]]&lt;=500, "₹200 - ₹500", "&gt;₹500"))</f>
        <v>₹200 - ₹500</v>
      </c>
      <c r="Q304" s="8">
        <f>Table1[[#This Row],[rating]]*LOG(Table1[[#This Row],[rating_count]]+1)</f>
        <v>5.9428880614774355</v>
      </c>
    </row>
    <row r="305" spans="1:17" x14ac:dyDescent="0.3">
      <c r="A305" t="s">
        <v>630</v>
      </c>
      <c r="B305" t="s">
        <v>631</v>
      </c>
      <c r="C305" t="str">
        <f t="shared" si="4"/>
        <v>NK STAR 950 Mbps USB WiF</v>
      </c>
      <c r="D305" s="3" t="s">
        <v>27</v>
      </c>
      <c r="E305" s="3" t="s">
        <v>2907</v>
      </c>
      <c r="F305" s="3" t="s">
        <v>2911</v>
      </c>
      <c r="G305" s="3" t="s">
        <v>2912</v>
      </c>
      <c r="H305" s="3" t="s">
        <v>2913</v>
      </c>
      <c r="I305" s="4">
        <v>218</v>
      </c>
      <c r="J305" s="4">
        <v>999</v>
      </c>
      <c r="K305" s="2">
        <v>0.78</v>
      </c>
      <c r="L305" t="str">
        <f>IF(Table1[[#This Row],[discount_percentage]]&gt;=50%, "50% or more", "&lt;50%")</f>
        <v>50% or more</v>
      </c>
      <c r="M305">
        <v>4.2</v>
      </c>
      <c r="N305" s="5">
        <v>163</v>
      </c>
      <c r="O305" s="4">
        <f>Table1[[#This Row],[actual_price]]*Table1[[#This Row],[rating_count]]</f>
        <v>162837</v>
      </c>
      <c r="P305" t="str">
        <f>IF(Table1[[#This Row],[actual_price]] &lt;200, "&lt;₹200", IF(Table1[[#This Row],[actual_price]]&lt;=500, "₹200 - ₹500", "&gt;₹500"))</f>
        <v>&gt;₹500</v>
      </c>
      <c r="Q305" s="8">
        <f>Table1[[#This Row],[rating]]*LOG(Table1[[#This Row],[rating_count]]+1)</f>
        <v>9.3023441618003311</v>
      </c>
    </row>
    <row r="306" spans="1:17" x14ac:dyDescent="0.3">
      <c r="A306" t="s">
        <v>632</v>
      </c>
      <c r="B306" t="s">
        <v>633</v>
      </c>
      <c r="C306" t="str">
        <f t="shared" si="4"/>
        <v>LS LAPSTER Quality Assur</v>
      </c>
      <c r="D306" s="3" t="s">
        <v>10</v>
      </c>
      <c r="E306" s="3" t="s">
        <v>2907</v>
      </c>
      <c r="F306" s="3" t="s">
        <v>2908</v>
      </c>
      <c r="G306" s="3" t="s">
        <v>2909</v>
      </c>
      <c r="H306" s="3" t="s">
        <v>2910</v>
      </c>
      <c r="I306" s="4">
        <v>199</v>
      </c>
      <c r="J306" s="4">
        <v>999</v>
      </c>
      <c r="K306" s="2">
        <v>0.8</v>
      </c>
      <c r="L306" t="str">
        <f>IF(Table1[[#This Row],[discount_percentage]]&gt;=50%, "50% or more", "&lt;50%")</f>
        <v>50% or more</v>
      </c>
      <c r="M306">
        <v>4.3</v>
      </c>
      <c r="N306" s="5">
        <v>87</v>
      </c>
      <c r="O306" s="4">
        <f>Table1[[#This Row],[actual_price]]*Table1[[#This Row],[rating_count]]</f>
        <v>86913</v>
      </c>
      <c r="P306" t="str">
        <f>IF(Table1[[#This Row],[actual_price]] &lt;200, "&lt;₹200", IF(Table1[[#This Row],[actual_price]]&lt;=500, "₹200 - ₹500", "&gt;₹500"))</f>
        <v>&gt;₹500</v>
      </c>
      <c r="Q306" s="8">
        <f>Table1[[#This Row],[rating]]*LOG(Table1[[#This Row],[rating_count]]+1)</f>
        <v>8.3612754902457258</v>
      </c>
    </row>
    <row r="307" spans="1:17" x14ac:dyDescent="0.3">
      <c r="A307" t="s">
        <v>634</v>
      </c>
      <c r="B307" t="s">
        <v>635</v>
      </c>
      <c r="C307" t="str">
        <f t="shared" si="4"/>
        <v xml:space="preserve">Amazon Basics 10.2 Gbps </v>
      </c>
      <c r="D307" s="3" t="s">
        <v>36</v>
      </c>
      <c r="E307" s="3" t="s">
        <v>2914</v>
      </c>
      <c r="F307" s="3" t="s">
        <v>2915</v>
      </c>
      <c r="G307" s="3" t="s">
        <v>2916</v>
      </c>
      <c r="H307" s="3" t="s">
        <v>2910</v>
      </c>
      <c r="I307" s="4">
        <v>499</v>
      </c>
      <c r="J307" s="4">
        <v>900</v>
      </c>
      <c r="K307" s="2">
        <v>0.45</v>
      </c>
      <c r="L307" t="str">
        <f>IF(Table1[[#This Row],[discount_percentage]]&gt;=50%, "50% or more", "&lt;50%")</f>
        <v>&lt;50%</v>
      </c>
      <c r="M307">
        <v>4.4000000000000004</v>
      </c>
      <c r="N307" s="5">
        <v>2165</v>
      </c>
      <c r="O307" s="4">
        <f>Table1[[#This Row],[actual_price]]*Table1[[#This Row],[rating_count]]</f>
        <v>1948500</v>
      </c>
      <c r="P307" t="str">
        <f>IF(Table1[[#This Row],[actual_price]] &lt;200, "&lt;₹200", IF(Table1[[#This Row],[actual_price]]&lt;=500, "₹200 - ₹500", "&gt;₹500"))</f>
        <v>&gt;₹500</v>
      </c>
      <c r="Q307" s="8">
        <f>Table1[[#This Row],[rating]]*LOG(Table1[[#This Row],[rating_count]]+1)</f>
        <v>14.676897190072928</v>
      </c>
    </row>
    <row r="308" spans="1:17" x14ac:dyDescent="0.3">
      <c r="A308" t="s">
        <v>636</v>
      </c>
      <c r="B308" t="s">
        <v>637</v>
      </c>
      <c r="C308" t="str">
        <f t="shared" si="4"/>
        <v>Kodak 126 cm (50 inches)</v>
      </c>
      <c r="D308" s="3" t="s">
        <v>45</v>
      </c>
      <c r="E308" s="3" t="s">
        <v>2914</v>
      </c>
      <c r="F308" s="3" t="s">
        <v>2915</v>
      </c>
      <c r="G308" s="3" t="s">
        <v>2917</v>
      </c>
      <c r="H308" s="3" t="s">
        <v>2918</v>
      </c>
      <c r="I308" s="4">
        <v>26999</v>
      </c>
      <c r="J308" s="4">
        <v>42999</v>
      </c>
      <c r="K308" s="2">
        <v>0.37</v>
      </c>
      <c r="L308" t="str">
        <f>IF(Table1[[#This Row],[discount_percentage]]&gt;=50%, "50% or more", "&lt;50%")</f>
        <v>&lt;50%</v>
      </c>
      <c r="M308">
        <v>4.2</v>
      </c>
      <c r="N308" s="5">
        <v>1510</v>
      </c>
      <c r="O308" s="4">
        <f>Table1[[#This Row],[actual_price]]*Table1[[#This Row],[rating_count]]</f>
        <v>64928490</v>
      </c>
      <c r="P308" t="str">
        <f>IF(Table1[[#This Row],[actual_price]] &lt;200, "&lt;₹200", IF(Table1[[#This Row],[actual_price]]&lt;=500, "₹200 - ₹500", "&gt;₹500"))</f>
        <v>&gt;₹500</v>
      </c>
      <c r="Q308" s="8">
        <f>Table1[[#This Row],[rating]]*LOG(Table1[[#This Row],[rating_count]]+1)</f>
        <v>13.352910750223907</v>
      </c>
    </row>
    <row r="309" spans="1:17" x14ac:dyDescent="0.3">
      <c r="A309" t="s">
        <v>638</v>
      </c>
      <c r="B309" t="s">
        <v>639</v>
      </c>
      <c r="C309" t="str">
        <f t="shared" si="4"/>
        <v>ZORBES¬Æ Wall Adapter Ho</v>
      </c>
      <c r="D309" s="3" t="s">
        <v>152</v>
      </c>
      <c r="E309" s="3" t="s">
        <v>2914</v>
      </c>
      <c r="F309" s="3" t="s">
        <v>2915</v>
      </c>
      <c r="G309" s="3" t="s">
        <v>2916</v>
      </c>
      <c r="H309" s="3" t="s">
        <v>2921</v>
      </c>
      <c r="I309" s="4">
        <v>893</v>
      </c>
      <c r="J309" s="4">
        <v>1052</v>
      </c>
      <c r="K309" s="2">
        <v>0.15</v>
      </c>
      <c r="L309" t="str">
        <f>IF(Table1[[#This Row],[discount_percentage]]&gt;=50%, "50% or more", "&lt;50%")</f>
        <v>&lt;50%</v>
      </c>
      <c r="M309">
        <v>4.3</v>
      </c>
      <c r="N309" s="5">
        <v>106</v>
      </c>
      <c r="O309" s="4">
        <f>Table1[[#This Row],[actual_price]]*Table1[[#This Row],[rating_count]]</f>
        <v>111512</v>
      </c>
      <c r="P309" t="str">
        <f>IF(Table1[[#This Row],[actual_price]] &lt;200, "&lt;₹200", IF(Table1[[#This Row],[actual_price]]&lt;=500, "₹200 - ₹500", "&gt;₹500"))</f>
        <v>&gt;₹500</v>
      </c>
      <c r="Q309" s="8">
        <f>Table1[[#This Row],[rating]]*LOG(Table1[[#This Row],[rating_count]]+1)</f>
        <v>8.7263502440464009</v>
      </c>
    </row>
    <row r="310" spans="1:17" x14ac:dyDescent="0.3">
      <c r="A310" t="s">
        <v>640</v>
      </c>
      <c r="B310" t="s">
        <v>641</v>
      </c>
      <c r="C310" t="str">
        <f t="shared" si="4"/>
        <v xml:space="preserve">Sansui 80cm (32 inches) </v>
      </c>
      <c r="D310" s="3" t="s">
        <v>45</v>
      </c>
      <c r="E310" s="3" t="s">
        <v>2914</v>
      </c>
      <c r="F310" s="3" t="s">
        <v>2915</v>
      </c>
      <c r="G310" s="3" t="s">
        <v>2917</v>
      </c>
      <c r="H310" s="3" t="s">
        <v>2918</v>
      </c>
      <c r="I310" s="4">
        <v>10990</v>
      </c>
      <c r="J310" s="4">
        <v>19990</v>
      </c>
      <c r="K310" s="2">
        <v>0.45</v>
      </c>
      <c r="L310" t="str">
        <f>IF(Table1[[#This Row],[discount_percentage]]&gt;=50%, "50% or more", "&lt;50%")</f>
        <v>&lt;50%</v>
      </c>
      <c r="M310">
        <v>3.7</v>
      </c>
      <c r="N310" s="5">
        <v>129</v>
      </c>
      <c r="O310" s="4">
        <f>Table1[[#This Row],[actual_price]]*Table1[[#This Row],[rating_count]]</f>
        <v>2578710</v>
      </c>
      <c r="P310" t="str">
        <f>IF(Table1[[#This Row],[actual_price]] &lt;200, "&lt;₹200", IF(Table1[[#This Row],[actual_price]]&lt;=500, "₹200 - ₹500", "&gt;₹500"))</f>
        <v>&gt;₹500</v>
      </c>
      <c r="Q310" s="8">
        <f>Table1[[#This Row],[rating]]*LOG(Table1[[#This Row],[rating_count]]+1)</f>
        <v>7.8215904035352972</v>
      </c>
    </row>
    <row r="311" spans="1:17" x14ac:dyDescent="0.3">
      <c r="A311" t="s">
        <v>642</v>
      </c>
      <c r="B311" t="s">
        <v>643</v>
      </c>
      <c r="C311" t="str">
        <f t="shared" si="4"/>
        <v>Synqe USB Type C Fast Ch</v>
      </c>
      <c r="D311" s="3" t="s">
        <v>10</v>
      </c>
      <c r="E311" s="3" t="s">
        <v>2907</v>
      </c>
      <c r="F311" s="3" t="s">
        <v>2908</v>
      </c>
      <c r="G311" s="3" t="s">
        <v>2909</v>
      </c>
      <c r="H311" s="3" t="s">
        <v>2910</v>
      </c>
      <c r="I311" s="4">
        <v>379</v>
      </c>
      <c r="J311" s="4">
        <v>1099</v>
      </c>
      <c r="K311" s="2">
        <v>0.66</v>
      </c>
      <c r="L311" t="str">
        <f>IF(Table1[[#This Row],[discount_percentage]]&gt;=50%, "50% or more", "&lt;50%")</f>
        <v>50% or more</v>
      </c>
      <c r="M311">
        <v>4.3</v>
      </c>
      <c r="N311" s="5">
        <v>3049</v>
      </c>
      <c r="O311" s="4">
        <f>Table1[[#This Row],[actual_price]]*Table1[[#This Row],[rating_count]]</f>
        <v>3350851</v>
      </c>
      <c r="P311" t="str">
        <f>IF(Table1[[#This Row],[actual_price]] &lt;200, "&lt;₹200", IF(Table1[[#This Row],[actual_price]]&lt;=500, "₹200 - ₹500", "&gt;₹500"))</f>
        <v>&gt;₹500</v>
      </c>
      <c r="Q311" s="8">
        <f>Table1[[#This Row],[rating]]*LOG(Table1[[#This Row],[rating_count]]+1)</f>
        <v>14.982489309191179</v>
      </c>
    </row>
    <row r="312" spans="1:17" x14ac:dyDescent="0.3">
      <c r="A312" t="s">
        <v>644</v>
      </c>
      <c r="B312" t="s">
        <v>645</v>
      </c>
      <c r="C312" t="str">
        <f t="shared" si="4"/>
        <v xml:space="preserve">MI 80 cm (32 inches) HD </v>
      </c>
      <c r="D312" s="3" t="s">
        <v>45</v>
      </c>
      <c r="E312" s="3" t="s">
        <v>2914</v>
      </c>
      <c r="F312" s="3" t="s">
        <v>2915</v>
      </c>
      <c r="G312" s="3" t="s">
        <v>2917</v>
      </c>
      <c r="H312" s="3" t="s">
        <v>2918</v>
      </c>
      <c r="I312" s="4">
        <v>16999</v>
      </c>
      <c r="J312" s="4">
        <v>25999</v>
      </c>
      <c r="K312" s="2">
        <v>0.35</v>
      </c>
      <c r="L312" t="str">
        <f>IF(Table1[[#This Row],[discount_percentage]]&gt;=50%, "50% or more", "&lt;50%")</f>
        <v>&lt;50%</v>
      </c>
      <c r="M312">
        <v>4.2</v>
      </c>
      <c r="N312" s="5">
        <v>32840</v>
      </c>
      <c r="O312" s="4">
        <f>Table1[[#This Row],[actual_price]]*Table1[[#This Row],[rating_count]]</f>
        <v>853807160</v>
      </c>
      <c r="P312" t="str">
        <f>IF(Table1[[#This Row],[actual_price]] &lt;200, "&lt;₹200", IF(Table1[[#This Row],[actual_price]]&lt;=500, "₹200 - ₹500", "&gt;₹500"))</f>
        <v>&gt;₹500</v>
      </c>
      <c r="Q312" s="8">
        <f>Table1[[#This Row],[rating]]*LOG(Table1[[#This Row],[rating_count]]+1)</f>
        <v>18.968948765776688</v>
      </c>
    </row>
    <row r="313" spans="1:17" x14ac:dyDescent="0.3">
      <c r="A313" t="s">
        <v>646</v>
      </c>
      <c r="B313" t="s">
        <v>647</v>
      </c>
      <c r="C313" t="str">
        <f t="shared" si="4"/>
        <v>Bestor ¬Æ 8K Hdmi 2.1 Ca</v>
      </c>
      <c r="D313" s="3" t="s">
        <v>36</v>
      </c>
      <c r="E313" s="3" t="s">
        <v>2914</v>
      </c>
      <c r="F313" s="3" t="s">
        <v>2915</v>
      </c>
      <c r="G313" s="3" t="s">
        <v>2916</v>
      </c>
      <c r="H313" s="3" t="s">
        <v>2910</v>
      </c>
      <c r="I313" s="4">
        <v>699</v>
      </c>
      <c r="J313" s="4">
        <v>1899</v>
      </c>
      <c r="K313" s="2">
        <v>0.63</v>
      </c>
      <c r="L313" t="str">
        <f>IF(Table1[[#This Row],[discount_percentage]]&gt;=50%, "50% or more", "&lt;50%")</f>
        <v>50% or more</v>
      </c>
      <c r="M313">
        <v>4.4000000000000004</v>
      </c>
      <c r="N313" s="5">
        <v>390</v>
      </c>
      <c r="O313" s="4">
        <f>Table1[[#This Row],[actual_price]]*Table1[[#This Row],[rating_count]]</f>
        <v>740610</v>
      </c>
      <c r="P313" t="str">
        <f>IF(Table1[[#This Row],[actual_price]] &lt;200, "&lt;₹200", IF(Table1[[#This Row],[actual_price]]&lt;=500, "₹200 - ₹500", "&gt;₹500"))</f>
        <v>&gt;₹500</v>
      </c>
      <c r="Q313" s="8">
        <f>Table1[[#This Row],[rating]]*LOG(Table1[[#This Row],[rating_count]]+1)</f>
        <v>11.405577732541815</v>
      </c>
    </row>
    <row r="314" spans="1:17" x14ac:dyDescent="0.3">
      <c r="A314" t="s">
        <v>648</v>
      </c>
      <c r="B314" t="s">
        <v>649</v>
      </c>
      <c r="C314" t="str">
        <f t="shared" si="4"/>
        <v>Irusu Play VR Plus Virtu</v>
      </c>
      <c r="D314" s="3" t="s">
        <v>650</v>
      </c>
      <c r="E314" s="3" t="s">
        <v>2914</v>
      </c>
      <c r="F314" s="3" t="s">
        <v>2915</v>
      </c>
      <c r="G314" s="3" t="s">
        <v>2916</v>
      </c>
      <c r="H314" s="3" t="s">
        <v>2934</v>
      </c>
      <c r="I314" s="4">
        <v>2699</v>
      </c>
      <c r="J314" s="4">
        <v>3500</v>
      </c>
      <c r="K314" s="2">
        <v>0.23</v>
      </c>
      <c r="L314" t="str">
        <f>IF(Table1[[#This Row],[discount_percentage]]&gt;=50%, "50% or more", "&lt;50%")</f>
        <v>&lt;50%</v>
      </c>
      <c r="M314">
        <v>3.5</v>
      </c>
      <c r="N314" s="5">
        <v>621</v>
      </c>
      <c r="O314" s="4">
        <f>Table1[[#This Row],[actual_price]]*Table1[[#This Row],[rating_count]]</f>
        <v>2173500</v>
      </c>
      <c r="P314" t="str">
        <f>IF(Table1[[#This Row],[actual_price]] &lt;200, "&lt;₹200", IF(Table1[[#This Row],[actual_price]]&lt;=500, "₹200 - ₹500", "&gt;₹500"))</f>
        <v>&gt;₹500</v>
      </c>
      <c r="Q314" s="8">
        <f>Table1[[#This Row],[rating]]*LOG(Table1[[#This Row],[rating_count]]+1)</f>
        <v>9.7782663464178654</v>
      </c>
    </row>
    <row r="315" spans="1:17" x14ac:dyDescent="0.3">
      <c r="A315" t="s">
        <v>651</v>
      </c>
      <c r="B315" t="s">
        <v>652</v>
      </c>
      <c r="C315" t="str">
        <f t="shared" si="4"/>
        <v>Amazon Brand - Solimo Fa</v>
      </c>
      <c r="D315" s="3" t="s">
        <v>10</v>
      </c>
      <c r="E315" s="3" t="s">
        <v>2907</v>
      </c>
      <c r="F315" s="3" t="s">
        <v>2908</v>
      </c>
      <c r="G315" s="3" t="s">
        <v>2909</v>
      </c>
      <c r="H315" s="3" t="s">
        <v>2910</v>
      </c>
      <c r="I315" s="4">
        <v>129</v>
      </c>
      <c r="J315" s="4">
        <v>599</v>
      </c>
      <c r="K315" s="2">
        <v>0.78</v>
      </c>
      <c r="L315" t="str">
        <f>IF(Table1[[#This Row],[discount_percentage]]&gt;=50%, "50% or more", "&lt;50%")</f>
        <v>50% or more</v>
      </c>
      <c r="M315">
        <v>4.0999999999999996</v>
      </c>
      <c r="N315" s="5">
        <v>265</v>
      </c>
      <c r="O315" s="4">
        <f>Table1[[#This Row],[actual_price]]*Table1[[#This Row],[rating_count]]</f>
        <v>158735</v>
      </c>
      <c r="P315" t="str">
        <f>IF(Table1[[#This Row],[actual_price]] &lt;200, "&lt;₹200", IF(Table1[[#This Row],[actual_price]]&lt;=500, "₹200 - ₹500", "&gt;₹500"))</f>
        <v>&gt;₹500</v>
      </c>
      <c r="Q315" s="8">
        <f>Table1[[#This Row],[rating]]*LOG(Table1[[#This Row],[rating_count]]+1)</f>
        <v>9.9420147101873741</v>
      </c>
    </row>
    <row r="316" spans="1:17" x14ac:dyDescent="0.3">
      <c r="A316" t="s">
        <v>653</v>
      </c>
      <c r="B316" t="s">
        <v>654</v>
      </c>
      <c r="C316" t="str">
        <f t="shared" si="4"/>
        <v>Synqe USB C to USB C 60W</v>
      </c>
      <c r="D316" s="3" t="s">
        <v>10</v>
      </c>
      <c r="E316" s="3" t="s">
        <v>2907</v>
      </c>
      <c r="F316" s="3" t="s">
        <v>2908</v>
      </c>
      <c r="G316" s="3" t="s">
        <v>2909</v>
      </c>
      <c r="H316" s="3" t="s">
        <v>2910</v>
      </c>
      <c r="I316" s="4">
        <v>389</v>
      </c>
      <c r="J316" s="4">
        <v>999</v>
      </c>
      <c r="K316" s="2">
        <v>0.61</v>
      </c>
      <c r="L316" t="str">
        <f>IF(Table1[[#This Row],[discount_percentage]]&gt;=50%, "50% or more", "&lt;50%")</f>
        <v>50% or more</v>
      </c>
      <c r="M316">
        <v>4.3</v>
      </c>
      <c r="N316" s="5">
        <v>838</v>
      </c>
      <c r="O316" s="4">
        <f>Table1[[#This Row],[actual_price]]*Table1[[#This Row],[rating_count]]</f>
        <v>837162</v>
      </c>
      <c r="P316" t="str">
        <f>IF(Table1[[#This Row],[actual_price]] &lt;200, "&lt;₹200", IF(Table1[[#This Row],[actual_price]]&lt;=500, "₹200 - ₹500", "&gt;₹500"))</f>
        <v>&gt;₹500</v>
      </c>
      <c r="Q316" s="8">
        <f>Table1[[#This Row],[rating]]*LOG(Table1[[#This Row],[rating_count]]+1)</f>
        <v>12.572176431563411</v>
      </c>
    </row>
    <row r="317" spans="1:17" x14ac:dyDescent="0.3">
      <c r="A317" t="s">
        <v>655</v>
      </c>
      <c r="B317" t="s">
        <v>656</v>
      </c>
      <c r="C317" t="str">
        <f t="shared" si="4"/>
        <v>Shopoflux Silicone Remot</v>
      </c>
      <c r="D317" s="3" t="s">
        <v>110</v>
      </c>
      <c r="E317" s="3" t="s">
        <v>2914</v>
      </c>
      <c r="F317" s="3" t="s">
        <v>2915</v>
      </c>
      <c r="G317" s="3" t="s">
        <v>2916</v>
      </c>
      <c r="H317" s="3" t="s">
        <v>2919</v>
      </c>
      <c r="I317" s="4">
        <v>246</v>
      </c>
      <c r="J317" s="4">
        <v>600</v>
      </c>
      <c r="K317" s="2">
        <v>0.59</v>
      </c>
      <c r="L317" t="str">
        <f>IF(Table1[[#This Row],[discount_percentage]]&gt;=50%, "50% or more", "&lt;50%")</f>
        <v>50% or more</v>
      </c>
      <c r="M317">
        <v>4.2</v>
      </c>
      <c r="N317" s="5">
        <v>143</v>
      </c>
      <c r="O317" s="4">
        <f>Table1[[#This Row],[actual_price]]*Table1[[#This Row],[rating_count]]</f>
        <v>85800</v>
      </c>
      <c r="P317" t="str">
        <f>IF(Table1[[#This Row],[actual_price]] &lt;200, "&lt;₹200", IF(Table1[[#This Row],[actual_price]]&lt;=500, "₹200 - ₹500", "&gt;₹500"))</f>
        <v>&gt;₹500</v>
      </c>
      <c r="Q317" s="8">
        <f>Table1[[#This Row],[rating]]*LOG(Table1[[#This Row],[rating_count]]+1)</f>
        <v>9.0651224668000498</v>
      </c>
    </row>
    <row r="318" spans="1:17" x14ac:dyDescent="0.3">
      <c r="A318" t="s">
        <v>657</v>
      </c>
      <c r="B318" t="s">
        <v>658</v>
      </c>
      <c r="C318" t="str">
        <f t="shared" si="4"/>
        <v>EYNK Extra Long Micro US</v>
      </c>
      <c r="D318" s="3" t="s">
        <v>10</v>
      </c>
      <c r="E318" s="3" t="s">
        <v>2907</v>
      </c>
      <c r="F318" s="3" t="s">
        <v>2908</v>
      </c>
      <c r="G318" s="3" t="s">
        <v>2909</v>
      </c>
      <c r="H318" s="3" t="s">
        <v>2910</v>
      </c>
      <c r="I318" s="4">
        <v>299</v>
      </c>
      <c r="J318" s="4">
        <v>799</v>
      </c>
      <c r="K318" s="2">
        <v>0.63</v>
      </c>
      <c r="L318" t="str">
        <f>IF(Table1[[#This Row],[discount_percentage]]&gt;=50%, "50% or more", "&lt;50%")</f>
        <v>50% or more</v>
      </c>
      <c r="M318">
        <v>4</v>
      </c>
      <c r="N318" s="5">
        <v>151</v>
      </c>
      <c r="O318" s="4">
        <f>Table1[[#This Row],[actual_price]]*Table1[[#This Row],[rating_count]]</f>
        <v>120649</v>
      </c>
      <c r="P318" t="str">
        <f>IF(Table1[[#This Row],[actual_price]] &lt;200, "&lt;₹200", IF(Table1[[#This Row],[actual_price]]&lt;=500, "₹200 - ₹500", "&gt;₹500"))</f>
        <v>&gt;₹500</v>
      </c>
      <c r="Q318" s="8">
        <f>Table1[[#This Row],[rating]]*LOG(Table1[[#This Row],[rating_count]]+1)</f>
        <v>8.7273743517790905</v>
      </c>
    </row>
    <row r="319" spans="1:17" x14ac:dyDescent="0.3">
      <c r="A319" t="s">
        <v>659</v>
      </c>
      <c r="B319" t="s">
        <v>660</v>
      </c>
      <c r="C319" t="str">
        <f t="shared" si="4"/>
        <v>LUNAGARIYA¬Æ, Protective</v>
      </c>
      <c r="D319" s="3" t="s">
        <v>110</v>
      </c>
      <c r="E319" s="3" t="s">
        <v>2914</v>
      </c>
      <c r="F319" s="3" t="s">
        <v>2915</v>
      </c>
      <c r="G319" s="3" t="s">
        <v>2916</v>
      </c>
      <c r="H319" s="3" t="s">
        <v>2919</v>
      </c>
      <c r="I319" s="4">
        <v>247</v>
      </c>
      <c r="J319" s="4">
        <v>399</v>
      </c>
      <c r="K319" s="2">
        <v>0.38</v>
      </c>
      <c r="L319" t="str">
        <f>IF(Table1[[#This Row],[discount_percentage]]&gt;=50%, "50% or more", "&lt;50%")</f>
        <v>&lt;50%</v>
      </c>
      <c r="M319">
        <v>3.9</v>
      </c>
      <c r="N319" s="5">
        <v>200</v>
      </c>
      <c r="O319" s="4">
        <f>Table1[[#This Row],[actual_price]]*Table1[[#This Row],[rating_count]]</f>
        <v>79800</v>
      </c>
      <c r="P319" t="str">
        <f>IF(Table1[[#This Row],[actual_price]] &lt;200, "&lt;₹200", IF(Table1[[#This Row],[actual_price]]&lt;=500, "₹200 - ₹500", "&gt;₹500"))</f>
        <v>₹200 - ₹500</v>
      </c>
      <c r="Q319" s="8">
        <f>Table1[[#This Row],[rating]]*LOG(Table1[[#This Row],[rating_count]]+1)</f>
        <v>8.982464623939908</v>
      </c>
    </row>
    <row r="320" spans="1:17" x14ac:dyDescent="0.3">
      <c r="A320" t="s">
        <v>661</v>
      </c>
      <c r="B320" t="s">
        <v>662</v>
      </c>
      <c r="C320" t="str">
        <f t="shared" si="4"/>
        <v>7SEVEN¬Æ Compatible with</v>
      </c>
      <c r="D320" s="3" t="s">
        <v>110</v>
      </c>
      <c r="E320" s="3" t="s">
        <v>2914</v>
      </c>
      <c r="F320" s="3" t="s">
        <v>2915</v>
      </c>
      <c r="G320" s="3" t="s">
        <v>2916</v>
      </c>
      <c r="H320" s="3" t="s">
        <v>2919</v>
      </c>
      <c r="I320" s="4">
        <v>1369</v>
      </c>
      <c r="J320" s="4">
        <v>2999</v>
      </c>
      <c r="K320" s="2">
        <v>0.54</v>
      </c>
      <c r="L320" t="str">
        <f>IF(Table1[[#This Row],[discount_percentage]]&gt;=50%, "50% or more", "&lt;50%")</f>
        <v>50% or more</v>
      </c>
      <c r="M320">
        <v>3.3</v>
      </c>
      <c r="N320" s="5">
        <v>227</v>
      </c>
      <c r="O320" s="4">
        <f>Table1[[#This Row],[actual_price]]*Table1[[#This Row],[rating_count]]</f>
        <v>680773</v>
      </c>
      <c r="P320" t="str">
        <f>IF(Table1[[#This Row],[actual_price]] &lt;200, "&lt;₹200", IF(Table1[[#This Row],[actual_price]]&lt;=500, "₹200 - ₹500", "&gt;₹500"))</f>
        <v>&gt;₹500</v>
      </c>
      <c r="Q320" s="8">
        <f>Table1[[#This Row],[rating]]*LOG(Table1[[#This Row],[rating_count]]+1)</f>
        <v>7.7811849951014977</v>
      </c>
    </row>
    <row r="321" spans="1:17" x14ac:dyDescent="0.3">
      <c r="A321" t="s">
        <v>663</v>
      </c>
      <c r="B321" t="s">
        <v>664</v>
      </c>
      <c r="C321" t="str">
        <f t="shared" si="4"/>
        <v xml:space="preserve">PRUSHTI COVER AND BAGS, </v>
      </c>
      <c r="D321" s="3" t="s">
        <v>110</v>
      </c>
      <c r="E321" s="3" t="s">
        <v>2914</v>
      </c>
      <c r="F321" s="3" t="s">
        <v>2915</v>
      </c>
      <c r="G321" s="3" t="s">
        <v>2916</v>
      </c>
      <c r="H321" s="3" t="s">
        <v>2919</v>
      </c>
      <c r="I321" s="4">
        <v>199</v>
      </c>
      <c r="J321" s="4">
        <v>499</v>
      </c>
      <c r="K321" s="2">
        <v>0.6</v>
      </c>
      <c r="L321" t="str">
        <f>IF(Table1[[#This Row],[discount_percentage]]&gt;=50%, "50% or more", "&lt;50%")</f>
        <v>50% or more</v>
      </c>
      <c r="M321">
        <v>3.8</v>
      </c>
      <c r="N321" s="5">
        <v>538</v>
      </c>
      <c r="O321" s="4">
        <f>Table1[[#This Row],[actual_price]]*Table1[[#This Row],[rating_count]]</f>
        <v>268462</v>
      </c>
      <c r="P321" t="str">
        <f>IF(Table1[[#This Row],[actual_price]] &lt;200, "&lt;₹200", IF(Table1[[#This Row],[actual_price]]&lt;=500, "₹200 - ₹500", "&gt;₹500"))</f>
        <v>₹200 - ₹500</v>
      </c>
      <c r="Q321" s="8">
        <f>Table1[[#This Row],[rating]]*LOG(Table1[[#This Row],[rating_count]]+1)</f>
        <v>10.380037307709607</v>
      </c>
    </row>
    <row r="322" spans="1:17" x14ac:dyDescent="0.3">
      <c r="A322" t="s">
        <v>665</v>
      </c>
      <c r="B322" t="s">
        <v>666</v>
      </c>
      <c r="C322" t="str">
        <f t="shared" ref="C322:C385" si="5">LEFT(B322,24)</f>
        <v>Aine HDMI Male to VGA Fe</v>
      </c>
      <c r="D322" s="3" t="s">
        <v>36</v>
      </c>
      <c r="E322" s="3" t="s">
        <v>2914</v>
      </c>
      <c r="F322" s="3" t="s">
        <v>2915</v>
      </c>
      <c r="G322" s="3" t="s">
        <v>2916</v>
      </c>
      <c r="H322" s="3" t="s">
        <v>2910</v>
      </c>
      <c r="I322" s="4">
        <v>299</v>
      </c>
      <c r="J322" s="4">
        <v>599</v>
      </c>
      <c r="K322" s="2">
        <v>0.5</v>
      </c>
      <c r="L322" t="str">
        <f>IF(Table1[[#This Row],[discount_percentage]]&gt;=50%, "50% or more", "&lt;50%")</f>
        <v>50% or more</v>
      </c>
      <c r="M322">
        <v>4</v>
      </c>
      <c r="N322" s="5">
        <v>171</v>
      </c>
      <c r="O322" s="4">
        <f>Table1[[#This Row],[actual_price]]*Table1[[#This Row],[rating_count]]</f>
        <v>102429</v>
      </c>
      <c r="P322" t="str">
        <f>IF(Table1[[#This Row],[actual_price]] &lt;200, "&lt;₹200", IF(Table1[[#This Row],[actual_price]]&lt;=500, "₹200 - ₹500", "&gt;₹500"))</f>
        <v>&gt;₹500</v>
      </c>
      <c r="Q322" s="8">
        <f>Table1[[#This Row],[rating]]*LOG(Table1[[#This Row],[rating_count]]+1)</f>
        <v>8.9421137876301948</v>
      </c>
    </row>
    <row r="323" spans="1:17" x14ac:dyDescent="0.3">
      <c r="A323" t="s">
        <v>667</v>
      </c>
      <c r="B323" t="s">
        <v>668</v>
      </c>
      <c r="C323" t="str">
        <f t="shared" si="5"/>
        <v xml:space="preserve">Mi 80 cm (32 inches) HD </v>
      </c>
      <c r="D323" s="3" t="s">
        <v>45</v>
      </c>
      <c r="E323" s="3" t="s">
        <v>2914</v>
      </c>
      <c r="F323" s="3" t="s">
        <v>2915</v>
      </c>
      <c r="G323" s="3" t="s">
        <v>2917</v>
      </c>
      <c r="H323" s="3" t="s">
        <v>2918</v>
      </c>
      <c r="I323" s="4">
        <v>14999</v>
      </c>
      <c r="J323" s="4">
        <v>14999</v>
      </c>
      <c r="K323" s="2">
        <v>0</v>
      </c>
      <c r="L323" t="str">
        <f>IF(Table1[[#This Row],[discount_percentage]]&gt;=50%, "50% or more", "&lt;50%")</f>
        <v>&lt;50%</v>
      </c>
      <c r="M323">
        <v>4.3</v>
      </c>
      <c r="N323" s="5">
        <v>27508</v>
      </c>
      <c r="O323" s="4">
        <f>Table1[[#This Row],[actual_price]]*Table1[[#This Row],[rating_count]]</f>
        <v>412592492</v>
      </c>
      <c r="P323" t="str">
        <f>IF(Table1[[#This Row],[actual_price]] &lt;200, "&lt;₹200", IF(Table1[[#This Row],[actual_price]]&lt;=500, "₹200 - ₹500", "&gt;₹500"))</f>
        <v>&gt;₹500</v>
      </c>
      <c r="Q323" s="8">
        <f>Table1[[#This Row],[rating]]*LOG(Table1[[#This Row],[rating_count]]+1)</f>
        <v>19.08974165426217</v>
      </c>
    </row>
    <row r="324" spans="1:17" x14ac:dyDescent="0.3">
      <c r="A324" t="s">
        <v>669</v>
      </c>
      <c r="B324" t="s">
        <v>670</v>
      </c>
      <c r="C324" t="str">
        <f t="shared" si="5"/>
        <v>Storite USB 2.0 A to Min</v>
      </c>
      <c r="D324" s="3" t="s">
        <v>10</v>
      </c>
      <c r="E324" s="3" t="s">
        <v>2907</v>
      </c>
      <c r="F324" s="3" t="s">
        <v>2908</v>
      </c>
      <c r="G324" s="3" t="s">
        <v>2909</v>
      </c>
      <c r="H324" s="3" t="s">
        <v>2910</v>
      </c>
      <c r="I324" s="4">
        <v>299</v>
      </c>
      <c r="J324" s="4">
        <v>699</v>
      </c>
      <c r="K324" s="2">
        <v>0.56999999999999995</v>
      </c>
      <c r="L324" t="str">
        <f>IF(Table1[[#This Row],[discount_percentage]]&gt;=50%, "50% or more", "&lt;50%")</f>
        <v>50% or more</v>
      </c>
      <c r="M324">
        <v>3.9</v>
      </c>
      <c r="N324" s="5">
        <v>1454</v>
      </c>
      <c r="O324" s="4">
        <f>Table1[[#This Row],[actual_price]]*Table1[[#This Row],[rating_count]]</f>
        <v>1016346</v>
      </c>
      <c r="P324" t="str">
        <f>IF(Table1[[#This Row],[actual_price]] &lt;200, "&lt;₹200", IF(Table1[[#This Row],[actual_price]]&lt;=500, "₹200 - ₹500", "&gt;₹500"))</f>
        <v>&gt;₹500</v>
      </c>
      <c r="Q324" s="8">
        <f>Table1[[#This Row],[rating]]*LOG(Table1[[#This Row],[rating_count]]+1)</f>
        <v>12.335165673955512</v>
      </c>
    </row>
    <row r="325" spans="1:17" x14ac:dyDescent="0.3">
      <c r="A325" t="s">
        <v>671</v>
      </c>
      <c r="B325" t="s">
        <v>672</v>
      </c>
      <c r="C325" t="str">
        <f t="shared" si="5"/>
        <v>TCL 108 cm (43 inches) 4</v>
      </c>
      <c r="D325" s="3" t="s">
        <v>45</v>
      </c>
      <c r="E325" s="3" t="s">
        <v>2914</v>
      </c>
      <c r="F325" s="3" t="s">
        <v>2915</v>
      </c>
      <c r="G325" s="3" t="s">
        <v>2917</v>
      </c>
      <c r="H325" s="3" t="s">
        <v>2918</v>
      </c>
      <c r="I325" s="4">
        <v>24990</v>
      </c>
      <c r="J325" s="4">
        <v>51990</v>
      </c>
      <c r="K325" s="2">
        <v>0.52</v>
      </c>
      <c r="L325" t="str">
        <f>IF(Table1[[#This Row],[discount_percentage]]&gt;=50%, "50% or more", "&lt;50%")</f>
        <v>50% or more</v>
      </c>
      <c r="M325">
        <v>4.2</v>
      </c>
      <c r="N325" s="5">
        <v>2951</v>
      </c>
      <c r="O325" s="4">
        <f>Table1[[#This Row],[actual_price]]*Table1[[#This Row],[rating_count]]</f>
        <v>153422490</v>
      </c>
      <c r="P325" t="str">
        <f>IF(Table1[[#This Row],[actual_price]] &lt;200, "&lt;₹200", IF(Table1[[#This Row],[actual_price]]&lt;=500, "₹200 - ₹500", "&gt;₹500"))</f>
        <v>&gt;₹500</v>
      </c>
      <c r="Q325" s="8">
        <f>Table1[[#This Row],[rating]]*LOG(Table1[[#This Row],[rating_count]]+1)</f>
        <v>14.574488683234216</v>
      </c>
    </row>
    <row r="326" spans="1:17" x14ac:dyDescent="0.3">
      <c r="A326" t="s">
        <v>673</v>
      </c>
      <c r="B326" t="s">
        <v>674</v>
      </c>
      <c r="C326" t="str">
        <f t="shared" si="5"/>
        <v>REDTECH USB-C to Lightni</v>
      </c>
      <c r="D326" s="3" t="s">
        <v>10</v>
      </c>
      <c r="E326" s="3" t="s">
        <v>2907</v>
      </c>
      <c r="F326" s="3" t="s">
        <v>2908</v>
      </c>
      <c r="G326" s="3" t="s">
        <v>2909</v>
      </c>
      <c r="H326" s="3" t="s">
        <v>2910</v>
      </c>
      <c r="I326" s="4">
        <v>249</v>
      </c>
      <c r="J326" s="4">
        <v>999</v>
      </c>
      <c r="K326" s="2">
        <v>0.75</v>
      </c>
      <c r="L326" t="str">
        <f>IF(Table1[[#This Row],[discount_percentage]]&gt;=50%, "50% or more", "&lt;50%")</f>
        <v>50% or more</v>
      </c>
      <c r="M326">
        <v>5</v>
      </c>
      <c r="N326" s="5">
        <v>0</v>
      </c>
      <c r="O326" s="4">
        <f>Table1[[#This Row],[actual_price]]*Table1[[#This Row],[rating_count]]</f>
        <v>0</v>
      </c>
      <c r="P326" t="str">
        <f>IF(Table1[[#This Row],[actual_price]] &lt;200, "&lt;₹200", IF(Table1[[#This Row],[actual_price]]&lt;=500, "₹200 - ₹500", "&gt;₹500"))</f>
        <v>&gt;₹500</v>
      </c>
      <c r="Q326" s="8">
        <f>Table1[[#This Row],[rating]]*LOG(Table1[[#This Row],[rating_count]]+1)</f>
        <v>0</v>
      </c>
    </row>
    <row r="327" spans="1:17" x14ac:dyDescent="0.3">
      <c r="A327" t="s">
        <v>675</v>
      </c>
      <c r="B327" t="s">
        <v>676</v>
      </c>
      <c r="C327" t="str">
        <f t="shared" si="5"/>
        <v>OnePlus 163.8 cm (65 inc</v>
      </c>
      <c r="D327" s="3" t="s">
        <v>45</v>
      </c>
      <c r="E327" s="3" t="s">
        <v>2914</v>
      </c>
      <c r="F327" s="3" t="s">
        <v>2915</v>
      </c>
      <c r="G327" s="3" t="s">
        <v>2917</v>
      </c>
      <c r="H327" s="3" t="s">
        <v>2918</v>
      </c>
      <c r="I327" s="4">
        <v>61999</v>
      </c>
      <c r="J327" s="4">
        <v>69999</v>
      </c>
      <c r="K327" s="2">
        <v>0.11</v>
      </c>
      <c r="L327" t="str">
        <f>IF(Table1[[#This Row],[discount_percentage]]&gt;=50%, "50% or more", "&lt;50%")</f>
        <v>&lt;50%</v>
      </c>
      <c r="M327">
        <v>4.0999999999999996</v>
      </c>
      <c r="N327" s="5">
        <v>6753</v>
      </c>
      <c r="O327" s="4">
        <f>Table1[[#This Row],[actual_price]]*Table1[[#This Row],[rating_count]]</f>
        <v>472703247</v>
      </c>
      <c r="P327" t="str">
        <f>IF(Table1[[#This Row],[actual_price]] &lt;200, "&lt;₹200", IF(Table1[[#This Row],[actual_price]]&lt;=500, "₹200 - ₹500", "&gt;₹500"))</f>
        <v>&gt;₹500</v>
      </c>
      <c r="Q327" s="8">
        <f>Table1[[#This Row],[rating]]*LOG(Table1[[#This Row],[rating_count]]+1)</f>
        <v>15.701200330827509</v>
      </c>
    </row>
    <row r="328" spans="1:17" x14ac:dyDescent="0.3">
      <c r="A328" t="s">
        <v>677</v>
      </c>
      <c r="B328" t="s">
        <v>678</v>
      </c>
      <c r="C328" t="str">
        <f t="shared" si="5"/>
        <v xml:space="preserve">AmazonBasics 108 cm (43 </v>
      </c>
      <c r="D328" s="3" t="s">
        <v>45</v>
      </c>
      <c r="E328" s="3" t="s">
        <v>2914</v>
      </c>
      <c r="F328" s="3" t="s">
        <v>2915</v>
      </c>
      <c r="G328" s="3" t="s">
        <v>2917</v>
      </c>
      <c r="H328" s="3" t="s">
        <v>2918</v>
      </c>
      <c r="I328" s="4">
        <v>24499</v>
      </c>
      <c r="J328" s="4">
        <v>50000</v>
      </c>
      <c r="K328" s="2">
        <v>0.51</v>
      </c>
      <c r="L328" t="str">
        <f>IF(Table1[[#This Row],[discount_percentage]]&gt;=50%, "50% or more", "&lt;50%")</f>
        <v>50% or more</v>
      </c>
      <c r="M328">
        <v>3.9</v>
      </c>
      <c r="N328" s="5">
        <v>3518</v>
      </c>
      <c r="O328" s="4">
        <f>Table1[[#This Row],[actual_price]]*Table1[[#This Row],[rating_count]]</f>
        <v>175900000</v>
      </c>
      <c r="P328" t="str">
        <f>IF(Table1[[#This Row],[actual_price]] &lt;200, "&lt;₹200", IF(Table1[[#This Row],[actual_price]]&lt;=500, "₹200 - ₹500", "&gt;₹500"))</f>
        <v>&gt;₹500</v>
      </c>
      <c r="Q328" s="8">
        <f>Table1[[#This Row],[rating]]*LOG(Table1[[#This Row],[rating_count]]+1)</f>
        <v>13.831035140657246</v>
      </c>
    </row>
    <row r="329" spans="1:17" x14ac:dyDescent="0.3">
      <c r="A329" t="s">
        <v>679</v>
      </c>
      <c r="B329" t="s">
        <v>680</v>
      </c>
      <c r="C329" t="str">
        <f t="shared" si="5"/>
        <v xml:space="preserve">Kodak 80 cm (32 inches) </v>
      </c>
      <c r="D329" s="3" t="s">
        <v>45</v>
      </c>
      <c r="E329" s="3" t="s">
        <v>2914</v>
      </c>
      <c r="F329" s="3" t="s">
        <v>2915</v>
      </c>
      <c r="G329" s="3" t="s">
        <v>2917</v>
      </c>
      <c r="H329" s="3" t="s">
        <v>2918</v>
      </c>
      <c r="I329" s="4">
        <v>10499</v>
      </c>
      <c r="J329" s="4">
        <v>19499</v>
      </c>
      <c r="K329" s="2">
        <v>0.46</v>
      </c>
      <c r="L329" t="str">
        <f>IF(Table1[[#This Row],[discount_percentage]]&gt;=50%, "50% or more", "&lt;50%")</f>
        <v>&lt;50%</v>
      </c>
      <c r="M329">
        <v>4.2</v>
      </c>
      <c r="N329" s="5">
        <v>1510</v>
      </c>
      <c r="O329" s="4">
        <f>Table1[[#This Row],[actual_price]]*Table1[[#This Row],[rating_count]]</f>
        <v>29443490</v>
      </c>
      <c r="P329" t="str">
        <f>IF(Table1[[#This Row],[actual_price]] &lt;200, "&lt;₹200", IF(Table1[[#This Row],[actual_price]]&lt;=500, "₹200 - ₹500", "&gt;₹500"))</f>
        <v>&gt;₹500</v>
      </c>
      <c r="Q329" s="8">
        <f>Table1[[#This Row],[rating]]*LOG(Table1[[#This Row],[rating_count]]+1)</f>
        <v>13.352910750223907</v>
      </c>
    </row>
    <row r="330" spans="1:17" x14ac:dyDescent="0.3">
      <c r="A330" t="s">
        <v>681</v>
      </c>
      <c r="B330" t="s">
        <v>682</v>
      </c>
      <c r="C330" t="str">
        <f t="shared" si="5"/>
        <v>Synqe Type C to Type C S</v>
      </c>
      <c r="D330" s="3" t="s">
        <v>10</v>
      </c>
      <c r="E330" s="3" t="s">
        <v>2907</v>
      </c>
      <c r="F330" s="3" t="s">
        <v>2908</v>
      </c>
      <c r="G330" s="3" t="s">
        <v>2909</v>
      </c>
      <c r="H330" s="3" t="s">
        <v>2910</v>
      </c>
      <c r="I330" s="4">
        <v>349</v>
      </c>
      <c r="J330" s="4">
        <v>999</v>
      </c>
      <c r="K330" s="2">
        <v>0.65</v>
      </c>
      <c r="L330" t="str">
        <f>IF(Table1[[#This Row],[discount_percentage]]&gt;=50%, "50% or more", "&lt;50%")</f>
        <v>50% or more</v>
      </c>
      <c r="M330">
        <v>4.3</v>
      </c>
      <c r="N330" s="5">
        <v>838</v>
      </c>
      <c r="O330" s="4">
        <f>Table1[[#This Row],[actual_price]]*Table1[[#This Row],[rating_count]]</f>
        <v>837162</v>
      </c>
      <c r="P330" t="str">
        <f>IF(Table1[[#This Row],[actual_price]] &lt;200, "&lt;₹200", IF(Table1[[#This Row],[actual_price]]&lt;=500, "₹200 - ₹500", "&gt;₹500"))</f>
        <v>&gt;₹500</v>
      </c>
      <c r="Q330" s="8">
        <f>Table1[[#This Row],[rating]]*LOG(Table1[[#This Row],[rating_count]]+1)</f>
        <v>12.572176431563411</v>
      </c>
    </row>
    <row r="331" spans="1:17" x14ac:dyDescent="0.3">
      <c r="A331" t="s">
        <v>683</v>
      </c>
      <c r="B331" t="s">
        <v>684</v>
      </c>
      <c r="C331" t="str">
        <f t="shared" si="5"/>
        <v>Airtel DigitalTV HD Setu</v>
      </c>
      <c r="D331" s="3" t="s">
        <v>110</v>
      </c>
      <c r="E331" s="3" t="s">
        <v>2914</v>
      </c>
      <c r="F331" s="3" t="s">
        <v>2915</v>
      </c>
      <c r="G331" s="3" t="s">
        <v>2916</v>
      </c>
      <c r="H331" s="3" t="s">
        <v>2919</v>
      </c>
      <c r="I331" s="4">
        <v>197</v>
      </c>
      <c r="J331" s="4">
        <v>499</v>
      </c>
      <c r="K331" s="2">
        <v>0.61</v>
      </c>
      <c r="L331" t="str">
        <f>IF(Table1[[#This Row],[discount_percentage]]&gt;=50%, "50% or more", "&lt;50%")</f>
        <v>50% or more</v>
      </c>
      <c r="M331">
        <v>3.8</v>
      </c>
      <c r="N331" s="5">
        <v>136</v>
      </c>
      <c r="O331" s="4">
        <f>Table1[[#This Row],[actual_price]]*Table1[[#This Row],[rating_count]]</f>
        <v>67864</v>
      </c>
      <c r="P331" t="str">
        <f>IF(Table1[[#This Row],[actual_price]] &lt;200, "&lt;₹200", IF(Table1[[#This Row],[actual_price]]&lt;=500, "₹200 - ₹500", "&gt;₹500"))</f>
        <v>₹200 - ₹500</v>
      </c>
      <c r="Q331" s="8">
        <f>Table1[[#This Row],[rating]]*LOG(Table1[[#This Row],[rating_count]]+1)</f>
        <v>8.1195381551943449</v>
      </c>
    </row>
    <row r="332" spans="1:17" x14ac:dyDescent="0.3">
      <c r="A332" t="s">
        <v>685</v>
      </c>
      <c r="B332" t="s">
        <v>686</v>
      </c>
      <c r="C332" t="str">
        <f t="shared" si="5"/>
        <v>Airtel Digital TV HD Set</v>
      </c>
      <c r="D332" s="3" t="s">
        <v>470</v>
      </c>
      <c r="E332" s="3" t="s">
        <v>2914</v>
      </c>
      <c r="F332" s="3" t="s">
        <v>2915</v>
      </c>
      <c r="G332" s="3" t="s">
        <v>2927</v>
      </c>
      <c r="H332" s="3" t="s">
        <v>2928</v>
      </c>
      <c r="I332" s="4">
        <v>1299</v>
      </c>
      <c r="J332" s="4">
        <v>2499</v>
      </c>
      <c r="K332" s="2">
        <v>0.48</v>
      </c>
      <c r="L332" t="str">
        <f>IF(Table1[[#This Row],[discount_percentage]]&gt;=50%, "50% or more", "&lt;50%")</f>
        <v>&lt;50%</v>
      </c>
      <c r="M332">
        <v>4.3</v>
      </c>
      <c r="N332" s="5">
        <v>301</v>
      </c>
      <c r="O332" s="4">
        <f>Table1[[#This Row],[actual_price]]*Table1[[#This Row],[rating_count]]</f>
        <v>752199</v>
      </c>
      <c r="P332" t="str">
        <f>IF(Table1[[#This Row],[actual_price]] &lt;200, "&lt;₹200", IF(Table1[[#This Row],[actual_price]]&lt;=500, "₹200 - ₹500", "&gt;₹500"))</f>
        <v>&gt;₹500</v>
      </c>
      <c r="Q332" s="8">
        <f>Table1[[#This Row],[rating]]*LOG(Table1[[#This Row],[rating_count]]+1)</f>
        <v>10.664029854715746</v>
      </c>
    </row>
    <row r="333" spans="1:17" x14ac:dyDescent="0.3">
      <c r="A333" t="s">
        <v>687</v>
      </c>
      <c r="B333" t="s">
        <v>688</v>
      </c>
      <c r="C333" t="str">
        <f t="shared" si="5"/>
        <v>ESR USB C to Lightning C</v>
      </c>
      <c r="D333" s="3" t="s">
        <v>10</v>
      </c>
      <c r="E333" s="3" t="s">
        <v>2907</v>
      </c>
      <c r="F333" s="3" t="s">
        <v>2908</v>
      </c>
      <c r="G333" s="3" t="s">
        <v>2909</v>
      </c>
      <c r="H333" s="3" t="s">
        <v>2910</v>
      </c>
      <c r="I333" s="4">
        <v>1519</v>
      </c>
      <c r="J333" s="4">
        <v>1899</v>
      </c>
      <c r="K333" s="2">
        <v>0.2</v>
      </c>
      <c r="L333" t="str">
        <f>IF(Table1[[#This Row],[discount_percentage]]&gt;=50%, "50% or more", "&lt;50%")</f>
        <v>&lt;50%</v>
      </c>
      <c r="M333">
        <v>4.4000000000000004</v>
      </c>
      <c r="N333" s="5">
        <v>19763</v>
      </c>
      <c r="O333" s="4">
        <f>Table1[[#This Row],[actual_price]]*Table1[[#This Row],[rating_count]]</f>
        <v>37529937</v>
      </c>
      <c r="P333" t="str">
        <f>IF(Table1[[#This Row],[actual_price]] &lt;200, "&lt;₹200", IF(Table1[[#This Row],[actual_price]]&lt;=500, "₹200 - ₹500", "&gt;₹500"))</f>
        <v>&gt;₹500</v>
      </c>
      <c r="Q333" s="8">
        <f>Table1[[#This Row],[rating]]*LOG(Table1[[#This Row],[rating_count]]+1)</f>
        <v>18.901849318956469</v>
      </c>
    </row>
    <row r="334" spans="1:17" x14ac:dyDescent="0.3">
      <c r="A334" t="s">
        <v>689</v>
      </c>
      <c r="B334" t="s">
        <v>690</v>
      </c>
      <c r="C334" t="str">
        <f t="shared" si="5"/>
        <v xml:space="preserve">MI 138.8 cm (55 inches) </v>
      </c>
      <c r="D334" s="3" t="s">
        <v>45</v>
      </c>
      <c r="E334" s="3" t="s">
        <v>2914</v>
      </c>
      <c r="F334" s="3" t="s">
        <v>2915</v>
      </c>
      <c r="G334" s="3" t="s">
        <v>2917</v>
      </c>
      <c r="H334" s="3" t="s">
        <v>2918</v>
      </c>
      <c r="I334" s="4">
        <v>46999</v>
      </c>
      <c r="J334" s="4">
        <v>69999</v>
      </c>
      <c r="K334" s="2">
        <v>0.33</v>
      </c>
      <c r="L334" t="str">
        <f>IF(Table1[[#This Row],[discount_percentage]]&gt;=50%, "50% or more", "&lt;50%")</f>
        <v>&lt;50%</v>
      </c>
      <c r="M334">
        <v>4.3</v>
      </c>
      <c r="N334" s="5">
        <v>21252</v>
      </c>
      <c r="O334" s="4">
        <f>Table1[[#This Row],[actual_price]]*Table1[[#This Row],[rating_count]]</f>
        <v>1487618748</v>
      </c>
      <c r="P334" t="str">
        <f>IF(Table1[[#This Row],[actual_price]] &lt;200, "&lt;₹200", IF(Table1[[#This Row],[actual_price]]&lt;=500, "₹200 - ₹500", "&gt;₹500"))</f>
        <v>&gt;₹500</v>
      </c>
      <c r="Q334" s="8">
        <f>Table1[[#This Row],[rating]]*LOG(Table1[[#This Row],[rating_count]]+1)</f>
        <v>18.607907041550177</v>
      </c>
    </row>
    <row r="335" spans="1:17" x14ac:dyDescent="0.3">
      <c r="A335" t="s">
        <v>691</v>
      </c>
      <c r="B335" t="s">
        <v>692</v>
      </c>
      <c r="C335" t="str">
        <f t="shared" si="5"/>
        <v>Storite USB Extension Ca</v>
      </c>
      <c r="D335" s="3" t="s">
        <v>10</v>
      </c>
      <c r="E335" s="3" t="s">
        <v>2907</v>
      </c>
      <c r="F335" s="3" t="s">
        <v>2908</v>
      </c>
      <c r="G335" s="3" t="s">
        <v>2909</v>
      </c>
      <c r="H335" s="3" t="s">
        <v>2910</v>
      </c>
      <c r="I335" s="4">
        <v>299</v>
      </c>
      <c r="J335" s="4">
        <v>799</v>
      </c>
      <c r="K335" s="2">
        <v>0.63</v>
      </c>
      <c r="L335" t="str">
        <f>IF(Table1[[#This Row],[discount_percentage]]&gt;=50%, "50% or more", "&lt;50%")</f>
        <v>50% or more</v>
      </c>
      <c r="M335">
        <v>4.3</v>
      </c>
      <c r="N335" s="5">
        <v>1902</v>
      </c>
      <c r="O335" s="4">
        <f>Table1[[#This Row],[actual_price]]*Table1[[#This Row],[rating_count]]</f>
        <v>1519698</v>
      </c>
      <c r="P335" t="str">
        <f>IF(Table1[[#This Row],[actual_price]] &lt;200, "&lt;₹200", IF(Table1[[#This Row],[actual_price]]&lt;=500, "₹200 - ₹500", "&gt;₹500"))</f>
        <v>&gt;₹500</v>
      </c>
      <c r="Q335" s="8">
        <f>Table1[[#This Row],[rating]]*LOG(Table1[[#This Row],[rating_count]]+1)</f>
        <v>14.101586789634187</v>
      </c>
    </row>
    <row r="336" spans="1:17" x14ac:dyDescent="0.3">
      <c r="A336" t="s">
        <v>693</v>
      </c>
      <c r="B336" t="s">
        <v>694</v>
      </c>
      <c r="C336" t="str">
        <f t="shared" si="5"/>
        <v>Fire-Boltt Ninja Call Pr</v>
      </c>
      <c r="D336" s="3" t="s">
        <v>695</v>
      </c>
      <c r="E336" s="3" t="s">
        <v>2914</v>
      </c>
      <c r="F336" s="3" t="s">
        <v>2935</v>
      </c>
      <c r="G336" s="3" t="s">
        <v>2936</v>
      </c>
      <c r="I336" s="4">
        <v>1799</v>
      </c>
      <c r="J336" s="4">
        <v>19999</v>
      </c>
      <c r="K336" s="2">
        <v>0.91</v>
      </c>
      <c r="L336" t="str">
        <f>IF(Table1[[#This Row],[discount_percentage]]&gt;=50%, "50% or more", "&lt;50%")</f>
        <v>50% or more</v>
      </c>
      <c r="M336">
        <v>4.2</v>
      </c>
      <c r="N336" s="5">
        <v>13937</v>
      </c>
      <c r="O336" s="4">
        <f>Table1[[#This Row],[actual_price]]*Table1[[#This Row],[rating_count]]</f>
        <v>278726063</v>
      </c>
      <c r="P336" t="str">
        <f>IF(Table1[[#This Row],[actual_price]] &lt;200, "&lt;₹200", IF(Table1[[#This Row],[actual_price]]&lt;=500, "₹200 - ₹500", "&gt;₹500"))</f>
        <v>&gt;₹500</v>
      </c>
      <c r="Q336" s="8">
        <f>Table1[[#This Row],[rating]]*LOG(Table1[[#This Row],[rating_count]]+1)</f>
        <v>17.405641932772294</v>
      </c>
    </row>
    <row r="337" spans="1:17" x14ac:dyDescent="0.3">
      <c r="A337" t="s">
        <v>696</v>
      </c>
      <c r="B337" t="s">
        <v>697</v>
      </c>
      <c r="C337" t="str">
        <f t="shared" si="5"/>
        <v>Fire-Boltt Phoenix Smart</v>
      </c>
      <c r="D337" s="3" t="s">
        <v>695</v>
      </c>
      <c r="E337" s="3" t="s">
        <v>2914</v>
      </c>
      <c r="F337" s="3" t="s">
        <v>2935</v>
      </c>
      <c r="G337" s="3" t="s">
        <v>2936</v>
      </c>
      <c r="I337" s="4">
        <v>1998</v>
      </c>
      <c r="J337" s="4">
        <v>9999</v>
      </c>
      <c r="K337" s="2">
        <v>0.8</v>
      </c>
      <c r="L337" t="str">
        <f>IF(Table1[[#This Row],[discount_percentage]]&gt;=50%, "50% or more", "&lt;50%")</f>
        <v>50% or more</v>
      </c>
      <c r="M337">
        <v>4.3</v>
      </c>
      <c r="N337" s="5">
        <v>27696</v>
      </c>
      <c r="O337" s="4">
        <f>Table1[[#This Row],[actual_price]]*Table1[[#This Row],[rating_count]]</f>
        <v>276932304</v>
      </c>
      <c r="P337" t="str">
        <f>IF(Table1[[#This Row],[actual_price]] &lt;200, "&lt;₹200", IF(Table1[[#This Row],[actual_price]]&lt;=500, "₹200 - ₹500", "&gt;₹500"))</f>
        <v>&gt;₹500</v>
      </c>
      <c r="Q337" s="8">
        <f>Table1[[#This Row],[rating]]*LOG(Table1[[#This Row],[rating_count]]+1)</f>
        <v>19.10246074335917</v>
      </c>
    </row>
    <row r="338" spans="1:17" x14ac:dyDescent="0.3">
      <c r="A338" t="s">
        <v>698</v>
      </c>
      <c r="B338" t="s">
        <v>699</v>
      </c>
      <c r="C338" t="str">
        <f t="shared" si="5"/>
        <v>boAt Wave Call Smart Wat</v>
      </c>
      <c r="D338" s="3" t="s">
        <v>695</v>
      </c>
      <c r="E338" s="3" t="s">
        <v>2914</v>
      </c>
      <c r="F338" s="3" t="s">
        <v>2935</v>
      </c>
      <c r="G338" s="3" t="s">
        <v>2936</v>
      </c>
      <c r="I338" s="4">
        <v>1999</v>
      </c>
      <c r="J338" s="4">
        <v>7990</v>
      </c>
      <c r="K338" s="2">
        <v>0.75</v>
      </c>
      <c r="L338" t="str">
        <f>IF(Table1[[#This Row],[discount_percentage]]&gt;=50%, "50% or more", "&lt;50%")</f>
        <v>50% or more</v>
      </c>
      <c r="M338">
        <v>3.8</v>
      </c>
      <c r="N338" s="5">
        <v>17831</v>
      </c>
      <c r="O338" s="4">
        <f>Table1[[#This Row],[actual_price]]*Table1[[#This Row],[rating_count]]</f>
        <v>142469690</v>
      </c>
      <c r="P338" t="str">
        <f>IF(Table1[[#This Row],[actual_price]] &lt;200, "&lt;₹200", IF(Table1[[#This Row],[actual_price]]&lt;=500, "₹200 - ₹500", "&gt;₹500"))</f>
        <v>&gt;₹500</v>
      </c>
      <c r="Q338" s="8">
        <f>Table1[[#This Row],[rating]]*LOG(Table1[[#This Row],[rating_count]]+1)</f>
        <v>16.154560210794287</v>
      </c>
    </row>
    <row r="339" spans="1:17" x14ac:dyDescent="0.3">
      <c r="A339" t="s">
        <v>700</v>
      </c>
      <c r="B339" t="s">
        <v>701</v>
      </c>
      <c r="C339" t="str">
        <f t="shared" si="5"/>
        <v>MI Power Bank 3i 20000mA</v>
      </c>
      <c r="D339" s="3" t="s">
        <v>702</v>
      </c>
      <c r="E339" s="3" t="s">
        <v>2914</v>
      </c>
      <c r="F339" s="3" t="s">
        <v>2937</v>
      </c>
      <c r="G339" s="3" t="s">
        <v>2938</v>
      </c>
      <c r="H339" s="3" t="s">
        <v>2939</v>
      </c>
      <c r="I339" s="4">
        <v>2049</v>
      </c>
      <c r="J339" s="4">
        <v>2199</v>
      </c>
      <c r="K339" s="2">
        <v>7.0000000000000007E-2</v>
      </c>
      <c r="L339" t="str">
        <f>IF(Table1[[#This Row],[discount_percentage]]&gt;=50%, "50% or more", "&lt;50%")</f>
        <v>&lt;50%</v>
      </c>
      <c r="M339">
        <v>4.3</v>
      </c>
      <c r="N339" s="5">
        <v>178912</v>
      </c>
      <c r="O339" s="4">
        <f>Table1[[#This Row],[actual_price]]*Table1[[#This Row],[rating_count]]</f>
        <v>393427488</v>
      </c>
      <c r="P339" t="str">
        <f>IF(Table1[[#This Row],[actual_price]] &lt;200, "&lt;₹200", IF(Table1[[#This Row],[actual_price]]&lt;=500, "₹200 - ₹500", "&gt;₹500"))</f>
        <v>&gt;₹500</v>
      </c>
      <c r="Q339" s="8">
        <f>Table1[[#This Row],[rating]]*LOG(Table1[[#This Row],[rating_count]]+1)</f>
        <v>22.58636016136267</v>
      </c>
    </row>
    <row r="340" spans="1:17" x14ac:dyDescent="0.3">
      <c r="A340" t="s">
        <v>703</v>
      </c>
      <c r="B340" t="s">
        <v>704</v>
      </c>
      <c r="C340" t="str">
        <f t="shared" si="5"/>
        <v>Redmi A1 (Light Blue, 2G</v>
      </c>
      <c r="D340" s="3" t="s">
        <v>705</v>
      </c>
      <c r="E340" s="3" t="s">
        <v>2914</v>
      </c>
      <c r="F340" s="3" t="s">
        <v>2937</v>
      </c>
      <c r="G340" s="3" t="s">
        <v>2940</v>
      </c>
      <c r="H340" s="3" t="s">
        <v>2941</v>
      </c>
      <c r="I340" s="4">
        <v>6499</v>
      </c>
      <c r="J340" s="4">
        <v>8999</v>
      </c>
      <c r="K340" s="2">
        <v>0.28000000000000003</v>
      </c>
      <c r="L340" t="str">
        <f>IF(Table1[[#This Row],[discount_percentage]]&gt;=50%, "50% or more", "&lt;50%")</f>
        <v>&lt;50%</v>
      </c>
      <c r="M340">
        <v>4</v>
      </c>
      <c r="N340" s="5">
        <v>7807</v>
      </c>
      <c r="O340" s="4">
        <f>Table1[[#This Row],[actual_price]]*Table1[[#This Row],[rating_count]]</f>
        <v>70255193</v>
      </c>
      <c r="P340" t="str">
        <f>IF(Table1[[#This Row],[actual_price]] &lt;200, "&lt;₹200", IF(Table1[[#This Row],[actual_price]]&lt;=500, "₹200 - ₹500", "&gt;₹500"))</f>
        <v>&gt;₹500</v>
      </c>
      <c r="Q340" s="8">
        <f>Table1[[#This Row],[rating]]*LOG(Table1[[#This Row],[rating_count]]+1)</f>
        <v>15.570159218634542</v>
      </c>
    </row>
    <row r="341" spans="1:17" x14ac:dyDescent="0.3">
      <c r="A341" t="s">
        <v>706</v>
      </c>
      <c r="B341" t="s">
        <v>707</v>
      </c>
      <c r="C341" t="str">
        <f t="shared" si="5"/>
        <v>OnePlus Nord 2T 5G (Jade</v>
      </c>
      <c r="D341" s="3" t="s">
        <v>705</v>
      </c>
      <c r="E341" s="3" t="s">
        <v>2914</v>
      </c>
      <c r="F341" s="3" t="s">
        <v>2937</v>
      </c>
      <c r="G341" s="3" t="s">
        <v>2940</v>
      </c>
      <c r="H341" s="3" t="s">
        <v>2941</v>
      </c>
      <c r="I341" s="4">
        <v>28999</v>
      </c>
      <c r="J341" s="4">
        <v>28999</v>
      </c>
      <c r="K341" s="2">
        <v>0</v>
      </c>
      <c r="L341" t="str">
        <f>IF(Table1[[#This Row],[discount_percentage]]&gt;=50%, "50% or more", "&lt;50%")</f>
        <v>&lt;50%</v>
      </c>
      <c r="M341">
        <v>4.3</v>
      </c>
      <c r="N341" s="5">
        <v>17415</v>
      </c>
      <c r="O341" s="4">
        <f>Table1[[#This Row],[actual_price]]*Table1[[#This Row],[rating_count]]</f>
        <v>505017585</v>
      </c>
      <c r="P341" t="str">
        <f>IF(Table1[[#This Row],[actual_price]] &lt;200, "&lt;₹200", IF(Table1[[#This Row],[actual_price]]&lt;=500, "₹200 - ₹500", "&gt;₹500"))</f>
        <v>&gt;₹500</v>
      </c>
      <c r="Q341" s="8">
        <f>Table1[[#This Row],[rating]]*LOG(Table1[[#This Row],[rating_count]]+1)</f>
        <v>18.236078188942063</v>
      </c>
    </row>
    <row r="342" spans="1:17" x14ac:dyDescent="0.3">
      <c r="A342" t="s">
        <v>708</v>
      </c>
      <c r="B342" t="s">
        <v>709</v>
      </c>
      <c r="C342" t="str">
        <f t="shared" si="5"/>
        <v>OnePlus Nord 2T 5G (Gray</v>
      </c>
      <c r="D342" s="3" t="s">
        <v>705</v>
      </c>
      <c r="E342" s="3" t="s">
        <v>2914</v>
      </c>
      <c r="F342" s="3" t="s">
        <v>2937</v>
      </c>
      <c r="G342" s="3" t="s">
        <v>2940</v>
      </c>
      <c r="H342" s="3" t="s">
        <v>2941</v>
      </c>
      <c r="I342" s="4">
        <v>28999</v>
      </c>
      <c r="J342" s="4">
        <v>28999</v>
      </c>
      <c r="K342" s="2">
        <v>0</v>
      </c>
      <c r="L342" t="str">
        <f>IF(Table1[[#This Row],[discount_percentage]]&gt;=50%, "50% or more", "&lt;50%")</f>
        <v>&lt;50%</v>
      </c>
      <c r="M342">
        <v>4.3</v>
      </c>
      <c r="N342" s="5">
        <v>17415</v>
      </c>
      <c r="O342" s="4">
        <f>Table1[[#This Row],[actual_price]]*Table1[[#This Row],[rating_count]]</f>
        <v>505017585</v>
      </c>
      <c r="P342" t="str">
        <f>IF(Table1[[#This Row],[actual_price]] &lt;200, "&lt;₹200", IF(Table1[[#This Row],[actual_price]]&lt;=500, "₹200 - ₹500", "&gt;₹500"))</f>
        <v>&gt;₹500</v>
      </c>
      <c r="Q342" s="8">
        <f>Table1[[#This Row],[rating]]*LOG(Table1[[#This Row],[rating_count]]+1)</f>
        <v>18.236078188942063</v>
      </c>
    </row>
    <row r="343" spans="1:17" x14ac:dyDescent="0.3">
      <c r="A343" t="s">
        <v>710</v>
      </c>
      <c r="B343" t="s">
        <v>711</v>
      </c>
      <c r="C343" t="str">
        <f t="shared" si="5"/>
        <v>Redmi A1 (Black, 2GB RAM</v>
      </c>
      <c r="D343" s="3" t="s">
        <v>705</v>
      </c>
      <c r="E343" s="3" t="s">
        <v>2914</v>
      </c>
      <c r="F343" s="3" t="s">
        <v>2937</v>
      </c>
      <c r="G343" s="3" t="s">
        <v>2940</v>
      </c>
      <c r="H343" s="3" t="s">
        <v>2941</v>
      </c>
      <c r="I343" s="4">
        <v>6499</v>
      </c>
      <c r="J343" s="4">
        <v>8999</v>
      </c>
      <c r="K343" s="2">
        <v>0.28000000000000003</v>
      </c>
      <c r="L343" t="str">
        <f>IF(Table1[[#This Row],[discount_percentage]]&gt;=50%, "50% or more", "&lt;50%")</f>
        <v>&lt;50%</v>
      </c>
      <c r="M343">
        <v>4</v>
      </c>
      <c r="N343" s="5">
        <v>7807</v>
      </c>
      <c r="O343" s="4">
        <f>Table1[[#This Row],[actual_price]]*Table1[[#This Row],[rating_count]]</f>
        <v>70255193</v>
      </c>
      <c r="P343" t="str">
        <f>IF(Table1[[#This Row],[actual_price]] &lt;200, "&lt;₹200", IF(Table1[[#This Row],[actual_price]]&lt;=500, "₹200 - ₹500", "&gt;₹500"))</f>
        <v>&gt;₹500</v>
      </c>
      <c r="Q343" s="8">
        <f>Table1[[#This Row],[rating]]*LOG(Table1[[#This Row],[rating_count]]+1)</f>
        <v>15.570159218634542</v>
      </c>
    </row>
    <row r="344" spans="1:17" x14ac:dyDescent="0.3">
      <c r="A344" t="s">
        <v>712</v>
      </c>
      <c r="B344" t="s">
        <v>713</v>
      </c>
      <c r="C344" t="str">
        <f t="shared" si="5"/>
        <v>Redmi A1 (Light Green, 2</v>
      </c>
      <c r="D344" s="3" t="s">
        <v>705</v>
      </c>
      <c r="E344" s="3" t="s">
        <v>2914</v>
      </c>
      <c r="F344" s="3" t="s">
        <v>2937</v>
      </c>
      <c r="G344" s="3" t="s">
        <v>2940</v>
      </c>
      <c r="H344" s="3" t="s">
        <v>2941</v>
      </c>
      <c r="I344" s="4">
        <v>6499</v>
      </c>
      <c r="J344" s="4">
        <v>8999</v>
      </c>
      <c r="K344" s="2">
        <v>0.28000000000000003</v>
      </c>
      <c r="L344" t="str">
        <f>IF(Table1[[#This Row],[discount_percentage]]&gt;=50%, "50% or more", "&lt;50%")</f>
        <v>&lt;50%</v>
      </c>
      <c r="M344">
        <v>4</v>
      </c>
      <c r="N344" s="5">
        <v>7807</v>
      </c>
      <c r="O344" s="4">
        <f>Table1[[#This Row],[actual_price]]*Table1[[#This Row],[rating_count]]</f>
        <v>70255193</v>
      </c>
      <c r="P344" t="str">
        <f>IF(Table1[[#This Row],[actual_price]] &lt;200, "&lt;₹200", IF(Table1[[#This Row],[actual_price]]&lt;=500, "₹200 - ₹500", "&gt;₹500"))</f>
        <v>&gt;₹500</v>
      </c>
      <c r="Q344" s="8">
        <f>Table1[[#This Row],[rating]]*LOG(Table1[[#This Row],[rating_count]]+1)</f>
        <v>15.570159218634542</v>
      </c>
    </row>
    <row r="345" spans="1:17" x14ac:dyDescent="0.3">
      <c r="A345" t="s">
        <v>714</v>
      </c>
      <c r="B345" t="s">
        <v>715</v>
      </c>
      <c r="C345" t="str">
        <f t="shared" si="5"/>
        <v>SanDisk Ultra¬Æ microSDX</v>
      </c>
      <c r="D345" s="3" t="s">
        <v>716</v>
      </c>
      <c r="E345" s="3" t="s">
        <v>2914</v>
      </c>
      <c r="F345" s="3" t="s">
        <v>2916</v>
      </c>
      <c r="G345" s="3" t="s">
        <v>2942</v>
      </c>
      <c r="H345" s="3" t="s">
        <v>2943</v>
      </c>
      <c r="I345" s="4">
        <v>569</v>
      </c>
      <c r="J345" s="4">
        <v>1000</v>
      </c>
      <c r="K345" s="2">
        <v>0.43</v>
      </c>
      <c r="L345" t="str">
        <f>IF(Table1[[#This Row],[discount_percentage]]&gt;=50%, "50% or more", "&lt;50%")</f>
        <v>&lt;50%</v>
      </c>
      <c r="M345">
        <v>4.4000000000000004</v>
      </c>
      <c r="N345" s="5">
        <v>67259</v>
      </c>
      <c r="O345" s="4">
        <f>Table1[[#This Row],[actual_price]]*Table1[[#This Row],[rating_count]]</f>
        <v>67259000</v>
      </c>
      <c r="P345" t="str">
        <f>IF(Table1[[#This Row],[actual_price]] &lt;200, "&lt;₹200", IF(Table1[[#This Row],[actual_price]]&lt;=500, "₹200 - ₹500", "&gt;₹500"))</f>
        <v>&gt;₹500</v>
      </c>
      <c r="Q345" s="8">
        <f>Table1[[#This Row],[rating]]*LOG(Table1[[#This Row],[rating_count]]+1)</f>
        <v>21.242130197105915</v>
      </c>
    </row>
    <row r="346" spans="1:17" x14ac:dyDescent="0.3">
      <c r="A346" t="s">
        <v>717</v>
      </c>
      <c r="B346" t="s">
        <v>718</v>
      </c>
      <c r="C346" t="str">
        <f t="shared" si="5"/>
        <v>Noise Pulse Go Buzz Smar</v>
      </c>
      <c r="D346" s="3" t="s">
        <v>695</v>
      </c>
      <c r="E346" s="3" t="s">
        <v>2914</v>
      </c>
      <c r="F346" s="3" t="s">
        <v>2935</v>
      </c>
      <c r="G346" s="3" t="s">
        <v>2936</v>
      </c>
      <c r="I346" s="4">
        <v>1898</v>
      </c>
      <c r="J346" s="4">
        <v>4999</v>
      </c>
      <c r="K346" s="2">
        <v>0.62</v>
      </c>
      <c r="L346" t="str">
        <f>IF(Table1[[#This Row],[discount_percentage]]&gt;=50%, "50% or more", "&lt;50%")</f>
        <v>50% or more</v>
      </c>
      <c r="M346">
        <v>4.0999999999999996</v>
      </c>
      <c r="N346" s="5">
        <v>10689</v>
      </c>
      <c r="O346" s="4">
        <f>Table1[[#This Row],[actual_price]]*Table1[[#This Row],[rating_count]]</f>
        <v>53434311</v>
      </c>
      <c r="P346" t="str">
        <f>IF(Table1[[#This Row],[actual_price]] &lt;200, "&lt;₹200", IF(Table1[[#This Row],[actual_price]]&lt;=500, "₹200 - ₹500", "&gt;₹500"))</f>
        <v>&gt;₹500</v>
      </c>
      <c r="Q346" s="8">
        <f>Table1[[#This Row],[rating]]*LOG(Table1[[#This Row],[rating_count]]+1)</f>
        <v>16.518808591355988</v>
      </c>
    </row>
    <row r="347" spans="1:17" x14ac:dyDescent="0.3">
      <c r="A347" t="s">
        <v>719</v>
      </c>
      <c r="B347" t="s">
        <v>720</v>
      </c>
      <c r="C347" t="str">
        <f t="shared" si="5"/>
        <v>Nokia 105 Single SIM, Ke</v>
      </c>
      <c r="D347" s="3" t="s">
        <v>721</v>
      </c>
      <c r="E347" s="3" t="s">
        <v>2914</v>
      </c>
      <c r="F347" s="3" t="s">
        <v>2937</v>
      </c>
      <c r="G347" s="3" t="s">
        <v>2940</v>
      </c>
      <c r="H347" s="3" t="s">
        <v>2944</v>
      </c>
      <c r="I347" s="4">
        <v>1299</v>
      </c>
      <c r="J347" s="4">
        <v>1599</v>
      </c>
      <c r="K347" s="2">
        <v>0.19</v>
      </c>
      <c r="L347" t="str">
        <f>IF(Table1[[#This Row],[discount_percentage]]&gt;=50%, "50% or more", "&lt;50%")</f>
        <v>&lt;50%</v>
      </c>
      <c r="M347">
        <v>4</v>
      </c>
      <c r="N347" s="5">
        <v>128311</v>
      </c>
      <c r="O347" s="4">
        <f>Table1[[#This Row],[actual_price]]*Table1[[#This Row],[rating_count]]</f>
        <v>205169289</v>
      </c>
      <c r="P347" t="str">
        <f>IF(Table1[[#This Row],[actual_price]] &lt;200, "&lt;₹200", IF(Table1[[#This Row],[actual_price]]&lt;=500, "₹200 - ₹500", "&gt;₹500"))</f>
        <v>&gt;₹500</v>
      </c>
      <c r="Q347" s="8">
        <f>Table1[[#This Row],[rating]]*LOG(Table1[[#This Row],[rating_count]]+1)</f>
        <v>20.433069097520871</v>
      </c>
    </row>
    <row r="348" spans="1:17" x14ac:dyDescent="0.3">
      <c r="A348" t="s">
        <v>722</v>
      </c>
      <c r="B348" t="s">
        <v>723</v>
      </c>
      <c r="C348" t="str">
        <f t="shared" si="5"/>
        <v>boAt Wave Lite Smartwatc</v>
      </c>
      <c r="D348" s="3" t="s">
        <v>695</v>
      </c>
      <c r="E348" s="3" t="s">
        <v>2914</v>
      </c>
      <c r="F348" s="3" t="s">
        <v>2935</v>
      </c>
      <c r="G348" s="3" t="s">
        <v>2936</v>
      </c>
      <c r="I348" s="4">
        <v>1499</v>
      </c>
      <c r="J348" s="4">
        <v>6990</v>
      </c>
      <c r="K348" s="2">
        <v>0.79</v>
      </c>
      <c r="L348" t="str">
        <f>IF(Table1[[#This Row],[discount_percentage]]&gt;=50%, "50% or more", "&lt;50%")</f>
        <v>50% or more</v>
      </c>
      <c r="M348">
        <v>3.9</v>
      </c>
      <c r="N348" s="5">
        <v>21796</v>
      </c>
      <c r="O348" s="4">
        <f>Table1[[#This Row],[actual_price]]*Table1[[#This Row],[rating_count]]</f>
        <v>152354040</v>
      </c>
      <c r="P348" t="str">
        <f>IF(Table1[[#This Row],[actual_price]] &lt;200, "&lt;₹200", IF(Table1[[#This Row],[actual_price]]&lt;=500, "₹200 - ₹500", "&gt;₹500"))</f>
        <v>&gt;₹500</v>
      </c>
      <c r="Q348" s="8">
        <f>Table1[[#This Row],[rating]]*LOG(Table1[[#This Row],[rating_count]]+1)</f>
        <v>16.91974722436542</v>
      </c>
    </row>
    <row r="349" spans="1:17" x14ac:dyDescent="0.3">
      <c r="A349" t="s">
        <v>724</v>
      </c>
      <c r="B349" t="s">
        <v>725</v>
      </c>
      <c r="C349" t="str">
        <f t="shared" si="5"/>
        <v xml:space="preserve">JBL C100SI Wired In Ear </v>
      </c>
      <c r="D349" s="3" t="s">
        <v>726</v>
      </c>
      <c r="E349" s="3" t="s">
        <v>2914</v>
      </c>
      <c r="F349" s="3" t="s">
        <v>2945</v>
      </c>
      <c r="G349" s="3" t="s">
        <v>2946</v>
      </c>
      <c r="H349" s="3" t="s">
        <v>2947</v>
      </c>
      <c r="I349" s="4">
        <v>599</v>
      </c>
      <c r="J349" s="4">
        <v>999</v>
      </c>
      <c r="K349" s="2">
        <v>0.4</v>
      </c>
      <c r="L349" t="str">
        <f>IF(Table1[[#This Row],[discount_percentage]]&gt;=50%, "50% or more", "&lt;50%")</f>
        <v>&lt;50%</v>
      </c>
      <c r="M349">
        <v>4.0999999999999996</v>
      </c>
      <c r="N349" s="5">
        <v>192590</v>
      </c>
      <c r="O349" s="4">
        <f>Table1[[#This Row],[actual_price]]*Table1[[#This Row],[rating_count]]</f>
        <v>192397410</v>
      </c>
      <c r="P349" t="str">
        <f>IF(Table1[[#This Row],[actual_price]] &lt;200, "&lt;₹200", IF(Table1[[#This Row],[actual_price]]&lt;=500, "₹200 - ₹500", "&gt;₹500"))</f>
        <v>&gt;₹500</v>
      </c>
      <c r="Q349" s="8">
        <f>Table1[[#This Row],[rating]]*LOG(Table1[[#This Row],[rating_count]]+1)</f>
        <v>21.667007551536646</v>
      </c>
    </row>
    <row r="350" spans="1:17" x14ac:dyDescent="0.3">
      <c r="A350" t="s">
        <v>727</v>
      </c>
      <c r="B350" t="s">
        <v>728</v>
      </c>
      <c r="C350" t="str">
        <f t="shared" si="5"/>
        <v xml:space="preserve">Samsung Galaxy M04 Dark </v>
      </c>
      <c r="D350" s="3" t="s">
        <v>705</v>
      </c>
      <c r="E350" s="3" t="s">
        <v>2914</v>
      </c>
      <c r="F350" s="3" t="s">
        <v>2937</v>
      </c>
      <c r="G350" s="3" t="s">
        <v>2940</v>
      </c>
      <c r="H350" s="3" t="s">
        <v>2941</v>
      </c>
      <c r="I350" s="4">
        <v>9499</v>
      </c>
      <c r="J350" s="4">
        <v>11999</v>
      </c>
      <c r="K350" s="2">
        <v>0.21</v>
      </c>
      <c r="L350" t="str">
        <f>IF(Table1[[#This Row],[discount_percentage]]&gt;=50%, "50% or more", "&lt;50%")</f>
        <v>&lt;50%</v>
      </c>
      <c r="M350">
        <v>4.2</v>
      </c>
      <c r="N350" s="5">
        <v>284</v>
      </c>
      <c r="O350" s="4">
        <f>Table1[[#This Row],[actual_price]]*Table1[[#This Row],[rating_count]]</f>
        <v>3407716</v>
      </c>
      <c r="P350" t="str">
        <f>IF(Table1[[#This Row],[actual_price]] &lt;200, "&lt;₹200", IF(Table1[[#This Row],[actual_price]]&lt;=500, "₹200 - ₹500", "&gt;₹500"))</f>
        <v>&gt;₹500</v>
      </c>
      <c r="Q350" s="8">
        <f>Table1[[#This Row],[rating]]*LOG(Table1[[#This Row],[rating_count]]+1)</f>
        <v>10.310348412035744</v>
      </c>
    </row>
    <row r="351" spans="1:17" x14ac:dyDescent="0.3">
      <c r="A351" t="s">
        <v>729</v>
      </c>
      <c r="B351" t="s">
        <v>730</v>
      </c>
      <c r="C351" t="str">
        <f t="shared" si="5"/>
        <v>PTron Tangentbeat in-Ear</v>
      </c>
      <c r="D351" s="3" t="s">
        <v>726</v>
      </c>
      <c r="E351" s="3" t="s">
        <v>2914</v>
      </c>
      <c r="F351" s="3" t="s">
        <v>2945</v>
      </c>
      <c r="G351" s="3" t="s">
        <v>2946</v>
      </c>
      <c r="H351" s="3" t="s">
        <v>2947</v>
      </c>
      <c r="I351" s="4">
        <v>599</v>
      </c>
      <c r="J351" s="4">
        <v>2499</v>
      </c>
      <c r="K351" s="2">
        <v>0.76</v>
      </c>
      <c r="L351" t="str">
        <f>IF(Table1[[#This Row],[discount_percentage]]&gt;=50%, "50% or more", "&lt;50%")</f>
        <v>50% or more</v>
      </c>
      <c r="M351">
        <v>3.9</v>
      </c>
      <c r="N351" s="5">
        <v>58162</v>
      </c>
      <c r="O351" s="4">
        <f>Table1[[#This Row],[actual_price]]*Table1[[#This Row],[rating_count]]</f>
        <v>145346838</v>
      </c>
      <c r="P351" t="str">
        <f>IF(Table1[[#This Row],[actual_price]] &lt;200, "&lt;₹200", IF(Table1[[#This Row],[actual_price]]&lt;=500, "₹200 - ₹500", "&gt;₹500"))</f>
        <v>&gt;₹500</v>
      </c>
      <c r="Q351" s="8">
        <f>Table1[[#This Row],[rating]]*LOG(Table1[[#This Row],[rating_count]]+1)</f>
        <v>18.582122516034108</v>
      </c>
    </row>
    <row r="352" spans="1:17" x14ac:dyDescent="0.3">
      <c r="A352" t="s">
        <v>731</v>
      </c>
      <c r="B352" t="s">
        <v>732</v>
      </c>
      <c r="C352" t="str">
        <f t="shared" si="5"/>
        <v>Redmi 10A (Charcoal Blac</v>
      </c>
      <c r="D352" s="3" t="s">
        <v>705</v>
      </c>
      <c r="E352" s="3" t="s">
        <v>2914</v>
      </c>
      <c r="F352" s="3" t="s">
        <v>2937</v>
      </c>
      <c r="G352" s="3" t="s">
        <v>2940</v>
      </c>
      <c r="H352" s="3" t="s">
        <v>2941</v>
      </c>
      <c r="I352" s="4">
        <v>8999</v>
      </c>
      <c r="J352" s="4">
        <v>11999</v>
      </c>
      <c r="K352" s="2">
        <v>0.25</v>
      </c>
      <c r="L352" t="str">
        <f>IF(Table1[[#This Row],[discount_percentage]]&gt;=50%, "50% or more", "&lt;50%")</f>
        <v>&lt;50%</v>
      </c>
      <c r="M352">
        <v>4</v>
      </c>
      <c r="N352" s="5">
        <v>12796</v>
      </c>
      <c r="O352" s="4">
        <f>Table1[[#This Row],[actual_price]]*Table1[[#This Row],[rating_count]]</f>
        <v>153539204</v>
      </c>
      <c r="P352" t="str">
        <f>IF(Table1[[#This Row],[actual_price]] &lt;200, "&lt;₹200", IF(Table1[[#This Row],[actual_price]]&lt;=500, "₹200 - ₹500", "&gt;₹500"))</f>
        <v>&gt;₹500</v>
      </c>
      <c r="Q352" s="8">
        <f>Table1[[#This Row],[rating]]*LOG(Table1[[#This Row],[rating_count]]+1)</f>
        <v>16.428432679794216</v>
      </c>
    </row>
    <row r="353" spans="1:17" x14ac:dyDescent="0.3">
      <c r="A353" t="s">
        <v>733</v>
      </c>
      <c r="B353" t="s">
        <v>734</v>
      </c>
      <c r="C353" t="str">
        <f t="shared" si="5"/>
        <v xml:space="preserve">pTron Bullet Pro 36W PD </v>
      </c>
      <c r="D353" s="3" t="s">
        <v>735</v>
      </c>
      <c r="E353" s="3" t="s">
        <v>2914</v>
      </c>
      <c r="F353" s="3" t="s">
        <v>2937</v>
      </c>
      <c r="G353" s="3" t="s">
        <v>2938</v>
      </c>
      <c r="H353" s="3" t="s">
        <v>2939</v>
      </c>
      <c r="I353" s="4">
        <v>349</v>
      </c>
      <c r="J353" s="4">
        <v>1299</v>
      </c>
      <c r="K353" s="2">
        <v>0.73</v>
      </c>
      <c r="L353" t="str">
        <f>IF(Table1[[#This Row],[discount_percentage]]&gt;=50%, "50% or more", "&lt;50%")</f>
        <v>50% or more</v>
      </c>
      <c r="M353">
        <v>4</v>
      </c>
      <c r="N353" s="5">
        <v>14282</v>
      </c>
      <c r="O353" s="4">
        <f>Table1[[#This Row],[actual_price]]*Table1[[#This Row],[rating_count]]</f>
        <v>18552318</v>
      </c>
      <c r="P353" t="str">
        <f>IF(Table1[[#This Row],[actual_price]] &lt;200, "&lt;₹200", IF(Table1[[#This Row],[actual_price]]&lt;=500, "₹200 - ₹500", "&gt;₹500"))</f>
        <v>&gt;₹500</v>
      </c>
      <c r="Q353" s="8">
        <f>Table1[[#This Row],[rating]]*LOG(Table1[[#This Row],[rating_count]]+1)</f>
        <v>16.619277744776692</v>
      </c>
    </row>
    <row r="354" spans="1:17" x14ac:dyDescent="0.3">
      <c r="A354" t="s">
        <v>736</v>
      </c>
      <c r="B354" t="s">
        <v>737</v>
      </c>
      <c r="C354" t="str">
        <f t="shared" si="5"/>
        <v>boAt Bassheads 100 in Ea</v>
      </c>
      <c r="D354" s="3" t="s">
        <v>726</v>
      </c>
      <c r="E354" s="3" t="s">
        <v>2914</v>
      </c>
      <c r="F354" s="3" t="s">
        <v>2945</v>
      </c>
      <c r="G354" s="3" t="s">
        <v>2946</v>
      </c>
      <c r="H354" s="3" t="s">
        <v>2947</v>
      </c>
      <c r="I354" s="4">
        <v>349</v>
      </c>
      <c r="J354" s="4">
        <v>999</v>
      </c>
      <c r="K354" s="2">
        <v>0.65</v>
      </c>
      <c r="L354" t="str">
        <f>IF(Table1[[#This Row],[discount_percentage]]&gt;=50%, "50% or more", "&lt;50%")</f>
        <v>50% or more</v>
      </c>
      <c r="M354">
        <v>4.0999999999999996</v>
      </c>
      <c r="N354" s="5">
        <v>363713</v>
      </c>
      <c r="O354" s="4">
        <f>Table1[[#This Row],[actual_price]]*Table1[[#This Row],[rating_count]]</f>
        <v>363349287</v>
      </c>
      <c r="P354" t="str">
        <f>IF(Table1[[#This Row],[actual_price]] &lt;200, "&lt;₹200", IF(Table1[[#This Row],[actual_price]]&lt;=500, "₹200 - ₹500", "&gt;₹500"))</f>
        <v>&gt;₹500</v>
      </c>
      <c r="Q354" s="8">
        <f>Table1[[#This Row],[rating]]*LOG(Table1[[#This Row],[rating_count]]+1)</f>
        <v>22.799116074394387</v>
      </c>
    </row>
    <row r="355" spans="1:17" x14ac:dyDescent="0.3">
      <c r="A355" t="s">
        <v>738</v>
      </c>
      <c r="B355" t="s">
        <v>739</v>
      </c>
      <c r="C355" t="str">
        <f t="shared" si="5"/>
        <v>SanDisk Ultra¬Æ microSDX</v>
      </c>
      <c r="D355" s="3" t="s">
        <v>716</v>
      </c>
      <c r="E355" s="3" t="s">
        <v>2914</v>
      </c>
      <c r="F355" s="3" t="s">
        <v>2916</v>
      </c>
      <c r="G355" s="3" t="s">
        <v>2942</v>
      </c>
      <c r="H355" s="3" t="s">
        <v>2943</v>
      </c>
      <c r="I355" s="4">
        <v>959</v>
      </c>
      <c r="J355" s="4">
        <v>1800</v>
      </c>
      <c r="K355" s="2">
        <v>0.47</v>
      </c>
      <c r="L355" t="str">
        <f>IF(Table1[[#This Row],[discount_percentage]]&gt;=50%, "50% or more", "&lt;50%")</f>
        <v>&lt;50%</v>
      </c>
      <c r="M355">
        <v>4.4000000000000004</v>
      </c>
      <c r="N355" s="5">
        <v>67259</v>
      </c>
      <c r="O355" s="4">
        <f>Table1[[#This Row],[actual_price]]*Table1[[#This Row],[rating_count]]</f>
        <v>121066200</v>
      </c>
      <c r="P355" t="str">
        <f>IF(Table1[[#This Row],[actual_price]] &lt;200, "&lt;₹200", IF(Table1[[#This Row],[actual_price]]&lt;=500, "₹200 - ₹500", "&gt;₹500"))</f>
        <v>&gt;₹500</v>
      </c>
      <c r="Q355" s="8">
        <f>Table1[[#This Row],[rating]]*LOG(Table1[[#This Row],[rating_count]]+1)</f>
        <v>21.242130197105915</v>
      </c>
    </row>
    <row r="356" spans="1:17" x14ac:dyDescent="0.3">
      <c r="A356" t="s">
        <v>740</v>
      </c>
      <c r="B356" t="s">
        <v>741</v>
      </c>
      <c r="C356" t="str">
        <f t="shared" si="5"/>
        <v>Samsung Galaxy M04 Light</v>
      </c>
      <c r="D356" s="3" t="s">
        <v>705</v>
      </c>
      <c r="E356" s="3" t="s">
        <v>2914</v>
      </c>
      <c r="F356" s="3" t="s">
        <v>2937</v>
      </c>
      <c r="G356" s="3" t="s">
        <v>2940</v>
      </c>
      <c r="H356" s="3" t="s">
        <v>2941</v>
      </c>
      <c r="I356" s="4">
        <v>9499</v>
      </c>
      <c r="J356" s="4">
        <v>11999</v>
      </c>
      <c r="K356" s="2">
        <v>0.21</v>
      </c>
      <c r="L356" t="str">
        <f>IF(Table1[[#This Row],[discount_percentage]]&gt;=50%, "50% or more", "&lt;50%")</f>
        <v>&lt;50%</v>
      </c>
      <c r="M356">
        <v>4.2</v>
      </c>
      <c r="N356" s="5">
        <v>284</v>
      </c>
      <c r="O356" s="4">
        <f>Table1[[#This Row],[actual_price]]*Table1[[#This Row],[rating_count]]</f>
        <v>3407716</v>
      </c>
      <c r="P356" t="str">
        <f>IF(Table1[[#This Row],[actual_price]] &lt;200, "&lt;₹200", IF(Table1[[#This Row],[actual_price]]&lt;=500, "₹200 - ₹500", "&gt;₹500"))</f>
        <v>&gt;₹500</v>
      </c>
      <c r="Q356" s="8">
        <f>Table1[[#This Row],[rating]]*LOG(Table1[[#This Row],[rating_count]]+1)</f>
        <v>10.310348412035744</v>
      </c>
    </row>
    <row r="357" spans="1:17" x14ac:dyDescent="0.3">
      <c r="A357" t="s">
        <v>742</v>
      </c>
      <c r="B357" t="s">
        <v>743</v>
      </c>
      <c r="C357" t="str">
        <f t="shared" si="5"/>
        <v>MI 10000mAh Lithium Ion,</v>
      </c>
      <c r="D357" s="3" t="s">
        <v>702</v>
      </c>
      <c r="E357" s="3" t="s">
        <v>2914</v>
      </c>
      <c r="F357" s="3" t="s">
        <v>2937</v>
      </c>
      <c r="G357" s="3" t="s">
        <v>2938</v>
      </c>
      <c r="H357" s="3" t="s">
        <v>2939</v>
      </c>
      <c r="I357" s="4">
        <v>1499</v>
      </c>
      <c r="J357" s="4">
        <v>2499</v>
      </c>
      <c r="K357" s="2">
        <v>0.4</v>
      </c>
      <c r="L357" t="str">
        <f>IF(Table1[[#This Row],[discount_percentage]]&gt;=50%, "50% or more", "&lt;50%")</f>
        <v>&lt;50%</v>
      </c>
      <c r="M357">
        <v>4.3</v>
      </c>
      <c r="N357" s="5">
        <v>15970</v>
      </c>
      <c r="O357" s="4">
        <f>Table1[[#This Row],[actual_price]]*Table1[[#This Row],[rating_count]]</f>
        <v>39909030</v>
      </c>
      <c r="P357" t="str">
        <f>IF(Table1[[#This Row],[actual_price]] &lt;200, "&lt;₹200", IF(Table1[[#This Row],[actual_price]]&lt;=500, "₹200 - ₹500", "&gt;₹500"))</f>
        <v>&gt;₹500</v>
      </c>
      <c r="Q357" s="8">
        <f>Table1[[#This Row],[rating]]*LOG(Table1[[#This Row],[rating_count]]+1)</f>
        <v>18.074328071631335</v>
      </c>
    </row>
    <row r="358" spans="1:17" x14ac:dyDescent="0.3">
      <c r="A358" t="s">
        <v>744</v>
      </c>
      <c r="B358" t="s">
        <v>745</v>
      </c>
      <c r="C358" t="str">
        <f t="shared" si="5"/>
        <v xml:space="preserve">Mi 10000mAH Li-Polymer, </v>
      </c>
      <c r="D358" s="3" t="s">
        <v>702</v>
      </c>
      <c r="E358" s="3" t="s">
        <v>2914</v>
      </c>
      <c r="F358" s="3" t="s">
        <v>2937</v>
      </c>
      <c r="G358" s="3" t="s">
        <v>2938</v>
      </c>
      <c r="H358" s="3" t="s">
        <v>2939</v>
      </c>
      <c r="I358" s="4">
        <v>1149</v>
      </c>
      <c r="J358" s="4">
        <v>2199</v>
      </c>
      <c r="K358" s="2">
        <v>0.48</v>
      </c>
      <c r="L358" t="str">
        <f>IF(Table1[[#This Row],[discount_percentage]]&gt;=50%, "50% or more", "&lt;50%")</f>
        <v>&lt;50%</v>
      </c>
      <c r="M358">
        <v>4.3</v>
      </c>
      <c r="N358" s="5">
        <v>178912</v>
      </c>
      <c r="O358" s="4">
        <f>Table1[[#This Row],[actual_price]]*Table1[[#This Row],[rating_count]]</f>
        <v>393427488</v>
      </c>
      <c r="P358" t="str">
        <f>IF(Table1[[#This Row],[actual_price]] &lt;200, "&lt;₹200", IF(Table1[[#This Row],[actual_price]]&lt;=500, "₹200 - ₹500", "&gt;₹500"))</f>
        <v>&gt;₹500</v>
      </c>
      <c r="Q358" s="8">
        <f>Table1[[#This Row],[rating]]*LOG(Table1[[#This Row],[rating_count]]+1)</f>
        <v>22.58636016136267</v>
      </c>
    </row>
    <row r="359" spans="1:17" x14ac:dyDescent="0.3">
      <c r="A359" t="s">
        <v>746</v>
      </c>
      <c r="B359" t="s">
        <v>747</v>
      </c>
      <c r="C359" t="str">
        <f t="shared" si="5"/>
        <v>ELV Car Mount Adjustable</v>
      </c>
      <c r="D359" s="3" t="s">
        <v>748</v>
      </c>
      <c r="E359" s="3" t="s">
        <v>2914</v>
      </c>
      <c r="F359" s="3" t="s">
        <v>2937</v>
      </c>
      <c r="G359" s="3" t="s">
        <v>2938</v>
      </c>
      <c r="H359" s="3" t="s">
        <v>2948</v>
      </c>
      <c r="I359" s="4">
        <v>349</v>
      </c>
      <c r="J359" s="4">
        <v>999</v>
      </c>
      <c r="K359" s="2">
        <v>0.65</v>
      </c>
      <c r="L359" t="str">
        <f>IF(Table1[[#This Row],[discount_percentage]]&gt;=50%, "50% or more", "&lt;50%")</f>
        <v>50% or more</v>
      </c>
      <c r="M359">
        <v>3.9</v>
      </c>
      <c r="N359" s="5">
        <v>46399</v>
      </c>
      <c r="O359" s="4">
        <f>Table1[[#This Row],[actual_price]]*Table1[[#This Row],[rating_count]]</f>
        <v>46352601</v>
      </c>
      <c r="P359" t="str">
        <f>IF(Table1[[#This Row],[actual_price]] &lt;200, "&lt;₹200", IF(Table1[[#This Row],[actual_price]]&lt;=500, "₹200 - ₹500", "&gt;₹500"))</f>
        <v>&gt;₹500</v>
      </c>
      <c r="Q359" s="8">
        <f>Table1[[#This Row],[rating]]*LOG(Table1[[#This Row],[rating_count]]+1)</f>
        <v>18.199420124164035</v>
      </c>
    </row>
    <row r="360" spans="1:17" x14ac:dyDescent="0.3">
      <c r="A360" t="s">
        <v>749</v>
      </c>
      <c r="B360" t="s">
        <v>750</v>
      </c>
      <c r="C360" t="str">
        <f t="shared" si="5"/>
        <v>Samsung 25W USB Travel A</v>
      </c>
      <c r="D360" s="3" t="s">
        <v>751</v>
      </c>
      <c r="E360" s="3" t="s">
        <v>2914</v>
      </c>
      <c r="F360" s="3" t="s">
        <v>2937</v>
      </c>
      <c r="G360" s="3" t="s">
        <v>2938</v>
      </c>
      <c r="H360" s="3" t="s">
        <v>2939</v>
      </c>
      <c r="I360" s="4">
        <v>1219</v>
      </c>
      <c r="J360" s="4">
        <v>1699</v>
      </c>
      <c r="K360" s="2">
        <v>0.28000000000000003</v>
      </c>
      <c r="L360" t="str">
        <f>IF(Table1[[#This Row],[discount_percentage]]&gt;=50%, "50% or more", "&lt;50%")</f>
        <v>&lt;50%</v>
      </c>
      <c r="M360">
        <v>4.4000000000000004</v>
      </c>
      <c r="N360" s="5">
        <v>8891</v>
      </c>
      <c r="O360" s="4">
        <f>Table1[[#This Row],[actual_price]]*Table1[[#This Row],[rating_count]]</f>
        <v>15105809</v>
      </c>
      <c r="P360" t="str">
        <f>IF(Table1[[#This Row],[actual_price]] &lt;200, "&lt;₹200", IF(Table1[[#This Row],[actual_price]]&lt;=500, "₹200 - ₹500", "&gt;₹500"))</f>
        <v>&gt;₹500</v>
      </c>
      <c r="Q360" s="8">
        <f>Table1[[#This Row],[rating]]*LOG(Table1[[#This Row],[rating_count]]+1)</f>
        <v>17.375597597718595</v>
      </c>
    </row>
    <row r="361" spans="1:17" x14ac:dyDescent="0.3">
      <c r="A361" t="s">
        <v>752</v>
      </c>
      <c r="B361" t="s">
        <v>753</v>
      </c>
      <c r="C361" t="str">
        <f t="shared" si="5"/>
        <v>Noise ColorFit Pulse Gra</v>
      </c>
      <c r="D361" s="3" t="s">
        <v>695</v>
      </c>
      <c r="E361" s="3" t="s">
        <v>2914</v>
      </c>
      <c r="F361" s="3" t="s">
        <v>2935</v>
      </c>
      <c r="G361" s="3" t="s">
        <v>2936</v>
      </c>
      <c r="I361" s="4">
        <v>1599</v>
      </c>
      <c r="J361" s="4">
        <v>3999</v>
      </c>
      <c r="K361" s="2">
        <v>0.6</v>
      </c>
      <c r="L361" t="str">
        <f>IF(Table1[[#This Row],[discount_percentage]]&gt;=50%, "50% or more", "&lt;50%")</f>
        <v>50% or more</v>
      </c>
      <c r="M361">
        <v>4</v>
      </c>
      <c r="N361" s="5">
        <v>30254</v>
      </c>
      <c r="O361" s="4">
        <f>Table1[[#This Row],[actual_price]]*Table1[[#This Row],[rating_count]]</f>
        <v>120985746</v>
      </c>
      <c r="P361" t="str">
        <f>IF(Table1[[#This Row],[actual_price]] &lt;200, "&lt;₹200", IF(Table1[[#This Row],[actual_price]]&lt;=500, "₹200 - ₹500", "&gt;₹500"))</f>
        <v>&gt;₹500</v>
      </c>
      <c r="Q361" s="8">
        <f>Table1[[#This Row],[rating]]*LOG(Table1[[#This Row],[rating_count]]+1)</f>
        <v>17.923188629073788</v>
      </c>
    </row>
    <row r="362" spans="1:17" x14ac:dyDescent="0.3">
      <c r="A362" t="s">
        <v>754</v>
      </c>
      <c r="B362" t="s">
        <v>755</v>
      </c>
      <c r="C362" t="str">
        <f t="shared" si="5"/>
        <v>Fire-Boltt Ninja 3 Smart</v>
      </c>
      <c r="D362" s="3" t="s">
        <v>695</v>
      </c>
      <c r="E362" s="3" t="s">
        <v>2914</v>
      </c>
      <c r="F362" s="3" t="s">
        <v>2935</v>
      </c>
      <c r="G362" s="3" t="s">
        <v>2936</v>
      </c>
      <c r="I362" s="4">
        <v>1499</v>
      </c>
      <c r="J362" s="4">
        <v>7999</v>
      </c>
      <c r="K362" s="2">
        <v>0.81</v>
      </c>
      <c r="L362" t="str">
        <f>IF(Table1[[#This Row],[discount_percentage]]&gt;=50%, "50% or more", "&lt;50%")</f>
        <v>50% or more</v>
      </c>
      <c r="M362">
        <v>4.2</v>
      </c>
      <c r="N362" s="5">
        <v>22636</v>
      </c>
      <c r="O362" s="4">
        <f>Table1[[#This Row],[actual_price]]*Table1[[#This Row],[rating_count]]</f>
        <v>181065364</v>
      </c>
      <c r="P362" t="str">
        <f>IF(Table1[[#This Row],[actual_price]] &lt;200, "&lt;₹200", IF(Table1[[#This Row],[actual_price]]&lt;=500, "₹200 - ₹500", "&gt;₹500"))</f>
        <v>&gt;₹500</v>
      </c>
      <c r="Q362" s="8">
        <f>Table1[[#This Row],[rating]]*LOG(Table1[[#This Row],[rating_count]]+1)</f>
        <v>18.290239257560433</v>
      </c>
    </row>
    <row r="363" spans="1:17" x14ac:dyDescent="0.3">
      <c r="A363" t="s">
        <v>756</v>
      </c>
      <c r="B363" t="s">
        <v>757</v>
      </c>
      <c r="C363" t="str">
        <f t="shared" si="5"/>
        <v>Samsung Galaxy M33 5G (M</v>
      </c>
      <c r="D363" s="3" t="s">
        <v>705</v>
      </c>
      <c r="E363" s="3" t="s">
        <v>2914</v>
      </c>
      <c r="F363" s="3" t="s">
        <v>2937</v>
      </c>
      <c r="G363" s="3" t="s">
        <v>2940</v>
      </c>
      <c r="H363" s="3" t="s">
        <v>2941</v>
      </c>
      <c r="I363" s="4">
        <v>18499</v>
      </c>
      <c r="J363" s="4">
        <v>25999</v>
      </c>
      <c r="K363" s="2">
        <v>0.28999999999999998</v>
      </c>
      <c r="L363" t="str">
        <f>IF(Table1[[#This Row],[discount_percentage]]&gt;=50%, "50% or more", "&lt;50%")</f>
        <v>&lt;50%</v>
      </c>
      <c r="M363">
        <v>4.0999999999999996</v>
      </c>
      <c r="N363" s="5">
        <v>22318</v>
      </c>
      <c r="O363" s="4">
        <f>Table1[[#This Row],[actual_price]]*Table1[[#This Row],[rating_count]]</f>
        <v>580245682</v>
      </c>
      <c r="P363" t="str">
        <f>IF(Table1[[#This Row],[actual_price]] &lt;200, "&lt;₹200", IF(Table1[[#This Row],[actual_price]]&lt;=500, "₹200 - ₹500", "&gt;₹500"))</f>
        <v>&gt;₹500</v>
      </c>
      <c r="Q363" s="8">
        <f>Table1[[#This Row],[rating]]*LOG(Table1[[#This Row],[rating_count]]+1)</f>
        <v>17.829566401985442</v>
      </c>
    </row>
    <row r="364" spans="1:17" x14ac:dyDescent="0.3">
      <c r="A364" t="s">
        <v>758</v>
      </c>
      <c r="B364" t="s">
        <v>759</v>
      </c>
      <c r="C364" t="str">
        <f t="shared" si="5"/>
        <v>SanDisk Ultra microSD UH</v>
      </c>
      <c r="D364" s="3" t="s">
        <v>716</v>
      </c>
      <c r="E364" s="3" t="s">
        <v>2914</v>
      </c>
      <c r="F364" s="3" t="s">
        <v>2916</v>
      </c>
      <c r="G364" s="3" t="s">
        <v>2942</v>
      </c>
      <c r="H364" s="3" t="s">
        <v>2943</v>
      </c>
      <c r="I364" s="4">
        <v>369</v>
      </c>
      <c r="J364" s="4">
        <v>700</v>
      </c>
      <c r="K364" s="2">
        <v>0.47</v>
      </c>
      <c r="L364" t="str">
        <f>IF(Table1[[#This Row],[discount_percentage]]&gt;=50%, "50% or more", "&lt;50%")</f>
        <v>&lt;50%</v>
      </c>
      <c r="M364">
        <v>4.4000000000000004</v>
      </c>
      <c r="N364" s="5">
        <v>67259</v>
      </c>
      <c r="O364" s="4">
        <f>Table1[[#This Row],[actual_price]]*Table1[[#This Row],[rating_count]]</f>
        <v>47081300</v>
      </c>
      <c r="P364" t="str">
        <f>IF(Table1[[#This Row],[actual_price]] &lt;200, "&lt;₹200", IF(Table1[[#This Row],[actual_price]]&lt;=500, "₹200 - ₹500", "&gt;₹500"))</f>
        <v>&gt;₹500</v>
      </c>
      <c r="Q364" s="8">
        <f>Table1[[#This Row],[rating]]*LOG(Table1[[#This Row],[rating_count]]+1)</f>
        <v>21.242130197105915</v>
      </c>
    </row>
    <row r="365" spans="1:17" x14ac:dyDescent="0.3">
      <c r="A365" t="s">
        <v>760</v>
      </c>
      <c r="B365" t="s">
        <v>761</v>
      </c>
      <c r="C365" t="str">
        <f t="shared" si="5"/>
        <v>Samsung Galaxy M13 (Aqua</v>
      </c>
      <c r="D365" s="3" t="s">
        <v>705</v>
      </c>
      <c r="E365" s="3" t="s">
        <v>2914</v>
      </c>
      <c r="F365" s="3" t="s">
        <v>2937</v>
      </c>
      <c r="G365" s="3" t="s">
        <v>2940</v>
      </c>
      <c r="H365" s="3" t="s">
        <v>2941</v>
      </c>
      <c r="I365" s="4">
        <v>12999</v>
      </c>
      <c r="J365" s="4">
        <v>17999</v>
      </c>
      <c r="K365" s="2">
        <v>0.28000000000000003</v>
      </c>
      <c r="L365" t="str">
        <f>IF(Table1[[#This Row],[discount_percentage]]&gt;=50%, "50% or more", "&lt;50%")</f>
        <v>&lt;50%</v>
      </c>
      <c r="M365">
        <v>4.0999999999999996</v>
      </c>
      <c r="N365" s="5">
        <v>18998</v>
      </c>
      <c r="O365" s="4">
        <f>Table1[[#This Row],[actual_price]]*Table1[[#This Row],[rating_count]]</f>
        <v>341945002</v>
      </c>
      <c r="P365" t="str">
        <f>IF(Table1[[#This Row],[actual_price]] &lt;200, "&lt;₹200", IF(Table1[[#This Row],[actual_price]]&lt;=500, "₹200 - ₹500", "&gt;₹500"))</f>
        <v>&gt;₹500</v>
      </c>
      <c r="Q365" s="8">
        <f>Table1[[#This Row],[rating]]*LOG(Table1[[#This Row],[rating_count]]+1)</f>
        <v>17.542796045262623</v>
      </c>
    </row>
    <row r="366" spans="1:17" x14ac:dyDescent="0.3">
      <c r="A366" t="s">
        <v>762</v>
      </c>
      <c r="B366" t="s">
        <v>694</v>
      </c>
      <c r="C366" t="str">
        <f t="shared" si="5"/>
        <v>Fire-Boltt Ninja Call Pr</v>
      </c>
      <c r="D366" s="3" t="s">
        <v>695</v>
      </c>
      <c r="E366" s="3" t="s">
        <v>2914</v>
      </c>
      <c r="F366" s="3" t="s">
        <v>2935</v>
      </c>
      <c r="G366" s="3" t="s">
        <v>2936</v>
      </c>
      <c r="I366" s="4">
        <v>1799</v>
      </c>
      <c r="J366" s="4">
        <v>19999</v>
      </c>
      <c r="K366" s="2">
        <v>0.91</v>
      </c>
      <c r="L366" t="str">
        <f>IF(Table1[[#This Row],[discount_percentage]]&gt;=50%, "50% or more", "&lt;50%")</f>
        <v>50% or more</v>
      </c>
      <c r="M366">
        <v>4.2</v>
      </c>
      <c r="N366" s="5">
        <v>13937</v>
      </c>
      <c r="O366" s="4">
        <f>Table1[[#This Row],[actual_price]]*Table1[[#This Row],[rating_count]]</f>
        <v>278726063</v>
      </c>
      <c r="P366" t="str">
        <f>IF(Table1[[#This Row],[actual_price]] &lt;200, "&lt;₹200", IF(Table1[[#This Row],[actual_price]]&lt;=500, "₹200 - ₹500", "&gt;₹500"))</f>
        <v>&gt;₹500</v>
      </c>
      <c r="Q366" s="8">
        <f>Table1[[#This Row],[rating]]*LOG(Table1[[#This Row],[rating_count]]+1)</f>
        <v>17.405641932772294</v>
      </c>
    </row>
    <row r="367" spans="1:17" x14ac:dyDescent="0.3">
      <c r="A367" t="s">
        <v>763</v>
      </c>
      <c r="B367" t="s">
        <v>764</v>
      </c>
      <c r="C367" t="str">
        <f t="shared" si="5"/>
        <v xml:space="preserve">Fire-Boltt India's No 1 </v>
      </c>
      <c r="D367" s="3" t="s">
        <v>695</v>
      </c>
      <c r="E367" s="3" t="s">
        <v>2914</v>
      </c>
      <c r="F367" s="3" t="s">
        <v>2935</v>
      </c>
      <c r="G367" s="3" t="s">
        <v>2936</v>
      </c>
      <c r="I367" s="4">
        <v>2199</v>
      </c>
      <c r="J367" s="4">
        <v>9999</v>
      </c>
      <c r="K367" s="2">
        <v>0.78</v>
      </c>
      <c r="L367" t="str">
        <f>IF(Table1[[#This Row],[discount_percentage]]&gt;=50%, "50% or more", "&lt;50%")</f>
        <v>50% or more</v>
      </c>
      <c r="M367">
        <v>4.2</v>
      </c>
      <c r="N367" s="5">
        <v>29471</v>
      </c>
      <c r="O367" s="4">
        <f>Table1[[#This Row],[actual_price]]*Table1[[#This Row],[rating_count]]</f>
        <v>294680529</v>
      </c>
      <c r="P367" t="str">
        <f>IF(Table1[[#This Row],[actual_price]] &lt;200, "&lt;₹200", IF(Table1[[#This Row],[actual_price]]&lt;=500, "₹200 - ₹500", "&gt;₹500"))</f>
        <v>&gt;₹500</v>
      </c>
      <c r="Q367" s="8">
        <f>Table1[[#This Row],[rating]]*LOG(Table1[[#This Row],[rating_count]]+1)</f>
        <v>18.77152035577037</v>
      </c>
    </row>
    <row r="368" spans="1:17" x14ac:dyDescent="0.3">
      <c r="A368" t="s">
        <v>765</v>
      </c>
      <c r="B368" t="s">
        <v>766</v>
      </c>
      <c r="C368" t="str">
        <f t="shared" si="5"/>
        <v>Samsung Galaxy M33 5G (E</v>
      </c>
      <c r="D368" s="3" t="s">
        <v>705</v>
      </c>
      <c r="E368" s="3" t="s">
        <v>2914</v>
      </c>
      <c r="F368" s="3" t="s">
        <v>2937</v>
      </c>
      <c r="G368" s="3" t="s">
        <v>2940</v>
      </c>
      <c r="H368" s="3" t="s">
        <v>2941</v>
      </c>
      <c r="I368" s="4">
        <v>16999</v>
      </c>
      <c r="J368" s="4">
        <v>24999</v>
      </c>
      <c r="K368" s="2">
        <v>0.32</v>
      </c>
      <c r="L368" t="str">
        <f>IF(Table1[[#This Row],[discount_percentage]]&gt;=50%, "50% or more", "&lt;50%")</f>
        <v>&lt;50%</v>
      </c>
      <c r="M368">
        <v>4.0999999999999996</v>
      </c>
      <c r="N368" s="5">
        <v>22318</v>
      </c>
      <c r="O368" s="4">
        <f>Table1[[#This Row],[actual_price]]*Table1[[#This Row],[rating_count]]</f>
        <v>557927682</v>
      </c>
      <c r="P368" t="str">
        <f>IF(Table1[[#This Row],[actual_price]] &lt;200, "&lt;₹200", IF(Table1[[#This Row],[actual_price]]&lt;=500, "₹200 - ₹500", "&gt;₹500"))</f>
        <v>&gt;₹500</v>
      </c>
      <c r="Q368" s="8">
        <f>Table1[[#This Row],[rating]]*LOG(Table1[[#This Row],[rating_count]]+1)</f>
        <v>17.829566401985442</v>
      </c>
    </row>
    <row r="369" spans="1:17" x14ac:dyDescent="0.3">
      <c r="A369" t="s">
        <v>767</v>
      </c>
      <c r="B369" t="s">
        <v>768</v>
      </c>
      <c r="C369" t="str">
        <f t="shared" si="5"/>
        <v>iQOO vivo Z6 5G (Chromat</v>
      </c>
      <c r="D369" s="3" t="s">
        <v>705</v>
      </c>
      <c r="E369" s="3" t="s">
        <v>2914</v>
      </c>
      <c r="F369" s="3" t="s">
        <v>2937</v>
      </c>
      <c r="G369" s="3" t="s">
        <v>2940</v>
      </c>
      <c r="H369" s="3" t="s">
        <v>2941</v>
      </c>
      <c r="I369" s="4">
        <v>16499</v>
      </c>
      <c r="J369" s="4">
        <v>20999</v>
      </c>
      <c r="K369" s="2">
        <v>0.21</v>
      </c>
      <c r="L369" t="str">
        <f>IF(Table1[[#This Row],[discount_percentage]]&gt;=50%, "50% or more", "&lt;50%")</f>
        <v>&lt;50%</v>
      </c>
      <c r="M369">
        <v>4</v>
      </c>
      <c r="N369" s="5">
        <v>21350</v>
      </c>
      <c r="O369" s="4">
        <f>Table1[[#This Row],[actual_price]]*Table1[[#This Row],[rating_count]]</f>
        <v>448328650</v>
      </c>
      <c r="P369" t="str">
        <f>IF(Table1[[#This Row],[actual_price]] &lt;200, "&lt;₹200", IF(Table1[[#This Row],[actual_price]]&lt;=500, "₹200 - ₹500", "&gt;₹500"))</f>
        <v>&gt;₹500</v>
      </c>
      <c r="Q369" s="8">
        <f>Table1[[#This Row],[rating]]*LOG(Table1[[#This Row],[rating_count]]+1)</f>
        <v>17.317672882186351</v>
      </c>
    </row>
    <row r="370" spans="1:17" x14ac:dyDescent="0.3">
      <c r="A370" t="s">
        <v>769</v>
      </c>
      <c r="B370" t="s">
        <v>694</v>
      </c>
      <c r="C370" t="str">
        <f t="shared" si="5"/>
        <v>Fire-Boltt Ninja Call Pr</v>
      </c>
      <c r="D370" s="3" t="s">
        <v>695</v>
      </c>
      <c r="E370" s="3" t="s">
        <v>2914</v>
      </c>
      <c r="F370" s="3" t="s">
        <v>2935</v>
      </c>
      <c r="G370" s="3" t="s">
        <v>2936</v>
      </c>
      <c r="I370" s="4">
        <v>1799</v>
      </c>
      <c r="J370" s="4">
        <v>19999</v>
      </c>
      <c r="K370" s="2">
        <v>0.91</v>
      </c>
      <c r="L370" t="str">
        <f>IF(Table1[[#This Row],[discount_percentage]]&gt;=50%, "50% or more", "&lt;50%")</f>
        <v>50% or more</v>
      </c>
      <c r="M370">
        <v>4.2</v>
      </c>
      <c r="N370" s="5">
        <v>13937</v>
      </c>
      <c r="O370" s="4">
        <f>Table1[[#This Row],[actual_price]]*Table1[[#This Row],[rating_count]]</f>
        <v>278726063</v>
      </c>
      <c r="P370" t="str">
        <f>IF(Table1[[#This Row],[actual_price]] &lt;200, "&lt;₹200", IF(Table1[[#This Row],[actual_price]]&lt;=500, "₹200 - ₹500", "&gt;₹500"))</f>
        <v>&gt;₹500</v>
      </c>
      <c r="Q370" s="8">
        <f>Table1[[#This Row],[rating]]*LOG(Table1[[#This Row],[rating_count]]+1)</f>
        <v>17.405641932772294</v>
      </c>
    </row>
    <row r="371" spans="1:17" x14ac:dyDescent="0.3">
      <c r="A371" t="s">
        <v>770</v>
      </c>
      <c r="B371" t="s">
        <v>771</v>
      </c>
      <c r="C371" t="str">
        <f t="shared" si="5"/>
        <v>Redmi 9 Activ (Carbon Bl</v>
      </c>
      <c r="D371" s="3" t="s">
        <v>705</v>
      </c>
      <c r="E371" s="3" t="s">
        <v>2914</v>
      </c>
      <c r="F371" s="3" t="s">
        <v>2937</v>
      </c>
      <c r="G371" s="3" t="s">
        <v>2940</v>
      </c>
      <c r="H371" s="3" t="s">
        <v>2941</v>
      </c>
      <c r="I371" s="4">
        <v>8499</v>
      </c>
      <c r="J371" s="4">
        <v>10999</v>
      </c>
      <c r="K371" s="2">
        <v>0.23</v>
      </c>
      <c r="L371" t="str">
        <f>IF(Table1[[#This Row],[discount_percentage]]&gt;=50%, "50% or more", "&lt;50%")</f>
        <v>&lt;50%</v>
      </c>
      <c r="M371">
        <v>4.0999999999999996</v>
      </c>
      <c r="N371" s="5">
        <v>313836</v>
      </c>
      <c r="O371" s="4">
        <f>Table1[[#This Row],[actual_price]]*Table1[[#This Row],[rating_count]]</f>
        <v>3451882164</v>
      </c>
      <c r="P371" t="str">
        <f>IF(Table1[[#This Row],[actual_price]] &lt;200, "&lt;₹200", IF(Table1[[#This Row],[actual_price]]&lt;=500, "₹200 - ₹500", "&gt;₹500"))</f>
        <v>&gt;₹500</v>
      </c>
      <c r="Q371" s="8">
        <f>Table1[[#This Row],[rating]]*LOG(Table1[[#This Row],[rating_count]]+1)</f>
        <v>22.536486989071289</v>
      </c>
    </row>
    <row r="372" spans="1:17" x14ac:dyDescent="0.3">
      <c r="A372" t="s">
        <v>772</v>
      </c>
      <c r="B372" t="s">
        <v>773</v>
      </c>
      <c r="C372" t="str">
        <f t="shared" si="5"/>
        <v>Redmi 9A Sport (Coral Gr</v>
      </c>
      <c r="D372" s="3" t="s">
        <v>705</v>
      </c>
      <c r="E372" s="3" t="s">
        <v>2914</v>
      </c>
      <c r="F372" s="3" t="s">
        <v>2937</v>
      </c>
      <c r="G372" s="3" t="s">
        <v>2940</v>
      </c>
      <c r="H372" s="3" t="s">
        <v>2941</v>
      </c>
      <c r="I372" s="4">
        <v>6499</v>
      </c>
      <c r="J372" s="4">
        <v>8499</v>
      </c>
      <c r="K372" s="2">
        <v>0.24</v>
      </c>
      <c r="L372" t="str">
        <f>IF(Table1[[#This Row],[discount_percentage]]&gt;=50%, "50% or more", "&lt;50%")</f>
        <v>&lt;50%</v>
      </c>
      <c r="M372">
        <v>4.0999999999999996</v>
      </c>
      <c r="N372" s="5">
        <v>313836</v>
      </c>
      <c r="O372" s="4">
        <f>Table1[[#This Row],[actual_price]]*Table1[[#This Row],[rating_count]]</f>
        <v>2667292164</v>
      </c>
      <c r="P372" t="str">
        <f>IF(Table1[[#This Row],[actual_price]] &lt;200, "&lt;₹200", IF(Table1[[#This Row],[actual_price]]&lt;=500, "₹200 - ₹500", "&gt;₹500"))</f>
        <v>&gt;₹500</v>
      </c>
      <c r="Q372" s="8">
        <f>Table1[[#This Row],[rating]]*LOG(Table1[[#This Row],[rating_count]]+1)</f>
        <v>22.536486989071289</v>
      </c>
    </row>
    <row r="373" spans="1:17" x14ac:dyDescent="0.3">
      <c r="A373" t="s">
        <v>774</v>
      </c>
      <c r="B373" t="s">
        <v>694</v>
      </c>
      <c r="C373" t="str">
        <f t="shared" si="5"/>
        <v>Fire-Boltt Ninja Call Pr</v>
      </c>
      <c r="D373" s="3" t="s">
        <v>695</v>
      </c>
      <c r="E373" s="3" t="s">
        <v>2914</v>
      </c>
      <c r="F373" s="3" t="s">
        <v>2935</v>
      </c>
      <c r="G373" s="3" t="s">
        <v>2936</v>
      </c>
      <c r="I373" s="4">
        <v>1799</v>
      </c>
      <c r="J373" s="4">
        <v>19999</v>
      </c>
      <c r="K373" s="2">
        <v>0.91</v>
      </c>
      <c r="L373" t="str">
        <f>IF(Table1[[#This Row],[discount_percentage]]&gt;=50%, "50% or more", "&lt;50%")</f>
        <v>50% or more</v>
      </c>
      <c r="M373">
        <v>4.2</v>
      </c>
      <c r="N373" s="5">
        <v>13937</v>
      </c>
      <c r="O373" s="4">
        <f>Table1[[#This Row],[actual_price]]*Table1[[#This Row],[rating_count]]</f>
        <v>278726063</v>
      </c>
      <c r="P373" t="str">
        <f>IF(Table1[[#This Row],[actual_price]] &lt;200, "&lt;₹200", IF(Table1[[#This Row],[actual_price]]&lt;=500, "₹200 - ₹500", "&gt;₹500"))</f>
        <v>&gt;₹500</v>
      </c>
      <c r="Q373" s="8">
        <f>Table1[[#This Row],[rating]]*LOG(Table1[[#This Row],[rating_count]]+1)</f>
        <v>17.405641932772294</v>
      </c>
    </row>
    <row r="374" spans="1:17" x14ac:dyDescent="0.3">
      <c r="A374" t="s">
        <v>775</v>
      </c>
      <c r="B374" t="s">
        <v>776</v>
      </c>
      <c r="C374" t="str">
        <f t="shared" si="5"/>
        <v>Redmi 10A (Sea Blue, 4GB</v>
      </c>
      <c r="D374" s="3" t="s">
        <v>705</v>
      </c>
      <c r="E374" s="3" t="s">
        <v>2914</v>
      </c>
      <c r="F374" s="3" t="s">
        <v>2937</v>
      </c>
      <c r="G374" s="3" t="s">
        <v>2940</v>
      </c>
      <c r="H374" s="3" t="s">
        <v>2941</v>
      </c>
      <c r="I374" s="4">
        <v>8999</v>
      </c>
      <c r="J374" s="4">
        <v>11999</v>
      </c>
      <c r="K374" s="2">
        <v>0.25</v>
      </c>
      <c r="L374" t="str">
        <f>IF(Table1[[#This Row],[discount_percentage]]&gt;=50%, "50% or more", "&lt;50%")</f>
        <v>&lt;50%</v>
      </c>
      <c r="M374">
        <v>4</v>
      </c>
      <c r="N374" s="5">
        <v>12796</v>
      </c>
      <c r="O374" s="4">
        <f>Table1[[#This Row],[actual_price]]*Table1[[#This Row],[rating_count]]</f>
        <v>153539204</v>
      </c>
      <c r="P374" t="str">
        <f>IF(Table1[[#This Row],[actual_price]] &lt;200, "&lt;₹200", IF(Table1[[#This Row],[actual_price]]&lt;=500, "₹200 - ₹500", "&gt;₹500"))</f>
        <v>&gt;₹500</v>
      </c>
      <c r="Q374" s="8">
        <f>Table1[[#This Row],[rating]]*LOG(Table1[[#This Row],[rating_count]]+1)</f>
        <v>16.428432679794216</v>
      </c>
    </row>
    <row r="375" spans="1:17" x14ac:dyDescent="0.3">
      <c r="A375" t="s">
        <v>777</v>
      </c>
      <c r="B375" t="s">
        <v>778</v>
      </c>
      <c r="C375" t="str">
        <f t="shared" si="5"/>
        <v>AGARO Blaze USB 3.0 to U</v>
      </c>
      <c r="D375" s="3" t="s">
        <v>779</v>
      </c>
      <c r="E375" s="3" t="s">
        <v>2914</v>
      </c>
      <c r="F375" s="3" t="s">
        <v>2937</v>
      </c>
      <c r="G375" s="3" t="s">
        <v>2938</v>
      </c>
      <c r="H375" s="3" t="s">
        <v>2949</v>
      </c>
      <c r="I375" s="4">
        <v>139</v>
      </c>
      <c r="J375" s="4">
        <v>495</v>
      </c>
      <c r="K375" s="2">
        <v>0.72</v>
      </c>
      <c r="L375" t="str">
        <f>IF(Table1[[#This Row],[discount_percentage]]&gt;=50%, "50% or more", "&lt;50%")</f>
        <v>50% or more</v>
      </c>
      <c r="M375">
        <v>4.3</v>
      </c>
      <c r="N375" s="5">
        <v>14185</v>
      </c>
      <c r="O375" s="4">
        <f>Table1[[#This Row],[actual_price]]*Table1[[#This Row],[rating_count]]</f>
        <v>7021575</v>
      </c>
      <c r="P375" t="str">
        <f>IF(Table1[[#This Row],[actual_price]] &lt;200, "&lt;₹200", IF(Table1[[#This Row],[actual_price]]&lt;=500, "₹200 - ₹500", "&gt;₹500"))</f>
        <v>₹200 - ₹500</v>
      </c>
      <c r="Q375" s="8">
        <f>Table1[[#This Row],[rating]]*LOG(Table1[[#This Row],[rating_count]]+1)</f>
        <v>17.852997808703801</v>
      </c>
    </row>
    <row r="376" spans="1:17" x14ac:dyDescent="0.3">
      <c r="A376" t="s">
        <v>780</v>
      </c>
      <c r="B376" t="s">
        <v>781</v>
      </c>
      <c r="C376" t="str">
        <f t="shared" si="5"/>
        <v>Fire-Boltt Visionary 1.7</v>
      </c>
      <c r="D376" s="3" t="s">
        <v>695</v>
      </c>
      <c r="E376" s="3" t="s">
        <v>2914</v>
      </c>
      <c r="F376" s="3" t="s">
        <v>2935</v>
      </c>
      <c r="G376" s="3" t="s">
        <v>2936</v>
      </c>
      <c r="I376" s="4">
        <v>3999</v>
      </c>
      <c r="J376" s="4">
        <v>16999</v>
      </c>
      <c r="K376" s="2">
        <v>0.76</v>
      </c>
      <c r="L376" t="str">
        <f>IF(Table1[[#This Row],[discount_percentage]]&gt;=50%, "50% or more", "&lt;50%")</f>
        <v>50% or more</v>
      </c>
      <c r="M376">
        <v>4.3</v>
      </c>
      <c r="N376" s="5">
        <v>17159</v>
      </c>
      <c r="O376" s="4">
        <f>Table1[[#This Row],[actual_price]]*Table1[[#This Row],[rating_count]]</f>
        <v>291685841</v>
      </c>
      <c r="P376" t="str">
        <f>IF(Table1[[#This Row],[actual_price]] &lt;200, "&lt;₹200", IF(Table1[[#This Row],[actual_price]]&lt;=500, "₹200 - ₹500", "&gt;₹500"))</f>
        <v>&gt;₹500</v>
      </c>
      <c r="Q376" s="8">
        <f>Table1[[#This Row],[rating]]*LOG(Table1[[#This Row],[rating_count]]+1)</f>
        <v>18.208424319104552</v>
      </c>
    </row>
    <row r="377" spans="1:17" x14ac:dyDescent="0.3">
      <c r="A377" t="s">
        <v>782</v>
      </c>
      <c r="B377" t="s">
        <v>783</v>
      </c>
      <c r="C377" t="str">
        <f t="shared" si="5"/>
        <v>Noise ColorFit Pro 4 Adv</v>
      </c>
      <c r="D377" s="3" t="s">
        <v>695</v>
      </c>
      <c r="E377" s="3" t="s">
        <v>2914</v>
      </c>
      <c r="F377" s="3" t="s">
        <v>2935</v>
      </c>
      <c r="G377" s="3" t="s">
        <v>2936</v>
      </c>
      <c r="I377" s="4">
        <v>2998</v>
      </c>
      <c r="J377" s="4">
        <v>5999</v>
      </c>
      <c r="K377" s="2">
        <v>0.5</v>
      </c>
      <c r="L377" t="str">
        <f>IF(Table1[[#This Row],[discount_percentage]]&gt;=50%, "50% or more", "&lt;50%")</f>
        <v>50% or more</v>
      </c>
      <c r="M377">
        <v>4.0999999999999996</v>
      </c>
      <c r="N377" s="5">
        <v>5179</v>
      </c>
      <c r="O377" s="4">
        <f>Table1[[#This Row],[actual_price]]*Table1[[#This Row],[rating_count]]</f>
        <v>31068821</v>
      </c>
      <c r="P377" t="str">
        <f>IF(Table1[[#This Row],[actual_price]] &lt;200, "&lt;₹200", IF(Table1[[#This Row],[actual_price]]&lt;=500, "₹200 - ₹500", "&gt;₹500"))</f>
        <v>&gt;₹500</v>
      </c>
      <c r="Q377" s="8">
        <f>Table1[[#This Row],[rating]]*LOG(Table1[[#This Row],[rating_count]]+1)</f>
        <v>15.228752014955454</v>
      </c>
    </row>
    <row r="378" spans="1:17" x14ac:dyDescent="0.3">
      <c r="A378" t="s">
        <v>784</v>
      </c>
      <c r="B378" t="s">
        <v>785</v>
      </c>
      <c r="C378" t="str">
        <f t="shared" si="5"/>
        <v xml:space="preserve">iQOO Z6 Lite 5G by vivo </v>
      </c>
      <c r="D378" s="3" t="s">
        <v>705</v>
      </c>
      <c r="E378" s="3" t="s">
        <v>2914</v>
      </c>
      <c r="F378" s="3" t="s">
        <v>2937</v>
      </c>
      <c r="G378" s="3" t="s">
        <v>2940</v>
      </c>
      <c r="H378" s="3" t="s">
        <v>2941</v>
      </c>
      <c r="I378" s="4">
        <v>15499</v>
      </c>
      <c r="J378" s="4">
        <v>18999</v>
      </c>
      <c r="K378" s="2">
        <v>0.18</v>
      </c>
      <c r="L378" t="str">
        <f>IF(Table1[[#This Row],[discount_percentage]]&gt;=50%, "50% or more", "&lt;50%")</f>
        <v>&lt;50%</v>
      </c>
      <c r="M378">
        <v>4.0999999999999996</v>
      </c>
      <c r="N378" s="5">
        <v>19252</v>
      </c>
      <c r="O378" s="4">
        <f>Table1[[#This Row],[actual_price]]*Table1[[#This Row],[rating_count]]</f>
        <v>365768748</v>
      </c>
      <c r="P378" t="str">
        <f>IF(Table1[[#This Row],[actual_price]] &lt;200, "&lt;₹200", IF(Table1[[#This Row],[actual_price]]&lt;=500, "₹200 - ₹500", "&gt;₹500"))</f>
        <v>&gt;₹500</v>
      </c>
      <c r="Q378" s="8">
        <f>Table1[[#This Row],[rating]]*LOG(Table1[[#This Row],[rating_count]]+1)</f>
        <v>17.566443484394984</v>
      </c>
    </row>
    <row r="379" spans="1:17" x14ac:dyDescent="0.3">
      <c r="A379" t="s">
        <v>786</v>
      </c>
      <c r="B379" t="s">
        <v>694</v>
      </c>
      <c r="C379" t="str">
        <f t="shared" si="5"/>
        <v>Fire-Boltt Ninja Call Pr</v>
      </c>
      <c r="D379" s="3" t="s">
        <v>695</v>
      </c>
      <c r="E379" s="3" t="s">
        <v>2914</v>
      </c>
      <c r="F379" s="3" t="s">
        <v>2935</v>
      </c>
      <c r="G379" s="3" t="s">
        <v>2936</v>
      </c>
      <c r="I379" s="4">
        <v>1799</v>
      </c>
      <c r="J379" s="4">
        <v>19999</v>
      </c>
      <c r="K379" s="2">
        <v>0.91</v>
      </c>
      <c r="L379" t="str">
        <f>IF(Table1[[#This Row],[discount_percentage]]&gt;=50%, "50% or more", "&lt;50%")</f>
        <v>50% or more</v>
      </c>
      <c r="M379">
        <v>4.2</v>
      </c>
      <c r="N379" s="5">
        <v>13937</v>
      </c>
      <c r="O379" s="4">
        <f>Table1[[#This Row],[actual_price]]*Table1[[#This Row],[rating_count]]</f>
        <v>278726063</v>
      </c>
      <c r="P379" t="str">
        <f>IF(Table1[[#This Row],[actual_price]] &lt;200, "&lt;₹200", IF(Table1[[#This Row],[actual_price]]&lt;=500, "₹200 - ₹500", "&gt;₹500"))</f>
        <v>&gt;₹500</v>
      </c>
      <c r="Q379" s="8">
        <f>Table1[[#This Row],[rating]]*LOG(Table1[[#This Row],[rating_count]]+1)</f>
        <v>17.405641932772294</v>
      </c>
    </row>
    <row r="380" spans="1:17" x14ac:dyDescent="0.3">
      <c r="A380" t="s">
        <v>787</v>
      </c>
      <c r="B380" t="s">
        <v>788</v>
      </c>
      <c r="C380" t="str">
        <f t="shared" si="5"/>
        <v>Redmi 10A (Slate Grey, 4</v>
      </c>
      <c r="D380" s="3" t="s">
        <v>705</v>
      </c>
      <c r="E380" s="3" t="s">
        <v>2914</v>
      </c>
      <c r="F380" s="3" t="s">
        <v>2937</v>
      </c>
      <c r="G380" s="3" t="s">
        <v>2940</v>
      </c>
      <c r="H380" s="3" t="s">
        <v>2941</v>
      </c>
      <c r="I380" s="4">
        <v>8999</v>
      </c>
      <c r="J380" s="4">
        <v>11999</v>
      </c>
      <c r="K380" s="2">
        <v>0.25</v>
      </c>
      <c r="L380" t="str">
        <f>IF(Table1[[#This Row],[discount_percentage]]&gt;=50%, "50% or more", "&lt;50%")</f>
        <v>&lt;50%</v>
      </c>
      <c r="M380">
        <v>4</v>
      </c>
      <c r="N380" s="5">
        <v>12796</v>
      </c>
      <c r="O380" s="4">
        <f>Table1[[#This Row],[actual_price]]*Table1[[#This Row],[rating_count]]</f>
        <v>153539204</v>
      </c>
      <c r="P380" t="str">
        <f>IF(Table1[[#This Row],[actual_price]] &lt;200, "&lt;₹200", IF(Table1[[#This Row],[actual_price]]&lt;=500, "₹200 - ₹500", "&gt;₹500"))</f>
        <v>&gt;₹500</v>
      </c>
      <c r="Q380" s="8">
        <f>Table1[[#This Row],[rating]]*LOG(Table1[[#This Row],[rating_count]]+1)</f>
        <v>16.428432679794216</v>
      </c>
    </row>
    <row r="381" spans="1:17" x14ac:dyDescent="0.3">
      <c r="A381" t="s">
        <v>789</v>
      </c>
      <c r="B381" t="s">
        <v>790</v>
      </c>
      <c r="C381" t="str">
        <f t="shared" si="5"/>
        <v>Duracell 38W Fast Car Ch</v>
      </c>
      <c r="D381" s="3" t="s">
        <v>735</v>
      </c>
      <c r="E381" s="3" t="s">
        <v>2914</v>
      </c>
      <c r="F381" s="3" t="s">
        <v>2937</v>
      </c>
      <c r="G381" s="3" t="s">
        <v>2938</v>
      </c>
      <c r="H381" s="3" t="s">
        <v>2939</v>
      </c>
      <c r="I381" s="4">
        <v>873</v>
      </c>
      <c r="J381" s="4">
        <v>1699</v>
      </c>
      <c r="K381" s="2">
        <v>0.49</v>
      </c>
      <c r="L381" t="str">
        <f>IF(Table1[[#This Row],[discount_percentage]]&gt;=50%, "50% or more", "&lt;50%")</f>
        <v>&lt;50%</v>
      </c>
      <c r="M381">
        <v>4.4000000000000004</v>
      </c>
      <c r="N381" s="5">
        <v>1680</v>
      </c>
      <c r="O381" s="4">
        <f>Table1[[#This Row],[actual_price]]*Table1[[#This Row],[rating_count]]</f>
        <v>2854320</v>
      </c>
      <c r="P381" t="str">
        <f>IF(Table1[[#This Row],[actual_price]] &lt;200, "&lt;₹200", IF(Table1[[#This Row],[actual_price]]&lt;=500, "₹200 - ₹500", "&gt;₹500"))</f>
        <v>&gt;₹500</v>
      </c>
      <c r="Q381" s="8">
        <f>Table1[[#This Row],[rating]]*LOG(Table1[[#This Row],[rating_count]]+1)</f>
        <v>14.192497939133673</v>
      </c>
    </row>
    <row r="382" spans="1:17" x14ac:dyDescent="0.3">
      <c r="A382" t="s">
        <v>791</v>
      </c>
      <c r="B382" t="s">
        <v>792</v>
      </c>
      <c r="C382" t="str">
        <f t="shared" si="5"/>
        <v>realme narzo 50 (Speed B</v>
      </c>
      <c r="D382" s="3" t="s">
        <v>705</v>
      </c>
      <c r="E382" s="3" t="s">
        <v>2914</v>
      </c>
      <c r="F382" s="3" t="s">
        <v>2937</v>
      </c>
      <c r="G382" s="3" t="s">
        <v>2940</v>
      </c>
      <c r="H382" s="3" t="s">
        <v>2941</v>
      </c>
      <c r="I382" s="4">
        <v>12999</v>
      </c>
      <c r="J382" s="4">
        <v>15999</v>
      </c>
      <c r="K382" s="2">
        <v>0.19</v>
      </c>
      <c r="L382" t="str">
        <f>IF(Table1[[#This Row],[discount_percentage]]&gt;=50%, "50% or more", "&lt;50%")</f>
        <v>&lt;50%</v>
      </c>
      <c r="M382">
        <v>4.2</v>
      </c>
      <c r="N382" s="5">
        <v>13246</v>
      </c>
      <c r="O382" s="4">
        <f>Table1[[#This Row],[actual_price]]*Table1[[#This Row],[rating_count]]</f>
        <v>211922754</v>
      </c>
      <c r="P382" t="str">
        <f>IF(Table1[[#This Row],[actual_price]] &lt;200, "&lt;₹200", IF(Table1[[#This Row],[actual_price]]&lt;=500, "₹200 - ₹500", "&gt;₹500"))</f>
        <v>&gt;₹500</v>
      </c>
      <c r="Q382" s="8">
        <f>Table1[[#This Row],[rating]]*LOG(Table1[[#This Row],[rating_count]]+1)</f>
        <v>17.312893652515708</v>
      </c>
    </row>
    <row r="383" spans="1:17" x14ac:dyDescent="0.3">
      <c r="A383" t="s">
        <v>793</v>
      </c>
      <c r="B383" t="s">
        <v>794</v>
      </c>
      <c r="C383" t="str">
        <f t="shared" si="5"/>
        <v>WeCool Bluetooth Extenda</v>
      </c>
      <c r="D383" s="3" t="s">
        <v>795</v>
      </c>
      <c r="E383" s="3" t="s">
        <v>2914</v>
      </c>
      <c r="F383" s="3" t="s">
        <v>2937</v>
      </c>
      <c r="G383" s="3" t="s">
        <v>2938</v>
      </c>
      <c r="H383" s="3" t="s">
        <v>2950</v>
      </c>
      <c r="I383" s="4">
        <v>539</v>
      </c>
      <c r="J383" s="4">
        <v>1599</v>
      </c>
      <c r="K383" s="2">
        <v>0.66</v>
      </c>
      <c r="L383" t="str">
        <f>IF(Table1[[#This Row],[discount_percentage]]&gt;=50%, "50% or more", "&lt;50%")</f>
        <v>50% or more</v>
      </c>
      <c r="M383">
        <v>3.8</v>
      </c>
      <c r="N383" s="5">
        <v>14648</v>
      </c>
      <c r="O383" s="4">
        <f>Table1[[#This Row],[actual_price]]*Table1[[#This Row],[rating_count]]</f>
        <v>23422152</v>
      </c>
      <c r="P383" t="str">
        <f>IF(Table1[[#This Row],[actual_price]] &lt;200, "&lt;₹200", IF(Table1[[#This Row],[actual_price]]&lt;=500, "₹200 - ₹500", "&gt;₹500"))</f>
        <v>&gt;₹500</v>
      </c>
      <c r="Q383" s="8">
        <f>Table1[[#This Row],[rating]]*LOG(Table1[[#This Row],[rating_count]]+1)</f>
        <v>15.830070320214384</v>
      </c>
    </row>
    <row r="384" spans="1:17" x14ac:dyDescent="0.3">
      <c r="A384" t="s">
        <v>796</v>
      </c>
      <c r="B384" t="s">
        <v>697</v>
      </c>
      <c r="C384" t="str">
        <f t="shared" si="5"/>
        <v>Fire-Boltt Phoenix Smart</v>
      </c>
      <c r="D384" s="3" t="s">
        <v>695</v>
      </c>
      <c r="E384" s="3" t="s">
        <v>2914</v>
      </c>
      <c r="F384" s="3" t="s">
        <v>2935</v>
      </c>
      <c r="G384" s="3" t="s">
        <v>2936</v>
      </c>
      <c r="I384" s="4">
        <v>1999</v>
      </c>
      <c r="J384" s="4">
        <v>9999</v>
      </c>
      <c r="K384" s="2">
        <v>0.8</v>
      </c>
      <c r="L384" t="str">
        <f>IF(Table1[[#This Row],[discount_percentage]]&gt;=50%, "50% or more", "&lt;50%")</f>
        <v>50% or more</v>
      </c>
      <c r="M384">
        <v>4.3</v>
      </c>
      <c r="N384" s="5">
        <v>27696</v>
      </c>
      <c r="O384" s="4">
        <f>Table1[[#This Row],[actual_price]]*Table1[[#This Row],[rating_count]]</f>
        <v>276932304</v>
      </c>
      <c r="P384" t="str">
        <f>IF(Table1[[#This Row],[actual_price]] &lt;200, "&lt;₹200", IF(Table1[[#This Row],[actual_price]]&lt;=500, "₹200 - ₹500", "&gt;₹500"))</f>
        <v>&gt;₹500</v>
      </c>
      <c r="Q384" s="8">
        <f>Table1[[#This Row],[rating]]*LOG(Table1[[#This Row],[rating_count]]+1)</f>
        <v>19.10246074335917</v>
      </c>
    </row>
    <row r="385" spans="1:17" x14ac:dyDescent="0.3">
      <c r="A385" t="s">
        <v>797</v>
      </c>
      <c r="B385" t="s">
        <v>798</v>
      </c>
      <c r="C385" t="str">
        <f t="shared" si="5"/>
        <v>OPPO A74 5G (Fantastic P</v>
      </c>
      <c r="D385" s="3" t="s">
        <v>705</v>
      </c>
      <c r="E385" s="3" t="s">
        <v>2914</v>
      </c>
      <c r="F385" s="3" t="s">
        <v>2937</v>
      </c>
      <c r="G385" s="3" t="s">
        <v>2940</v>
      </c>
      <c r="H385" s="3" t="s">
        <v>2941</v>
      </c>
      <c r="I385" s="4">
        <v>15490</v>
      </c>
      <c r="J385" s="4">
        <v>20990</v>
      </c>
      <c r="K385" s="2">
        <v>0.26</v>
      </c>
      <c r="L385" t="str">
        <f>IF(Table1[[#This Row],[discount_percentage]]&gt;=50%, "50% or more", "&lt;50%")</f>
        <v>&lt;50%</v>
      </c>
      <c r="M385">
        <v>4.2</v>
      </c>
      <c r="N385" s="5">
        <v>32916</v>
      </c>
      <c r="O385" s="4">
        <f>Table1[[#This Row],[actual_price]]*Table1[[#This Row],[rating_count]]</f>
        <v>690906840</v>
      </c>
      <c r="P385" t="str">
        <f>IF(Table1[[#This Row],[actual_price]] &lt;200, "&lt;₹200", IF(Table1[[#This Row],[actual_price]]&lt;=500, "₹200 - ₹500", "&gt;₹500"))</f>
        <v>&gt;₹500</v>
      </c>
      <c r="Q385" s="8">
        <f>Table1[[#This Row],[rating]]*LOG(Table1[[#This Row],[rating_count]]+1)</f>
        <v>18.973165039396559</v>
      </c>
    </row>
    <row r="386" spans="1:17" x14ac:dyDescent="0.3">
      <c r="A386" t="s">
        <v>799</v>
      </c>
      <c r="B386" t="s">
        <v>800</v>
      </c>
      <c r="C386" t="str">
        <f t="shared" ref="C386:C449" si="6">LEFT(B386,24)</f>
        <v>Redmi Note 11 Pro + 5G (</v>
      </c>
      <c r="D386" s="3" t="s">
        <v>705</v>
      </c>
      <c r="E386" s="3" t="s">
        <v>2914</v>
      </c>
      <c r="F386" s="3" t="s">
        <v>2937</v>
      </c>
      <c r="G386" s="3" t="s">
        <v>2940</v>
      </c>
      <c r="H386" s="3" t="s">
        <v>2941</v>
      </c>
      <c r="I386" s="4">
        <v>19999</v>
      </c>
      <c r="J386" s="4">
        <v>24999</v>
      </c>
      <c r="K386" s="2">
        <v>0.2</v>
      </c>
      <c r="L386" t="str">
        <f>IF(Table1[[#This Row],[discount_percentage]]&gt;=50%, "50% or more", "&lt;50%")</f>
        <v>&lt;50%</v>
      </c>
      <c r="M386">
        <v>3.9</v>
      </c>
      <c r="N386" s="5">
        <v>25824</v>
      </c>
      <c r="O386" s="4">
        <f>Table1[[#This Row],[actual_price]]*Table1[[#This Row],[rating_count]]</f>
        <v>645574176</v>
      </c>
      <c r="P386" t="str">
        <f>IF(Table1[[#This Row],[actual_price]] &lt;200, "&lt;₹200", IF(Table1[[#This Row],[actual_price]]&lt;=500, "₹200 - ₹500", "&gt;₹500"))</f>
        <v>&gt;₹500</v>
      </c>
      <c r="Q386" s="8">
        <f>Table1[[#This Row],[rating]]*LOG(Table1[[#This Row],[rating_count]]+1)</f>
        <v>17.206957287747468</v>
      </c>
    </row>
    <row r="387" spans="1:17" x14ac:dyDescent="0.3">
      <c r="A387" t="s">
        <v>801</v>
      </c>
      <c r="B387" t="s">
        <v>802</v>
      </c>
      <c r="C387" t="str">
        <f t="shared" si="6"/>
        <v>Samsung Original 25W USB</v>
      </c>
      <c r="D387" s="3" t="s">
        <v>751</v>
      </c>
      <c r="E387" s="3" t="s">
        <v>2914</v>
      </c>
      <c r="F387" s="3" t="s">
        <v>2937</v>
      </c>
      <c r="G387" s="3" t="s">
        <v>2938</v>
      </c>
      <c r="H387" s="3" t="s">
        <v>2939</v>
      </c>
      <c r="I387" s="4">
        <v>1075</v>
      </c>
      <c r="J387" s="4">
        <v>1699</v>
      </c>
      <c r="K387" s="2">
        <v>0.37</v>
      </c>
      <c r="L387" t="str">
        <f>IF(Table1[[#This Row],[discount_percentage]]&gt;=50%, "50% or more", "&lt;50%")</f>
        <v>&lt;50%</v>
      </c>
      <c r="M387">
        <v>4.4000000000000004</v>
      </c>
      <c r="N387" s="5">
        <v>7462</v>
      </c>
      <c r="O387" s="4">
        <f>Table1[[#This Row],[actual_price]]*Table1[[#This Row],[rating_count]]</f>
        <v>12677938</v>
      </c>
      <c r="P387" t="str">
        <f>IF(Table1[[#This Row],[actual_price]] &lt;200, "&lt;₹200", IF(Table1[[#This Row],[actual_price]]&lt;=500, "₹200 - ₹500", "&gt;₹500"))</f>
        <v>&gt;₹500</v>
      </c>
      <c r="Q387" s="8">
        <f>Table1[[#This Row],[rating]]*LOG(Table1[[#This Row],[rating_count]]+1)</f>
        <v>17.040819143129742</v>
      </c>
    </row>
    <row r="388" spans="1:17" x14ac:dyDescent="0.3">
      <c r="A388" t="s">
        <v>803</v>
      </c>
      <c r="B388" t="s">
        <v>804</v>
      </c>
      <c r="C388" t="str">
        <f t="shared" si="6"/>
        <v>realme Buds Classic Wire</v>
      </c>
      <c r="D388" s="3" t="s">
        <v>726</v>
      </c>
      <c r="E388" s="3" t="s">
        <v>2914</v>
      </c>
      <c r="F388" s="3" t="s">
        <v>2945</v>
      </c>
      <c r="G388" s="3" t="s">
        <v>2946</v>
      </c>
      <c r="H388" s="3" t="s">
        <v>2947</v>
      </c>
      <c r="I388" s="4">
        <v>399</v>
      </c>
      <c r="J388" s="4">
        <v>699</v>
      </c>
      <c r="K388" s="2">
        <v>0.43</v>
      </c>
      <c r="L388" t="str">
        <f>IF(Table1[[#This Row],[discount_percentage]]&gt;=50%, "50% or more", "&lt;50%")</f>
        <v>&lt;50%</v>
      </c>
      <c r="M388">
        <v>4</v>
      </c>
      <c r="N388" s="5">
        <v>37817</v>
      </c>
      <c r="O388" s="4">
        <f>Table1[[#This Row],[actual_price]]*Table1[[#This Row],[rating_count]]</f>
        <v>26434083</v>
      </c>
      <c r="P388" t="str">
        <f>IF(Table1[[#This Row],[actual_price]] &lt;200, "&lt;₹200", IF(Table1[[#This Row],[actual_price]]&lt;=500, "₹200 - ₹500", "&gt;₹500"))</f>
        <v>&gt;₹500</v>
      </c>
      <c r="Q388" s="8">
        <f>Table1[[#This Row],[rating]]*LOG(Table1[[#This Row],[rating_count]]+1)</f>
        <v>18.310794230037036</v>
      </c>
    </row>
    <row r="389" spans="1:17" x14ac:dyDescent="0.3">
      <c r="A389" t="s">
        <v>805</v>
      </c>
      <c r="B389" t="s">
        <v>806</v>
      </c>
      <c r="C389" t="str">
        <f t="shared" si="6"/>
        <v>Noise ColorFit Pulse Gra</v>
      </c>
      <c r="D389" s="3" t="s">
        <v>695</v>
      </c>
      <c r="E389" s="3" t="s">
        <v>2914</v>
      </c>
      <c r="F389" s="3" t="s">
        <v>2935</v>
      </c>
      <c r="G389" s="3" t="s">
        <v>2936</v>
      </c>
      <c r="I389" s="4">
        <v>1999</v>
      </c>
      <c r="J389" s="4">
        <v>3990</v>
      </c>
      <c r="K389" s="2">
        <v>0.5</v>
      </c>
      <c r="L389" t="str">
        <f>IF(Table1[[#This Row],[discount_percentage]]&gt;=50%, "50% or more", "&lt;50%")</f>
        <v>50% or more</v>
      </c>
      <c r="M389">
        <v>4</v>
      </c>
      <c r="N389" s="5">
        <v>30254</v>
      </c>
      <c r="O389" s="4">
        <f>Table1[[#This Row],[actual_price]]*Table1[[#This Row],[rating_count]]</f>
        <v>120713460</v>
      </c>
      <c r="P389" t="str">
        <f>IF(Table1[[#This Row],[actual_price]] &lt;200, "&lt;₹200", IF(Table1[[#This Row],[actual_price]]&lt;=500, "₹200 - ₹500", "&gt;₹500"))</f>
        <v>&gt;₹500</v>
      </c>
      <c r="Q389" s="8">
        <f>Table1[[#This Row],[rating]]*LOG(Table1[[#This Row],[rating_count]]+1)</f>
        <v>17.923188629073788</v>
      </c>
    </row>
    <row r="390" spans="1:17" x14ac:dyDescent="0.3">
      <c r="A390" t="s">
        <v>807</v>
      </c>
      <c r="B390" t="s">
        <v>808</v>
      </c>
      <c r="C390" t="str">
        <f t="shared" si="6"/>
        <v>boAt Wave Call Smart Wat</v>
      </c>
      <c r="D390" s="3" t="s">
        <v>695</v>
      </c>
      <c r="E390" s="3" t="s">
        <v>2914</v>
      </c>
      <c r="F390" s="3" t="s">
        <v>2935</v>
      </c>
      <c r="G390" s="3" t="s">
        <v>2936</v>
      </c>
      <c r="I390" s="4">
        <v>1999</v>
      </c>
      <c r="J390" s="4">
        <v>7990</v>
      </c>
      <c r="K390" s="2">
        <v>0.75</v>
      </c>
      <c r="L390" t="str">
        <f>IF(Table1[[#This Row],[discount_percentage]]&gt;=50%, "50% or more", "&lt;50%")</f>
        <v>50% or more</v>
      </c>
      <c r="M390">
        <v>3.8</v>
      </c>
      <c r="N390" s="5">
        <v>17831</v>
      </c>
      <c r="O390" s="4">
        <f>Table1[[#This Row],[actual_price]]*Table1[[#This Row],[rating_count]]</f>
        <v>142469690</v>
      </c>
      <c r="P390" t="str">
        <f>IF(Table1[[#This Row],[actual_price]] &lt;200, "&lt;₹200", IF(Table1[[#This Row],[actual_price]]&lt;=500, "₹200 - ₹500", "&gt;₹500"))</f>
        <v>&gt;₹500</v>
      </c>
      <c r="Q390" s="8">
        <f>Table1[[#This Row],[rating]]*LOG(Table1[[#This Row],[rating_count]]+1)</f>
        <v>16.154560210794287</v>
      </c>
    </row>
    <row r="391" spans="1:17" x14ac:dyDescent="0.3">
      <c r="A391" t="s">
        <v>809</v>
      </c>
      <c r="B391" t="s">
        <v>810</v>
      </c>
      <c r="C391" t="str">
        <f t="shared" si="6"/>
        <v>iQOO Neo 6 5G (Dark Nova</v>
      </c>
      <c r="D391" s="3" t="s">
        <v>705</v>
      </c>
      <c r="E391" s="3" t="s">
        <v>2914</v>
      </c>
      <c r="F391" s="3" t="s">
        <v>2937</v>
      </c>
      <c r="G391" s="3" t="s">
        <v>2940</v>
      </c>
      <c r="H391" s="3" t="s">
        <v>2941</v>
      </c>
      <c r="I391" s="4">
        <v>28999</v>
      </c>
      <c r="J391" s="4">
        <v>34999</v>
      </c>
      <c r="K391" s="2">
        <v>0.17</v>
      </c>
      <c r="L391" t="str">
        <f>IF(Table1[[#This Row],[discount_percentage]]&gt;=50%, "50% or more", "&lt;50%")</f>
        <v>&lt;50%</v>
      </c>
      <c r="M391">
        <v>4.4000000000000004</v>
      </c>
      <c r="N391" s="5">
        <v>20311</v>
      </c>
      <c r="O391" s="4">
        <f>Table1[[#This Row],[actual_price]]*Table1[[#This Row],[rating_count]]</f>
        <v>710864689</v>
      </c>
      <c r="P391" t="str">
        <f>IF(Table1[[#This Row],[actual_price]] &lt;200, "&lt;₹200", IF(Table1[[#This Row],[actual_price]]&lt;=500, "₹200 - ₹500", "&gt;₹500"))</f>
        <v>&gt;₹500</v>
      </c>
      <c r="Q391" s="8">
        <f>Table1[[#This Row],[rating]]*LOG(Table1[[#This Row],[rating_count]]+1)</f>
        <v>18.95411182660893</v>
      </c>
    </row>
    <row r="392" spans="1:17" x14ac:dyDescent="0.3">
      <c r="A392" t="s">
        <v>811</v>
      </c>
      <c r="B392" t="s">
        <v>812</v>
      </c>
      <c r="C392" t="str">
        <f t="shared" si="6"/>
        <v>boAt Xtend Smartwatch wi</v>
      </c>
      <c r="D392" s="3" t="s">
        <v>695</v>
      </c>
      <c r="E392" s="3" t="s">
        <v>2914</v>
      </c>
      <c r="F392" s="3" t="s">
        <v>2935</v>
      </c>
      <c r="G392" s="3" t="s">
        <v>2936</v>
      </c>
      <c r="I392" s="4">
        <v>2299</v>
      </c>
      <c r="J392" s="4">
        <v>7990</v>
      </c>
      <c r="K392" s="2">
        <v>0.71</v>
      </c>
      <c r="L392" t="str">
        <f>IF(Table1[[#This Row],[discount_percentage]]&gt;=50%, "50% or more", "&lt;50%")</f>
        <v>50% or more</v>
      </c>
      <c r="M392">
        <v>4.2</v>
      </c>
      <c r="N392" s="5">
        <v>69622</v>
      </c>
      <c r="O392" s="4">
        <f>Table1[[#This Row],[actual_price]]*Table1[[#This Row],[rating_count]]</f>
        <v>556279780</v>
      </c>
      <c r="P392" t="str">
        <f>IF(Table1[[#This Row],[actual_price]] &lt;200, "&lt;₹200", IF(Table1[[#This Row],[actual_price]]&lt;=500, "₹200 - ₹500", "&gt;₹500"))</f>
        <v>&gt;₹500</v>
      </c>
      <c r="Q392" s="8">
        <f>Table1[[#This Row],[rating]]*LOG(Table1[[#This Row],[rating_count]]+1)</f>
        <v>20.339561477580087</v>
      </c>
    </row>
    <row r="393" spans="1:17" x14ac:dyDescent="0.3">
      <c r="A393" t="s">
        <v>813</v>
      </c>
      <c r="B393" t="s">
        <v>814</v>
      </c>
      <c r="C393" t="str">
        <f t="shared" si="6"/>
        <v>Tygot Bluetooth Extendab</v>
      </c>
      <c r="D393" s="3" t="s">
        <v>815</v>
      </c>
      <c r="E393" s="3" t="s">
        <v>2914</v>
      </c>
      <c r="F393" s="3" t="s">
        <v>2937</v>
      </c>
      <c r="G393" s="3" t="s">
        <v>2938</v>
      </c>
      <c r="H393" s="3" t="s">
        <v>2950</v>
      </c>
      <c r="I393" s="4">
        <v>399</v>
      </c>
      <c r="J393" s="4">
        <v>1999</v>
      </c>
      <c r="K393" s="2">
        <v>0.8</v>
      </c>
      <c r="L393" t="str">
        <f>IF(Table1[[#This Row],[discount_percentage]]&gt;=50%, "50% or more", "&lt;50%")</f>
        <v>50% or more</v>
      </c>
      <c r="M393">
        <v>4</v>
      </c>
      <c r="N393" s="5">
        <v>3382</v>
      </c>
      <c r="O393" s="4">
        <f>Table1[[#This Row],[actual_price]]*Table1[[#This Row],[rating_count]]</f>
        <v>6760618</v>
      </c>
      <c r="P393" t="str">
        <f>IF(Table1[[#This Row],[actual_price]] &lt;200, "&lt;₹200", IF(Table1[[#This Row],[actual_price]]&lt;=500, "₹200 - ₹500", "&gt;₹500"))</f>
        <v>&gt;₹500</v>
      </c>
      <c r="Q393" s="8">
        <f>Table1[[#This Row],[rating]]*LOG(Table1[[#This Row],[rating_count]]+1)</f>
        <v>14.117207991151922</v>
      </c>
    </row>
    <row r="394" spans="1:17" x14ac:dyDescent="0.3">
      <c r="A394" t="s">
        <v>816</v>
      </c>
      <c r="B394" t="s">
        <v>817</v>
      </c>
      <c r="C394" t="str">
        <f t="shared" si="6"/>
        <v>Samsung EVO Plus 128GB m</v>
      </c>
      <c r="D394" s="3" t="s">
        <v>716</v>
      </c>
      <c r="E394" s="3" t="s">
        <v>2914</v>
      </c>
      <c r="F394" s="3" t="s">
        <v>2916</v>
      </c>
      <c r="G394" s="3" t="s">
        <v>2942</v>
      </c>
      <c r="H394" s="3" t="s">
        <v>2943</v>
      </c>
      <c r="I394" s="4">
        <v>1149</v>
      </c>
      <c r="J394" s="4">
        <v>3999</v>
      </c>
      <c r="K394" s="2">
        <v>0.71</v>
      </c>
      <c r="L394" t="str">
        <f>IF(Table1[[#This Row],[discount_percentage]]&gt;=50%, "50% or more", "&lt;50%")</f>
        <v>50% or more</v>
      </c>
      <c r="M394">
        <v>4.3</v>
      </c>
      <c r="N394" s="5">
        <v>140036</v>
      </c>
      <c r="O394" s="4">
        <f>Table1[[#This Row],[actual_price]]*Table1[[#This Row],[rating_count]]</f>
        <v>560003964</v>
      </c>
      <c r="P394" t="str">
        <f>IF(Table1[[#This Row],[actual_price]] &lt;200, "&lt;₹200", IF(Table1[[#This Row],[actual_price]]&lt;=500, "₹200 - ₹500", "&gt;₹500"))</f>
        <v>&gt;₹500</v>
      </c>
      <c r="Q394" s="8">
        <f>Table1[[#This Row],[rating]]*LOG(Table1[[#This Row],[rating_count]]+1)</f>
        <v>22.128844032867161</v>
      </c>
    </row>
    <row r="395" spans="1:17" x14ac:dyDescent="0.3">
      <c r="A395" t="s">
        <v>818</v>
      </c>
      <c r="B395" t="s">
        <v>819</v>
      </c>
      <c r="C395" t="str">
        <f t="shared" si="6"/>
        <v>Portronics Adapto 20 Typ</v>
      </c>
      <c r="D395" s="3" t="s">
        <v>751</v>
      </c>
      <c r="E395" s="3" t="s">
        <v>2914</v>
      </c>
      <c r="F395" s="3" t="s">
        <v>2937</v>
      </c>
      <c r="G395" s="3" t="s">
        <v>2938</v>
      </c>
      <c r="H395" s="3" t="s">
        <v>2939</v>
      </c>
      <c r="I395" s="4">
        <v>529</v>
      </c>
      <c r="J395" s="4">
        <v>1499</v>
      </c>
      <c r="K395" s="2">
        <v>0.65</v>
      </c>
      <c r="L395" t="str">
        <f>IF(Table1[[#This Row],[discount_percentage]]&gt;=50%, "50% or more", "&lt;50%")</f>
        <v>50% or more</v>
      </c>
      <c r="M395">
        <v>4.0999999999999996</v>
      </c>
      <c r="N395" s="5">
        <v>8599</v>
      </c>
      <c r="O395" s="4">
        <f>Table1[[#This Row],[actual_price]]*Table1[[#This Row],[rating_count]]</f>
        <v>12889901</v>
      </c>
      <c r="P395" t="str">
        <f>IF(Table1[[#This Row],[actual_price]] &lt;200, "&lt;₹200", IF(Table1[[#This Row],[actual_price]]&lt;=500, "₹200 - ₹500", "&gt;₹500"))</f>
        <v>&gt;₹500</v>
      </c>
      <c r="Q395" s="8">
        <f>Table1[[#This Row],[rating]]*LOG(Table1[[#This Row],[rating_count]]+1)</f>
        <v>16.131443650098628</v>
      </c>
    </row>
    <row r="396" spans="1:17" x14ac:dyDescent="0.3">
      <c r="A396" t="s">
        <v>820</v>
      </c>
      <c r="B396" t="s">
        <v>821</v>
      </c>
      <c r="C396" t="str">
        <f t="shared" si="6"/>
        <v>Samsung Galaxy M13 5G (A</v>
      </c>
      <c r="D396" s="3" t="s">
        <v>705</v>
      </c>
      <c r="E396" s="3" t="s">
        <v>2914</v>
      </c>
      <c r="F396" s="3" t="s">
        <v>2937</v>
      </c>
      <c r="G396" s="3" t="s">
        <v>2940</v>
      </c>
      <c r="H396" s="3" t="s">
        <v>2941</v>
      </c>
      <c r="I396" s="4">
        <v>13999</v>
      </c>
      <c r="J396" s="4">
        <v>19499</v>
      </c>
      <c r="K396" s="2">
        <v>0.28000000000000003</v>
      </c>
      <c r="L396" t="str">
        <f>IF(Table1[[#This Row],[discount_percentage]]&gt;=50%, "50% or more", "&lt;50%")</f>
        <v>&lt;50%</v>
      </c>
      <c r="M396">
        <v>4.0999999999999996</v>
      </c>
      <c r="N396" s="5">
        <v>18998</v>
      </c>
      <c r="O396" s="4">
        <f>Table1[[#This Row],[actual_price]]*Table1[[#This Row],[rating_count]]</f>
        <v>370442002</v>
      </c>
      <c r="P396" t="str">
        <f>IF(Table1[[#This Row],[actual_price]] &lt;200, "&lt;₹200", IF(Table1[[#This Row],[actual_price]]&lt;=500, "₹200 - ₹500", "&gt;₹500"))</f>
        <v>&gt;₹500</v>
      </c>
      <c r="Q396" s="8">
        <f>Table1[[#This Row],[rating]]*LOG(Table1[[#This Row],[rating_count]]+1)</f>
        <v>17.542796045262623</v>
      </c>
    </row>
    <row r="397" spans="1:17" x14ac:dyDescent="0.3">
      <c r="A397" t="s">
        <v>822</v>
      </c>
      <c r="B397" t="s">
        <v>823</v>
      </c>
      <c r="C397" t="str">
        <f t="shared" si="6"/>
        <v>boAt Bassheads 100 in Ea</v>
      </c>
      <c r="D397" s="3" t="s">
        <v>726</v>
      </c>
      <c r="E397" s="3" t="s">
        <v>2914</v>
      </c>
      <c r="F397" s="3" t="s">
        <v>2945</v>
      </c>
      <c r="G397" s="3" t="s">
        <v>2946</v>
      </c>
      <c r="H397" s="3" t="s">
        <v>2947</v>
      </c>
      <c r="I397" s="4">
        <v>379</v>
      </c>
      <c r="J397" s="4">
        <v>999</v>
      </c>
      <c r="K397" s="2">
        <v>0.62</v>
      </c>
      <c r="L397" t="str">
        <f>IF(Table1[[#This Row],[discount_percentage]]&gt;=50%, "50% or more", "&lt;50%")</f>
        <v>50% or more</v>
      </c>
      <c r="M397">
        <v>4.0999999999999996</v>
      </c>
      <c r="N397" s="5">
        <v>363713</v>
      </c>
      <c r="O397" s="4">
        <f>Table1[[#This Row],[actual_price]]*Table1[[#This Row],[rating_count]]</f>
        <v>363349287</v>
      </c>
      <c r="P397" t="str">
        <f>IF(Table1[[#This Row],[actual_price]] &lt;200, "&lt;₹200", IF(Table1[[#This Row],[actual_price]]&lt;=500, "₹200 - ₹500", "&gt;₹500"))</f>
        <v>&gt;₹500</v>
      </c>
      <c r="Q397" s="8">
        <f>Table1[[#This Row],[rating]]*LOG(Table1[[#This Row],[rating_count]]+1)</f>
        <v>22.799116074394387</v>
      </c>
    </row>
    <row r="398" spans="1:17" x14ac:dyDescent="0.3">
      <c r="A398" t="s">
        <v>824</v>
      </c>
      <c r="B398" t="s">
        <v>825</v>
      </c>
      <c r="C398" t="str">
        <f t="shared" si="6"/>
        <v>iQOO Z6 44W by vivo (Lum</v>
      </c>
      <c r="D398" s="3" t="s">
        <v>705</v>
      </c>
      <c r="E398" s="3" t="s">
        <v>2914</v>
      </c>
      <c r="F398" s="3" t="s">
        <v>2937</v>
      </c>
      <c r="G398" s="3" t="s">
        <v>2940</v>
      </c>
      <c r="H398" s="3" t="s">
        <v>2941</v>
      </c>
      <c r="I398" s="4">
        <v>13999</v>
      </c>
      <c r="J398" s="4">
        <v>19999</v>
      </c>
      <c r="K398" s="2">
        <v>0.3</v>
      </c>
      <c r="L398" t="str">
        <f>IF(Table1[[#This Row],[discount_percentage]]&gt;=50%, "50% or more", "&lt;50%")</f>
        <v>&lt;50%</v>
      </c>
      <c r="M398">
        <v>4.0999999999999996</v>
      </c>
      <c r="N398" s="5">
        <v>19252</v>
      </c>
      <c r="O398" s="4">
        <f>Table1[[#This Row],[actual_price]]*Table1[[#This Row],[rating_count]]</f>
        <v>385020748</v>
      </c>
      <c r="P398" t="str">
        <f>IF(Table1[[#This Row],[actual_price]] &lt;200, "&lt;₹200", IF(Table1[[#This Row],[actual_price]]&lt;=500, "₹200 - ₹500", "&gt;₹500"))</f>
        <v>&gt;₹500</v>
      </c>
      <c r="Q398" s="8">
        <f>Table1[[#This Row],[rating]]*LOG(Table1[[#This Row],[rating_count]]+1)</f>
        <v>17.566443484394984</v>
      </c>
    </row>
    <row r="399" spans="1:17" x14ac:dyDescent="0.3">
      <c r="A399" t="s">
        <v>826</v>
      </c>
      <c r="B399" t="s">
        <v>827</v>
      </c>
      <c r="C399" t="str">
        <f t="shared" si="6"/>
        <v>Fire-Boltt Gladiator 1.9</v>
      </c>
      <c r="D399" s="3" t="s">
        <v>695</v>
      </c>
      <c r="E399" s="3" t="s">
        <v>2914</v>
      </c>
      <c r="F399" s="3" t="s">
        <v>2935</v>
      </c>
      <c r="G399" s="3" t="s">
        <v>2936</v>
      </c>
      <c r="I399" s="4">
        <v>3999</v>
      </c>
      <c r="J399" s="4">
        <v>9999</v>
      </c>
      <c r="K399" s="2">
        <v>0.6</v>
      </c>
      <c r="L399" t="str">
        <f>IF(Table1[[#This Row],[discount_percentage]]&gt;=50%, "50% or more", "&lt;50%")</f>
        <v>50% or more</v>
      </c>
      <c r="M399">
        <v>4.4000000000000004</v>
      </c>
      <c r="N399" s="5">
        <v>73</v>
      </c>
      <c r="O399" s="4">
        <f>Table1[[#This Row],[actual_price]]*Table1[[#This Row],[rating_count]]</f>
        <v>729927</v>
      </c>
      <c r="P399" t="str">
        <f>IF(Table1[[#This Row],[actual_price]] &lt;200, "&lt;₹200", IF(Table1[[#This Row],[actual_price]]&lt;=500, "₹200 - ₹500", "&gt;₹500"))</f>
        <v>&gt;₹500</v>
      </c>
      <c r="Q399" s="8">
        <f>Table1[[#This Row],[rating]]*LOG(Table1[[#This Row],[rating_count]]+1)</f>
        <v>8.2246195668162958</v>
      </c>
    </row>
    <row r="400" spans="1:17" x14ac:dyDescent="0.3">
      <c r="A400" t="s">
        <v>828</v>
      </c>
      <c r="B400" t="s">
        <v>829</v>
      </c>
      <c r="C400" t="str">
        <f t="shared" si="6"/>
        <v>STRIFF PS2_01 Multi Angl</v>
      </c>
      <c r="D400" s="3" t="s">
        <v>830</v>
      </c>
      <c r="E400" s="3" t="s">
        <v>2914</v>
      </c>
      <c r="F400" s="3" t="s">
        <v>2937</v>
      </c>
      <c r="G400" s="3" t="s">
        <v>2938</v>
      </c>
      <c r="H400" s="3" t="s">
        <v>2951</v>
      </c>
      <c r="I400" s="4">
        <v>99</v>
      </c>
      <c r="J400" s="4">
        <v>499</v>
      </c>
      <c r="K400" s="2">
        <v>0.8</v>
      </c>
      <c r="L400" t="str">
        <f>IF(Table1[[#This Row],[discount_percentage]]&gt;=50%, "50% or more", "&lt;50%")</f>
        <v>50% or more</v>
      </c>
      <c r="M400">
        <v>4.3</v>
      </c>
      <c r="N400" s="5">
        <v>42641</v>
      </c>
      <c r="O400" s="4">
        <f>Table1[[#This Row],[actual_price]]*Table1[[#This Row],[rating_count]]</f>
        <v>21277859</v>
      </c>
      <c r="P400" t="str">
        <f>IF(Table1[[#This Row],[actual_price]] &lt;200, "&lt;₹200", IF(Table1[[#This Row],[actual_price]]&lt;=500, "₹200 - ₹500", "&gt;₹500"))</f>
        <v>₹200 - ₹500</v>
      </c>
      <c r="Q400" s="8">
        <f>Table1[[#This Row],[rating]]*LOG(Table1[[#This Row],[rating_count]]+1)</f>
        <v>19.908301533052107</v>
      </c>
    </row>
    <row r="401" spans="1:17" x14ac:dyDescent="0.3">
      <c r="A401" t="s">
        <v>831</v>
      </c>
      <c r="B401" t="s">
        <v>832</v>
      </c>
      <c r="C401" t="str">
        <f t="shared" si="6"/>
        <v>Samsung Galaxy Buds Live</v>
      </c>
      <c r="D401" s="3" t="s">
        <v>726</v>
      </c>
      <c r="E401" s="3" t="s">
        <v>2914</v>
      </c>
      <c r="F401" s="3" t="s">
        <v>2945</v>
      </c>
      <c r="G401" s="3" t="s">
        <v>2946</v>
      </c>
      <c r="H401" s="3" t="s">
        <v>2947</v>
      </c>
      <c r="I401" s="4">
        <v>4790</v>
      </c>
      <c r="J401" s="4">
        <v>15990</v>
      </c>
      <c r="K401" s="2">
        <v>0.7</v>
      </c>
      <c r="L401" t="str">
        <f>IF(Table1[[#This Row],[discount_percentage]]&gt;=50%, "50% or more", "&lt;50%")</f>
        <v>50% or more</v>
      </c>
      <c r="M401">
        <v>4</v>
      </c>
      <c r="N401" s="5">
        <v>4390</v>
      </c>
      <c r="O401" s="4">
        <f>Table1[[#This Row],[actual_price]]*Table1[[#This Row],[rating_count]]</f>
        <v>70196100</v>
      </c>
      <c r="P401" t="str">
        <f>IF(Table1[[#This Row],[actual_price]] &lt;200, "&lt;₹200", IF(Table1[[#This Row],[actual_price]]&lt;=500, "₹200 - ₹500", "&gt;₹500"))</f>
        <v>&gt;₹500</v>
      </c>
      <c r="Q401" s="8">
        <f>Table1[[#This Row],[rating]]*LOG(Table1[[#This Row],[rating_count]]+1)</f>
        <v>14.570253748417551</v>
      </c>
    </row>
    <row r="402" spans="1:17" x14ac:dyDescent="0.3">
      <c r="A402" t="s">
        <v>833</v>
      </c>
      <c r="B402" t="s">
        <v>834</v>
      </c>
      <c r="C402" t="str">
        <f t="shared" si="6"/>
        <v>OnePlus Nord 2T 5G (Jade</v>
      </c>
      <c r="D402" s="3" t="s">
        <v>705</v>
      </c>
      <c r="E402" s="3" t="s">
        <v>2914</v>
      </c>
      <c r="F402" s="3" t="s">
        <v>2937</v>
      </c>
      <c r="G402" s="3" t="s">
        <v>2940</v>
      </c>
      <c r="H402" s="3" t="s">
        <v>2941</v>
      </c>
      <c r="I402" s="4">
        <v>33999</v>
      </c>
      <c r="J402" s="4">
        <v>33999</v>
      </c>
      <c r="K402" s="2">
        <v>0</v>
      </c>
      <c r="L402" t="str">
        <f>IF(Table1[[#This Row],[discount_percentage]]&gt;=50%, "50% or more", "&lt;50%")</f>
        <v>&lt;50%</v>
      </c>
      <c r="M402">
        <v>4.3</v>
      </c>
      <c r="N402" s="5">
        <v>17415</v>
      </c>
      <c r="O402" s="4">
        <f>Table1[[#This Row],[actual_price]]*Table1[[#This Row],[rating_count]]</f>
        <v>592092585</v>
      </c>
      <c r="P402" t="str">
        <f>IF(Table1[[#This Row],[actual_price]] &lt;200, "&lt;₹200", IF(Table1[[#This Row],[actual_price]]&lt;=500, "₹200 - ₹500", "&gt;₹500"))</f>
        <v>&gt;₹500</v>
      </c>
      <c r="Q402" s="8">
        <f>Table1[[#This Row],[rating]]*LOG(Table1[[#This Row],[rating_count]]+1)</f>
        <v>18.236078188942063</v>
      </c>
    </row>
    <row r="403" spans="1:17" x14ac:dyDescent="0.3">
      <c r="A403" t="s">
        <v>835</v>
      </c>
      <c r="B403" t="s">
        <v>836</v>
      </c>
      <c r="C403" t="str">
        <f t="shared" si="6"/>
        <v>Sounce Spiral Charger Ca</v>
      </c>
      <c r="D403" s="3" t="s">
        <v>837</v>
      </c>
      <c r="E403" s="3" t="s">
        <v>2907</v>
      </c>
      <c r="F403" s="3" t="s">
        <v>2908</v>
      </c>
      <c r="G403" s="3" t="s">
        <v>2909</v>
      </c>
      <c r="H403" s="3" t="s">
        <v>2952</v>
      </c>
      <c r="I403" s="4">
        <v>99</v>
      </c>
      <c r="J403" s="4">
        <v>999</v>
      </c>
      <c r="K403" s="2">
        <v>0.9</v>
      </c>
      <c r="L403" t="str">
        <f>IF(Table1[[#This Row],[discount_percentage]]&gt;=50%, "50% or more", "&lt;50%")</f>
        <v>50% or more</v>
      </c>
      <c r="M403">
        <v>4</v>
      </c>
      <c r="N403" s="5">
        <v>1396</v>
      </c>
      <c r="O403" s="4">
        <f>Table1[[#This Row],[actual_price]]*Table1[[#This Row],[rating_count]]</f>
        <v>1394604</v>
      </c>
      <c r="P403" t="str">
        <f>IF(Table1[[#This Row],[actual_price]] &lt;200, "&lt;₹200", IF(Table1[[#This Row],[actual_price]]&lt;=500, "₹200 - ₹500", "&gt;₹500"))</f>
        <v>&gt;₹500</v>
      </c>
      <c r="Q403" s="8">
        <f>Table1[[#This Row],[rating]]*LOG(Table1[[#This Row],[rating_count]]+1)</f>
        <v>12.580785624456727</v>
      </c>
    </row>
    <row r="404" spans="1:17" x14ac:dyDescent="0.3">
      <c r="A404" t="s">
        <v>838</v>
      </c>
      <c r="B404" t="s">
        <v>839</v>
      </c>
      <c r="C404" t="str">
        <f t="shared" si="6"/>
        <v>PTron Boom Ultima 4D Dua</v>
      </c>
      <c r="D404" s="3" t="s">
        <v>726</v>
      </c>
      <c r="E404" s="3" t="s">
        <v>2914</v>
      </c>
      <c r="F404" s="3" t="s">
        <v>2945</v>
      </c>
      <c r="G404" s="3" t="s">
        <v>2946</v>
      </c>
      <c r="H404" s="3" t="s">
        <v>2947</v>
      </c>
      <c r="I404" s="4">
        <v>299</v>
      </c>
      <c r="J404" s="4">
        <v>1900</v>
      </c>
      <c r="K404" s="2">
        <v>0.84</v>
      </c>
      <c r="L404" t="str">
        <f>IF(Table1[[#This Row],[discount_percentage]]&gt;=50%, "50% or more", "&lt;50%")</f>
        <v>50% or more</v>
      </c>
      <c r="M404">
        <v>3.6</v>
      </c>
      <c r="N404" s="5">
        <v>18202</v>
      </c>
      <c r="O404" s="4">
        <f>Table1[[#This Row],[actual_price]]*Table1[[#This Row],[rating_count]]</f>
        <v>34583800</v>
      </c>
      <c r="P404" t="str">
        <f>IF(Table1[[#This Row],[actual_price]] &lt;200, "&lt;₹200", IF(Table1[[#This Row],[actual_price]]&lt;=500, "₹200 - ₹500", "&gt;₹500"))</f>
        <v>&gt;₹500</v>
      </c>
      <c r="Q404" s="8">
        <f>Table1[[#This Row],[rating]]*LOG(Table1[[#This Row],[rating_count]]+1)</f>
        <v>15.336514688717546</v>
      </c>
    </row>
    <row r="405" spans="1:17" x14ac:dyDescent="0.3">
      <c r="A405" t="s">
        <v>840</v>
      </c>
      <c r="B405" t="s">
        <v>841</v>
      </c>
      <c r="C405" t="str">
        <f t="shared" si="6"/>
        <v>Samsung Galaxy M13 (Aqua</v>
      </c>
      <c r="D405" s="3" t="s">
        <v>705</v>
      </c>
      <c r="E405" s="3" t="s">
        <v>2914</v>
      </c>
      <c r="F405" s="3" t="s">
        <v>2937</v>
      </c>
      <c r="G405" s="3" t="s">
        <v>2940</v>
      </c>
      <c r="H405" s="3" t="s">
        <v>2941</v>
      </c>
      <c r="I405" s="4">
        <v>10999</v>
      </c>
      <c r="J405" s="4">
        <v>14999</v>
      </c>
      <c r="K405" s="2">
        <v>0.27</v>
      </c>
      <c r="L405" t="str">
        <f>IF(Table1[[#This Row],[discount_percentage]]&gt;=50%, "50% or more", "&lt;50%")</f>
        <v>&lt;50%</v>
      </c>
      <c r="M405">
        <v>4.0999999999999996</v>
      </c>
      <c r="N405" s="5">
        <v>18998</v>
      </c>
      <c r="O405" s="4">
        <f>Table1[[#This Row],[actual_price]]*Table1[[#This Row],[rating_count]]</f>
        <v>284951002</v>
      </c>
      <c r="P405" t="str">
        <f>IF(Table1[[#This Row],[actual_price]] &lt;200, "&lt;₹200", IF(Table1[[#This Row],[actual_price]]&lt;=500, "₹200 - ₹500", "&gt;₹500"))</f>
        <v>&gt;₹500</v>
      </c>
      <c r="Q405" s="8">
        <f>Table1[[#This Row],[rating]]*LOG(Table1[[#This Row],[rating_count]]+1)</f>
        <v>17.542796045262623</v>
      </c>
    </row>
    <row r="406" spans="1:17" x14ac:dyDescent="0.3">
      <c r="A406" t="s">
        <v>842</v>
      </c>
      <c r="B406" t="s">
        <v>843</v>
      </c>
      <c r="C406" t="str">
        <f t="shared" si="6"/>
        <v>OnePlus 10R 5G (Forest G</v>
      </c>
      <c r="D406" s="3" t="s">
        <v>705</v>
      </c>
      <c r="E406" s="3" t="s">
        <v>2914</v>
      </c>
      <c r="F406" s="3" t="s">
        <v>2937</v>
      </c>
      <c r="G406" s="3" t="s">
        <v>2940</v>
      </c>
      <c r="H406" s="3" t="s">
        <v>2941</v>
      </c>
      <c r="I406" s="4">
        <v>34999</v>
      </c>
      <c r="J406" s="4">
        <v>38999</v>
      </c>
      <c r="K406" s="2">
        <v>0.1</v>
      </c>
      <c r="L406" t="str">
        <f>IF(Table1[[#This Row],[discount_percentage]]&gt;=50%, "50% or more", "&lt;50%")</f>
        <v>&lt;50%</v>
      </c>
      <c r="M406">
        <v>4.2</v>
      </c>
      <c r="N406" s="5">
        <v>11029</v>
      </c>
      <c r="O406" s="4">
        <f>Table1[[#This Row],[actual_price]]*Table1[[#This Row],[rating_count]]</f>
        <v>430119971</v>
      </c>
      <c r="P406" t="str">
        <f>IF(Table1[[#This Row],[actual_price]] &lt;200, "&lt;₹200", IF(Table1[[#This Row],[actual_price]]&lt;=500, "₹200 - ₹500", "&gt;₹500"))</f>
        <v>&gt;₹500</v>
      </c>
      <c r="Q406" s="8">
        <f>Table1[[#This Row],[rating]]*LOG(Table1[[#This Row],[rating_count]]+1)</f>
        <v>16.978817152248801</v>
      </c>
    </row>
    <row r="407" spans="1:17" x14ac:dyDescent="0.3">
      <c r="A407" t="s">
        <v>844</v>
      </c>
      <c r="B407" t="s">
        <v>766</v>
      </c>
      <c r="C407" t="str">
        <f t="shared" si="6"/>
        <v>Samsung Galaxy M33 5G (E</v>
      </c>
      <c r="D407" s="3" t="s">
        <v>705</v>
      </c>
      <c r="E407" s="3" t="s">
        <v>2914</v>
      </c>
      <c r="F407" s="3" t="s">
        <v>2937</v>
      </c>
      <c r="G407" s="3" t="s">
        <v>2940</v>
      </c>
      <c r="H407" s="3" t="s">
        <v>2941</v>
      </c>
      <c r="I407" s="4">
        <v>16999</v>
      </c>
      <c r="J407" s="4">
        <v>24999</v>
      </c>
      <c r="K407" s="2">
        <v>0.32</v>
      </c>
      <c r="L407" t="str">
        <f>IF(Table1[[#This Row],[discount_percentage]]&gt;=50%, "50% or more", "&lt;50%")</f>
        <v>&lt;50%</v>
      </c>
      <c r="M407">
        <v>4.0999999999999996</v>
      </c>
      <c r="N407" s="5">
        <v>22318</v>
      </c>
      <c r="O407" s="4">
        <f>Table1[[#This Row],[actual_price]]*Table1[[#This Row],[rating_count]]</f>
        <v>557927682</v>
      </c>
      <c r="P407" t="str">
        <f>IF(Table1[[#This Row],[actual_price]] &lt;200, "&lt;₹200", IF(Table1[[#This Row],[actual_price]]&lt;=500, "₹200 - ₹500", "&gt;₹500"))</f>
        <v>&gt;₹500</v>
      </c>
      <c r="Q407" s="8">
        <f>Table1[[#This Row],[rating]]*LOG(Table1[[#This Row],[rating_count]]+1)</f>
        <v>17.829566401985442</v>
      </c>
    </row>
    <row r="408" spans="1:17" x14ac:dyDescent="0.3">
      <c r="A408" t="s">
        <v>845</v>
      </c>
      <c r="B408" t="s">
        <v>846</v>
      </c>
      <c r="C408" t="str">
        <f t="shared" si="6"/>
        <v>Ambrane Mobile Holding S</v>
      </c>
      <c r="D408" s="3" t="s">
        <v>830</v>
      </c>
      <c r="E408" s="3" t="s">
        <v>2914</v>
      </c>
      <c r="F408" s="3" t="s">
        <v>2937</v>
      </c>
      <c r="G408" s="3" t="s">
        <v>2938</v>
      </c>
      <c r="H408" s="3" t="s">
        <v>2951</v>
      </c>
      <c r="I408" s="4">
        <v>199</v>
      </c>
      <c r="J408" s="4">
        <v>499</v>
      </c>
      <c r="K408" s="2">
        <v>0.6</v>
      </c>
      <c r="L408" t="str">
        <f>IF(Table1[[#This Row],[discount_percentage]]&gt;=50%, "50% or more", "&lt;50%")</f>
        <v>50% or more</v>
      </c>
      <c r="M408">
        <v>4.0999999999999996</v>
      </c>
      <c r="N408" s="5">
        <v>1786</v>
      </c>
      <c r="O408" s="4">
        <f>Table1[[#This Row],[actual_price]]*Table1[[#This Row],[rating_count]]</f>
        <v>891214</v>
      </c>
      <c r="P408" t="str">
        <f>IF(Table1[[#This Row],[actual_price]] &lt;200, "&lt;₹200", IF(Table1[[#This Row],[actual_price]]&lt;=500, "₹200 - ₹500", "&gt;₹500"))</f>
        <v>₹200 - ₹500</v>
      </c>
      <c r="Q408" s="8">
        <f>Table1[[#This Row],[rating]]*LOG(Table1[[#This Row],[rating_count]]+1)</f>
        <v>13.33371066527314</v>
      </c>
    </row>
    <row r="409" spans="1:17" x14ac:dyDescent="0.3">
      <c r="A409" t="s">
        <v>847</v>
      </c>
      <c r="B409" t="s">
        <v>848</v>
      </c>
      <c r="C409" t="str">
        <f t="shared" si="6"/>
        <v>Ambrane 10000mAh Slim Po</v>
      </c>
      <c r="D409" s="3" t="s">
        <v>702</v>
      </c>
      <c r="E409" s="3" t="s">
        <v>2914</v>
      </c>
      <c r="F409" s="3" t="s">
        <v>2937</v>
      </c>
      <c r="G409" s="3" t="s">
        <v>2938</v>
      </c>
      <c r="H409" s="3" t="s">
        <v>2939</v>
      </c>
      <c r="I409" s="4">
        <v>999</v>
      </c>
      <c r="J409" s="4">
        <v>1599</v>
      </c>
      <c r="K409" s="2">
        <v>0.38</v>
      </c>
      <c r="L409" t="str">
        <f>IF(Table1[[#This Row],[discount_percentage]]&gt;=50%, "50% or more", "&lt;50%")</f>
        <v>&lt;50%</v>
      </c>
      <c r="M409">
        <v>4</v>
      </c>
      <c r="N409" s="5">
        <v>7222</v>
      </c>
      <c r="O409" s="4">
        <f>Table1[[#This Row],[actual_price]]*Table1[[#This Row],[rating_count]]</f>
        <v>11547978</v>
      </c>
      <c r="P409" t="str">
        <f>IF(Table1[[#This Row],[actual_price]] &lt;200, "&lt;₹200", IF(Table1[[#This Row],[actual_price]]&lt;=500, "₹200 - ₹500", "&gt;₹500"))</f>
        <v>&gt;₹500</v>
      </c>
      <c r="Q409" s="8">
        <f>Table1[[#This Row],[rating]]*LOG(Table1[[#This Row],[rating_count]]+1)</f>
        <v>15.434870459441166</v>
      </c>
    </row>
    <row r="410" spans="1:17" x14ac:dyDescent="0.3">
      <c r="A410" t="s">
        <v>849</v>
      </c>
      <c r="B410" t="s">
        <v>850</v>
      </c>
      <c r="C410" t="str">
        <f t="shared" si="6"/>
        <v>Nokia 105 Single SIM, Ke</v>
      </c>
      <c r="D410" s="3" t="s">
        <v>721</v>
      </c>
      <c r="E410" s="3" t="s">
        <v>2914</v>
      </c>
      <c r="F410" s="3" t="s">
        <v>2937</v>
      </c>
      <c r="G410" s="3" t="s">
        <v>2940</v>
      </c>
      <c r="H410" s="3" t="s">
        <v>2944</v>
      </c>
      <c r="I410" s="4">
        <v>1299</v>
      </c>
      <c r="J410" s="4">
        <v>1599</v>
      </c>
      <c r="K410" s="2">
        <v>0.19</v>
      </c>
      <c r="L410" t="str">
        <f>IF(Table1[[#This Row],[discount_percentage]]&gt;=50%, "50% or more", "&lt;50%")</f>
        <v>&lt;50%</v>
      </c>
      <c r="M410">
        <v>4</v>
      </c>
      <c r="N410" s="5">
        <v>128311</v>
      </c>
      <c r="O410" s="4">
        <f>Table1[[#This Row],[actual_price]]*Table1[[#This Row],[rating_count]]</f>
        <v>205169289</v>
      </c>
      <c r="P410" t="str">
        <f>IF(Table1[[#This Row],[actual_price]] &lt;200, "&lt;₹200", IF(Table1[[#This Row],[actual_price]]&lt;=500, "₹200 - ₹500", "&gt;₹500"))</f>
        <v>&gt;₹500</v>
      </c>
      <c r="Q410" s="8">
        <f>Table1[[#This Row],[rating]]*LOG(Table1[[#This Row],[rating_count]]+1)</f>
        <v>20.433069097520871</v>
      </c>
    </row>
    <row r="411" spans="1:17" x14ac:dyDescent="0.3">
      <c r="A411" t="s">
        <v>851</v>
      </c>
      <c r="B411" t="s">
        <v>852</v>
      </c>
      <c r="C411" t="str">
        <f t="shared" si="6"/>
        <v>PTron Tangent Lite Bluet</v>
      </c>
      <c r="D411" s="3" t="s">
        <v>726</v>
      </c>
      <c r="E411" s="3" t="s">
        <v>2914</v>
      </c>
      <c r="F411" s="3" t="s">
        <v>2945</v>
      </c>
      <c r="G411" s="3" t="s">
        <v>2946</v>
      </c>
      <c r="H411" s="3" t="s">
        <v>2947</v>
      </c>
      <c r="I411" s="4">
        <v>599</v>
      </c>
      <c r="J411" s="4">
        <v>1800</v>
      </c>
      <c r="K411" s="2">
        <v>0.67</v>
      </c>
      <c r="L411" t="str">
        <f>IF(Table1[[#This Row],[discount_percentage]]&gt;=50%, "50% or more", "&lt;50%")</f>
        <v>50% or more</v>
      </c>
      <c r="M411">
        <v>3.5</v>
      </c>
      <c r="N411" s="5">
        <v>83996</v>
      </c>
      <c r="O411" s="4">
        <f>Table1[[#This Row],[actual_price]]*Table1[[#This Row],[rating_count]]</f>
        <v>151192800</v>
      </c>
      <c r="P411" t="str">
        <f>IF(Table1[[#This Row],[actual_price]] &lt;200, "&lt;₹200", IF(Table1[[#This Row],[actual_price]]&lt;=500, "₹200 - ₹500", "&gt;₹500"))</f>
        <v>&gt;₹500</v>
      </c>
      <c r="Q411" s="8">
        <f>Table1[[#This Row],[rating]]*LOG(Table1[[#This Row],[rating_count]]+1)</f>
        <v>17.234923213436918</v>
      </c>
    </row>
    <row r="412" spans="1:17" x14ac:dyDescent="0.3">
      <c r="A412" t="s">
        <v>853</v>
      </c>
      <c r="B412" t="s">
        <v>854</v>
      </c>
      <c r="C412" t="str">
        <f t="shared" si="6"/>
        <v>Samsung EVO Plus 64GB mi</v>
      </c>
      <c r="D412" s="3" t="s">
        <v>716</v>
      </c>
      <c r="E412" s="3" t="s">
        <v>2914</v>
      </c>
      <c r="F412" s="3" t="s">
        <v>2916</v>
      </c>
      <c r="G412" s="3" t="s">
        <v>2942</v>
      </c>
      <c r="H412" s="3" t="s">
        <v>2943</v>
      </c>
      <c r="I412" s="4">
        <v>599</v>
      </c>
      <c r="J412" s="4">
        <v>1899</v>
      </c>
      <c r="K412" s="2">
        <v>0.68</v>
      </c>
      <c r="L412" t="str">
        <f>IF(Table1[[#This Row],[discount_percentage]]&gt;=50%, "50% or more", "&lt;50%")</f>
        <v>50% or more</v>
      </c>
      <c r="M412">
        <v>4.3</v>
      </c>
      <c r="N412" s="5">
        <v>140036</v>
      </c>
      <c r="O412" s="4">
        <f>Table1[[#This Row],[actual_price]]*Table1[[#This Row],[rating_count]]</f>
        <v>265928364</v>
      </c>
      <c r="P412" t="str">
        <f>IF(Table1[[#This Row],[actual_price]] &lt;200, "&lt;₹200", IF(Table1[[#This Row],[actual_price]]&lt;=500, "₹200 - ₹500", "&gt;₹500"))</f>
        <v>&gt;₹500</v>
      </c>
      <c r="Q412" s="8">
        <f>Table1[[#This Row],[rating]]*LOG(Table1[[#This Row],[rating_count]]+1)</f>
        <v>22.128844032867161</v>
      </c>
    </row>
    <row r="413" spans="1:17" x14ac:dyDescent="0.3">
      <c r="A413" t="s">
        <v>855</v>
      </c>
      <c r="B413" t="s">
        <v>856</v>
      </c>
      <c r="C413" t="str">
        <f t="shared" si="6"/>
        <v>Ambrane 20000mAh Power B</v>
      </c>
      <c r="D413" s="3" t="s">
        <v>702</v>
      </c>
      <c r="E413" s="3" t="s">
        <v>2914</v>
      </c>
      <c r="F413" s="3" t="s">
        <v>2937</v>
      </c>
      <c r="G413" s="3" t="s">
        <v>2938</v>
      </c>
      <c r="H413" s="3" t="s">
        <v>2939</v>
      </c>
      <c r="I413" s="4">
        <v>1799</v>
      </c>
      <c r="J413" s="4">
        <v>2499</v>
      </c>
      <c r="K413" s="2">
        <v>0.28000000000000003</v>
      </c>
      <c r="L413" t="str">
        <f>IF(Table1[[#This Row],[discount_percentage]]&gt;=50%, "50% or more", "&lt;50%")</f>
        <v>&lt;50%</v>
      </c>
      <c r="M413">
        <v>4.0999999999999996</v>
      </c>
      <c r="N413" s="5">
        <v>18678</v>
      </c>
      <c r="O413" s="4">
        <f>Table1[[#This Row],[actual_price]]*Table1[[#This Row],[rating_count]]</f>
        <v>46676322</v>
      </c>
      <c r="P413" t="str">
        <f>IF(Table1[[#This Row],[actual_price]] &lt;200, "&lt;₹200", IF(Table1[[#This Row],[actual_price]]&lt;=500, "₹200 - ₹500", "&gt;₹500"))</f>
        <v>&gt;₹500</v>
      </c>
      <c r="Q413" s="8">
        <f>Table1[[#This Row],[rating]]*LOG(Table1[[#This Row],[rating_count]]+1)</f>
        <v>17.512549850620186</v>
      </c>
    </row>
    <row r="414" spans="1:17" x14ac:dyDescent="0.3">
      <c r="A414" t="s">
        <v>857</v>
      </c>
      <c r="B414" t="s">
        <v>858</v>
      </c>
      <c r="C414" t="str">
        <f t="shared" si="6"/>
        <v>Samsung Galaxy M13 (Midn</v>
      </c>
      <c r="D414" s="3" t="s">
        <v>705</v>
      </c>
      <c r="E414" s="3" t="s">
        <v>2914</v>
      </c>
      <c r="F414" s="3" t="s">
        <v>2937</v>
      </c>
      <c r="G414" s="3" t="s">
        <v>2940</v>
      </c>
      <c r="H414" s="3" t="s">
        <v>2941</v>
      </c>
      <c r="I414" s="4">
        <v>10999</v>
      </c>
      <c r="J414" s="4">
        <v>14999</v>
      </c>
      <c r="K414" s="2">
        <v>0.27</v>
      </c>
      <c r="L414" t="str">
        <f>IF(Table1[[#This Row],[discount_percentage]]&gt;=50%, "50% or more", "&lt;50%")</f>
        <v>&lt;50%</v>
      </c>
      <c r="M414">
        <v>4.0999999999999996</v>
      </c>
      <c r="N414" s="5">
        <v>18998</v>
      </c>
      <c r="O414" s="4">
        <f>Table1[[#This Row],[actual_price]]*Table1[[#This Row],[rating_count]]</f>
        <v>284951002</v>
      </c>
      <c r="P414" t="str">
        <f>IF(Table1[[#This Row],[actual_price]] &lt;200, "&lt;₹200", IF(Table1[[#This Row],[actual_price]]&lt;=500, "₹200 - ₹500", "&gt;₹500"))</f>
        <v>&gt;₹500</v>
      </c>
      <c r="Q414" s="8">
        <f>Table1[[#This Row],[rating]]*LOG(Table1[[#This Row],[rating_count]]+1)</f>
        <v>17.542796045262623</v>
      </c>
    </row>
    <row r="415" spans="1:17" x14ac:dyDescent="0.3">
      <c r="A415" t="s">
        <v>859</v>
      </c>
      <c r="B415" t="s">
        <v>860</v>
      </c>
      <c r="C415" t="str">
        <f t="shared" si="6"/>
        <v>boAt Xtend Smartwatch wi</v>
      </c>
      <c r="D415" s="3" t="s">
        <v>695</v>
      </c>
      <c r="E415" s="3" t="s">
        <v>2914</v>
      </c>
      <c r="F415" s="3" t="s">
        <v>2935</v>
      </c>
      <c r="G415" s="3" t="s">
        <v>2936</v>
      </c>
      <c r="I415" s="4">
        <v>2999</v>
      </c>
      <c r="J415" s="4">
        <v>7990</v>
      </c>
      <c r="K415" s="2">
        <v>0.62</v>
      </c>
      <c r="L415" t="str">
        <f>IF(Table1[[#This Row],[discount_percentage]]&gt;=50%, "50% or more", "&lt;50%")</f>
        <v>50% or more</v>
      </c>
      <c r="M415">
        <v>4.0999999999999996</v>
      </c>
      <c r="N415" s="5">
        <v>48449</v>
      </c>
      <c r="O415" s="4">
        <f>Table1[[#This Row],[actual_price]]*Table1[[#This Row],[rating_count]]</f>
        <v>387107510</v>
      </c>
      <c r="P415" t="str">
        <f>IF(Table1[[#This Row],[actual_price]] &lt;200, "&lt;₹200", IF(Table1[[#This Row],[actual_price]]&lt;=500, "₹200 - ₹500", "&gt;₹500"))</f>
        <v>&gt;₹500</v>
      </c>
      <c r="Q415" s="8">
        <f>Table1[[#This Row],[rating]]*LOG(Table1[[#This Row],[rating_count]]+1)</f>
        <v>19.209704503685813</v>
      </c>
    </row>
    <row r="416" spans="1:17" x14ac:dyDescent="0.3">
      <c r="A416" t="s">
        <v>861</v>
      </c>
      <c r="B416" t="s">
        <v>862</v>
      </c>
      <c r="C416" t="str">
        <f t="shared" si="6"/>
        <v>boAt Wave Call Smart Wat</v>
      </c>
      <c r="D416" s="3" t="s">
        <v>695</v>
      </c>
      <c r="E416" s="3" t="s">
        <v>2914</v>
      </c>
      <c r="F416" s="3" t="s">
        <v>2935</v>
      </c>
      <c r="G416" s="3" t="s">
        <v>2936</v>
      </c>
      <c r="I416" s="4">
        <v>1999</v>
      </c>
      <c r="J416" s="4">
        <v>7990</v>
      </c>
      <c r="K416" s="2">
        <v>0.75</v>
      </c>
      <c r="L416" t="str">
        <f>IF(Table1[[#This Row],[discount_percentage]]&gt;=50%, "50% or more", "&lt;50%")</f>
        <v>50% or more</v>
      </c>
      <c r="M416">
        <v>3.8</v>
      </c>
      <c r="N416" s="5">
        <v>17831</v>
      </c>
      <c r="O416" s="4">
        <f>Table1[[#This Row],[actual_price]]*Table1[[#This Row],[rating_count]]</f>
        <v>142469690</v>
      </c>
      <c r="P416" t="str">
        <f>IF(Table1[[#This Row],[actual_price]] &lt;200, "&lt;₹200", IF(Table1[[#This Row],[actual_price]]&lt;=500, "₹200 - ₹500", "&gt;₹500"))</f>
        <v>&gt;₹500</v>
      </c>
      <c r="Q416" s="8">
        <f>Table1[[#This Row],[rating]]*LOG(Table1[[#This Row],[rating_count]]+1)</f>
        <v>16.154560210794287</v>
      </c>
    </row>
    <row r="417" spans="1:17" x14ac:dyDescent="0.3">
      <c r="A417" t="s">
        <v>863</v>
      </c>
      <c r="B417" t="s">
        <v>864</v>
      </c>
      <c r="C417" t="str">
        <f t="shared" si="6"/>
        <v>MI Xiaomi 22.5W Fast USB</v>
      </c>
      <c r="D417" s="3" t="s">
        <v>751</v>
      </c>
      <c r="E417" s="3" t="s">
        <v>2914</v>
      </c>
      <c r="F417" s="3" t="s">
        <v>2937</v>
      </c>
      <c r="G417" s="3" t="s">
        <v>2938</v>
      </c>
      <c r="H417" s="3" t="s">
        <v>2939</v>
      </c>
      <c r="I417" s="4">
        <v>649</v>
      </c>
      <c r="J417" s="4">
        <v>999</v>
      </c>
      <c r="K417" s="2">
        <v>0.35</v>
      </c>
      <c r="L417" t="str">
        <f>IF(Table1[[#This Row],[discount_percentage]]&gt;=50%, "50% or more", "&lt;50%")</f>
        <v>&lt;50%</v>
      </c>
      <c r="M417">
        <v>4.2</v>
      </c>
      <c r="N417" s="5">
        <v>1315</v>
      </c>
      <c r="O417" s="4">
        <f>Table1[[#This Row],[actual_price]]*Table1[[#This Row],[rating_count]]</f>
        <v>1313685</v>
      </c>
      <c r="P417" t="str">
        <f>IF(Table1[[#This Row],[actual_price]] &lt;200, "&lt;₹200", IF(Table1[[#This Row],[actual_price]]&lt;=500, "₹200 - ₹500", "&gt;₹500"))</f>
        <v>&gt;₹500</v>
      </c>
      <c r="Q417" s="8">
        <f>Table1[[#This Row],[rating]]*LOG(Table1[[#This Row],[rating_count]]+1)</f>
        <v>13.100874734967334</v>
      </c>
    </row>
    <row r="418" spans="1:17" x14ac:dyDescent="0.3">
      <c r="A418" t="s">
        <v>865</v>
      </c>
      <c r="B418" t="s">
        <v>821</v>
      </c>
      <c r="C418" t="str">
        <f t="shared" si="6"/>
        <v>Samsung Galaxy M13 5G (A</v>
      </c>
      <c r="D418" s="3" t="s">
        <v>705</v>
      </c>
      <c r="E418" s="3" t="s">
        <v>2914</v>
      </c>
      <c r="F418" s="3" t="s">
        <v>2937</v>
      </c>
      <c r="G418" s="3" t="s">
        <v>2940</v>
      </c>
      <c r="H418" s="3" t="s">
        <v>2941</v>
      </c>
      <c r="I418" s="4">
        <v>13999</v>
      </c>
      <c r="J418" s="4">
        <v>19499</v>
      </c>
      <c r="K418" s="2">
        <v>0.28000000000000003</v>
      </c>
      <c r="L418" t="str">
        <f>IF(Table1[[#This Row],[discount_percentage]]&gt;=50%, "50% or more", "&lt;50%")</f>
        <v>&lt;50%</v>
      </c>
      <c r="M418">
        <v>4.0999999999999996</v>
      </c>
      <c r="N418" s="5">
        <v>18998</v>
      </c>
      <c r="O418" s="4">
        <f>Table1[[#This Row],[actual_price]]*Table1[[#This Row],[rating_count]]</f>
        <v>370442002</v>
      </c>
      <c r="P418" t="str">
        <f>IF(Table1[[#This Row],[actual_price]] &lt;200, "&lt;₹200", IF(Table1[[#This Row],[actual_price]]&lt;=500, "₹200 - ₹500", "&gt;₹500"))</f>
        <v>&gt;₹500</v>
      </c>
      <c r="Q418" s="8">
        <f>Table1[[#This Row],[rating]]*LOG(Table1[[#This Row],[rating_count]]+1)</f>
        <v>17.542796045262623</v>
      </c>
    </row>
    <row r="419" spans="1:17" x14ac:dyDescent="0.3">
      <c r="A419" t="s">
        <v>866</v>
      </c>
      <c r="B419" t="s">
        <v>867</v>
      </c>
      <c r="C419" t="str">
        <f t="shared" si="6"/>
        <v xml:space="preserve">Gizga Essentials Spiral </v>
      </c>
      <c r="D419" s="3" t="s">
        <v>868</v>
      </c>
      <c r="E419" s="3" t="s">
        <v>2914</v>
      </c>
      <c r="F419" s="3" t="s">
        <v>2937</v>
      </c>
      <c r="G419" s="3" t="s">
        <v>2938</v>
      </c>
      <c r="H419" s="3" t="s">
        <v>2953</v>
      </c>
      <c r="I419" s="4">
        <v>119</v>
      </c>
      <c r="J419" s="4">
        <v>299</v>
      </c>
      <c r="K419" s="2">
        <v>0.6</v>
      </c>
      <c r="L419" t="str">
        <f>IF(Table1[[#This Row],[discount_percentage]]&gt;=50%, "50% or more", "&lt;50%")</f>
        <v>50% or more</v>
      </c>
      <c r="M419">
        <v>4.0999999999999996</v>
      </c>
      <c r="N419" s="5">
        <v>5999</v>
      </c>
      <c r="O419" s="4">
        <f>Table1[[#This Row],[actual_price]]*Table1[[#This Row],[rating_count]]</f>
        <v>1793701</v>
      </c>
      <c r="P419" t="str">
        <f>IF(Table1[[#This Row],[actual_price]] &lt;200, "&lt;₹200", IF(Table1[[#This Row],[actual_price]]&lt;=500, "₹200 - ₹500", "&gt;₹500"))</f>
        <v>₹200 - ₹500</v>
      </c>
      <c r="Q419" s="8">
        <f>Table1[[#This Row],[rating]]*LOG(Table1[[#This Row],[rating_count]]+1)</f>
        <v>15.490420126572937</v>
      </c>
    </row>
    <row r="420" spans="1:17" x14ac:dyDescent="0.3">
      <c r="A420" t="s">
        <v>869</v>
      </c>
      <c r="B420" t="s">
        <v>870</v>
      </c>
      <c r="C420" t="str">
        <f t="shared" si="6"/>
        <v>Redmi Note 11 (Space Bla</v>
      </c>
      <c r="D420" s="3" t="s">
        <v>705</v>
      </c>
      <c r="E420" s="3" t="s">
        <v>2914</v>
      </c>
      <c r="F420" s="3" t="s">
        <v>2937</v>
      </c>
      <c r="G420" s="3" t="s">
        <v>2940</v>
      </c>
      <c r="H420" s="3" t="s">
        <v>2941</v>
      </c>
      <c r="I420" s="4">
        <v>12999</v>
      </c>
      <c r="J420" s="4">
        <v>17999</v>
      </c>
      <c r="K420" s="2">
        <v>0.28000000000000003</v>
      </c>
      <c r="L420" t="str">
        <f>IF(Table1[[#This Row],[discount_percentage]]&gt;=50%, "50% or more", "&lt;50%")</f>
        <v>&lt;50%</v>
      </c>
      <c r="M420">
        <v>4.0999999999999996</v>
      </c>
      <c r="N420" s="5">
        <v>50772</v>
      </c>
      <c r="O420" s="4">
        <f>Table1[[#This Row],[actual_price]]*Table1[[#This Row],[rating_count]]</f>
        <v>913845228</v>
      </c>
      <c r="P420" t="str">
        <f>IF(Table1[[#This Row],[actual_price]] &lt;200, "&lt;₹200", IF(Table1[[#This Row],[actual_price]]&lt;=500, "₹200 - ₹500", "&gt;₹500"))</f>
        <v>&gt;₹500</v>
      </c>
      <c r="Q420" s="8">
        <f>Table1[[#This Row],[rating]]*LOG(Table1[[#This Row],[rating_count]]+1)</f>
        <v>19.293094582964777</v>
      </c>
    </row>
    <row r="421" spans="1:17" x14ac:dyDescent="0.3">
      <c r="A421" t="s">
        <v>871</v>
      </c>
      <c r="B421" t="s">
        <v>872</v>
      </c>
      <c r="C421" t="str">
        <f t="shared" si="6"/>
        <v>Redmi Note 11 Pro + 5G (</v>
      </c>
      <c r="D421" s="3" t="s">
        <v>705</v>
      </c>
      <c r="E421" s="3" t="s">
        <v>2914</v>
      </c>
      <c r="F421" s="3" t="s">
        <v>2937</v>
      </c>
      <c r="G421" s="3" t="s">
        <v>2940</v>
      </c>
      <c r="H421" s="3" t="s">
        <v>2941</v>
      </c>
      <c r="I421" s="4">
        <v>20999</v>
      </c>
      <c r="J421" s="4">
        <v>26999</v>
      </c>
      <c r="K421" s="2">
        <v>0.22</v>
      </c>
      <c r="L421" t="str">
        <f>IF(Table1[[#This Row],[discount_percentage]]&gt;=50%, "50% or more", "&lt;50%")</f>
        <v>&lt;50%</v>
      </c>
      <c r="M421">
        <v>3.9</v>
      </c>
      <c r="N421" s="5">
        <v>25824</v>
      </c>
      <c r="O421" s="4">
        <f>Table1[[#This Row],[actual_price]]*Table1[[#This Row],[rating_count]]</f>
        <v>697222176</v>
      </c>
      <c r="P421" t="str">
        <f>IF(Table1[[#This Row],[actual_price]] &lt;200, "&lt;₹200", IF(Table1[[#This Row],[actual_price]]&lt;=500, "₹200 - ₹500", "&gt;₹500"))</f>
        <v>&gt;₹500</v>
      </c>
      <c r="Q421" s="8">
        <f>Table1[[#This Row],[rating]]*LOG(Table1[[#This Row],[rating_count]]+1)</f>
        <v>17.206957287747468</v>
      </c>
    </row>
    <row r="422" spans="1:17" x14ac:dyDescent="0.3">
      <c r="A422" t="s">
        <v>873</v>
      </c>
      <c r="B422" t="s">
        <v>874</v>
      </c>
      <c r="C422" t="str">
        <f t="shared" si="6"/>
        <v>USB Charger, Oraimo Elit</v>
      </c>
      <c r="D422" s="3" t="s">
        <v>751</v>
      </c>
      <c r="E422" s="3" t="s">
        <v>2914</v>
      </c>
      <c r="F422" s="3" t="s">
        <v>2937</v>
      </c>
      <c r="G422" s="3" t="s">
        <v>2938</v>
      </c>
      <c r="H422" s="3" t="s">
        <v>2939</v>
      </c>
      <c r="I422" s="4">
        <v>249</v>
      </c>
      <c r="J422" s="4">
        <v>649</v>
      </c>
      <c r="K422" s="2">
        <v>0.62</v>
      </c>
      <c r="L422" t="str">
        <f>IF(Table1[[#This Row],[discount_percentage]]&gt;=50%, "50% or more", "&lt;50%")</f>
        <v>50% or more</v>
      </c>
      <c r="M422">
        <v>4</v>
      </c>
      <c r="N422" s="5">
        <v>14404</v>
      </c>
      <c r="O422" s="4">
        <f>Table1[[#This Row],[actual_price]]*Table1[[#This Row],[rating_count]]</f>
        <v>9348196</v>
      </c>
      <c r="P422" t="str">
        <f>IF(Table1[[#This Row],[actual_price]] &lt;200, "&lt;₹200", IF(Table1[[#This Row],[actual_price]]&lt;=500, "₹200 - ₹500", "&gt;₹500"))</f>
        <v>&gt;₹500</v>
      </c>
      <c r="Q422" s="8">
        <f>Table1[[#This Row],[rating]]*LOG(Table1[[#This Row],[rating_count]]+1)</f>
        <v>16.634053050465727</v>
      </c>
    </row>
    <row r="423" spans="1:17" x14ac:dyDescent="0.3">
      <c r="A423" t="s">
        <v>875</v>
      </c>
      <c r="B423" t="s">
        <v>876</v>
      </c>
      <c r="C423" t="str">
        <f t="shared" si="6"/>
        <v>Goldmedal Curve Plus 202</v>
      </c>
      <c r="D423" s="3" t="s">
        <v>751</v>
      </c>
      <c r="E423" s="3" t="s">
        <v>2914</v>
      </c>
      <c r="F423" s="3" t="s">
        <v>2937</v>
      </c>
      <c r="G423" s="3" t="s">
        <v>2938</v>
      </c>
      <c r="H423" s="3" t="s">
        <v>2939</v>
      </c>
      <c r="I423" s="4">
        <v>99</v>
      </c>
      <c r="J423" s="4">
        <v>171</v>
      </c>
      <c r="K423" s="2">
        <v>0.42</v>
      </c>
      <c r="L423" t="str">
        <f>IF(Table1[[#This Row],[discount_percentage]]&gt;=50%, "50% or more", "&lt;50%")</f>
        <v>&lt;50%</v>
      </c>
      <c r="M423">
        <v>4.5</v>
      </c>
      <c r="N423" s="5">
        <v>11339</v>
      </c>
      <c r="O423" s="4">
        <f>Table1[[#This Row],[actual_price]]*Table1[[#This Row],[rating_count]]</f>
        <v>1938969</v>
      </c>
      <c r="P423" t="str">
        <f>IF(Table1[[#This Row],[actual_price]] &lt;200, "&lt;₹200", IF(Table1[[#This Row],[actual_price]]&lt;=500, "₹200 - ₹500", "&gt;₹500"))</f>
        <v>&lt;₹200</v>
      </c>
      <c r="Q423" s="8">
        <f>Table1[[#This Row],[rating]]*LOG(Table1[[#This Row],[rating_count]]+1)</f>
        <v>18.245758745505995</v>
      </c>
    </row>
    <row r="424" spans="1:17" x14ac:dyDescent="0.3">
      <c r="A424" t="s">
        <v>877</v>
      </c>
      <c r="B424" t="s">
        <v>878</v>
      </c>
      <c r="C424" t="str">
        <f t="shared" si="6"/>
        <v>WeCool C1 Car Mobile Hol</v>
      </c>
      <c r="D424" s="3" t="s">
        <v>748</v>
      </c>
      <c r="E424" s="3" t="s">
        <v>2914</v>
      </c>
      <c r="F424" s="3" t="s">
        <v>2937</v>
      </c>
      <c r="G424" s="3" t="s">
        <v>2938</v>
      </c>
      <c r="H424" s="3" t="s">
        <v>2948</v>
      </c>
      <c r="I424" s="4">
        <v>489</v>
      </c>
      <c r="J424" s="4">
        <v>1999</v>
      </c>
      <c r="K424" s="2">
        <v>0.76</v>
      </c>
      <c r="L424" t="str">
        <f>IF(Table1[[#This Row],[discount_percentage]]&gt;=50%, "50% or more", "&lt;50%")</f>
        <v>50% or more</v>
      </c>
      <c r="M424">
        <v>4</v>
      </c>
      <c r="N424" s="5">
        <v>3626</v>
      </c>
      <c r="O424" s="4">
        <f>Table1[[#This Row],[actual_price]]*Table1[[#This Row],[rating_count]]</f>
        <v>7248374</v>
      </c>
      <c r="P424" t="str">
        <f>IF(Table1[[#This Row],[actual_price]] &lt;200, "&lt;₹200", IF(Table1[[#This Row],[actual_price]]&lt;=500, "₹200 - ₹500", "&gt;₹500"))</f>
        <v>&gt;₹500</v>
      </c>
      <c r="Q424" s="8">
        <f>Table1[[#This Row],[rating]]*LOG(Table1[[#This Row],[rating_count]]+1)</f>
        <v>14.238190222321737</v>
      </c>
    </row>
    <row r="425" spans="1:17" x14ac:dyDescent="0.3">
      <c r="A425" t="s">
        <v>879</v>
      </c>
      <c r="B425" t="s">
        <v>880</v>
      </c>
      <c r="C425" t="str">
        <f t="shared" si="6"/>
        <v>HP 32GB Class 10 MicroSD</v>
      </c>
      <c r="D425" s="3" t="s">
        <v>716</v>
      </c>
      <c r="E425" s="3" t="s">
        <v>2914</v>
      </c>
      <c r="F425" s="3" t="s">
        <v>2916</v>
      </c>
      <c r="G425" s="3" t="s">
        <v>2942</v>
      </c>
      <c r="H425" s="3" t="s">
        <v>2943</v>
      </c>
      <c r="I425" s="4">
        <v>369</v>
      </c>
      <c r="J425" s="4">
        <v>1600</v>
      </c>
      <c r="K425" s="2">
        <v>0.77</v>
      </c>
      <c r="L425" t="str">
        <f>IF(Table1[[#This Row],[discount_percentage]]&gt;=50%, "50% or more", "&lt;50%")</f>
        <v>50% or more</v>
      </c>
      <c r="M425">
        <v>4</v>
      </c>
      <c r="N425" s="5">
        <v>32625</v>
      </c>
      <c r="O425" s="4">
        <f>Table1[[#This Row],[actual_price]]*Table1[[#This Row],[rating_count]]</f>
        <v>52200000</v>
      </c>
      <c r="P425" t="str">
        <f>IF(Table1[[#This Row],[actual_price]] &lt;200, "&lt;₹200", IF(Table1[[#This Row],[actual_price]]&lt;=500, "₹200 - ₹500", "&gt;₹500"))</f>
        <v>&gt;₹500</v>
      </c>
      <c r="Q425" s="8">
        <f>Table1[[#This Row],[rating]]*LOG(Table1[[#This Row],[rating_count]]+1)</f>
        <v>18.054255327402352</v>
      </c>
    </row>
    <row r="426" spans="1:17" x14ac:dyDescent="0.3">
      <c r="A426" t="s">
        <v>881</v>
      </c>
      <c r="B426" t="s">
        <v>882</v>
      </c>
      <c r="C426" t="str">
        <f t="shared" si="6"/>
        <v>iQOO Z6 44W by vivo (Lum</v>
      </c>
      <c r="D426" s="3" t="s">
        <v>705</v>
      </c>
      <c r="E426" s="3" t="s">
        <v>2914</v>
      </c>
      <c r="F426" s="3" t="s">
        <v>2937</v>
      </c>
      <c r="G426" s="3" t="s">
        <v>2940</v>
      </c>
      <c r="H426" s="3" t="s">
        <v>2941</v>
      </c>
      <c r="I426" s="4">
        <v>15499</v>
      </c>
      <c r="J426" s="4">
        <v>20999</v>
      </c>
      <c r="K426" s="2">
        <v>0.26</v>
      </c>
      <c r="L426" t="str">
        <f>IF(Table1[[#This Row],[discount_percentage]]&gt;=50%, "50% or more", "&lt;50%")</f>
        <v>&lt;50%</v>
      </c>
      <c r="M426">
        <v>4.0999999999999996</v>
      </c>
      <c r="N426" s="5">
        <v>19252</v>
      </c>
      <c r="O426" s="4">
        <f>Table1[[#This Row],[actual_price]]*Table1[[#This Row],[rating_count]]</f>
        <v>404272748</v>
      </c>
      <c r="P426" t="str">
        <f>IF(Table1[[#This Row],[actual_price]] &lt;200, "&lt;₹200", IF(Table1[[#This Row],[actual_price]]&lt;=500, "₹200 - ₹500", "&gt;₹500"))</f>
        <v>&gt;₹500</v>
      </c>
      <c r="Q426" s="8">
        <f>Table1[[#This Row],[rating]]*LOG(Table1[[#This Row],[rating_count]]+1)</f>
        <v>17.566443484394984</v>
      </c>
    </row>
    <row r="427" spans="1:17" x14ac:dyDescent="0.3">
      <c r="A427" t="s">
        <v>883</v>
      </c>
      <c r="B427" t="s">
        <v>884</v>
      </c>
      <c r="C427" t="str">
        <f t="shared" si="6"/>
        <v xml:space="preserve">iQOO Z6 Lite 5G by vivo </v>
      </c>
      <c r="D427" s="3" t="s">
        <v>705</v>
      </c>
      <c r="E427" s="3" t="s">
        <v>2914</v>
      </c>
      <c r="F427" s="3" t="s">
        <v>2937</v>
      </c>
      <c r="G427" s="3" t="s">
        <v>2940</v>
      </c>
      <c r="H427" s="3" t="s">
        <v>2941</v>
      </c>
      <c r="I427" s="4">
        <v>15499</v>
      </c>
      <c r="J427" s="4">
        <v>18999</v>
      </c>
      <c r="K427" s="2">
        <v>0.18</v>
      </c>
      <c r="L427" t="str">
        <f>IF(Table1[[#This Row],[discount_percentage]]&gt;=50%, "50% or more", "&lt;50%")</f>
        <v>&lt;50%</v>
      </c>
      <c r="M427">
        <v>4.0999999999999996</v>
      </c>
      <c r="N427" s="5">
        <v>19252</v>
      </c>
      <c r="O427" s="4">
        <f>Table1[[#This Row],[actual_price]]*Table1[[#This Row],[rating_count]]</f>
        <v>365768748</v>
      </c>
      <c r="P427" t="str">
        <f>IF(Table1[[#This Row],[actual_price]] &lt;200, "&lt;₹200", IF(Table1[[#This Row],[actual_price]]&lt;=500, "₹200 - ₹500", "&gt;₹500"))</f>
        <v>&gt;₹500</v>
      </c>
      <c r="Q427" s="8">
        <f>Table1[[#This Row],[rating]]*LOG(Table1[[#This Row],[rating_count]]+1)</f>
        <v>17.566443484394984</v>
      </c>
    </row>
    <row r="428" spans="1:17" x14ac:dyDescent="0.3">
      <c r="A428" t="s">
        <v>885</v>
      </c>
      <c r="B428" t="s">
        <v>886</v>
      </c>
      <c r="C428" t="str">
        <f t="shared" si="6"/>
        <v>Redmi Note 11 Pro + 5G (</v>
      </c>
      <c r="D428" s="3" t="s">
        <v>705</v>
      </c>
      <c r="E428" s="3" t="s">
        <v>2914</v>
      </c>
      <c r="F428" s="3" t="s">
        <v>2937</v>
      </c>
      <c r="G428" s="3" t="s">
        <v>2940</v>
      </c>
      <c r="H428" s="3" t="s">
        <v>2941</v>
      </c>
      <c r="I428" s="4">
        <v>22999</v>
      </c>
      <c r="J428" s="4">
        <v>28999</v>
      </c>
      <c r="K428" s="2">
        <v>0.21</v>
      </c>
      <c r="L428" t="str">
        <f>IF(Table1[[#This Row],[discount_percentage]]&gt;=50%, "50% or more", "&lt;50%")</f>
        <v>&lt;50%</v>
      </c>
      <c r="M428">
        <v>3.9</v>
      </c>
      <c r="N428" s="5">
        <v>25824</v>
      </c>
      <c r="O428" s="4">
        <f>Table1[[#This Row],[actual_price]]*Table1[[#This Row],[rating_count]]</f>
        <v>748870176</v>
      </c>
      <c r="P428" t="str">
        <f>IF(Table1[[#This Row],[actual_price]] &lt;200, "&lt;₹200", IF(Table1[[#This Row],[actual_price]]&lt;=500, "₹200 - ₹500", "&gt;₹500"))</f>
        <v>&gt;₹500</v>
      </c>
      <c r="Q428" s="8">
        <f>Table1[[#This Row],[rating]]*LOG(Table1[[#This Row],[rating_count]]+1)</f>
        <v>17.206957287747468</v>
      </c>
    </row>
    <row r="429" spans="1:17" x14ac:dyDescent="0.3">
      <c r="A429" t="s">
        <v>887</v>
      </c>
      <c r="B429" t="s">
        <v>888</v>
      </c>
      <c r="C429" t="str">
        <f t="shared" si="6"/>
        <v>boAt Bassheads 242 in Ea</v>
      </c>
      <c r="D429" s="3" t="s">
        <v>726</v>
      </c>
      <c r="E429" s="3" t="s">
        <v>2914</v>
      </c>
      <c r="F429" s="3" t="s">
        <v>2945</v>
      </c>
      <c r="G429" s="3" t="s">
        <v>2946</v>
      </c>
      <c r="H429" s="3" t="s">
        <v>2947</v>
      </c>
      <c r="I429" s="4">
        <v>599</v>
      </c>
      <c r="J429" s="4">
        <v>1490</v>
      </c>
      <c r="K429" s="2">
        <v>0.6</v>
      </c>
      <c r="L429" t="str">
        <f>IF(Table1[[#This Row],[discount_percentage]]&gt;=50%, "50% or more", "&lt;50%")</f>
        <v>50% or more</v>
      </c>
      <c r="M429">
        <v>4.0999999999999996</v>
      </c>
      <c r="N429" s="5">
        <v>161679</v>
      </c>
      <c r="O429" s="4">
        <f>Table1[[#This Row],[actual_price]]*Table1[[#This Row],[rating_count]]</f>
        <v>240901710</v>
      </c>
      <c r="P429" t="str">
        <f>IF(Table1[[#This Row],[actual_price]] &lt;200, "&lt;₹200", IF(Table1[[#This Row],[actual_price]]&lt;=500, "₹200 - ₹500", "&gt;₹500"))</f>
        <v>&gt;₹500</v>
      </c>
      <c r="Q429" s="8">
        <f>Table1[[#This Row],[rating]]*LOG(Table1[[#This Row],[rating_count]]+1)</f>
        <v>21.355490832079713</v>
      </c>
    </row>
    <row r="430" spans="1:17" x14ac:dyDescent="0.3">
      <c r="A430" t="s">
        <v>889</v>
      </c>
      <c r="B430" t="s">
        <v>890</v>
      </c>
      <c r="C430" t="str">
        <f t="shared" si="6"/>
        <v>Portronics MODESK POR-12</v>
      </c>
      <c r="D430" s="3" t="s">
        <v>830</v>
      </c>
      <c r="E430" s="3" t="s">
        <v>2914</v>
      </c>
      <c r="F430" s="3" t="s">
        <v>2937</v>
      </c>
      <c r="G430" s="3" t="s">
        <v>2938</v>
      </c>
      <c r="H430" s="3" t="s">
        <v>2951</v>
      </c>
      <c r="I430" s="4">
        <v>134</v>
      </c>
      <c r="J430" s="4">
        <v>699</v>
      </c>
      <c r="K430" s="2">
        <v>0.81</v>
      </c>
      <c r="L430" t="str">
        <f>IF(Table1[[#This Row],[discount_percentage]]&gt;=50%, "50% or more", "&lt;50%")</f>
        <v>50% or more</v>
      </c>
      <c r="M430">
        <v>4.0999999999999996</v>
      </c>
      <c r="N430" s="5">
        <v>16685</v>
      </c>
      <c r="O430" s="4">
        <f>Table1[[#This Row],[actual_price]]*Table1[[#This Row],[rating_count]]</f>
        <v>11662815</v>
      </c>
      <c r="P430" t="str">
        <f>IF(Table1[[#This Row],[actual_price]] &lt;200, "&lt;₹200", IF(Table1[[#This Row],[actual_price]]&lt;=500, "₹200 - ₹500", "&gt;₹500"))</f>
        <v>&gt;₹500</v>
      </c>
      <c r="Q430" s="8">
        <f>Table1[[#This Row],[rating]]*LOG(Table1[[#This Row],[rating_count]]+1)</f>
        <v>17.311644180915991</v>
      </c>
    </row>
    <row r="431" spans="1:17" x14ac:dyDescent="0.3">
      <c r="A431" t="s">
        <v>891</v>
      </c>
      <c r="B431" t="s">
        <v>892</v>
      </c>
      <c r="C431" t="str">
        <f t="shared" si="6"/>
        <v>realme narzo 50i (Mint G</v>
      </c>
      <c r="D431" s="3" t="s">
        <v>705</v>
      </c>
      <c r="E431" s="3" t="s">
        <v>2914</v>
      </c>
      <c r="F431" s="3" t="s">
        <v>2937</v>
      </c>
      <c r="G431" s="3" t="s">
        <v>2940</v>
      </c>
      <c r="H431" s="3" t="s">
        <v>2941</v>
      </c>
      <c r="I431" s="4">
        <v>7499</v>
      </c>
      <c r="J431" s="4">
        <v>7999</v>
      </c>
      <c r="K431" s="2">
        <v>0.06</v>
      </c>
      <c r="L431" t="str">
        <f>IF(Table1[[#This Row],[discount_percentage]]&gt;=50%, "50% or more", "&lt;50%")</f>
        <v>&lt;50%</v>
      </c>
      <c r="M431">
        <v>4</v>
      </c>
      <c r="N431" s="5">
        <v>30907</v>
      </c>
      <c r="O431" s="4">
        <f>Table1[[#This Row],[actual_price]]*Table1[[#This Row],[rating_count]]</f>
        <v>247225093</v>
      </c>
      <c r="P431" t="str">
        <f>IF(Table1[[#This Row],[actual_price]] &lt;200, "&lt;₹200", IF(Table1[[#This Row],[actual_price]]&lt;=500, "₹200 - ₹500", "&gt;₹500"))</f>
        <v>&gt;₹500</v>
      </c>
      <c r="Q431" s="8">
        <f>Table1[[#This Row],[rating]]*LOG(Table1[[#This Row],[rating_count]]+1)</f>
        <v>17.960283614291964</v>
      </c>
    </row>
    <row r="432" spans="1:17" x14ac:dyDescent="0.3">
      <c r="A432" t="s">
        <v>893</v>
      </c>
      <c r="B432" t="s">
        <v>894</v>
      </c>
      <c r="C432" t="str">
        <f t="shared" si="6"/>
        <v>MI 10000mAh 3i Lithium P</v>
      </c>
      <c r="D432" s="3" t="s">
        <v>702</v>
      </c>
      <c r="E432" s="3" t="s">
        <v>2914</v>
      </c>
      <c r="F432" s="3" t="s">
        <v>2937</v>
      </c>
      <c r="G432" s="3" t="s">
        <v>2938</v>
      </c>
      <c r="H432" s="3" t="s">
        <v>2939</v>
      </c>
      <c r="I432" s="4">
        <v>1149</v>
      </c>
      <c r="J432" s="4">
        <v>2199</v>
      </c>
      <c r="K432" s="2">
        <v>0.48</v>
      </c>
      <c r="L432" t="str">
        <f>IF(Table1[[#This Row],[discount_percentage]]&gt;=50%, "50% or more", "&lt;50%")</f>
        <v>&lt;50%</v>
      </c>
      <c r="M432">
        <v>4.3</v>
      </c>
      <c r="N432" s="5">
        <v>178912</v>
      </c>
      <c r="O432" s="4">
        <f>Table1[[#This Row],[actual_price]]*Table1[[#This Row],[rating_count]]</f>
        <v>393427488</v>
      </c>
      <c r="P432" t="str">
        <f>IF(Table1[[#This Row],[actual_price]] &lt;200, "&lt;₹200", IF(Table1[[#This Row],[actual_price]]&lt;=500, "₹200 - ₹500", "&gt;₹500"))</f>
        <v>&gt;₹500</v>
      </c>
      <c r="Q432" s="8">
        <f>Table1[[#This Row],[rating]]*LOG(Table1[[#This Row],[rating_count]]+1)</f>
        <v>22.58636016136267</v>
      </c>
    </row>
    <row r="433" spans="1:17" x14ac:dyDescent="0.3">
      <c r="A433" t="s">
        <v>895</v>
      </c>
      <c r="B433" t="s">
        <v>896</v>
      </c>
      <c r="C433" t="str">
        <f t="shared" si="6"/>
        <v>Nokia 105 Plus Single SI</v>
      </c>
      <c r="D433" s="3" t="s">
        <v>721</v>
      </c>
      <c r="E433" s="3" t="s">
        <v>2914</v>
      </c>
      <c r="F433" s="3" t="s">
        <v>2937</v>
      </c>
      <c r="G433" s="3" t="s">
        <v>2940</v>
      </c>
      <c r="H433" s="3" t="s">
        <v>2944</v>
      </c>
      <c r="I433" s="4">
        <v>1324</v>
      </c>
      <c r="J433" s="4">
        <v>1699</v>
      </c>
      <c r="K433" s="2">
        <v>0.22</v>
      </c>
      <c r="L433" t="str">
        <f>IF(Table1[[#This Row],[discount_percentage]]&gt;=50%, "50% or more", "&lt;50%")</f>
        <v>&lt;50%</v>
      </c>
      <c r="M433">
        <v>4</v>
      </c>
      <c r="N433" s="5">
        <v>128311</v>
      </c>
      <c r="O433" s="4">
        <f>Table1[[#This Row],[actual_price]]*Table1[[#This Row],[rating_count]]</f>
        <v>218000389</v>
      </c>
      <c r="P433" t="str">
        <f>IF(Table1[[#This Row],[actual_price]] &lt;200, "&lt;₹200", IF(Table1[[#This Row],[actual_price]]&lt;=500, "₹200 - ₹500", "&gt;₹500"))</f>
        <v>&gt;₹500</v>
      </c>
      <c r="Q433" s="8">
        <f>Table1[[#This Row],[rating]]*LOG(Table1[[#This Row],[rating_count]]+1)</f>
        <v>20.433069097520871</v>
      </c>
    </row>
    <row r="434" spans="1:17" x14ac:dyDescent="0.3">
      <c r="A434" t="s">
        <v>897</v>
      </c>
      <c r="B434" t="s">
        <v>898</v>
      </c>
      <c r="C434" t="str">
        <f t="shared" si="6"/>
        <v>iQOO Z6 44W by vivo (Rav</v>
      </c>
      <c r="D434" s="3" t="s">
        <v>705</v>
      </c>
      <c r="E434" s="3" t="s">
        <v>2914</v>
      </c>
      <c r="F434" s="3" t="s">
        <v>2937</v>
      </c>
      <c r="G434" s="3" t="s">
        <v>2940</v>
      </c>
      <c r="H434" s="3" t="s">
        <v>2941</v>
      </c>
      <c r="I434" s="4">
        <v>13999</v>
      </c>
      <c r="J434" s="4">
        <v>19999</v>
      </c>
      <c r="K434" s="2">
        <v>0.3</v>
      </c>
      <c r="L434" t="str">
        <f>IF(Table1[[#This Row],[discount_percentage]]&gt;=50%, "50% or more", "&lt;50%")</f>
        <v>&lt;50%</v>
      </c>
      <c r="M434">
        <v>4.0999999999999996</v>
      </c>
      <c r="N434" s="5">
        <v>19252</v>
      </c>
      <c r="O434" s="4">
        <f>Table1[[#This Row],[actual_price]]*Table1[[#This Row],[rating_count]]</f>
        <v>385020748</v>
      </c>
      <c r="P434" t="str">
        <f>IF(Table1[[#This Row],[actual_price]] &lt;200, "&lt;₹200", IF(Table1[[#This Row],[actual_price]]&lt;=500, "₹200 - ₹500", "&gt;₹500"))</f>
        <v>&gt;₹500</v>
      </c>
      <c r="Q434" s="8">
        <f>Table1[[#This Row],[rating]]*LOG(Table1[[#This Row],[rating_count]]+1)</f>
        <v>17.566443484394984</v>
      </c>
    </row>
    <row r="435" spans="1:17" x14ac:dyDescent="0.3">
      <c r="A435" t="s">
        <v>899</v>
      </c>
      <c r="B435" t="s">
        <v>900</v>
      </c>
      <c r="C435" t="str">
        <f t="shared" si="6"/>
        <v>Ambrane 10000mAh Slim Po</v>
      </c>
      <c r="D435" s="3" t="s">
        <v>702</v>
      </c>
      <c r="E435" s="3" t="s">
        <v>2914</v>
      </c>
      <c r="F435" s="3" t="s">
        <v>2937</v>
      </c>
      <c r="G435" s="3" t="s">
        <v>2938</v>
      </c>
      <c r="H435" s="3" t="s">
        <v>2939</v>
      </c>
      <c r="I435" s="4">
        <v>999</v>
      </c>
      <c r="J435" s="4">
        <v>1599</v>
      </c>
      <c r="K435" s="2">
        <v>0.38</v>
      </c>
      <c r="L435" t="str">
        <f>IF(Table1[[#This Row],[discount_percentage]]&gt;=50%, "50% or more", "&lt;50%")</f>
        <v>&lt;50%</v>
      </c>
      <c r="M435">
        <v>4</v>
      </c>
      <c r="N435" s="5">
        <v>7222</v>
      </c>
      <c r="O435" s="4">
        <f>Table1[[#This Row],[actual_price]]*Table1[[#This Row],[rating_count]]</f>
        <v>11547978</v>
      </c>
      <c r="P435" t="str">
        <f>IF(Table1[[#This Row],[actual_price]] &lt;200, "&lt;₹200", IF(Table1[[#This Row],[actual_price]]&lt;=500, "₹200 - ₹500", "&gt;₹500"))</f>
        <v>&gt;₹500</v>
      </c>
      <c r="Q435" s="8">
        <f>Table1[[#This Row],[rating]]*LOG(Table1[[#This Row],[rating_count]]+1)</f>
        <v>15.434870459441166</v>
      </c>
    </row>
    <row r="436" spans="1:17" x14ac:dyDescent="0.3">
      <c r="A436" t="s">
        <v>901</v>
      </c>
      <c r="B436" t="s">
        <v>902</v>
      </c>
      <c r="C436" t="str">
        <f t="shared" si="6"/>
        <v>Samsung Galaxy M13 (Star</v>
      </c>
      <c r="D436" s="3" t="s">
        <v>705</v>
      </c>
      <c r="E436" s="3" t="s">
        <v>2914</v>
      </c>
      <c r="F436" s="3" t="s">
        <v>2937</v>
      </c>
      <c r="G436" s="3" t="s">
        <v>2940</v>
      </c>
      <c r="H436" s="3" t="s">
        <v>2941</v>
      </c>
      <c r="I436" s="4">
        <v>12999</v>
      </c>
      <c r="J436" s="4">
        <v>17999</v>
      </c>
      <c r="K436" s="2">
        <v>0.28000000000000003</v>
      </c>
      <c r="L436" t="str">
        <f>IF(Table1[[#This Row],[discount_percentage]]&gt;=50%, "50% or more", "&lt;50%")</f>
        <v>&lt;50%</v>
      </c>
      <c r="M436">
        <v>4.0999999999999996</v>
      </c>
      <c r="N436" s="5">
        <v>18998</v>
      </c>
      <c r="O436" s="4">
        <f>Table1[[#This Row],[actual_price]]*Table1[[#This Row],[rating_count]]</f>
        <v>341945002</v>
      </c>
      <c r="P436" t="str">
        <f>IF(Table1[[#This Row],[actual_price]] &lt;200, "&lt;₹200", IF(Table1[[#This Row],[actual_price]]&lt;=500, "₹200 - ₹500", "&gt;₹500"))</f>
        <v>&gt;₹500</v>
      </c>
      <c r="Q436" s="8">
        <f>Table1[[#This Row],[rating]]*LOG(Table1[[#This Row],[rating_count]]+1)</f>
        <v>17.542796045262623</v>
      </c>
    </row>
    <row r="437" spans="1:17" x14ac:dyDescent="0.3">
      <c r="A437" t="s">
        <v>903</v>
      </c>
      <c r="B437" t="s">
        <v>904</v>
      </c>
      <c r="C437" t="str">
        <f t="shared" si="6"/>
        <v>OPPO A74 5G (Fluid Black</v>
      </c>
      <c r="D437" s="3" t="s">
        <v>705</v>
      </c>
      <c r="E437" s="3" t="s">
        <v>2914</v>
      </c>
      <c r="F437" s="3" t="s">
        <v>2937</v>
      </c>
      <c r="G437" s="3" t="s">
        <v>2940</v>
      </c>
      <c r="H437" s="3" t="s">
        <v>2941</v>
      </c>
      <c r="I437" s="4">
        <v>15490</v>
      </c>
      <c r="J437" s="4">
        <v>20990</v>
      </c>
      <c r="K437" s="2">
        <v>0.26</v>
      </c>
      <c r="L437" t="str">
        <f>IF(Table1[[#This Row],[discount_percentage]]&gt;=50%, "50% or more", "&lt;50%")</f>
        <v>&lt;50%</v>
      </c>
      <c r="M437">
        <v>4.2</v>
      </c>
      <c r="N437" s="5">
        <v>32916</v>
      </c>
      <c r="O437" s="4">
        <f>Table1[[#This Row],[actual_price]]*Table1[[#This Row],[rating_count]]</f>
        <v>690906840</v>
      </c>
      <c r="P437" t="str">
        <f>IF(Table1[[#This Row],[actual_price]] &lt;200, "&lt;₹200", IF(Table1[[#This Row],[actual_price]]&lt;=500, "₹200 - ₹500", "&gt;₹500"))</f>
        <v>&gt;₹500</v>
      </c>
      <c r="Q437" s="8">
        <f>Table1[[#This Row],[rating]]*LOG(Table1[[#This Row],[rating_count]]+1)</f>
        <v>18.973165039396559</v>
      </c>
    </row>
    <row r="438" spans="1:17" x14ac:dyDescent="0.3">
      <c r="A438" t="s">
        <v>905</v>
      </c>
      <c r="B438" t="s">
        <v>906</v>
      </c>
      <c r="C438" t="str">
        <f t="shared" si="6"/>
        <v>Spigen EZ Fit Tempered G</v>
      </c>
      <c r="D438" s="3" t="s">
        <v>907</v>
      </c>
      <c r="E438" s="3" t="s">
        <v>2914</v>
      </c>
      <c r="F438" s="3" t="s">
        <v>2937</v>
      </c>
      <c r="G438" s="3" t="s">
        <v>2938</v>
      </c>
      <c r="H438" s="3" t="s">
        <v>2954</v>
      </c>
      <c r="I438" s="4">
        <v>999</v>
      </c>
      <c r="J438" s="4">
        <v>2899</v>
      </c>
      <c r="K438" s="2">
        <v>0.66</v>
      </c>
      <c r="L438" t="str">
        <f>IF(Table1[[#This Row],[discount_percentage]]&gt;=50%, "50% or more", "&lt;50%")</f>
        <v>50% or more</v>
      </c>
      <c r="M438">
        <v>4.5999999999999996</v>
      </c>
      <c r="N438" s="5">
        <v>26603</v>
      </c>
      <c r="O438" s="4">
        <f>Table1[[#This Row],[actual_price]]*Table1[[#This Row],[rating_count]]</f>
        <v>77122097</v>
      </c>
      <c r="P438" t="str">
        <f>IF(Table1[[#This Row],[actual_price]] &lt;200, "&lt;₹200", IF(Table1[[#This Row],[actual_price]]&lt;=500, "₹200 - ₹500", "&gt;₹500"))</f>
        <v>&gt;₹500</v>
      </c>
      <c r="Q438" s="8">
        <f>Table1[[#This Row],[rating]]*LOG(Table1[[#This Row],[rating_count]]+1)</f>
        <v>20.354755920145717</v>
      </c>
    </row>
    <row r="439" spans="1:17" x14ac:dyDescent="0.3">
      <c r="A439" t="s">
        <v>908</v>
      </c>
      <c r="B439" t="s">
        <v>909</v>
      </c>
      <c r="C439" t="str">
        <f t="shared" si="6"/>
        <v>Noise ColorFit Pulse Sma</v>
      </c>
      <c r="D439" s="3" t="s">
        <v>695</v>
      </c>
      <c r="E439" s="3" t="s">
        <v>2914</v>
      </c>
      <c r="F439" s="3" t="s">
        <v>2935</v>
      </c>
      <c r="G439" s="3" t="s">
        <v>2936</v>
      </c>
      <c r="I439" s="4">
        <v>1599</v>
      </c>
      <c r="J439" s="4">
        <v>4999</v>
      </c>
      <c r="K439" s="2">
        <v>0.68</v>
      </c>
      <c r="L439" t="str">
        <f>IF(Table1[[#This Row],[discount_percentage]]&gt;=50%, "50% or more", "&lt;50%")</f>
        <v>50% or more</v>
      </c>
      <c r="M439">
        <v>4</v>
      </c>
      <c r="N439" s="5">
        <v>67950</v>
      </c>
      <c r="O439" s="4">
        <f>Table1[[#This Row],[actual_price]]*Table1[[#This Row],[rating_count]]</f>
        <v>339682050</v>
      </c>
      <c r="P439" t="str">
        <f>IF(Table1[[#This Row],[actual_price]] &lt;200, "&lt;₹200", IF(Table1[[#This Row],[actual_price]]&lt;=500, "₹200 - ₹500", "&gt;₹500"))</f>
        <v>&gt;₹500</v>
      </c>
      <c r="Q439" s="8">
        <f>Table1[[#This Row],[rating]]*LOG(Table1[[#This Row],[rating_count]]+1)</f>
        <v>19.32878340961835</v>
      </c>
    </row>
    <row r="440" spans="1:17" x14ac:dyDescent="0.3">
      <c r="A440" t="s">
        <v>910</v>
      </c>
      <c r="B440" t="s">
        <v>911</v>
      </c>
      <c r="C440" t="str">
        <f t="shared" si="6"/>
        <v>Nokia 105 Plus Single SI</v>
      </c>
      <c r="D440" s="3" t="s">
        <v>721</v>
      </c>
      <c r="E440" s="3" t="s">
        <v>2914</v>
      </c>
      <c r="F440" s="3" t="s">
        <v>2937</v>
      </c>
      <c r="G440" s="3" t="s">
        <v>2940</v>
      </c>
      <c r="H440" s="3" t="s">
        <v>2944</v>
      </c>
      <c r="I440" s="4">
        <v>1324</v>
      </c>
      <c r="J440" s="4">
        <v>1699</v>
      </c>
      <c r="K440" s="2">
        <v>0.22</v>
      </c>
      <c r="L440" t="str">
        <f>IF(Table1[[#This Row],[discount_percentage]]&gt;=50%, "50% or more", "&lt;50%")</f>
        <v>&lt;50%</v>
      </c>
      <c r="M440">
        <v>4</v>
      </c>
      <c r="N440" s="5">
        <v>128311</v>
      </c>
      <c r="O440" s="4">
        <f>Table1[[#This Row],[actual_price]]*Table1[[#This Row],[rating_count]]</f>
        <v>218000389</v>
      </c>
      <c r="P440" t="str">
        <f>IF(Table1[[#This Row],[actual_price]] &lt;200, "&lt;₹200", IF(Table1[[#This Row],[actual_price]]&lt;=500, "₹200 - ₹500", "&gt;₹500"))</f>
        <v>&gt;₹500</v>
      </c>
      <c r="Q440" s="8">
        <f>Table1[[#This Row],[rating]]*LOG(Table1[[#This Row],[rating_count]]+1)</f>
        <v>20.433069097520871</v>
      </c>
    </row>
    <row r="441" spans="1:17" x14ac:dyDescent="0.3">
      <c r="A441" t="s">
        <v>912</v>
      </c>
      <c r="B441" t="s">
        <v>913</v>
      </c>
      <c r="C441" t="str">
        <f t="shared" si="6"/>
        <v>iQOO Z6 Pro 5G by vivo (</v>
      </c>
      <c r="D441" s="3" t="s">
        <v>705</v>
      </c>
      <c r="E441" s="3" t="s">
        <v>2914</v>
      </c>
      <c r="F441" s="3" t="s">
        <v>2937</v>
      </c>
      <c r="G441" s="3" t="s">
        <v>2940</v>
      </c>
      <c r="H441" s="3" t="s">
        <v>2941</v>
      </c>
      <c r="I441" s="4">
        <v>20999</v>
      </c>
      <c r="J441" s="4">
        <v>29990</v>
      </c>
      <c r="K441" s="2">
        <v>0.3</v>
      </c>
      <c r="L441" t="str">
        <f>IF(Table1[[#This Row],[discount_percentage]]&gt;=50%, "50% or more", "&lt;50%")</f>
        <v>&lt;50%</v>
      </c>
      <c r="M441">
        <v>4.3</v>
      </c>
      <c r="N441" s="5">
        <v>9499</v>
      </c>
      <c r="O441" s="4">
        <f>Table1[[#This Row],[actual_price]]*Table1[[#This Row],[rating_count]]</f>
        <v>284875010</v>
      </c>
      <c r="P441" t="str">
        <f>IF(Table1[[#This Row],[actual_price]] &lt;200, "&lt;₹200", IF(Table1[[#This Row],[actual_price]]&lt;=500, "₹200 - ₹500", "&gt;₹500"))</f>
        <v>&gt;₹500</v>
      </c>
      <c r="Q441" s="8">
        <f>Table1[[#This Row],[rating]]*LOG(Table1[[#This Row],[rating_count]]+1)</f>
        <v>17.104211502742043</v>
      </c>
    </row>
    <row r="442" spans="1:17" x14ac:dyDescent="0.3">
      <c r="A442" t="s">
        <v>914</v>
      </c>
      <c r="B442" t="s">
        <v>915</v>
      </c>
      <c r="C442" t="str">
        <f t="shared" si="6"/>
        <v>MI 33W SonicCharge 2.0 U</v>
      </c>
      <c r="D442" s="3" t="s">
        <v>751</v>
      </c>
      <c r="E442" s="3" t="s">
        <v>2914</v>
      </c>
      <c r="F442" s="3" t="s">
        <v>2937</v>
      </c>
      <c r="G442" s="3" t="s">
        <v>2938</v>
      </c>
      <c r="H442" s="3" t="s">
        <v>2939</v>
      </c>
      <c r="I442" s="4">
        <v>999</v>
      </c>
      <c r="J442" s="4">
        <v>1999</v>
      </c>
      <c r="K442" s="2">
        <v>0.5</v>
      </c>
      <c r="L442" t="str">
        <f>IF(Table1[[#This Row],[discount_percentage]]&gt;=50%, "50% or more", "&lt;50%")</f>
        <v>50% or more</v>
      </c>
      <c r="M442">
        <v>4.3</v>
      </c>
      <c r="N442" s="5">
        <v>1777</v>
      </c>
      <c r="O442" s="4">
        <f>Table1[[#This Row],[actual_price]]*Table1[[#This Row],[rating_count]]</f>
        <v>3552223</v>
      </c>
      <c r="P442" t="str">
        <f>IF(Table1[[#This Row],[actual_price]] &lt;200, "&lt;₹200", IF(Table1[[#This Row],[actual_price]]&lt;=500, "₹200 - ₹500", "&gt;₹500"))</f>
        <v>&gt;₹500</v>
      </c>
      <c r="Q442" s="8">
        <f>Table1[[#This Row],[rating]]*LOG(Table1[[#This Row],[rating_count]]+1)</f>
        <v>13.974706553527039</v>
      </c>
    </row>
    <row r="443" spans="1:17" x14ac:dyDescent="0.3">
      <c r="A443" t="s">
        <v>916</v>
      </c>
      <c r="B443" t="s">
        <v>917</v>
      </c>
      <c r="C443" t="str">
        <f t="shared" si="6"/>
        <v>OPPO A31 (Mystery Black,</v>
      </c>
      <c r="D443" s="3" t="s">
        <v>705</v>
      </c>
      <c r="E443" s="3" t="s">
        <v>2914</v>
      </c>
      <c r="F443" s="3" t="s">
        <v>2937</v>
      </c>
      <c r="G443" s="3" t="s">
        <v>2940</v>
      </c>
      <c r="H443" s="3" t="s">
        <v>2941</v>
      </c>
      <c r="I443" s="4">
        <v>12490</v>
      </c>
      <c r="J443" s="4">
        <v>15990</v>
      </c>
      <c r="K443" s="2">
        <v>0.22</v>
      </c>
      <c r="L443" t="str">
        <f>IF(Table1[[#This Row],[discount_percentage]]&gt;=50%, "50% or more", "&lt;50%")</f>
        <v>&lt;50%</v>
      </c>
      <c r="M443">
        <v>4.2</v>
      </c>
      <c r="N443" s="5">
        <v>58506</v>
      </c>
      <c r="O443" s="4">
        <f>Table1[[#This Row],[actual_price]]*Table1[[#This Row],[rating_count]]</f>
        <v>935510940</v>
      </c>
      <c r="P443" t="str">
        <f>IF(Table1[[#This Row],[actual_price]] &lt;200, "&lt;₹200", IF(Table1[[#This Row],[actual_price]]&lt;=500, "₹200 - ₹500", "&gt;₹500"))</f>
        <v>&gt;₹500</v>
      </c>
      <c r="Q443" s="8">
        <f>Table1[[#This Row],[rating]]*LOG(Table1[[#This Row],[rating_count]]+1)</f>
        <v>20.022272885304407</v>
      </c>
    </row>
    <row r="444" spans="1:17" x14ac:dyDescent="0.3">
      <c r="A444" t="s">
        <v>918</v>
      </c>
      <c r="B444" t="s">
        <v>919</v>
      </c>
      <c r="C444" t="str">
        <f t="shared" si="6"/>
        <v>iQOO vivo Z6 5G (Chromat</v>
      </c>
      <c r="D444" s="3" t="s">
        <v>705</v>
      </c>
      <c r="E444" s="3" t="s">
        <v>2914</v>
      </c>
      <c r="F444" s="3" t="s">
        <v>2937</v>
      </c>
      <c r="G444" s="3" t="s">
        <v>2940</v>
      </c>
      <c r="H444" s="3" t="s">
        <v>2941</v>
      </c>
      <c r="I444" s="4">
        <v>17999</v>
      </c>
      <c r="J444" s="4">
        <v>21990</v>
      </c>
      <c r="K444" s="2">
        <v>0.18</v>
      </c>
      <c r="L444" t="str">
        <f>IF(Table1[[#This Row],[discount_percentage]]&gt;=50%, "50% or more", "&lt;50%")</f>
        <v>&lt;50%</v>
      </c>
      <c r="M444">
        <v>4</v>
      </c>
      <c r="N444" s="5">
        <v>21350</v>
      </c>
      <c r="O444" s="4">
        <f>Table1[[#This Row],[actual_price]]*Table1[[#This Row],[rating_count]]</f>
        <v>469486500</v>
      </c>
      <c r="P444" t="str">
        <f>IF(Table1[[#This Row],[actual_price]] &lt;200, "&lt;₹200", IF(Table1[[#This Row],[actual_price]]&lt;=500, "₹200 - ₹500", "&gt;₹500"))</f>
        <v>&gt;₹500</v>
      </c>
      <c r="Q444" s="8">
        <f>Table1[[#This Row],[rating]]*LOG(Table1[[#This Row],[rating_count]]+1)</f>
        <v>17.317672882186351</v>
      </c>
    </row>
    <row r="445" spans="1:17" x14ac:dyDescent="0.3">
      <c r="A445" t="s">
        <v>920</v>
      </c>
      <c r="B445" t="s">
        <v>921</v>
      </c>
      <c r="C445" t="str">
        <f t="shared" si="6"/>
        <v>Motorola a10 Dual Sim ke</v>
      </c>
      <c r="D445" s="3" t="s">
        <v>721</v>
      </c>
      <c r="E445" s="3" t="s">
        <v>2914</v>
      </c>
      <c r="F445" s="3" t="s">
        <v>2937</v>
      </c>
      <c r="G445" s="3" t="s">
        <v>2940</v>
      </c>
      <c r="H445" s="3" t="s">
        <v>2944</v>
      </c>
      <c r="I445" s="4">
        <v>1399</v>
      </c>
      <c r="J445" s="4">
        <v>1630</v>
      </c>
      <c r="K445" s="2">
        <v>0.14000000000000001</v>
      </c>
      <c r="L445" t="str">
        <f>IF(Table1[[#This Row],[discount_percentage]]&gt;=50%, "50% or more", "&lt;50%")</f>
        <v>&lt;50%</v>
      </c>
      <c r="M445">
        <v>4</v>
      </c>
      <c r="N445" s="5">
        <v>9378</v>
      </c>
      <c r="O445" s="4">
        <f>Table1[[#This Row],[actual_price]]*Table1[[#This Row],[rating_count]]</f>
        <v>15286140</v>
      </c>
      <c r="P445" t="str">
        <f>IF(Table1[[#This Row],[actual_price]] &lt;200, "&lt;₹200", IF(Table1[[#This Row],[actual_price]]&lt;=500, "₹200 - ₹500", "&gt;₹500"))</f>
        <v>&gt;₹500</v>
      </c>
      <c r="Q445" s="8">
        <f>Table1[[#This Row],[rating]]*LOG(Table1[[#This Row],[rating_count]]+1)</f>
        <v>15.888626143437975</v>
      </c>
    </row>
    <row r="446" spans="1:17" x14ac:dyDescent="0.3">
      <c r="A446" t="s">
        <v>922</v>
      </c>
      <c r="B446" t="s">
        <v>923</v>
      </c>
      <c r="C446" t="str">
        <f t="shared" si="6"/>
        <v>boAt Wave Lite Smartwatc</v>
      </c>
      <c r="D446" s="3" t="s">
        <v>695</v>
      </c>
      <c r="E446" s="3" t="s">
        <v>2914</v>
      </c>
      <c r="F446" s="3" t="s">
        <v>2935</v>
      </c>
      <c r="G446" s="3" t="s">
        <v>2936</v>
      </c>
      <c r="I446" s="4">
        <v>1499</v>
      </c>
      <c r="J446" s="4">
        <v>6990</v>
      </c>
      <c r="K446" s="2">
        <v>0.79</v>
      </c>
      <c r="L446" t="str">
        <f>IF(Table1[[#This Row],[discount_percentage]]&gt;=50%, "50% or more", "&lt;50%")</f>
        <v>50% or more</v>
      </c>
      <c r="M446">
        <v>3.9</v>
      </c>
      <c r="N446" s="5">
        <v>21796</v>
      </c>
      <c r="O446" s="4">
        <f>Table1[[#This Row],[actual_price]]*Table1[[#This Row],[rating_count]]</f>
        <v>152354040</v>
      </c>
      <c r="P446" t="str">
        <f>IF(Table1[[#This Row],[actual_price]] &lt;200, "&lt;₹200", IF(Table1[[#This Row],[actual_price]]&lt;=500, "₹200 - ₹500", "&gt;₹500"))</f>
        <v>&gt;₹500</v>
      </c>
      <c r="Q446" s="8">
        <f>Table1[[#This Row],[rating]]*LOG(Table1[[#This Row],[rating_count]]+1)</f>
        <v>16.91974722436542</v>
      </c>
    </row>
    <row r="447" spans="1:17" x14ac:dyDescent="0.3">
      <c r="A447" t="s">
        <v>924</v>
      </c>
      <c r="B447" t="s">
        <v>925</v>
      </c>
      <c r="C447" t="str">
        <f t="shared" si="6"/>
        <v>boAt Wave Call Smart Wat</v>
      </c>
      <c r="D447" s="3" t="s">
        <v>695</v>
      </c>
      <c r="E447" s="3" t="s">
        <v>2914</v>
      </c>
      <c r="F447" s="3" t="s">
        <v>2935</v>
      </c>
      <c r="G447" s="3" t="s">
        <v>2936</v>
      </c>
      <c r="I447" s="4">
        <v>1999</v>
      </c>
      <c r="J447" s="4">
        <v>7990</v>
      </c>
      <c r="K447" s="2">
        <v>0.75</v>
      </c>
      <c r="L447" t="str">
        <f>IF(Table1[[#This Row],[discount_percentage]]&gt;=50%, "50% or more", "&lt;50%")</f>
        <v>50% or more</v>
      </c>
      <c r="M447">
        <v>3.8</v>
      </c>
      <c r="N447" s="5">
        <v>17833</v>
      </c>
      <c r="O447" s="4">
        <f>Table1[[#This Row],[actual_price]]*Table1[[#This Row],[rating_count]]</f>
        <v>142485670</v>
      </c>
      <c r="P447" t="str">
        <f>IF(Table1[[#This Row],[actual_price]] &lt;200, "&lt;₹200", IF(Table1[[#This Row],[actual_price]]&lt;=500, "₹200 - ₹500", "&gt;₹500"))</f>
        <v>&gt;₹500</v>
      </c>
      <c r="Q447" s="8">
        <f>Table1[[#This Row],[rating]]*LOG(Table1[[#This Row],[rating_count]]+1)</f>
        <v>16.154745296762208</v>
      </c>
    </row>
    <row r="448" spans="1:17" x14ac:dyDescent="0.3">
      <c r="A448" t="s">
        <v>926</v>
      </c>
      <c r="B448" t="s">
        <v>927</v>
      </c>
      <c r="C448" t="str">
        <f t="shared" si="6"/>
        <v>Spigen EZ Fit Tempered G</v>
      </c>
      <c r="D448" s="3" t="s">
        <v>907</v>
      </c>
      <c r="E448" s="3" t="s">
        <v>2914</v>
      </c>
      <c r="F448" s="3" t="s">
        <v>2937</v>
      </c>
      <c r="G448" s="3" t="s">
        <v>2938</v>
      </c>
      <c r="H448" s="3" t="s">
        <v>2954</v>
      </c>
      <c r="I448" s="4">
        <v>999</v>
      </c>
      <c r="J448" s="4">
        <v>2899</v>
      </c>
      <c r="K448" s="2">
        <v>0.66</v>
      </c>
      <c r="L448" t="str">
        <f>IF(Table1[[#This Row],[discount_percentage]]&gt;=50%, "50% or more", "&lt;50%")</f>
        <v>50% or more</v>
      </c>
      <c r="M448">
        <v>4.7</v>
      </c>
      <c r="N448" s="5">
        <v>7779</v>
      </c>
      <c r="O448" s="4">
        <f>Table1[[#This Row],[actual_price]]*Table1[[#This Row],[rating_count]]</f>
        <v>22551321</v>
      </c>
      <c r="P448" t="str">
        <f>IF(Table1[[#This Row],[actual_price]] &lt;200, "&lt;₹200", IF(Table1[[#This Row],[actual_price]]&lt;=500, "₹200 - ₹500", "&gt;₹500"))</f>
        <v>&gt;₹500</v>
      </c>
      <c r="Q448" s="8">
        <f>Table1[[#This Row],[rating]]*LOG(Table1[[#This Row],[rating_count]]+1)</f>
        <v>18.287604105851539</v>
      </c>
    </row>
    <row r="449" spans="1:17" x14ac:dyDescent="0.3">
      <c r="A449" t="s">
        <v>928</v>
      </c>
      <c r="B449" t="s">
        <v>929</v>
      </c>
      <c r="C449" t="str">
        <f t="shared" si="6"/>
        <v xml:space="preserve">KINGONE Upgraded Stylus </v>
      </c>
      <c r="D449" s="3" t="s">
        <v>930</v>
      </c>
      <c r="E449" s="3" t="s">
        <v>2914</v>
      </c>
      <c r="F449" s="3" t="s">
        <v>2937</v>
      </c>
      <c r="G449" s="3" t="s">
        <v>2938</v>
      </c>
      <c r="H449" s="3" t="s">
        <v>2956</v>
      </c>
      <c r="I449" s="4">
        <v>2099</v>
      </c>
      <c r="J449" s="4">
        <v>5999</v>
      </c>
      <c r="K449" s="2">
        <v>0.65</v>
      </c>
      <c r="L449" t="str">
        <f>IF(Table1[[#This Row],[discount_percentage]]&gt;=50%, "50% or more", "&lt;50%")</f>
        <v>50% or more</v>
      </c>
      <c r="M449">
        <v>4.3</v>
      </c>
      <c r="N449" s="5">
        <v>17129</v>
      </c>
      <c r="O449" s="4">
        <f>Table1[[#This Row],[actual_price]]*Table1[[#This Row],[rating_count]]</f>
        <v>102756871</v>
      </c>
      <c r="P449" t="str">
        <f>IF(Table1[[#This Row],[actual_price]] &lt;200, "&lt;₹200", IF(Table1[[#This Row],[actual_price]]&lt;=500, "₹200 - ₹500", "&gt;₹500"))</f>
        <v>&gt;₹500</v>
      </c>
      <c r="Q449" s="8">
        <f>Table1[[#This Row],[rating]]*LOG(Table1[[#This Row],[rating_count]]+1)</f>
        <v>18.205156660751694</v>
      </c>
    </row>
    <row r="450" spans="1:17" x14ac:dyDescent="0.3">
      <c r="A450" t="s">
        <v>931</v>
      </c>
      <c r="B450" t="s">
        <v>932</v>
      </c>
      <c r="C450" t="str">
        <f t="shared" ref="C450:C513" si="7">LEFT(B450,24)</f>
        <v>Portronics CarPower Mini</v>
      </c>
      <c r="D450" s="3" t="s">
        <v>735</v>
      </c>
      <c r="E450" s="3" t="s">
        <v>2914</v>
      </c>
      <c r="F450" s="3" t="s">
        <v>2937</v>
      </c>
      <c r="G450" s="3" t="s">
        <v>2938</v>
      </c>
      <c r="H450" s="3" t="s">
        <v>2939</v>
      </c>
      <c r="I450" s="4">
        <v>337</v>
      </c>
      <c r="J450" s="4">
        <v>699</v>
      </c>
      <c r="K450" s="2">
        <v>0.52</v>
      </c>
      <c r="L450" t="str">
        <f>IF(Table1[[#This Row],[discount_percentage]]&gt;=50%, "50% or more", "&lt;50%")</f>
        <v>50% or more</v>
      </c>
      <c r="M450">
        <v>4.2</v>
      </c>
      <c r="N450" s="5">
        <v>4969</v>
      </c>
      <c r="O450" s="4">
        <f>Table1[[#This Row],[actual_price]]*Table1[[#This Row],[rating_count]]</f>
        <v>3473331</v>
      </c>
      <c r="P450" t="str">
        <f>IF(Table1[[#This Row],[actual_price]] &lt;200, "&lt;₹200", IF(Table1[[#This Row],[actual_price]]&lt;=500, "₹200 - ₹500", "&gt;₹500"))</f>
        <v>&gt;₹500</v>
      </c>
      <c r="Q450" s="8">
        <f>Table1[[#This Row],[rating]]*LOG(Table1[[#This Row],[rating_count]]+1)</f>
        <v>15.524696832679995</v>
      </c>
    </row>
    <row r="451" spans="1:17" x14ac:dyDescent="0.3">
      <c r="A451" t="s">
        <v>933</v>
      </c>
      <c r="B451" t="s">
        <v>934</v>
      </c>
      <c r="C451" t="str">
        <f t="shared" si="7"/>
        <v>boAt Newly Launched Wave</v>
      </c>
      <c r="D451" s="3" t="s">
        <v>695</v>
      </c>
      <c r="E451" s="3" t="s">
        <v>2914</v>
      </c>
      <c r="F451" s="3" t="s">
        <v>2935</v>
      </c>
      <c r="G451" s="3" t="s">
        <v>2936</v>
      </c>
      <c r="I451" s="4">
        <v>2999</v>
      </c>
      <c r="J451" s="4">
        <v>7990</v>
      </c>
      <c r="K451" s="2">
        <v>0.62</v>
      </c>
      <c r="L451" t="str">
        <f>IF(Table1[[#This Row],[discount_percentage]]&gt;=50%, "50% or more", "&lt;50%")</f>
        <v>50% or more</v>
      </c>
      <c r="M451">
        <v>4.0999999999999996</v>
      </c>
      <c r="N451" s="5">
        <v>154</v>
      </c>
      <c r="O451" s="4">
        <f>Table1[[#This Row],[actual_price]]*Table1[[#This Row],[rating_count]]</f>
        <v>1230460</v>
      </c>
      <c r="P451" t="str">
        <f>IF(Table1[[#This Row],[actual_price]] &lt;200, "&lt;₹200", IF(Table1[[#This Row],[actual_price]]&lt;=500, "₹200 - ₹500", "&gt;₹500"))</f>
        <v>&gt;₹500</v>
      </c>
      <c r="Q451" s="8">
        <f>Table1[[#This Row],[rating]]*LOG(Table1[[#This Row],[rating_count]]+1)</f>
        <v>8.9803599624981931</v>
      </c>
    </row>
    <row r="452" spans="1:17" x14ac:dyDescent="0.3">
      <c r="A452" t="s">
        <v>935</v>
      </c>
      <c r="B452" t="s">
        <v>936</v>
      </c>
      <c r="C452" t="str">
        <f t="shared" si="7"/>
        <v>PTron Newly Launched For</v>
      </c>
      <c r="D452" s="3" t="s">
        <v>695</v>
      </c>
      <c r="E452" s="3" t="s">
        <v>2914</v>
      </c>
      <c r="F452" s="3" t="s">
        <v>2935</v>
      </c>
      <c r="G452" s="3" t="s">
        <v>2936</v>
      </c>
      <c r="I452" s="4">
        <v>1299</v>
      </c>
      <c r="J452" s="4">
        <v>5999</v>
      </c>
      <c r="K452" s="2">
        <v>0.78</v>
      </c>
      <c r="L452" t="str">
        <f>IF(Table1[[#This Row],[discount_percentage]]&gt;=50%, "50% or more", "&lt;50%")</f>
        <v>50% or more</v>
      </c>
      <c r="M452">
        <v>3.3</v>
      </c>
      <c r="N452" s="5">
        <v>4415</v>
      </c>
      <c r="O452" s="4">
        <f>Table1[[#This Row],[actual_price]]*Table1[[#This Row],[rating_count]]</f>
        <v>26485585</v>
      </c>
      <c r="P452" t="str">
        <f>IF(Table1[[#This Row],[actual_price]] &lt;200, "&lt;₹200", IF(Table1[[#This Row],[actual_price]]&lt;=500, "₹200 - ₹500", "&gt;₹500"))</f>
        <v>&gt;₹500</v>
      </c>
      <c r="Q452" s="8">
        <f>Table1[[#This Row],[rating]]*LOG(Table1[[#This Row],[rating_count]]+1)</f>
        <v>12.028595913579769</v>
      </c>
    </row>
    <row r="453" spans="1:17" x14ac:dyDescent="0.3">
      <c r="A453" t="s">
        <v>937</v>
      </c>
      <c r="B453" t="s">
        <v>938</v>
      </c>
      <c r="C453" t="str">
        <f t="shared" si="7"/>
        <v xml:space="preserve">iQOO vivo Z6 5G (Dynamo </v>
      </c>
      <c r="D453" s="3" t="s">
        <v>705</v>
      </c>
      <c r="E453" s="3" t="s">
        <v>2914</v>
      </c>
      <c r="F453" s="3" t="s">
        <v>2937</v>
      </c>
      <c r="G453" s="3" t="s">
        <v>2940</v>
      </c>
      <c r="H453" s="3" t="s">
        <v>2941</v>
      </c>
      <c r="I453" s="4">
        <v>16499</v>
      </c>
      <c r="J453" s="4">
        <v>20990</v>
      </c>
      <c r="K453" s="2">
        <v>0.21</v>
      </c>
      <c r="L453" t="str">
        <f>IF(Table1[[#This Row],[discount_percentage]]&gt;=50%, "50% or more", "&lt;50%")</f>
        <v>&lt;50%</v>
      </c>
      <c r="M453">
        <v>4</v>
      </c>
      <c r="N453" s="5">
        <v>21350</v>
      </c>
      <c r="O453" s="4">
        <f>Table1[[#This Row],[actual_price]]*Table1[[#This Row],[rating_count]]</f>
        <v>448136500</v>
      </c>
      <c r="P453" t="str">
        <f>IF(Table1[[#This Row],[actual_price]] &lt;200, "&lt;₹200", IF(Table1[[#This Row],[actual_price]]&lt;=500, "₹200 - ₹500", "&gt;₹500"))</f>
        <v>&gt;₹500</v>
      </c>
      <c r="Q453" s="8">
        <f>Table1[[#This Row],[rating]]*LOG(Table1[[#This Row],[rating_count]]+1)</f>
        <v>17.317672882186351</v>
      </c>
    </row>
    <row r="454" spans="1:17" x14ac:dyDescent="0.3">
      <c r="A454" t="s">
        <v>939</v>
      </c>
      <c r="B454" t="s">
        <v>940</v>
      </c>
      <c r="C454" t="str">
        <f t="shared" si="7"/>
        <v>Samsung Ehs64 Ehs64Avfwe</v>
      </c>
      <c r="D454" s="3" t="s">
        <v>726</v>
      </c>
      <c r="E454" s="3" t="s">
        <v>2914</v>
      </c>
      <c r="F454" s="3" t="s">
        <v>2945</v>
      </c>
      <c r="G454" s="3" t="s">
        <v>2946</v>
      </c>
      <c r="H454" s="3" t="s">
        <v>2947</v>
      </c>
      <c r="I454" s="4">
        <v>499</v>
      </c>
      <c r="J454" s="4">
        <v>499</v>
      </c>
      <c r="K454" s="2">
        <v>0</v>
      </c>
      <c r="L454" t="str">
        <f>IF(Table1[[#This Row],[discount_percentage]]&gt;=50%, "50% or more", "&lt;50%")</f>
        <v>&lt;50%</v>
      </c>
      <c r="M454">
        <v>4.2</v>
      </c>
      <c r="N454" s="5">
        <v>31539</v>
      </c>
      <c r="O454" s="4">
        <f>Table1[[#This Row],[actual_price]]*Table1[[#This Row],[rating_count]]</f>
        <v>15737961</v>
      </c>
      <c r="P454" t="str">
        <f>IF(Table1[[#This Row],[actual_price]] &lt;200, "&lt;₹200", IF(Table1[[#This Row],[actual_price]]&lt;=500, "₹200 - ₹500", "&gt;₹500"))</f>
        <v>₹200 - ₹500</v>
      </c>
      <c r="Q454" s="8">
        <f>Table1[[#This Row],[rating]]*LOG(Table1[[#This Row],[rating_count]]+1)</f>
        <v>18.895219093770113</v>
      </c>
    </row>
    <row r="455" spans="1:17" x14ac:dyDescent="0.3">
      <c r="A455" t="s">
        <v>941</v>
      </c>
      <c r="B455" t="s">
        <v>942</v>
      </c>
      <c r="C455" t="str">
        <f t="shared" si="7"/>
        <v>Spigen EZ Fit Tempered G</v>
      </c>
      <c r="D455" s="3" t="s">
        <v>907</v>
      </c>
      <c r="E455" s="3" t="s">
        <v>2914</v>
      </c>
      <c r="F455" s="3" t="s">
        <v>2937</v>
      </c>
      <c r="G455" s="3" t="s">
        <v>2938</v>
      </c>
      <c r="H455" s="3" t="s">
        <v>2954</v>
      </c>
      <c r="I455" s="4">
        <v>999</v>
      </c>
      <c r="J455" s="4">
        <v>2899</v>
      </c>
      <c r="K455" s="2">
        <v>0.66</v>
      </c>
      <c r="L455" t="str">
        <f>IF(Table1[[#This Row],[discount_percentage]]&gt;=50%, "50% or more", "&lt;50%")</f>
        <v>50% or more</v>
      </c>
      <c r="M455">
        <v>4.5999999999999996</v>
      </c>
      <c r="N455" s="5">
        <v>6129</v>
      </c>
      <c r="O455" s="4">
        <f>Table1[[#This Row],[actual_price]]*Table1[[#This Row],[rating_count]]</f>
        <v>17767971</v>
      </c>
      <c r="P455" t="str">
        <f>IF(Table1[[#This Row],[actual_price]] &lt;200, "&lt;₹200", IF(Table1[[#This Row],[actual_price]]&lt;=500, "₹200 - ₹500", "&gt;₹500"))</f>
        <v>&gt;₹500</v>
      </c>
      <c r="Q455" s="8">
        <f>Table1[[#This Row],[rating]]*LOG(Table1[[#This Row],[rating_count]]+1)</f>
        <v>17.422318182784707</v>
      </c>
    </row>
    <row r="456" spans="1:17" x14ac:dyDescent="0.3">
      <c r="A456" t="s">
        <v>943</v>
      </c>
      <c r="B456" t="s">
        <v>944</v>
      </c>
      <c r="C456" t="str">
        <f t="shared" si="7"/>
        <v xml:space="preserve">Samsung Galaxy M04 Dark </v>
      </c>
      <c r="D456" s="3" t="s">
        <v>705</v>
      </c>
      <c r="E456" s="3" t="s">
        <v>2914</v>
      </c>
      <c r="F456" s="3" t="s">
        <v>2937</v>
      </c>
      <c r="G456" s="3" t="s">
        <v>2940</v>
      </c>
      <c r="H456" s="3" t="s">
        <v>2941</v>
      </c>
      <c r="I456" s="4">
        <v>10499</v>
      </c>
      <c r="J456" s="4">
        <v>13499</v>
      </c>
      <c r="K456" s="2">
        <v>0.22</v>
      </c>
      <c r="L456" t="str">
        <f>IF(Table1[[#This Row],[discount_percentage]]&gt;=50%, "50% or more", "&lt;50%")</f>
        <v>&lt;50%</v>
      </c>
      <c r="M456">
        <v>4.2</v>
      </c>
      <c r="N456" s="5">
        <v>284</v>
      </c>
      <c r="O456" s="4">
        <f>Table1[[#This Row],[actual_price]]*Table1[[#This Row],[rating_count]]</f>
        <v>3833716</v>
      </c>
      <c r="P456" t="str">
        <f>IF(Table1[[#This Row],[actual_price]] &lt;200, "&lt;₹200", IF(Table1[[#This Row],[actual_price]]&lt;=500, "₹200 - ₹500", "&gt;₹500"))</f>
        <v>&gt;₹500</v>
      </c>
      <c r="Q456" s="8">
        <f>Table1[[#This Row],[rating]]*LOG(Table1[[#This Row],[rating_count]]+1)</f>
        <v>10.310348412035744</v>
      </c>
    </row>
    <row r="457" spans="1:17" x14ac:dyDescent="0.3">
      <c r="A457" t="s">
        <v>945</v>
      </c>
      <c r="B457" t="s">
        <v>946</v>
      </c>
      <c r="C457" t="str">
        <f t="shared" si="7"/>
        <v>SWAPKART Flexible Mobile</v>
      </c>
      <c r="D457" s="3" t="s">
        <v>947</v>
      </c>
      <c r="E457" s="3" t="s">
        <v>2914</v>
      </c>
      <c r="F457" s="3" t="s">
        <v>2937</v>
      </c>
      <c r="G457" s="3" t="s">
        <v>2938</v>
      </c>
      <c r="H457" s="3" t="s">
        <v>2924</v>
      </c>
      <c r="I457" s="4">
        <v>251</v>
      </c>
      <c r="J457" s="4">
        <v>999</v>
      </c>
      <c r="K457" s="2">
        <v>0.75</v>
      </c>
      <c r="L457" t="str">
        <f>IF(Table1[[#This Row],[discount_percentage]]&gt;=50%, "50% or more", "&lt;50%")</f>
        <v>50% or more</v>
      </c>
      <c r="M457">
        <v>3.7</v>
      </c>
      <c r="N457" s="5">
        <v>3234</v>
      </c>
      <c r="O457" s="4">
        <f>Table1[[#This Row],[actual_price]]*Table1[[#This Row],[rating_count]]</f>
        <v>3230766</v>
      </c>
      <c r="P457" t="str">
        <f>IF(Table1[[#This Row],[actual_price]] &lt;200, "&lt;₹200", IF(Table1[[#This Row],[actual_price]]&lt;=500, "₹200 - ₹500", "&gt;₹500"))</f>
        <v>&gt;₹500</v>
      </c>
      <c r="Q457" s="8">
        <f>Table1[[#This Row],[rating]]*LOG(Table1[[#This Row],[rating_count]]+1)</f>
        <v>12.986534854517462</v>
      </c>
    </row>
    <row r="458" spans="1:17" x14ac:dyDescent="0.3">
      <c r="A458" t="s">
        <v>948</v>
      </c>
      <c r="B458" t="s">
        <v>949</v>
      </c>
      <c r="C458" t="str">
        <f t="shared" si="7"/>
        <v>Redmi 9A Sport (Carbon B</v>
      </c>
      <c r="D458" s="3" t="s">
        <v>705</v>
      </c>
      <c r="E458" s="3" t="s">
        <v>2914</v>
      </c>
      <c r="F458" s="3" t="s">
        <v>2937</v>
      </c>
      <c r="G458" s="3" t="s">
        <v>2940</v>
      </c>
      <c r="H458" s="3" t="s">
        <v>2941</v>
      </c>
      <c r="I458" s="4">
        <v>6499</v>
      </c>
      <c r="J458" s="4">
        <v>7999</v>
      </c>
      <c r="K458" s="2">
        <v>0.19</v>
      </c>
      <c r="L458" t="str">
        <f>IF(Table1[[#This Row],[discount_percentage]]&gt;=50%, "50% or more", "&lt;50%")</f>
        <v>&lt;50%</v>
      </c>
      <c r="M458">
        <v>4.0999999999999996</v>
      </c>
      <c r="N458" s="5">
        <v>313832</v>
      </c>
      <c r="O458" s="4">
        <f>Table1[[#This Row],[actual_price]]*Table1[[#This Row],[rating_count]]</f>
        <v>2510342168</v>
      </c>
      <c r="P458" t="str">
        <f>IF(Table1[[#This Row],[actual_price]] &lt;200, "&lt;₹200", IF(Table1[[#This Row],[actual_price]]&lt;=500, "₹200 - ₹500", "&gt;₹500"))</f>
        <v>&gt;₹500</v>
      </c>
      <c r="Q458" s="8">
        <f>Table1[[#This Row],[rating]]*LOG(Table1[[#This Row],[rating_count]]+1)</f>
        <v>22.536464294249161</v>
      </c>
    </row>
    <row r="459" spans="1:17" x14ac:dyDescent="0.3">
      <c r="A459" t="s">
        <v>950</v>
      </c>
      <c r="B459" t="s">
        <v>951</v>
      </c>
      <c r="C459" t="str">
        <f t="shared" si="7"/>
        <v xml:space="preserve">Fire-Boltt Ring 3 Smart </v>
      </c>
      <c r="D459" s="3" t="s">
        <v>695</v>
      </c>
      <c r="E459" s="3" t="s">
        <v>2914</v>
      </c>
      <c r="F459" s="3" t="s">
        <v>2935</v>
      </c>
      <c r="G459" s="3" t="s">
        <v>2936</v>
      </c>
      <c r="I459" s="4">
        <v>2999</v>
      </c>
      <c r="J459" s="4">
        <v>9999</v>
      </c>
      <c r="K459" s="2">
        <v>0.7</v>
      </c>
      <c r="L459" t="str">
        <f>IF(Table1[[#This Row],[discount_percentage]]&gt;=50%, "50% or more", "&lt;50%")</f>
        <v>50% or more</v>
      </c>
      <c r="M459">
        <v>4.2</v>
      </c>
      <c r="N459" s="5">
        <v>20879</v>
      </c>
      <c r="O459" s="4">
        <f>Table1[[#This Row],[actual_price]]*Table1[[#This Row],[rating_count]]</f>
        <v>208769121</v>
      </c>
      <c r="P459" t="str">
        <f>IF(Table1[[#This Row],[actual_price]] &lt;200, "&lt;₹200", IF(Table1[[#This Row],[actual_price]]&lt;=500, "₹200 - ₹500", "&gt;₹500"))</f>
        <v>&gt;₹500</v>
      </c>
      <c r="Q459" s="8">
        <f>Table1[[#This Row],[rating]]*LOG(Table1[[#This Row],[rating_count]]+1)</f>
        <v>18.142868076186943</v>
      </c>
    </row>
    <row r="460" spans="1:17" x14ac:dyDescent="0.3">
      <c r="A460" t="s">
        <v>952</v>
      </c>
      <c r="B460" t="s">
        <v>953</v>
      </c>
      <c r="C460" t="str">
        <f t="shared" si="7"/>
        <v>Amozo Ultra Hybrid Camer</v>
      </c>
      <c r="D460" s="3" t="s">
        <v>954</v>
      </c>
      <c r="E460" s="3" t="s">
        <v>2914</v>
      </c>
      <c r="F460" s="3" t="s">
        <v>2937</v>
      </c>
      <c r="G460" s="3" t="s">
        <v>2938</v>
      </c>
      <c r="H460" s="3" t="s">
        <v>2957</v>
      </c>
      <c r="I460" s="4">
        <v>279</v>
      </c>
      <c r="J460" s="4">
        <v>1499</v>
      </c>
      <c r="K460" s="2">
        <v>0.81</v>
      </c>
      <c r="L460" t="str">
        <f>IF(Table1[[#This Row],[discount_percentage]]&gt;=50%, "50% or more", "&lt;50%")</f>
        <v>50% or more</v>
      </c>
      <c r="M460">
        <v>4.2</v>
      </c>
      <c r="N460" s="5">
        <v>2646</v>
      </c>
      <c r="O460" s="4">
        <f>Table1[[#This Row],[actual_price]]*Table1[[#This Row],[rating_count]]</f>
        <v>3966354</v>
      </c>
      <c r="P460" t="str">
        <f>IF(Table1[[#This Row],[actual_price]] &lt;200, "&lt;₹200", IF(Table1[[#This Row],[actual_price]]&lt;=500, "₹200 - ₹500", "&gt;₹500"))</f>
        <v>&gt;₹500</v>
      </c>
      <c r="Q460" s="8">
        <f>Table1[[#This Row],[rating]]*LOG(Table1[[#This Row],[rating_count]]+1)</f>
        <v>14.375566553465664</v>
      </c>
    </row>
    <row r="461" spans="1:17" x14ac:dyDescent="0.3">
      <c r="A461" t="s">
        <v>955</v>
      </c>
      <c r="B461" t="s">
        <v>956</v>
      </c>
      <c r="C461" t="str">
        <f t="shared" si="7"/>
        <v xml:space="preserve">ELV Aluminum Adjustable </v>
      </c>
      <c r="D461" s="3" t="s">
        <v>830</v>
      </c>
      <c r="E461" s="3" t="s">
        <v>2914</v>
      </c>
      <c r="F461" s="3" t="s">
        <v>2937</v>
      </c>
      <c r="G461" s="3" t="s">
        <v>2938</v>
      </c>
      <c r="H461" s="3" t="s">
        <v>2951</v>
      </c>
      <c r="I461" s="4">
        <v>269</v>
      </c>
      <c r="J461" s="4">
        <v>1499</v>
      </c>
      <c r="K461" s="2">
        <v>0.82</v>
      </c>
      <c r="L461" t="str">
        <f>IF(Table1[[#This Row],[discount_percentage]]&gt;=50%, "50% or more", "&lt;50%")</f>
        <v>50% or more</v>
      </c>
      <c r="M461">
        <v>4.5</v>
      </c>
      <c r="N461" s="5">
        <v>28978</v>
      </c>
      <c r="O461" s="4">
        <f>Table1[[#This Row],[actual_price]]*Table1[[#This Row],[rating_count]]</f>
        <v>43438022</v>
      </c>
      <c r="P461" t="str">
        <f>IF(Table1[[#This Row],[actual_price]] &lt;200, "&lt;₹200", IF(Table1[[#This Row],[actual_price]]&lt;=500, "₹200 - ₹500", "&gt;₹500"))</f>
        <v>&gt;₹500</v>
      </c>
      <c r="Q461" s="8">
        <f>Table1[[#This Row],[rating]]*LOG(Table1[[#This Row],[rating_count]]+1)</f>
        <v>20.079375276913311</v>
      </c>
    </row>
    <row r="462" spans="1:17" x14ac:dyDescent="0.3">
      <c r="A462" t="s">
        <v>957</v>
      </c>
      <c r="B462" t="s">
        <v>958</v>
      </c>
      <c r="C462" t="str">
        <f t="shared" si="7"/>
        <v>Tecno Spark 9 (Sky Mirro</v>
      </c>
      <c r="D462" s="3" t="s">
        <v>705</v>
      </c>
      <c r="E462" s="3" t="s">
        <v>2914</v>
      </c>
      <c r="F462" s="3" t="s">
        <v>2937</v>
      </c>
      <c r="G462" s="3" t="s">
        <v>2940</v>
      </c>
      <c r="H462" s="3" t="s">
        <v>2941</v>
      </c>
      <c r="I462" s="4">
        <v>8999</v>
      </c>
      <c r="J462" s="4">
        <v>13499</v>
      </c>
      <c r="K462" s="2">
        <v>0.33</v>
      </c>
      <c r="L462" t="str">
        <f>IF(Table1[[#This Row],[discount_percentage]]&gt;=50%, "50% or more", "&lt;50%")</f>
        <v>&lt;50%</v>
      </c>
      <c r="M462">
        <v>3.8</v>
      </c>
      <c r="N462" s="5">
        <v>3145</v>
      </c>
      <c r="O462" s="4">
        <f>Table1[[#This Row],[actual_price]]*Table1[[#This Row],[rating_count]]</f>
        <v>42454355</v>
      </c>
      <c r="P462" t="str">
        <f>IF(Table1[[#This Row],[actual_price]] &lt;200, "&lt;₹200", IF(Table1[[#This Row],[actual_price]]&lt;=500, "₹200 - ₹500", "&gt;₹500"))</f>
        <v>&gt;₹500</v>
      </c>
      <c r="Q462" s="8">
        <f>Table1[[#This Row],[rating]]*LOG(Table1[[#This Row],[rating_count]]+1)</f>
        <v>13.291483129491619</v>
      </c>
    </row>
    <row r="463" spans="1:17" x14ac:dyDescent="0.3">
      <c r="A463" t="s">
        <v>959</v>
      </c>
      <c r="B463" t="s">
        <v>960</v>
      </c>
      <c r="C463" t="str">
        <f t="shared" si="7"/>
        <v xml:space="preserve">JBL C100SI Wired In Ear </v>
      </c>
      <c r="D463" s="3" t="s">
        <v>726</v>
      </c>
      <c r="E463" s="3" t="s">
        <v>2914</v>
      </c>
      <c r="F463" s="3" t="s">
        <v>2945</v>
      </c>
      <c r="G463" s="3" t="s">
        <v>2946</v>
      </c>
      <c r="H463" s="3" t="s">
        <v>2947</v>
      </c>
      <c r="I463" s="4">
        <v>599</v>
      </c>
      <c r="J463" s="4">
        <v>1299</v>
      </c>
      <c r="K463" s="2">
        <v>0.54</v>
      </c>
      <c r="L463" t="str">
        <f>IF(Table1[[#This Row],[discount_percentage]]&gt;=50%, "50% or more", "&lt;50%")</f>
        <v>50% or more</v>
      </c>
      <c r="M463">
        <v>4.0999999999999996</v>
      </c>
      <c r="N463" s="5">
        <v>192589</v>
      </c>
      <c r="O463" s="4">
        <f>Table1[[#This Row],[actual_price]]*Table1[[#This Row],[rating_count]]</f>
        <v>250173111</v>
      </c>
      <c r="P463" t="str">
        <f>IF(Table1[[#This Row],[actual_price]] &lt;200, "&lt;₹200", IF(Table1[[#This Row],[actual_price]]&lt;=500, "₹200 - ₹500", "&gt;₹500"))</f>
        <v>&gt;₹500</v>
      </c>
      <c r="Q463" s="8">
        <f>Table1[[#This Row],[rating]]*LOG(Table1[[#This Row],[rating_count]]+1)</f>
        <v>21.666998305974815</v>
      </c>
    </row>
    <row r="464" spans="1:17" x14ac:dyDescent="0.3">
      <c r="A464" t="s">
        <v>961</v>
      </c>
      <c r="B464" t="s">
        <v>962</v>
      </c>
      <c r="C464" t="str">
        <f t="shared" si="7"/>
        <v>Tukzer Capacitive Stylus</v>
      </c>
      <c r="D464" s="3" t="s">
        <v>930</v>
      </c>
      <c r="E464" s="3" t="s">
        <v>2914</v>
      </c>
      <c r="F464" s="3" t="s">
        <v>2937</v>
      </c>
      <c r="G464" s="3" t="s">
        <v>2938</v>
      </c>
      <c r="H464" s="3" t="s">
        <v>2956</v>
      </c>
      <c r="I464" s="4">
        <v>349</v>
      </c>
      <c r="J464" s="4">
        <v>999</v>
      </c>
      <c r="K464" s="2">
        <v>0.65</v>
      </c>
      <c r="L464" t="str">
        <f>IF(Table1[[#This Row],[discount_percentage]]&gt;=50%, "50% or more", "&lt;50%")</f>
        <v>50% or more</v>
      </c>
      <c r="M464">
        <v>3.8</v>
      </c>
      <c r="N464" s="5">
        <v>16557</v>
      </c>
      <c r="O464" s="4">
        <f>Table1[[#This Row],[actual_price]]*Table1[[#This Row],[rating_count]]</f>
        <v>16540443</v>
      </c>
      <c r="P464" t="str">
        <f>IF(Table1[[#This Row],[actual_price]] &lt;200, "&lt;₹200", IF(Table1[[#This Row],[actual_price]]&lt;=500, "₹200 - ₹500", "&gt;₹500"))</f>
        <v>&gt;₹500</v>
      </c>
      <c r="Q464" s="8">
        <f>Table1[[#This Row],[rating]]*LOG(Table1[[#This Row],[rating_count]]+1)</f>
        <v>16.032229937376179</v>
      </c>
    </row>
    <row r="465" spans="1:17" x14ac:dyDescent="0.3">
      <c r="A465" t="s">
        <v>963</v>
      </c>
      <c r="B465" t="s">
        <v>821</v>
      </c>
      <c r="C465" t="str">
        <f t="shared" si="7"/>
        <v>Samsung Galaxy M13 5G (A</v>
      </c>
      <c r="D465" s="3" t="s">
        <v>705</v>
      </c>
      <c r="E465" s="3" t="s">
        <v>2914</v>
      </c>
      <c r="F465" s="3" t="s">
        <v>2937</v>
      </c>
      <c r="G465" s="3" t="s">
        <v>2940</v>
      </c>
      <c r="H465" s="3" t="s">
        <v>2941</v>
      </c>
      <c r="I465" s="4">
        <v>13999</v>
      </c>
      <c r="J465" s="4">
        <v>19499</v>
      </c>
      <c r="K465" s="2">
        <v>0.28000000000000003</v>
      </c>
      <c r="L465" t="str">
        <f>IF(Table1[[#This Row],[discount_percentage]]&gt;=50%, "50% or more", "&lt;50%")</f>
        <v>&lt;50%</v>
      </c>
      <c r="M465">
        <v>4.0999999999999996</v>
      </c>
      <c r="N465" s="5">
        <v>18998</v>
      </c>
      <c r="O465" s="4">
        <f>Table1[[#This Row],[actual_price]]*Table1[[#This Row],[rating_count]]</f>
        <v>370442002</v>
      </c>
      <c r="P465" t="str">
        <f>IF(Table1[[#This Row],[actual_price]] &lt;200, "&lt;₹200", IF(Table1[[#This Row],[actual_price]]&lt;=500, "₹200 - ₹500", "&gt;₹500"))</f>
        <v>&gt;₹500</v>
      </c>
      <c r="Q465" s="8">
        <f>Table1[[#This Row],[rating]]*LOG(Table1[[#This Row],[rating_count]]+1)</f>
        <v>17.542796045262623</v>
      </c>
    </row>
    <row r="466" spans="1:17" x14ac:dyDescent="0.3">
      <c r="A466" t="s">
        <v>964</v>
      </c>
      <c r="B466" t="s">
        <v>965</v>
      </c>
      <c r="C466" t="str">
        <f t="shared" si="7"/>
        <v>Tukzer Capacitive Stylus</v>
      </c>
      <c r="D466" s="3" t="s">
        <v>930</v>
      </c>
      <c r="E466" s="3" t="s">
        <v>2914</v>
      </c>
      <c r="F466" s="3" t="s">
        <v>2937</v>
      </c>
      <c r="G466" s="3" t="s">
        <v>2938</v>
      </c>
      <c r="H466" s="3" t="s">
        <v>2956</v>
      </c>
      <c r="I466" s="4">
        <v>349</v>
      </c>
      <c r="J466" s="4">
        <v>999</v>
      </c>
      <c r="K466" s="2">
        <v>0.65</v>
      </c>
      <c r="L466" t="str">
        <f>IF(Table1[[#This Row],[discount_percentage]]&gt;=50%, "50% or more", "&lt;50%")</f>
        <v>50% or more</v>
      </c>
      <c r="M466">
        <v>3.8</v>
      </c>
      <c r="N466" s="5">
        <v>16557</v>
      </c>
      <c r="O466" s="4">
        <f>Table1[[#This Row],[actual_price]]*Table1[[#This Row],[rating_count]]</f>
        <v>16540443</v>
      </c>
      <c r="P466" t="str">
        <f>IF(Table1[[#This Row],[actual_price]] &lt;200, "&lt;₹200", IF(Table1[[#This Row],[actual_price]]&lt;=500, "₹200 - ₹500", "&gt;₹500"))</f>
        <v>&gt;₹500</v>
      </c>
      <c r="Q466" s="8">
        <f>Table1[[#This Row],[rating]]*LOG(Table1[[#This Row],[rating_count]]+1)</f>
        <v>16.032229937376179</v>
      </c>
    </row>
    <row r="467" spans="1:17" x14ac:dyDescent="0.3">
      <c r="A467" t="s">
        <v>966</v>
      </c>
      <c r="B467" t="s">
        <v>967</v>
      </c>
      <c r="C467" t="str">
        <f t="shared" si="7"/>
        <v xml:space="preserve">Mi 10W Wall Charger for </v>
      </c>
      <c r="D467" s="3" t="s">
        <v>751</v>
      </c>
      <c r="E467" s="3" t="s">
        <v>2914</v>
      </c>
      <c r="F467" s="3" t="s">
        <v>2937</v>
      </c>
      <c r="G467" s="3" t="s">
        <v>2938</v>
      </c>
      <c r="H467" s="3" t="s">
        <v>2939</v>
      </c>
      <c r="I467" s="4">
        <v>499</v>
      </c>
      <c r="J467" s="4">
        <v>599</v>
      </c>
      <c r="K467" s="2">
        <v>0.17</v>
      </c>
      <c r="L467" t="str">
        <f>IF(Table1[[#This Row],[discount_percentage]]&gt;=50%, "50% or more", "&lt;50%")</f>
        <v>&lt;50%</v>
      </c>
      <c r="M467">
        <v>4.2</v>
      </c>
      <c r="N467" s="5">
        <v>21916</v>
      </c>
      <c r="O467" s="4">
        <f>Table1[[#This Row],[actual_price]]*Table1[[#This Row],[rating_count]]</f>
        <v>13127684</v>
      </c>
      <c r="P467" t="str">
        <f>IF(Table1[[#This Row],[actual_price]] &lt;200, "&lt;₹200", IF(Table1[[#This Row],[actual_price]]&lt;=500, "₹200 - ₹500", "&gt;₹500"))</f>
        <v>&gt;₹500</v>
      </c>
      <c r="Q467" s="8">
        <f>Table1[[#This Row],[rating]]*LOG(Table1[[#This Row],[rating_count]]+1)</f>
        <v>18.231280652050923</v>
      </c>
    </row>
    <row r="468" spans="1:17" x14ac:dyDescent="0.3">
      <c r="A468" t="s">
        <v>968</v>
      </c>
      <c r="B468" t="s">
        <v>764</v>
      </c>
      <c r="C468" t="str">
        <f t="shared" si="7"/>
        <v xml:space="preserve">Fire-Boltt India's No 1 </v>
      </c>
      <c r="D468" s="3" t="s">
        <v>695</v>
      </c>
      <c r="E468" s="3" t="s">
        <v>2914</v>
      </c>
      <c r="F468" s="3" t="s">
        <v>2935</v>
      </c>
      <c r="G468" s="3" t="s">
        <v>2936</v>
      </c>
      <c r="I468" s="4">
        <v>2199</v>
      </c>
      <c r="J468" s="4">
        <v>9999</v>
      </c>
      <c r="K468" s="2">
        <v>0.78</v>
      </c>
      <c r="L468" t="str">
        <f>IF(Table1[[#This Row],[discount_percentage]]&gt;=50%, "50% or more", "&lt;50%")</f>
        <v>50% or more</v>
      </c>
      <c r="M468">
        <v>4.2</v>
      </c>
      <c r="N468" s="5">
        <v>29472</v>
      </c>
      <c r="O468" s="4">
        <f>Table1[[#This Row],[actual_price]]*Table1[[#This Row],[rating_count]]</f>
        <v>294690528</v>
      </c>
      <c r="P468" t="str">
        <f>IF(Table1[[#This Row],[actual_price]] &lt;200, "&lt;₹200", IF(Table1[[#This Row],[actual_price]]&lt;=500, "₹200 - ₹500", "&gt;₹500"))</f>
        <v>&gt;₹500</v>
      </c>
      <c r="Q468" s="8">
        <f>Table1[[#This Row],[rating]]*LOG(Table1[[#This Row],[rating_count]]+1)</f>
        <v>18.771582245220678</v>
      </c>
    </row>
    <row r="469" spans="1:17" x14ac:dyDescent="0.3">
      <c r="A469" t="s">
        <v>969</v>
      </c>
      <c r="B469" t="s">
        <v>970</v>
      </c>
      <c r="C469" t="str">
        <f t="shared" si="7"/>
        <v xml:space="preserve">STRIFF 12 Pieces Highly </v>
      </c>
      <c r="D469" s="3" t="s">
        <v>868</v>
      </c>
      <c r="E469" s="3" t="s">
        <v>2914</v>
      </c>
      <c r="F469" s="3" t="s">
        <v>2937</v>
      </c>
      <c r="G469" s="3" t="s">
        <v>2938</v>
      </c>
      <c r="H469" s="3" t="s">
        <v>2953</v>
      </c>
      <c r="I469" s="4">
        <v>95</v>
      </c>
      <c r="J469" s="4">
        <v>499</v>
      </c>
      <c r="K469" s="2">
        <v>0.81</v>
      </c>
      <c r="L469" t="str">
        <f>IF(Table1[[#This Row],[discount_percentage]]&gt;=50%, "50% or more", "&lt;50%")</f>
        <v>50% or more</v>
      </c>
      <c r="M469">
        <v>4.2</v>
      </c>
      <c r="N469" s="5">
        <v>1949</v>
      </c>
      <c r="O469" s="4">
        <f>Table1[[#This Row],[actual_price]]*Table1[[#This Row],[rating_count]]</f>
        <v>972551</v>
      </c>
      <c r="P469" t="str">
        <f>IF(Table1[[#This Row],[actual_price]] &lt;200, "&lt;₹200", IF(Table1[[#This Row],[actual_price]]&lt;=500, "₹200 - ₹500", "&gt;₹500"))</f>
        <v>₹200 - ₹500</v>
      </c>
      <c r="Q469" s="8">
        <f>Table1[[#This Row],[rating]]*LOG(Table1[[#This Row],[rating_count]]+1)</f>
        <v>13.818145367722575</v>
      </c>
    </row>
    <row r="470" spans="1:17" x14ac:dyDescent="0.3">
      <c r="A470" t="s">
        <v>971</v>
      </c>
      <c r="B470" t="s">
        <v>972</v>
      </c>
      <c r="C470" t="str">
        <f t="shared" si="7"/>
        <v>FLiX (Beetel) USB to Typ</v>
      </c>
      <c r="D470" s="3" t="s">
        <v>10</v>
      </c>
      <c r="E470" s="3" t="s">
        <v>2907</v>
      </c>
      <c r="F470" s="3" t="s">
        <v>2908</v>
      </c>
      <c r="G470" s="3" t="s">
        <v>2909</v>
      </c>
      <c r="H470" s="3" t="s">
        <v>2910</v>
      </c>
      <c r="I470" s="4">
        <v>139</v>
      </c>
      <c r="J470" s="4">
        <v>249</v>
      </c>
      <c r="K470" s="2">
        <v>0.44</v>
      </c>
      <c r="L470" t="str">
        <f>IF(Table1[[#This Row],[discount_percentage]]&gt;=50%, "50% or more", "&lt;50%")</f>
        <v>&lt;50%</v>
      </c>
      <c r="M470">
        <v>4</v>
      </c>
      <c r="N470" s="5">
        <v>9377</v>
      </c>
      <c r="O470" s="4">
        <f>Table1[[#This Row],[actual_price]]*Table1[[#This Row],[rating_count]]</f>
        <v>2334873</v>
      </c>
      <c r="P470" t="str">
        <f>IF(Table1[[#This Row],[actual_price]] &lt;200, "&lt;₹200", IF(Table1[[#This Row],[actual_price]]&lt;=500, "₹200 - ₹500", "&gt;₹500"))</f>
        <v>₹200 - ₹500</v>
      </c>
      <c r="Q470" s="8">
        <f>Table1[[#This Row],[rating]]*LOG(Table1[[#This Row],[rating_count]]+1)</f>
        <v>15.888440913611323</v>
      </c>
    </row>
    <row r="471" spans="1:17" x14ac:dyDescent="0.3">
      <c r="A471" t="s">
        <v>973</v>
      </c>
      <c r="B471" t="s">
        <v>974</v>
      </c>
      <c r="C471" t="str">
        <f t="shared" si="7"/>
        <v>Noise ColorFit Pro 4 Alp</v>
      </c>
      <c r="D471" s="3" t="s">
        <v>695</v>
      </c>
      <c r="E471" s="3" t="s">
        <v>2914</v>
      </c>
      <c r="F471" s="3" t="s">
        <v>2935</v>
      </c>
      <c r="G471" s="3" t="s">
        <v>2936</v>
      </c>
      <c r="I471" s="4">
        <v>4499</v>
      </c>
      <c r="J471" s="4">
        <v>7999</v>
      </c>
      <c r="K471" s="2">
        <v>0.44</v>
      </c>
      <c r="L471" t="str">
        <f>IF(Table1[[#This Row],[discount_percentage]]&gt;=50%, "50% or more", "&lt;50%")</f>
        <v>&lt;50%</v>
      </c>
      <c r="M471">
        <v>3.5</v>
      </c>
      <c r="N471" s="5">
        <v>37</v>
      </c>
      <c r="O471" s="4">
        <f>Table1[[#This Row],[actual_price]]*Table1[[#This Row],[rating_count]]</f>
        <v>295963</v>
      </c>
      <c r="P471" t="str">
        <f>IF(Table1[[#This Row],[actual_price]] &lt;200, "&lt;₹200", IF(Table1[[#This Row],[actual_price]]&lt;=500, "₹200 - ₹500", "&gt;₹500"))</f>
        <v>&gt;₹500</v>
      </c>
      <c r="Q471" s="8">
        <f>Table1[[#This Row],[rating]]*LOG(Table1[[#This Row],[rating_count]]+1)</f>
        <v>5.5292425881588354</v>
      </c>
    </row>
    <row r="472" spans="1:17" x14ac:dyDescent="0.3">
      <c r="A472" t="s">
        <v>975</v>
      </c>
      <c r="B472" t="s">
        <v>976</v>
      </c>
      <c r="C472" t="str">
        <f t="shared" si="7"/>
        <v>Elv Mobile Phone Mount T</v>
      </c>
      <c r="D472" s="3" t="s">
        <v>830</v>
      </c>
      <c r="E472" s="3" t="s">
        <v>2914</v>
      </c>
      <c r="F472" s="3" t="s">
        <v>2937</v>
      </c>
      <c r="G472" s="3" t="s">
        <v>2938</v>
      </c>
      <c r="H472" s="3" t="s">
        <v>2951</v>
      </c>
      <c r="I472" s="4">
        <v>89</v>
      </c>
      <c r="J472" s="4">
        <v>599</v>
      </c>
      <c r="K472" s="2">
        <v>0.85</v>
      </c>
      <c r="L472" t="str">
        <f>IF(Table1[[#This Row],[discount_percentage]]&gt;=50%, "50% or more", "&lt;50%")</f>
        <v>50% or more</v>
      </c>
      <c r="M472">
        <v>4.3</v>
      </c>
      <c r="N472" s="5">
        <v>2351</v>
      </c>
      <c r="O472" s="4">
        <f>Table1[[#This Row],[actual_price]]*Table1[[#This Row],[rating_count]]</f>
        <v>1408249</v>
      </c>
      <c r="P472" t="str">
        <f>IF(Table1[[#This Row],[actual_price]] &lt;200, "&lt;₹200", IF(Table1[[#This Row],[actual_price]]&lt;=500, "₹200 - ₹500", "&gt;₹500"))</f>
        <v>&gt;₹500</v>
      </c>
      <c r="Q472" s="8">
        <f>Table1[[#This Row],[rating]]*LOG(Table1[[#This Row],[rating_count]]+1)</f>
        <v>14.497180464837633</v>
      </c>
    </row>
    <row r="473" spans="1:17" x14ac:dyDescent="0.3">
      <c r="A473" t="s">
        <v>977</v>
      </c>
      <c r="B473" t="s">
        <v>978</v>
      </c>
      <c r="C473" t="str">
        <f t="shared" si="7"/>
        <v>iQOO Z6 44W by vivo (Rav</v>
      </c>
      <c r="D473" s="3" t="s">
        <v>705</v>
      </c>
      <c r="E473" s="3" t="s">
        <v>2914</v>
      </c>
      <c r="F473" s="3" t="s">
        <v>2937</v>
      </c>
      <c r="G473" s="3" t="s">
        <v>2940</v>
      </c>
      <c r="H473" s="3" t="s">
        <v>2941</v>
      </c>
      <c r="I473" s="4">
        <v>15499</v>
      </c>
      <c r="J473" s="4">
        <v>20999</v>
      </c>
      <c r="K473" s="2">
        <v>0.26</v>
      </c>
      <c r="L473" t="str">
        <f>IF(Table1[[#This Row],[discount_percentage]]&gt;=50%, "50% or more", "&lt;50%")</f>
        <v>&lt;50%</v>
      </c>
      <c r="M473">
        <v>4.0999999999999996</v>
      </c>
      <c r="N473" s="5">
        <v>19253</v>
      </c>
      <c r="O473" s="4">
        <f>Table1[[#This Row],[actual_price]]*Table1[[#This Row],[rating_count]]</f>
        <v>404293747</v>
      </c>
      <c r="P473" t="str">
        <f>IF(Table1[[#This Row],[actual_price]] &lt;200, "&lt;₹200", IF(Table1[[#This Row],[actual_price]]&lt;=500, "₹200 - ₹500", "&gt;₹500"))</f>
        <v>&gt;₹500</v>
      </c>
      <c r="Q473" s="8">
        <f>Table1[[#This Row],[rating]]*LOG(Table1[[#This Row],[rating_count]]+1)</f>
        <v>17.566535966664507</v>
      </c>
    </row>
    <row r="474" spans="1:17" x14ac:dyDescent="0.3">
      <c r="A474" t="s">
        <v>979</v>
      </c>
      <c r="B474" t="s">
        <v>980</v>
      </c>
      <c r="C474" t="str">
        <f t="shared" si="7"/>
        <v>Redmi 11 Prime 5G (Meado</v>
      </c>
      <c r="D474" s="3" t="s">
        <v>705</v>
      </c>
      <c r="E474" s="3" t="s">
        <v>2914</v>
      </c>
      <c r="F474" s="3" t="s">
        <v>2937</v>
      </c>
      <c r="G474" s="3" t="s">
        <v>2940</v>
      </c>
      <c r="H474" s="3" t="s">
        <v>2941</v>
      </c>
      <c r="I474" s="4">
        <v>13999</v>
      </c>
      <c r="J474" s="4">
        <v>15999</v>
      </c>
      <c r="K474" s="2">
        <v>0.13</v>
      </c>
      <c r="L474" t="str">
        <f>IF(Table1[[#This Row],[discount_percentage]]&gt;=50%, "50% or more", "&lt;50%")</f>
        <v>&lt;50%</v>
      </c>
      <c r="M474">
        <v>3.9</v>
      </c>
      <c r="N474" s="5">
        <v>2180</v>
      </c>
      <c r="O474" s="4">
        <f>Table1[[#This Row],[actual_price]]*Table1[[#This Row],[rating_count]]</f>
        <v>34877820</v>
      </c>
      <c r="P474" t="str">
        <f>IF(Table1[[#This Row],[actual_price]] &lt;200, "&lt;₹200", IF(Table1[[#This Row],[actual_price]]&lt;=500, "₹200 - ₹500", "&gt;₹500"))</f>
        <v>&gt;₹500</v>
      </c>
      <c r="Q474" s="8">
        <f>Table1[[#This Row],[rating]]*LOG(Table1[[#This Row],[rating_count]]+1)</f>
        <v>13.020757095756931</v>
      </c>
    </row>
    <row r="475" spans="1:17" x14ac:dyDescent="0.3">
      <c r="A475" t="s">
        <v>981</v>
      </c>
      <c r="B475" t="s">
        <v>982</v>
      </c>
      <c r="C475" t="str">
        <f t="shared" si="7"/>
        <v>Noise Pulse Buzz 1.69" B</v>
      </c>
      <c r="D475" s="3" t="s">
        <v>695</v>
      </c>
      <c r="E475" s="3" t="s">
        <v>2914</v>
      </c>
      <c r="F475" s="3" t="s">
        <v>2935</v>
      </c>
      <c r="G475" s="3" t="s">
        <v>2936</v>
      </c>
      <c r="I475" s="4">
        <v>1999</v>
      </c>
      <c r="J475" s="4">
        <v>4999</v>
      </c>
      <c r="K475" s="2">
        <v>0.6</v>
      </c>
      <c r="L475" t="str">
        <f>IF(Table1[[#This Row],[discount_percentage]]&gt;=50%, "50% or more", "&lt;50%")</f>
        <v>50% or more</v>
      </c>
      <c r="M475">
        <v>3.9</v>
      </c>
      <c r="N475" s="5">
        <v>7571</v>
      </c>
      <c r="O475" s="4">
        <f>Table1[[#This Row],[actual_price]]*Table1[[#This Row],[rating_count]]</f>
        <v>37847429</v>
      </c>
      <c r="P475" t="str">
        <f>IF(Table1[[#This Row],[actual_price]] &lt;200, "&lt;₹200", IF(Table1[[#This Row],[actual_price]]&lt;=500, "₹200 - ₹500", "&gt;₹500"))</f>
        <v>&gt;₹500</v>
      </c>
      <c r="Q475" s="8">
        <f>Table1[[#This Row],[rating]]*LOG(Table1[[#This Row],[rating_count]]+1)</f>
        <v>15.128921360637859</v>
      </c>
    </row>
    <row r="476" spans="1:17" x14ac:dyDescent="0.3">
      <c r="A476" t="s">
        <v>983</v>
      </c>
      <c r="B476" t="s">
        <v>984</v>
      </c>
      <c r="C476" t="str">
        <f t="shared" si="7"/>
        <v>PTron Newly Launched For</v>
      </c>
      <c r="D476" s="3" t="s">
        <v>695</v>
      </c>
      <c r="E476" s="3" t="s">
        <v>2914</v>
      </c>
      <c r="F476" s="3" t="s">
        <v>2935</v>
      </c>
      <c r="G476" s="3" t="s">
        <v>2936</v>
      </c>
      <c r="I476" s="4">
        <v>1399</v>
      </c>
      <c r="J476" s="4">
        <v>5999</v>
      </c>
      <c r="K476" s="2">
        <v>0.77</v>
      </c>
      <c r="L476" t="str">
        <f>IF(Table1[[#This Row],[discount_percentage]]&gt;=50%, "50% or more", "&lt;50%")</f>
        <v>50% or more</v>
      </c>
      <c r="M476">
        <v>3.3</v>
      </c>
      <c r="N476" s="5">
        <v>4415</v>
      </c>
      <c r="O476" s="4">
        <f>Table1[[#This Row],[actual_price]]*Table1[[#This Row],[rating_count]]</f>
        <v>26485585</v>
      </c>
      <c r="P476" t="str">
        <f>IF(Table1[[#This Row],[actual_price]] &lt;200, "&lt;₹200", IF(Table1[[#This Row],[actual_price]]&lt;=500, "₹200 - ₹500", "&gt;₹500"))</f>
        <v>&gt;₹500</v>
      </c>
      <c r="Q476" s="8">
        <f>Table1[[#This Row],[rating]]*LOG(Table1[[#This Row],[rating_count]]+1)</f>
        <v>12.028595913579769</v>
      </c>
    </row>
    <row r="477" spans="1:17" x14ac:dyDescent="0.3">
      <c r="A477" t="s">
        <v>985</v>
      </c>
      <c r="B477" t="s">
        <v>986</v>
      </c>
      <c r="C477" t="str">
        <f t="shared" si="7"/>
        <v>Portronics CLAMP X Car-V</v>
      </c>
      <c r="D477" s="3" t="s">
        <v>748</v>
      </c>
      <c r="E477" s="3" t="s">
        <v>2914</v>
      </c>
      <c r="F477" s="3" t="s">
        <v>2937</v>
      </c>
      <c r="G477" s="3" t="s">
        <v>2938</v>
      </c>
      <c r="H477" s="3" t="s">
        <v>2948</v>
      </c>
      <c r="I477" s="4">
        <v>599</v>
      </c>
      <c r="J477" s="4">
        <v>999</v>
      </c>
      <c r="K477" s="2">
        <v>0.4</v>
      </c>
      <c r="L477" t="str">
        <f>IF(Table1[[#This Row],[discount_percentage]]&gt;=50%, "50% or more", "&lt;50%")</f>
        <v>&lt;50%</v>
      </c>
      <c r="M477">
        <v>4</v>
      </c>
      <c r="N477" s="5">
        <v>18654</v>
      </c>
      <c r="O477" s="4">
        <f>Table1[[#This Row],[actual_price]]*Table1[[#This Row],[rating_count]]</f>
        <v>18635346</v>
      </c>
      <c r="P477" t="str">
        <f>IF(Table1[[#This Row],[actual_price]] &lt;200, "&lt;₹200", IF(Table1[[#This Row],[actual_price]]&lt;=500, "₹200 - ₹500", "&gt;₹500"))</f>
        <v>&gt;₹500</v>
      </c>
      <c r="Q477" s="8">
        <f>Table1[[#This Row],[rating]]*LOG(Table1[[#This Row],[rating_count]]+1)</f>
        <v>17.083181013507392</v>
      </c>
    </row>
    <row r="478" spans="1:17" x14ac:dyDescent="0.3">
      <c r="A478" t="s">
        <v>987</v>
      </c>
      <c r="B478" t="s">
        <v>988</v>
      </c>
      <c r="C478" t="str">
        <f t="shared" si="7"/>
        <v>pTron Volta Dual Port 12</v>
      </c>
      <c r="D478" s="3" t="s">
        <v>751</v>
      </c>
      <c r="E478" s="3" t="s">
        <v>2914</v>
      </c>
      <c r="F478" s="3" t="s">
        <v>2937</v>
      </c>
      <c r="G478" s="3" t="s">
        <v>2938</v>
      </c>
      <c r="H478" s="3" t="s">
        <v>2939</v>
      </c>
      <c r="I478" s="4">
        <v>199</v>
      </c>
      <c r="J478" s="4">
        <v>1099</v>
      </c>
      <c r="K478" s="2">
        <v>0.82</v>
      </c>
      <c r="L478" t="str">
        <f>IF(Table1[[#This Row],[discount_percentage]]&gt;=50%, "50% or more", "&lt;50%")</f>
        <v>50% or more</v>
      </c>
      <c r="M478">
        <v>4</v>
      </c>
      <c r="N478" s="5">
        <v>3197</v>
      </c>
      <c r="O478" s="4">
        <f>Table1[[#This Row],[actual_price]]*Table1[[#This Row],[rating_count]]</f>
        <v>3513503</v>
      </c>
      <c r="P478" t="str">
        <f>IF(Table1[[#This Row],[actual_price]] &lt;200, "&lt;₹200", IF(Table1[[#This Row],[actual_price]]&lt;=500, "₹200 - ₹500", "&gt;₹500"))</f>
        <v>&gt;₹500</v>
      </c>
      <c r="Q478" s="8">
        <f>Table1[[#This Row],[rating]]*LOG(Table1[[#This Row],[rating_count]]+1)</f>
        <v>14.019513837640863</v>
      </c>
    </row>
    <row r="479" spans="1:17" x14ac:dyDescent="0.3">
      <c r="A479" t="s">
        <v>989</v>
      </c>
      <c r="B479" t="s">
        <v>990</v>
      </c>
      <c r="C479" t="str">
        <f t="shared" si="7"/>
        <v>boAt Flash Edition Smart</v>
      </c>
      <c r="D479" s="3" t="s">
        <v>695</v>
      </c>
      <c r="E479" s="3" t="s">
        <v>2914</v>
      </c>
      <c r="F479" s="3" t="s">
        <v>2935</v>
      </c>
      <c r="G479" s="3" t="s">
        <v>2936</v>
      </c>
      <c r="I479" s="4">
        <v>1799</v>
      </c>
      <c r="J479" s="4">
        <v>6990</v>
      </c>
      <c r="K479" s="2">
        <v>0.74</v>
      </c>
      <c r="L479" t="str">
        <f>IF(Table1[[#This Row],[discount_percentage]]&gt;=50%, "50% or more", "&lt;50%")</f>
        <v>50% or more</v>
      </c>
      <c r="M479">
        <v>4</v>
      </c>
      <c r="N479" s="5">
        <v>26880</v>
      </c>
      <c r="O479" s="4">
        <f>Table1[[#This Row],[actual_price]]*Table1[[#This Row],[rating_count]]</f>
        <v>187891200</v>
      </c>
      <c r="P479" t="str">
        <f>IF(Table1[[#This Row],[actual_price]] &lt;200, "&lt;₹200", IF(Table1[[#This Row],[actual_price]]&lt;=500, "₹200 - ₹500", "&gt;₹500"))</f>
        <v>&gt;₹500</v>
      </c>
      <c r="Q479" s="8">
        <f>Table1[[#This Row],[rating]]*LOG(Table1[[#This Row],[rating_count]]+1)</f>
        <v>17.717781683480084</v>
      </c>
    </row>
    <row r="480" spans="1:17" x14ac:dyDescent="0.3">
      <c r="A480" t="s">
        <v>991</v>
      </c>
      <c r="B480" t="s">
        <v>992</v>
      </c>
      <c r="C480" t="str">
        <f t="shared" si="7"/>
        <v>boAt Wave Lite Smartwatc</v>
      </c>
      <c r="D480" s="3" t="s">
        <v>695</v>
      </c>
      <c r="E480" s="3" t="s">
        <v>2914</v>
      </c>
      <c r="F480" s="3" t="s">
        <v>2935</v>
      </c>
      <c r="G480" s="3" t="s">
        <v>2936</v>
      </c>
      <c r="I480" s="4">
        <v>1499</v>
      </c>
      <c r="J480" s="4">
        <v>6990</v>
      </c>
      <c r="K480" s="2">
        <v>0.79</v>
      </c>
      <c r="L480" t="str">
        <f>IF(Table1[[#This Row],[discount_percentage]]&gt;=50%, "50% or more", "&lt;50%")</f>
        <v>50% or more</v>
      </c>
      <c r="M480">
        <v>3.9</v>
      </c>
      <c r="N480" s="5">
        <v>21796</v>
      </c>
      <c r="O480" s="4">
        <f>Table1[[#This Row],[actual_price]]*Table1[[#This Row],[rating_count]]</f>
        <v>152354040</v>
      </c>
      <c r="P480" t="str">
        <f>IF(Table1[[#This Row],[actual_price]] &lt;200, "&lt;₹200", IF(Table1[[#This Row],[actual_price]]&lt;=500, "₹200 - ₹500", "&gt;₹500"))</f>
        <v>&gt;₹500</v>
      </c>
      <c r="Q480" s="8">
        <f>Table1[[#This Row],[rating]]*LOG(Table1[[#This Row],[rating_count]]+1)</f>
        <v>16.91974722436542</v>
      </c>
    </row>
    <row r="481" spans="1:17" x14ac:dyDescent="0.3">
      <c r="A481" t="s">
        <v>993</v>
      </c>
      <c r="B481" t="s">
        <v>994</v>
      </c>
      <c r="C481" t="str">
        <f t="shared" si="7"/>
        <v>iQOO Z6 Pro 5G by vivo (</v>
      </c>
      <c r="D481" s="3" t="s">
        <v>705</v>
      </c>
      <c r="E481" s="3" t="s">
        <v>2914</v>
      </c>
      <c r="F481" s="3" t="s">
        <v>2937</v>
      </c>
      <c r="G481" s="3" t="s">
        <v>2940</v>
      </c>
      <c r="H481" s="3" t="s">
        <v>2941</v>
      </c>
      <c r="I481" s="4">
        <v>20999</v>
      </c>
      <c r="J481" s="4">
        <v>29990</v>
      </c>
      <c r="K481" s="2">
        <v>0.3</v>
      </c>
      <c r="L481" t="str">
        <f>IF(Table1[[#This Row],[discount_percentage]]&gt;=50%, "50% or more", "&lt;50%")</f>
        <v>&lt;50%</v>
      </c>
      <c r="M481">
        <v>4.3</v>
      </c>
      <c r="N481" s="5">
        <v>9499</v>
      </c>
      <c r="O481" s="4">
        <f>Table1[[#This Row],[actual_price]]*Table1[[#This Row],[rating_count]]</f>
        <v>284875010</v>
      </c>
      <c r="P481" t="str">
        <f>IF(Table1[[#This Row],[actual_price]] &lt;200, "&lt;₹200", IF(Table1[[#This Row],[actual_price]]&lt;=500, "₹200 - ₹500", "&gt;₹500"))</f>
        <v>&gt;₹500</v>
      </c>
      <c r="Q481" s="8">
        <f>Table1[[#This Row],[rating]]*LOG(Table1[[#This Row],[rating_count]]+1)</f>
        <v>17.104211502742043</v>
      </c>
    </row>
    <row r="482" spans="1:17" x14ac:dyDescent="0.3">
      <c r="A482" t="s">
        <v>995</v>
      </c>
      <c r="B482" t="s">
        <v>996</v>
      </c>
      <c r="C482" t="str">
        <f t="shared" si="7"/>
        <v>Samsung Galaxy M32 Prime</v>
      </c>
      <c r="D482" s="3" t="s">
        <v>705</v>
      </c>
      <c r="E482" s="3" t="s">
        <v>2914</v>
      </c>
      <c r="F482" s="3" t="s">
        <v>2937</v>
      </c>
      <c r="G482" s="3" t="s">
        <v>2940</v>
      </c>
      <c r="H482" s="3" t="s">
        <v>2941</v>
      </c>
      <c r="I482" s="4">
        <v>12999</v>
      </c>
      <c r="J482" s="4">
        <v>13499</v>
      </c>
      <c r="K482" s="2">
        <v>0.04</v>
      </c>
      <c r="L482" t="str">
        <f>IF(Table1[[#This Row],[discount_percentage]]&gt;=50%, "50% or more", "&lt;50%")</f>
        <v>&lt;50%</v>
      </c>
      <c r="M482">
        <v>4.0999999999999996</v>
      </c>
      <c r="N482" s="5">
        <v>56098</v>
      </c>
      <c r="O482" s="4">
        <f>Table1[[#This Row],[actual_price]]*Table1[[#This Row],[rating_count]]</f>
        <v>757266902</v>
      </c>
      <c r="P482" t="str">
        <f>IF(Table1[[#This Row],[actual_price]] &lt;200, "&lt;₹200", IF(Table1[[#This Row],[actual_price]]&lt;=500, "₹200 - ₹500", "&gt;₹500"))</f>
        <v>&gt;₹500</v>
      </c>
      <c r="Q482" s="8">
        <f>Table1[[#This Row],[rating]]*LOG(Table1[[#This Row],[rating_count]]+1)</f>
        <v>19.470715990985447</v>
      </c>
    </row>
    <row r="483" spans="1:17" x14ac:dyDescent="0.3">
      <c r="A483" t="s">
        <v>997</v>
      </c>
      <c r="B483" t="s">
        <v>998</v>
      </c>
      <c r="C483" t="str">
        <f t="shared" si="7"/>
        <v>Redmi Note 11T 5G (Matte</v>
      </c>
      <c r="D483" s="3" t="s">
        <v>705</v>
      </c>
      <c r="E483" s="3" t="s">
        <v>2914</v>
      </c>
      <c r="F483" s="3" t="s">
        <v>2937</v>
      </c>
      <c r="G483" s="3" t="s">
        <v>2940</v>
      </c>
      <c r="H483" s="3" t="s">
        <v>2941</v>
      </c>
      <c r="I483" s="4">
        <v>16999</v>
      </c>
      <c r="J483" s="4">
        <v>20999</v>
      </c>
      <c r="K483" s="2">
        <v>0.19</v>
      </c>
      <c r="L483" t="str">
        <f>IF(Table1[[#This Row],[discount_percentage]]&gt;=50%, "50% or more", "&lt;50%")</f>
        <v>&lt;50%</v>
      </c>
      <c r="M483">
        <v>4.0999999999999996</v>
      </c>
      <c r="N483" s="5">
        <v>31822</v>
      </c>
      <c r="O483" s="4">
        <f>Table1[[#This Row],[actual_price]]*Table1[[#This Row],[rating_count]]</f>
        <v>668230178</v>
      </c>
      <c r="P483" t="str">
        <f>IF(Table1[[#This Row],[actual_price]] &lt;200, "&lt;₹200", IF(Table1[[#This Row],[actual_price]]&lt;=500, "₹200 - ₹500", "&gt;₹500"))</f>
        <v>&gt;₹500</v>
      </c>
      <c r="Q483" s="8">
        <f>Table1[[#This Row],[rating]]*LOG(Table1[[#This Row],[rating_count]]+1)</f>
        <v>18.461238587105452</v>
      </c>
    </row>
    <row r="484" spans="1:17" x14ac:dyDescent="0.3">
      <c r="A484" t="s">
        <v>999</v>
      </c>
      <c r="B484" t="s">
        <v>1000</v>
      </c>
      <c r="C484" t="str">
        <f t="shared" si="7"/>
        <v>iQOO Z6 Pro 5G by vivo (</v>
      </c>
      <c r="D484" s="3" t="s">
        <v>705</v>
      </c>
      <c r="E484" s="3" t="s">
        <v>2914</v>
      </c>
      <c r="F484" s="3" t="s">
        <v>2937</v>
      </c>
      <c r="G484" s="3" t="s">
        <v>2940</v>
      </c>
      <c r="H484" s="3" t="s">
        <v>2941</v>
      </c>
      <c r="I484" s="4">
        <v>19999</v>
      </c>
      <c r="J484" s="4">
        <v>27990</v>
      </c>
      <c r="K484" s="2">
        <v>0.28999999999999998</v>
      </c>
      <c r="L484" t="str">
        <f>IF(Table1[[#This Row],[discount_percentage]]&gt;=50%, "50% or more", "&lt;50%")</f>
        <v>&lt;50%</v>
      </c>
      <c r="M484">
        <v>4.3</v>
      </c>
      <c r="N484" s="5">
        <v>9499</v>
      </c>
      <c r="O484" s="4">
        <f>Table1[[#This Row],[actual_price]]*Table1[[#This Row],[rating_count]]</f>
        <v>265877010</v>
      </c>
      <c r="P484" t="str">
        <f>IF(Table1[[#This Row],[actual_price]] &lt;200, "&lt;₹200", IF(Table1[[#This Row],[actual_price]]&lt;=500, "₹200 - ₹500", "&gt;₹500"))</f>
        <v>&gt;₹500</v>
      </c>
      <c r="Q484" s="8">
        <f>Table1[[#This Row],[rating]]*LOG(Table1[[#This Row],[rating_count]]+1)</f>
        <v>17.104211502742043</v>
      </c>
    </row>
    <row r="485" spans="1:17" x14ac:dyDescent="0.3">
      <c r="A485" t="s">
        <v>1001</v>
      </c>
      <c r="B485" t="s">
        <v>1002</v>
      </c>
      <c r="C485" t="str">
        <f t="shared" si="7"/>
        <v>Redmi Note 11 (Horizon B</v>
      </c>
      <c r="D485" s="3" t="s">
        <v>705</v>
      </c>
      <c r="E485" s="3" t="s">
        <v>2914</v>
      </c>
      <c r="F485" s="3" t="s">
        <v>2937</v>
      </c>
      <c r="G485" s="3" t="s">
        <v>2940</v>
      </c>
      <c r="H485" s="3" t="s">
        <v>2941</v>
      </c>
      <c r="I485" s="4">
        <v>12999</v>
      </c>
      <c r="J485" s="4">
        <v>18999</v>
      </c>
      <c r="K485" s="2">
        <v>0.32</v>
      </c>
      <c r="L485" t="str">
        <f>IF(Table1[[#This Row],[discount_percentage]]&gt;=50%, "50% or more", "&lt;50%")</f>
        <v>&lt;50%</v>
      </c>
      <c r="M485">
        <v>4.0999999999999996</v>
      </c>
      <c r="N485" s="5">
        <v>50772</v>
      </c>
      <c r="O485" s="4">
        <f>Table1[[#This Row],[actual_price]]*Table1[[#This Row],[rating_count]]</f>
        <v>964617228</v>
      </c>
      <c r="P485" t="str">
        <f>IF(Table1[[#This Row],[actual_price]] &lt;200, "&lt;₹200", IF(Table1[[#This Row],[actual_price]]&lt;=500, "₹200 - ₹500", "&gt;₹500"))</f>
        <v>&gt;₹500</v>
      </c>
      <c r="Q485" s="8">
        <f>Table1[[#This Row],[rating]]*LOG(Table1[[#This Row],[rating_count]]+1)</f>
        <v>19.293094582964777</v>
      </c>
    </row>
    <row r="486" spans="1:17" x14ac:dyDescent="0.3">
      <c r="A486" t="s">
        <v>1003</v>
      </c>
      <c r="B486" t="s">
        <v>1004</v>
      </c>
      <c r="C486" t="str">
        <f t="shared" si="7"/>
        <v>Noise Pulse 2 Max Advanc</v>
      </c>
      <c r="D486" s="3" t="s">
        <v>695</v>
      </c>
      <c r="E486" s="3" t="s">
        <v>2914</v>
      </c>
      <c r="F486" s="3" t="s">
        <v>2935</v>
      </c>
      <c r="G486" s="3" t="s">
        <v>2936</v>
      </c>
      <c r="I486" s="4">
        <v>2999</v>
      </c>
      <c r="J486" s="4">
        <v>5999</v>
      </c>
      <c r="K486" s="2">
        <v>0.5</v>
      </c>
      <c r="L486" t="str">
        <f>IF(Table1[[#This Row],[discount_percentage]]&gt;=50%, "50% or more", "&lt;50%")</f>
        <v>50% or more</v>
      </c>
      <c r="M486">
        <v>4.0999999999999996</v>
      </c>
      <c r="N486" s="5">
        <v>7148</v>
      </c>
      <c r="O486" s="4">
        <f>Table1[[#This Row],[actual_price]]*Table1[[#This Row],[rating_count]]</f>
        <v>42880852</v>
      </c>
      <c r="P486" t="str">
        <f>IF(Table1[[#This Row],[actual_price]] &lt;200, "&lt;₹200", IF(Table1[[#This Row],[actual_price]]&lt;=500, "₹200 - ₹500", "&gt;₹500"))</f>
        <v>&gt;₹500</v>
      </c>
      <c r="Q486" s="8">
        <f>Table1[[#This Row],[rating]]*LOG(Table1[[#This Row],[rating_count]]+1)</f>
        <v>15.802405717971084</v>
      </c>
    </row>
    <row r="487" spans="1:17" x14ac:dyDescent="0.3">
      <c r="A487" t="s">
        <v>1005</v>
      </c>
      <c r="B487" t="s">
        <v>1006</v>
      </c>
      <c r="C487" t="str">
        <f t="shared" si="7"/>
        <v>Myvn 30W Warp/20W Dash C</v>
      </c>
      <c r="D487" s="3" t="s">
        <v>751</v>
      </c>
      <c r="E487" s="3" t="s">
        <v>2914</v>
      </c>
      <c r="F487" s="3" t="s">
        <v>2937</v>
      </c>
      <c r="G487" s="3" t="s">
        <v>2938</v>
      </c>
      <c r="H487" s="3" t="s">
        <v>2939</v>
      </c>
      <c r="I487" s="4">
        <v>329</v>
      </c>
      <c r="J487" s="4">
        <v>999</v>
      </c>
      <c r="K487" s="2">
        <v>0.67</v>
      </c>
      <c r="L487" t="str">
        <f>IF(Table1[[#This Row],[discount_percentage]]&gt;=50%, "50% or more", "&lt;50%")</f>
        <v>50% or more</v>
      </c>
      <c r="M487">
        <v>4.2</v>
      </c>
      <c r="N487" s="5">
        <v>3492</v>
      </c>
      <c r="O487" s="4">
        <f>Table1[[#This Row],[actual_price]]*Table1[[#This Row],[rating_count]]</f>
        <v>3488508</v>
      </c>
      <c r="P487" t="str">
        <f>IF(Table1[[#This Row],[actual_price]] &lt;200, "&lt;₹200", IF(Table1[[#This Row],[actual_price]]&lt;=500, "₹200 - ₹500", "&gt;₹500"))</f>
        <v>&gt;₹500</v>
      </c>
      <c r="Q487" s="8">
        <f>Table1[[#This Row],[rating]]*LOG(Table1[[#This Row],[rating_count]]+1)</f>
        <v>14.881434059678117</v>
      </c>
    </row>
    <row r="488" spans="1:17" x14ac:dyDescent="0.3">
      <c r="A488" t="s">
        <v>1007</v>
      </c>
      <c r="B488" t="s">
        <v>1008</v>
      </c>
      <c r="C488" t="str">
        <f t="shared" si="7"/>
        <v>PTron Newly Launched For</v>
      </c>
      <c r="D488" s="3" t="s">
        <v>695</v>
      </c>
      <c r="E488" s="3" t="s">
        <v>2914</v>
      </c>
      <c r="F488" s="3" t="s">
        <v>2935</v>
      </c>
      <c r="G488" s="3" t="s">
        <v>2936</v>
      </c>
      <c r="I488" s="4">
        <v>1299</v>
      </c>
      <c r="J488" s="4">
        <v>5999</v>
      </c>
      <c r="K488" s="2">
        <v>0.78</v>
      </c>
      <c r="L488" t="str">
        <f>IF(Table1[[#This Row],[discount_percentage]]&gt;=50%, "50% or more", "&lt;50%")</f>
        <v>50% or more</v>
      </c>
      <c r="M488">
        <v>3.3</v>
      </c>
      <c r="N488" s="5">
        <v>4415</v>
      </c>
      <c r="O488" s="4">
        <f>Table1[[#This Row],[actual_price]]*Table1[[#This Row],[rating_count]]</f>
        <v>26485585</v>
      </c>
      <c r="P488" t="str">
        <f>IF(Table1[[#This Row],[actual_price]] &lt;200, "&lt;₹200", IF(Table1[[#This Row],[actual_price]]&lt;=500, "₹200 - ₹500", "&gt;₹500"))</f>
        <v>&gt;₹500</v>
      </c>
      <c r="Q488" s="8">
        <f>Table1[[#This Row],[rating]]*LOG(Table1[[#This Row],[rating_count]]+1)</f>
        <v>12.028595913579769</v>
      </c>
    </row>
    <row r="489" spans="1:17" x14ac:dyDescent="0.3">
      <c r="A489" t="s">
        <v>1009</v>
      </c>
      <c r="B489" t="s">
        <v>1010</v>
      </c>
      <c r="C489" t="str">
        <f t="shared" si="7"/>
        <v>SanDisk Ultra¬Æ microSDX</v>
      </c>
      <c r="D489" s="3" t="s">
        <v>716</v>
      </c>
      <c r="E489" s="3" t="s">
        <v>2914</v>
      </c>
      <c r="F489" s="3" t="s">
        <v>2916</v>
      </c>
      <c r="G489" s="3" t="s">
        <v>2942</v>
      </c>
      <c r="H489" s="3" t="s">
        <v>2943</v>
      </c>
      <c r="I489" s="4">
        <v>1989</v>
      </c>
      <c r="J489" s="4">
        <v>3500</v>
      </c>
      <c r="K489" s="2">
        <v>0.43</v>
      </c>
      <c r="L489" t="str">
        <f>IF(Table1[[#This Row],[discount_percentage]]&gt;=50%, "50% or more", "&lt;50%")</f>
        <v>&lt;50%</v>
      </c>
      <c r="M489">
        <v>4.4000000000000004</v>
      </c>
      <c r="N489" s="5">
        <v>67260</v>
      </c>
      <c r="O489" s="4">
        <f>Table1[[#This Row],[actual_price]]*Table1[[#This Row],[rating_count]]</f>
        <v>235410000</v>
      </c>
      <c r="P489" t="str">
        <f>IF(Table1[[#This Row],[actual_price]] &lt;200, "&lt;₹200", IF(Table1[[#This Row],[actual_price]]&lt;=500, "₹200 - ₹500", "&gt;₹500"))</f>
        <v>&gt;₹500</v>
      </c>
      <c r="Q489" s="8">
        <f>Table1[[#This Row],[rating]]*LOG(Table1[[#This Row],[rating_count]]+1)</f>
        <v>21.242158607476348</v>
      </c>
    </row>
    <row r="490" spans="1:17" x14ac:dyDescent="0.3">
      <c r="A490" t="s">
        <v>1011</v>
      </c>
      <c r="B490" t="s">
        <v>697</v>
      </c>
      <c r="C490" t="str">
        <f t="shared" si="7"/>
        <v>Fire-Boltt Phoenix Smart</v>
      </c>
      <c r="D490" s="3" t="s">
        <v>695</v>
      </c>
      <c r="E490" s="3" t="s">
        <v>2914</v>
      </c>
      <c r="F490" s="3" t="s">
        <v>2935</v>
      </c>
      <c r="G490" s="3" t="s">
        <v>2936</v>
      </c>
      <c r="I490" s="4">
        <v>1999</v>
      </c>
      <c r="J490" s="4">
        <v>9999</v>
      </c>
      <c r="K490" s="2">
        <v>0.8</v>
      </c>
      <c r="L490" t="str">
        <f>IF(Table1[[#This Row],[discount_percentage]]&gt;=50%, "50% or more", "&lt;50%")</f>
        <v>50% or more</v>
      </c>
      <c r="M490">
        <v>4.3</v>
      </c>
      <c r="N490" s="5">
        <v>27704</v>
      </c>
      <c r="O490" s="4">
        <f>Table1[[#This Row],[actual_price]]*Table1[[#This Row],[rating_count]]</f>
        <v>277012296</v>
      </c>
      <c r="P490" t="str">
        <f>IF(Table1[[#This Row],[actual_price]] &lt;200, "&lt;₹200", IF(Table1[[#This Row],[actual_price]]&lt;=500, "₹200 - ₹500", "&gt;₹500"))</f>
        <v>&gt;₹500</v>
      </c>
      <c r="Q490" s="8">
        <f>Table1[[#This Row],[rating]]*LOG(Table1[[#This Row],[rating_count]]+1)</f>
        <v>19.103000064332466</v>
      </c>
    </row>
    <row r="491" spans="1:17" x14ac:dyDescent="0.3">
      <c r="A491" t="s">
        <v>1012</v>
      </c>
      <c r="B491" t="s">
        <v>1013</v>
      </c>
      <c r="C491" t="str">
        <f t="shared" si="7"/>
        <v>Redmi Note 11 (Space Bla</v>
      </c>
      <c r="D491" s="3" t="s">
        <v>705</v>
      </c>
      <c r="E491" s="3" t="s">
        <v>2914</v>
      </c>
      <c r="F491" s="3" t="s">
        <v>2937</v>
      </c>
      <c r="G491" s="3" t="s">
        <v>2940</v>
      </c>
      <c r="H491" s="3" t="s">
        <v>2941</v>
      </c>
      <c r="I491" s="4">
        <v>12999</v>
      </c>
      <c r="J491" s="4">
        <v>18999</v>
      </c>
      <c r="K491" s="2">
        <v>0.32</v>
      </c>
      <c r="L491" t="str">
        <f>IF(Table1[[#This Row],[discount_percentage]]&gt;=50%, "50% or more", "&lt;50%")</f>
        <v>&lt;50%</v>
      </c>
      <c r="M491">
        <v>4.0999999999999996</v>
      </c>
      <c r="N491" s="5">
        <v>50772</v>
      </c>
      <c r="O491" s="4">
        <f>Table1[[#This Row],[actual_price]]*Table1[[#This Row],[rating_count]]</f>
        <v>964617228</v>
      </c>
      <c r="P491" t="str">
        <f>IF(Table1[[#This Row],[actual_price]] &lt;200, "&lt;₹200", IF(Table1[[#This Row],[actual_price]]&lt;=500, "₹200 - ₹500", "&gt;₹500"))</f>
        <v>&gt;₹500</v>
      </c>
      <c r="Q491" s="8">
        <f>Table1[[#This Row],[rating]]*LOG(Table1[[#This Row],[rating_count]]+1)</f>
        <v>19.293094582964777</v>
      </c>
    </row>
    <row r="492" spans="1:17" x14ac:dyDescent="0.3">
      <c r="A492" t="s">
        <v>1014</v>
      </c>
      <c r="B492" t="s">
        <v>1015</v>
      </c>
      <c r="C492" t="str">
        <f t="shared" si="7"/>
        <v>Noise ColorFit Pro 2 Ful</v>
      </c>
      <c r="D492" s="3" t="s">
        <v>695</v>
      </c>
      <c r="E492" s="3" t="s">
        <v>2914</v>
      </c>
      <c r="F492" s="3" t="s">
        <v>2935</v>
      </c>
      <c r="G492" s="3" t="s">
        <v>2936</v>
      </c>
      <c r="I492" s="4">
        <v>1499</v>
      </c>
      <c r="J492" s="4">
        <v>4999</v>
      </c>
      <c r="K492" s="2">
        <v>0.7</v>
      </c>
      <c r="L492" t="str">
        <f>IF(Table1[[#This Row],[discount_percentage]]&gt;=50%, "50% or more", "&lt;50%")</f>
        <v>50% or more</v>
      </c>
      <c r="M492">
        <v>4</v>
      </c>
      <c r="N492" s="5">
        <v>92588</v>
      </c>
      <c r="O492" s="4">
        <f>Table1[[#This Row],[actual_price]]*Table1[[#This Row],[rating_count]]</f>
        <v>462847412</v>
      </c>
      <c r="P492" t="str">
        <f>IF(Table1[[#This Row],[actual_price]] &lt;200, "&lt;₹200", IF(Table1[[#This Row],[actual_price]]&lt;=500, "₹200 - ₹500", "&gt;₹500"))</f>
        <v>&gt;₹500</v>
      </c>
      <c r="Q492" s="8">
        <f>Table1[[#This Row],[rating]]*LOG(Table1[[#This Row],[rating_count]]+1)</f>
        <v>19.866237574240966</v>
      </c>
    </row>
    <row r="493" spans="1:17" x14ac:dyDescent="0.3">
      <c r="A493" t="s">
        <v>1016</v>
      </c>
      <c r="B493" t="s">
        <v>1017</v>
      </c>
      <c r="C493" t="str">
        <f t="shared" si="7"/>
        <v>Redmi Note 11T 5G (Aquam</v>
      </c>
      <c r="D493" s="3" t="s">
        <v>705</v>
      </c>
      <c r="E493" s="3" t="s">
        <v>2914</v>
      </c>
      <c r="F493" s="3" t="s">
        <v>2937</v>
      </c>
      <c r="G493" s="3" t="s">
        <v>2940</v>
      </c>
      <c r="H493" s="3" t="s">
        <v>2941</v>
      </c>
      <c r="I493" s="4">
        <v>16999</v>
      </c>
      <c r="J493" s="4">
        <v>20999</v>
      </c>
      <c r="K493" s="2">
        <v>0.19</v>
      </c>
      <c r="L493" t="str">
        <f>IF(Table1[[#This Row],[discount_percentage]]&gt;=50%, "50% or more", "&lt;50%")</f>
        <v>&lt;50%</v>
      </c>
      <c r="M493">
        <v>4.0999999999999996</v>
      </c>
      <c r="N493" s="5">
        <v>31822</v>
      </c>
      <c r="O493" s="4">
        <f>Table1[[#This Row],[actual_price]]*Table1[[#This Row],[rating_count]]</f>
        <v>668230178</v>
      </c>
      <c r="P493" t="str">
        <f>IF(Table1[[#This Row],[actual_price]] &lt;200, "&lt;₹200", IF(Table1[[#This Row],[actual_price]]&lt;=500, "₹200 - ₹500", "&gt;₹500"))</f>
        <v>&gt;₹500</v>
      </c>
      <c r="Q493" s="8">
        <f>Table1[[#This Row],[rating]]*LOG(Table1[[#This Row],[rating_count]]+1)</f>
        <v>18.461238587105452</v>
      </c>
    </row>
    <row r="494" spans="1:17" x14ac:dyDescent="0.3">
      <c r="A494" t="s">
        <v>1018</v>
      </c>
      <c r="B494" t="s">
        <v>1019</v>
      </c>
      <c r="C494" t="str">
        <f t="shared" si="7"/>
        <v>Newly Launched Boult Div</v>
      </c>
      <c r="D494" s="3" t="s">
        <v>695</v>
      </c>
      <c r="E494" s="3" t="s">
        <v>2914</v>
      </c>
      <c r="F494" s="3" t="s">
        <v>2935</v>
      </c>
      <c r="G494" s="3" t="s">
        <v>2936</v>
      </c>
      <c r="I494" s="4">
        <v>1999</v>
      </c>
      <c r="J494" s="4">
        <v>8499</v>
      </c>
      <c r="K494" s="2">
        <v>0.76</v>
      </c>
      <c r="L494" t="str">
        <f>IF(Table1[[#This Row],[discount_percentage]]&gt;=50%, "50% or more", "&lt;50%")</f>
        <v>50% or more</v>
      </c>
      <c r="M494">
        <v>4.3</v>
      </c>
      <c r="N494" s="5">
        <v>240</v>
      </c>
      <c r="O494" s="4">
        <f>Table1[[#This Row],[actual_price]]*Table1[[#This Row],[rating_count]]</f>
        <v>2039760</v>
      </c>
      <c r="P494" t="str">
        <f>IF(Table1[[#This Row],[actual_price]] &lt;200, "&lt;₹200", IF(Table1[[#This Row],[actual_price]]&lt;=500, "₹200 - ₹500", "&gt;₹500"))</f>
        <v>&gt;₹500</v>
      </c>
      <c r="Q494" s="8">
        <f>Table1[[#This Row],[rating]]*LOG(Table1[[#This Row],[rating_count]]+1)</f>
        <v>10.242673283071934</v>
      </c>
    </row>
    <row r="495" spans="1:17" x14ac:dyDescent="0.3">
      <c r="A495" t="s">
        <v>1020</v>
      </c>
      <c r="B495" t="s">
        <v>1021</v>
      </c>
      <c r="C495" t="str">
        <f t="shared" si="7"/>
        <v xml:space="preserve">OnePlus Nord Watch with </v>
      </c>
      <c r="D495" s="3" t="s">
        <v>695</v>
      </c>
      <c r="E495" s="3" t="s">
        <v>2914</v>
      </c>
      <c r="F495" s="3" t="s">
        <v>2935</v>
      </c>
      <c r="G495" s="3" t="s">
        <v>2936</v>
      </c>
      <c r="I495" s="4">
        <v>4999</v>
      </c>
      <c r="J495" s="4">
        <v>6999</v>
      </c>
      <c r="K495" s="2">
        <v>0.28999999999999998</v>
      </c>
      <c r="L495" t="str">
        <f>IF(Table1[[#This Row],[discount_percentage]]&gt;=50%, "50% or more", "&lt;50%")</f>
        <v>&lt;50%</v>
      </c>
      <c r="M495">
        <v>3.8</v>
      </c>
      <c r="N495" s="5">
        <v>758</v>
      </c>
      <c r="O495" s="4">
        <f>Table1[[#This Row],[actual_price]]*Table1[[#This Row],[rating_count]]</f>
        <v>5305242</v>
      </c>
      <c r="P495" t="str">
        <f>IF(Table1[[#This Row],[actual_price]] &lt;200, "&lt;₹200", IF(Table1[[#This Row],[actual_price]]&lt;=500, "₹200 - ₹500", "&gt;₹500"))</f>
        <v>&gt;₹500</v>
      </c>
      <c r="Q495" s="8">
        <f>Table1[[#This Row],[rating]]*LOG(Table1[[#This Row],[rating_count]]+1)</f>
        <v>10.944918748402824</v>
      </c>
    </row>
    <row r="496" spans="1:17" x14ac:dyDescent="0.3">
      <c r="A496" t="s">
        <v>1022</v>
      </c>
      <c r="B496" t="s">
        <v>1023</v>
      </c>
      <c r="C496" t="str">
        <f t="shared" si="7"/>
        <v>Noise Agile 2 Buzz Bluet</v>
      </c>
      <c r="D496" s="3" t="s">
        <v>695</v>
      </c>
      <c r="E496" s="3" t="s">
        <v>2914</v>
      </c>
      <c r="F496" s="3" t="s">
        <v>2935</v>
      </c>
      <c r="G496" s="3" t="s">
        <v>2936</v>
      </c>
      <c r="I496" s="4">
        <v>2499</v>
      </c>
      <c r="J496" s="4">
        <v>5999</v>
      </c>
      <c r="K496" s="2">
        <v>0.57999999999999996</v>
      </c>
      <c r="L496" t="str">
        <f>IF(Table1[[#This Row],[discount_percentage]]&gt;=50%, "50% or more", "&lt;50%")</f>
        <v>50% or more</v>
      </c>
      <c r="M496">
        <v>3.7</v>
      </c>
      <c r="N496" s="5">
        <v>828</v>
      </c>
      <c r="O496" s="4">
        <f>Table1[[#This Row],[actual_price]]*Table1[[#This Row],[rating_count]]</f>
        <v>4967172</v>
      </c>
      <c r="P496" t="str">
        <f>IF(Table1[[#This Row],[actual_price]] &lt;200, "&lt;₹200", IF(Table1[[#This Row],[actual_price]]&lt;=500, "₹200 - ₹500", "&gt;₹500"))</f>
        <v>&gt;₹500</v>
      </c>
      <c r="Q496" s="8">
        <f>Table1[[#This Row],[rating]]*LOG(Table1[[#This Row],[rating_count]]+1)</f>
        <v>10.798651763036013</v>
      </c>
    </row>
    <row r="497" spans="1:17" x14ac:dyDescent="0.3">
      <c r="A497" t="s">
        <v>1024</v>
      </c>
      <c r="B497" t="s">
        <v>1025</v>
      </c>
      <c r="C497" t="str">
        <f t="shared" si="7"/>
        <v>Motorola a10 Dual Sim ke</v>
      </c>
      <c r="D497" s="3" t="s">
        <v>721</v>
      </c>
      <c r="E497" s="3" t="s">
        <v>2914</v>
      </c>
      <c r="F497" s="3" t="s">
        <v>2937</v>
      </c>
      <c r="G497" s="3" t="s">
        <v>2940</v>
      </c>
      <c r="H497" s="3" t="s">
        <v>2944</v>
      </c>
      <c r="I497" s="4">
        <v>1399</v>
      </c>
      <c r="J497" s="4">
        <v>1630</v>
      </c>
      <c r="K497" s="2">
        <v>0.14000000000000001</v>
      </c>
      <c r="L497" t="str">
        <f>IF(Table1[[#This Row],[discount_percentage]]&gt;=50%, "50% or more", "&lt;50%")</f>
        <v>&lt;50%</v>
      </c>
      <c r="M497">
        <v>4</v>
      </c>
      <c r="N497" s="5">
        <v>9378</v>
      </c>
      <c r="O497" s="4">
        <f>Table1[[#This Row],[actual_price]]*Table1[[#This Row],[rating_count]]</f>
        <v>15286140</v>
      </c>
      <c r="P497" t="str">
        <f>IF(Table1[[#This Row],[actual_price]] &lt;200, "&lt;₹200", IF(Table1[[#This Row],[actual_price]]&lt;=500, "₹200 - ₹500", "&gt;₹500"))</f>
        <v>&gt;₹500</v>
      </c>
      <c r="Q497" s="8">
        <f>Table1[[#This Row],[rating]]*LOG(Table1[[#This Row],[rating_count]]+1)</f>
        <v>15.888626143437975</v>
      </c>
    </row>
    <row r="498" spans="1:17" x14ac:dyDescent="0.3">
      <c r="A498" t="s">
        <v>1026</v>
      </c>
      <c r="B498" t="s">
        <v>1027</v>
      </c>
      <c r="C498" t="str">
        <f t="shared" si="7"/>
        <v>Fire-Boltt Ninja 3 Smart</v>
      </c>
      <c r="D498" s="3" t="s">
        <v>695</v>
      </c>
      <c r="E498" s="3" t="s">
        <v>2914</v>
      </c>
      <c r="F498" s="3" t="s">
        <v>2935</v>
      </c>
      <c r="G498" s="3" t="s">
        <v>2936</v>
      </c>
      <c r="I498" s="4">
        <v>1499</v>
      </c>
      <c r="J498" s="4">
        <v>9999</v>
      </c>
      <c r="K498" s="2">
        <v>0.85</v>
      </c>
      <c r="L498" t="str">
        <f>IF(Table1[[#This Row],[discount_percentage]]&gt;=50%, "50% or more", "&lt;50%")</f>
        <v>50% or more</v>
      </c>
      <c r="M498">
        <v>4.2</v>
      </c>
      <c r="N498" s="5">
        <v>22638</v>
      </c>
      <c r="O498" s="4">
        <f>Table1[[#This Row],[actual_price]]*Table1[[#This Row],[rating_count]]</f>
        <v>226357362</v>
      </c>
      <c r="P498" t="str">
        <f>IF(Table1[[#This Row],[actual_price]] &lt;200, "&lt;₹200", IF(Table1[[#This Row],[actual_price]]&lt;=500, "₹200 - ₹500", "&gt;₹500"))</f>
        <v>&gt;₹500</v>
      </c>
      <c r="Q498" s="8">
        <f>Table1[[#This Row],[rating]]*LOG(Table1[[#This Row],[rating_count]]+1)</f>
        <v>18.290400405791299</v>
      </c>
    </row>
    <row r="499" spans="1:17" x14ac:dyDescent="0.3">
      <c r="A499" t="s">
        <v>1028</v>
      </c>
      <c r="B499" t="s">
        <v>1029</v>
      </c>
      <c r="C499" t="str">
        <f t="shared" si="7"/>
        <v>Flix (Beetel) Bolt 2.4 1</v>
      </c>
      <c r="D499" s="3" t="s">
        <v>751</v>
      </c>
      <c r="E499" s="3" t="s">
        <v>2914</v>
      </c>
      <c r="F499" s="3" t="s">
        <v>2937</v>
      </c>
      <c r="G499" s="3" t="s">
        <v>2938</v>
      </c>
      <c r="H499" s="3" t="s">
        <v>2939</v>
      </c>
      <c r="I499" s="4">
        <v>249</v>
      </c>
      <c r="J499" s="4">
        <v>599</v>
      </c>
      <c r="K499" s="2">
        <v>0.57999999999999996</v>
      </c>
      <c r="L499" t="str">
        <f>IF(Table1[[#This Row],[discount_percentage]]&gt;=50%, "50% or more", "&lt;50%")</f>
        <v>50% or more</v>
      </c>
      <c r="M499">
        <v>3.9</v>
      </c>
      <c r="N499" s="5">
        <v>2147</v>
      </c>
      <c r="O499" s="4">
        <f>Table1[[#This Row],[actual_price]]*Table1[[#This Row],[rating_count]]</f>
        <v>1286053</v>
      </c>
      <c r="P499" t="str">
        <f>IF(Table1[[#This Row],[actual_price]] &lt;200, "&lt;₹200", IF(Table1[[#This Row],[actual_price]]&lt;=500, "₹200 - ₹500", "&gt;₹500"))</f>
        <v>&gt;₹500</v>
      </c>
      <c r="Q499" s="8">
        <f>Table1[[#This Row],[rating]]*LOG(Table1[[#This Row],[rating_count]]+1)</f>
        <v>12.994933680407319</v>
      </c>
    </row>
    <row r="500" spans="1:17" x14ac:dyDescent="0.3">
      <c r="A500" t="s">
        <v>1030</v>
      </c>
      <c r="B500" t="s">
        <v>1031</v>
      </c>
      <c r="C500" t="str">
        <f t="shared" si="7"/>
        <v>Kyosei Advanced Tempered</v>
      </c>
      <c r="D500" s="3" t="s">
        <v>907</v>
      </c>
      <c r="E500" s="3" t="s">
        <v>2914</v>
      </c>
      <c r="F500" s="3" t="s">
        <v>2937</v>
      </c>
      <c r="G500" s="3" t="s">
        <v>2938</v>
      </c>
      <c r="H500" s="3" t="s">
        <v>2954</v>
      </c>
      <c r="I500" s="4">
        <v>299</v>
      </c>
      <c r="J500" s="4">
        <v>1199</v>
      </c>
      <c r="K500" s="2">
        <v>0.75</v>
      </c>
      <c r="L500" t="str">
        <f>IF(Table1[[#This Row],[discount_percentage]]&gt;=50%, "50% or more", "&lt;50%")</f>
        <v>50% or more</v>
      </c>
      <c r="M500">
        <v>4.5</v>
      </c>
      <c r="N500" s="5">
        <v>596</v>
      </c>
      <c r="O500" s="4">
        <f>Table1[[#This Row],[actual_price]]*Table1[[#This Row],[rating_count]]</f>
        <v>714604</v>
      </c>
      <c r="P500" t="str">
        <f>IF(Table1[[#This Row],[actual_price]] &lt;200, "&lt;₹200", IF(Table1[[#This Row],[actual_price]]&lt;=500, "₹200 - ₹500", "&gt;₹500"))</f>
        <v>&gt;₹500</v>
      </c>
      <c r="Q500" s="8">
        <f>Table1[[#This Row],[rating]]*LOG(Table1[[#This Row],[rating_count]]+1)</f>
        <v>12.49188449008216</v>
      </c>
    </row>
    <row r="501" spans="1:17" x14ac:dyDescent="0.3">
      <c r="A501" t="s">
        <v>1032</v>
      </c>
      <c r="B501" t="s">
        <v>1033</v>
      </c>
      <c r="C501" t="str">
        <f t="shared" si="7"/>
        <v xml:space="preserve">STRIFF 12 Pieces Highly </v>
      </c>
      <c r="D501" s="3" t="s">
        <v>868</v>
      </c>
      <c r="E501" s="3" t="s">
        <v>2914</v>
      </c>
      <c r="F501" s="3" t="s">
        <v>2937</v>
      </c>
      <c r="G501" s="3" t="s">
        <v>2938</v>
      </c>
      <c r="H501" s="3" t="s">
        <v>2953</v>
      </c>
      <c r="I501" s="4">
        <v>79</v>
      </c>
      <c r="J501" s="4">
        <v>499</v>
      </c>
      <c r="K501" s="2">
        <v>0.84</v>
      </c>
      <c r="L501" t="str">
        <f>IF(Table1[[#This Row],[discount_percentage]]&gt;=50%, "50% or more", "&lt;50%")</f>
        <v>50% or more</v>
      </c>
      <c r="M501">
        <v>4.2</v>
      </c>
      <c r="N501" s="5">
        <v>1949</v>
      </c>
      <c r="O501" s="4">
        <f>Table1[[#This Row],[actual_price]]*Table1[[#This Row],[rating_count]]</f>
        <v>972551</v>
      </c>
      <c r="P501" t="str">
        <f>IF(Table1[[#This Row],[actual_price]] &lt;200, "&lt;₹200", IF(Table1[[#This Row],[actual_price]]&lt;=500, "₹200 - ₹500", "&gt;₹500"))</f>
        <v>₹200 - ₹500</v>
      </c>
      <c r="Q501" s="8">
        <f>Table1[[#This Row],[rating]]*LOG(Table1[[#This Row],[rating_count]]+1)</f>
        <v>13.818145367722575</v>
      </c>
    </row>
    <row r="502" spans="1:17" x14ac:dyDescent="0.3">
      <c r="A502" t="s">
        <v>1034</v>
      </c>
      <c r="B502" t="s">
        <v>1035</v>
      </c>
      <c r="C502" t="str">
        <f t="shared" si="7"/>
        <v>Redmi 11 Prime 5G (Thund</v>
      </c>
      <c r="D502" s="3" t="s">
        <v>705</v>
      </c>
      <c r="E502" s="3" t="s">
        <v>2914</v>
      </c>
      <c r="F502" s="3" t="s">
        <v>2937</v>
      </c>
      <c r="G502" s="3" t="s">
        <v>2940</v>
      </c>
      <c r="H502" s="3" t="s">
        <v>2941</v>
      </c>
      <c r="I502" s="4">
        <v>13999</v>
      </c>
      <c r="J502" s="4">
        <v>15999</v>
      </c>
      <c r="K502" s="2">
        <v>0.13</v>
      </c>
      <c r="L502" t="str">
        <f>IF(Table1[[#This Row],[discount_percentage]]&gt;=50%, "50% or more", "&lt;50%")</f>
        <v>&lt;50%</v>
      </c>
      <c r="M502">
        <v>3.9</v>
      </c>
      <c r="N502" s="5">
        <v>2180</v>
      </c>
      <c r="O502" s="4">
        <f>Table1[[#This Row],[actual_price]]*Table1[[#This Row],[rating_count]]</f>
        <v>34877820</v>
      </c>
      <c r="P502" t="str">
        <f>IF(Table1[[#This Row],[actual_price]] &lt;200, "&lt;₹200", IF(Table1[[#This Row],[actual_price]]&lt;=500, "₹200 - ₹500", "&gt;₹500"))</f>
        <v>&gt;₹500</v>
      </c>
      <c r="Q502" s="8">
        <f>Table1[[#This Row],[rating]]*LOG(Table1[[#This Row],[rating_count]]+1)</f>
        <v>13.020757095756931</v>
      </c>
    </row>
    <row r="503" spans="1:17" x14ac:dyDescent="0.3">
      <c r="A503" t="s">
        <v>1036</v>
      </c>
      <c r="B503" t="s">
        <v>1037</v>
      </c>
      <c r="C503" t="str">
        <f t="shared" si="7"/>
        <v>Samsung Original EHS64 W</v>
      </c>
      <c r="D503" s="3" t="s">
        <v>726</v>
      </c>
      <c r="E503" s="3" t="s">
        <v>2914</v>
      </c>
      <c r="F503" s="3" t="s">
        <v>2945</v>
      </c>
      <c r="G503" s="3" t="s">
        <v>2946</v>
      </c>
      <c r="H503" s="3" t="s">
        <v>2947</v>
      </c>
      <c r="I503" s="4">
        <v>949</v>
      </c>
      <c r="J503" s="4">
        <v>999</v>
      </c>
      <c r="K503" s="2">
        <v>0.05</v>
      </c>
      <c r="L503" t="str">
        <f>IF(Table1[[#This Row],[discount_percentage]]&gt;=50%, "50% or more", "&lt;50%")</f>
        <v>&lt;50%</v>
      </c>
      <c r="M503">
        <v>4.2</v>
      </c>
      <c r="N503" s="5">
        <v>31539</v>
      </c>
      <c r="O503" s="4">
        <f>Table1[[#This Row],[actual_price]]*Table1[[#This Row],[rating_count]]</f>
        <v>31507461</v>
      </c>
      <c r="P503" t="str">
        <f>IF(Table1[[#This Row],[actual_price]] &lt;200, "&lt;₹200", IF(Table1[[#This Row],[actual_price]]&lt;=500, "₹200 - ₹500", "&gt;₹500"))</f>
        <v>&gt;₹500</v>
      </c>
      <c r="Q503" s="8">
        <f>Table1[[#This Row],[rating]]*LOG(Table1[[#This Row],[rating_count]]+1)</f>
        <v>18.895219093770113</v>
      </c>
    </row>
    <row r="504" spans="1:17" x14ac:dyDescent="0.3">
      <c r="A504" t="s">
        <v>1038</v>
      </c>
      <c r="B504" t="s">
        <v>1039</v>
      </c>
      <c r="C504" t="str">
        <f t="shared" si="7"/>
        <v>STRIFF Multi Angle Table</v>
      </c>
      <c r="D504" s="3" t="s">
        <v>830</v>
      </c>
      <c r="E504" s="3" t="s">
        <v>2914</v>
      </c>
      <c r="F504" s="3" t="s">
        <v>2937</v>
      </c>
      <c r="G504" s="3" t="s">
        <v>2938</v>
      </c>
      <c r="H504" s="3" t="s">
        <v>2951</v>
      </c>
      <c r="I504" s="4">
        <v>99</v>
      </c>
      <c r="J504" s="4">
        <v>499</v>
      </c>
      <c r="K504" s="2">
        <v>0.8</v>
      </c>
      <c r="L504" t="str">
        <f>IF(Table1[[#This Row],[discount_percentage]]&gt;=50%, "50% or more", "&lt;50%")</f>
        <v>50% or more</v>
      </c>
      <c r="M504">
        <v>4.0999999999999996</v>
      </c>
      <c r="N504" s="5">
        <v>2451</v>
      </c>
      <c r="O504" s="4">
        <f>Table1[[#This Row],[actual_price]]*Table1[[#This Row],[rating_count]]</f>
        <v>1223049</v>
      </c>
      <c r="P504" t="str">
        <f>IF(Table1[[#This Row],[actual_price]] &lt;200, "&lt;₹200", IF(Table1[[#This Row],[actual_price]]&lt;=500, "₹200 - ₹500", "&gt;₹500"))</f>
        <v>₹200 - ₹500</v>
      </c>
      <c r="Q504" s="8">
        <f>Table1[[#This Row],[rating]]*LOG(Table1[[#This Row],[rating_count]]+1)</f>
        <v>13.897033909970148</v>
      </c>
    </row>
    <row r="505" spans="1:17" x14ac:dyDescent="0.3">
      <c r="A505" t="s">
        <v>1040</v>
      </c>
      <c r="B505" t="s">
        <v>1041</v>
      </c>
      <c r="C505" t="str">
        <f t="shared" si="7"/>
        <v>boAt Newly Launched Wave</v>
      </c>
      <c r="D505" s="3" t="s">
        <v>695</v>
      </c>
      <c r="E505" s="3" t="s">
        <v>2914</v>
      </c>
      <c r="F505" s="3" t="s">
        <v>2935</v>
      </c>
      <c r="G505" s="3" t="s">
        <v>2936</v>
      </c>
      <c r="I505" s="4">
        <v>2499</v>
      </c>
      <c r="J505" s="4">
        <v>7990</v>
      </c>
      <c r="K505" s="2">
        <v>0.69</v>
      </c>
      <c r="L505" t="str">
        <f>IF(Table1[[#This Row],[discount_percentage]]&gt;=50%, "50% or more", "&lt;50%")</f>
        <v>50% or more</v>
      </c>
      <c r="M505">
        <v>4.0999999999999996</v>
      </c>
      <c r="N505" s="5">
        <v>154</v>
      </c>
      <c r="O505" s="4">
        <f>Table1[[#This Row],[actual_price]]*Table1[[#This Row],[rating_count]]</f>
        <v>1230460</v>
      </c>
      <c r="P505" t="str">
        <f>IF(Table1[[#This Row],[actual_price]] &lt;200, "&lt;₹200", IF(Table1[[#This Row],[actual_price]]&lt;=500, "₹200 - ₹500", "&gt;₹500"))</f>
        <v>&gt;₹500</v>
      </c>
      <c r="Q505" s="8">
        <f>Table1[[#This Row],[rating]]*LOG(Table1[[#This Row],[rating_count]]+1)</f>
        <v>8.9803599624981931</v>
      </c>
    </row>
    <row r="506" spans="1:17" x14ac:dyDescent="0.3">
      <c r="A506" t="s">
        <v>1042</v>
      </c>
      <c r="B506" t="s">
        <v>1043</v>
      </c>
      <c r="C506" t="str">
        <f t="shared" si="7"/>
        <v xml:space="preserve">WeCool B1 Mobile Holder </v>
      </c>
      <c r="D506" s="3" t="s">
        <v>1044</v>
      </c>
      <c r="E506" s="3" t="s">
        <v>2914</v>
      </c>
      <c r="F506" s="3" t="s">
        <v>2937</v>
      </c>
      <c r="G506" s="3" t="s">
        <v>2938</v>
      </c>
      <c r="H506" s="3" t="s">
        <v>2924</v>
      </c>
      <c r="I506" s="4">
        <v>689</v>
      </c>
      <c r="J506" s="4">
        <v>1999</v>
      </c>
      <c r="K506" s="2">
        <v>0.66</v>
      </c>
      <c r="L506" t="str">
        <f>IF(Table1[[#This Row],[discount_percentage]]&gt;=50%, "50% or more", "&lt;50%")</f>
        <v>50% or more</v>
      </c>
      <c r="M506">
        <v>4.3</v>
      </c>
      <c r="N506" s="5">
        <v>1193</v>
      </c>
      <c r="O506" s="4">
        <f>Table1[[#This Row],[actual_price]]*Table1[[#This Row],[rating_count]]</f>
        <v>2384807</v>
      </c>
      <c r="P506" t="str">
        <f>IF(Table1[[#This Row],[actual_price]] &lt;200, "&lt;₹200", IF(Table1[[#This Row],[actual_price]]&lt;=500, "₹200 - ₹500", "&gt;₹500"))</f>
        <v>&gt;₹500</v>
      </c>
      <c r="Q506" s="8">
        <f>Table1[[#This Row],[rating]]*LOG(Table1[[#This Row],[rating_count]]+1)</f>
        <v>13.231118605211405</v>
      </c>
    </row>
    <row r="507" spans="1:17" x14ac:dyDescent="0.3">
      <c r="A507" t="s">
        <v>1045</v>
      </c>
      <c r="B507" t="s">
        <v>1046</v>
      </c>
      <c r="C507" t="str">
        <f t="shared" si="7"/>
        <v>Sounce 360 Adjustable Mo</v>
      </c>
      <c r="D507" s="3" t="s">
        <v>947</v>
      </c>
      <c r="E507" s="3" t="s">
        <v>2914</v>
      </c>
      <c r="F507" s="3" t="s">
        <v>2937</v>
      </c>
      <c r="G507" s="3" t="s">
        <v>2938</v>
      </c>
      <c r="H507" s="3" t="s">
        <v>2924</v>
      </c>
      <c r="I507" s="4">
        <v>499</v>
      </c>
      <c r="J507" s="4">
        <v>1899</v>
      </c>
      <c r="K507" s="2">
        <v>0.74</v>
      </c>
      <c r="L507" t="str">
        <f>IF(Table1[[#This Row],[discount_percentage]]&gt;=50%, "50% or more", "&lt;50%")</f>
        <v>50% or more</v>
      </c>
      <c r="M507">
        <v>4.0999999999999996</v>
      </c>
      <c r="N507" s="5">
        <v>1475</v>
      </c>
      <c r="O507" s="4">
        <f>Table1[[#This Row],[actual_price]]*Table1[[#This Row],[rating_count]]</f>
        <v>2801025</v>
      </c>
      <c r="P507" t="str">
        <f>IF(Table1[[#This Row],[actual_price]] &lt;200, "&lt;₹200", IF(Table1[[#This Row],[actual_price]]&lt;=500, "₹200 - ₹500", "&gt;₹500"))</f>
        <v>&gt;₹500</v>
      </c>
      <c r="Q507" s="8">
        <f>Table1[[#This Row],[rating]]*LOG(Table1[[#This Row],[rating_count]]+1)</f>
        <v>12.993254065696792</v>
      </c>
    </row>
    <row r="508" spans="1:17" x14ac:dyDescent="0.3">
      <c r="A508" t="s">
        <v>1047</v>
      </c>
      <c r="B508" t="s">
        <v>1048</v>
      </c>
      <c r="C508" t="str">
        <f t="shared" si="7"/>
        <v>OpenTech¬Æ Military-Grad</v>
      </c>
      <c r="D508" s="3" t="s">
        <v>907</v>
      </c>
      <c r="E508" s="3" t="s">
        <v>2914</v>
      </c>
      <c r="F508" s="3" t="s">
        <v>2937</v>
      </c>
      <c r="G508" s="3" t="s">
        <v>2938</v>
      </c>
      <c r="H508" s="3" t="s">
        <v>2954</v>
      </c>
      <c r="I508" s="4">
        <v>299</v>
      </c>
      <c r="J508" s="4">
        <v>999</v>
      </c>
      <c r="K508" s="2">
        <v>0.7</v>
      </c>
      <c r="L508" t="str">
        <f>IF(Table1[[#This Row],[discount_percentage]]&gt;=50%, "50% or more", "&lt;50%")</f>
        <v>50% or more</v>
      </c>
      <c r="M508">
        <v>4.3</v>
      </c>
      <c r="N508" s="5">
        <v>8891</v>
      </c>
      <c r="O508" s="4">
        <f>Table1[[#This Row],[actual_price]]*Table1[[#This Row],[rating_count]]</f>
        <v>8882109</v>
      </c>
      <c r="P508" t="str">
        <f>IF(Table1[[#This Row],[actual_price]] &lt;200, "&lt;₹200", IF(Table1[[#This Row],[actual_price]]&lt;=500, "₹200 - ₹500", "&gt;₹500"))</f>
        <v>&gt;₹500</v>
      </c>
      <c r="Q508" s="8">
        <f>Table1[[#This Row],[rating]]*LOG(Table1[[#This Row],[rating_count]]+1)</f>
        <v>16.980697652315897</v>
      </c>
    </row>
    <row r="509" spans="1:17" x14ac:dyDescent="0.3">
      <c r="A509" t="s">
        <v>1049</v>
      </c>
      <c r="B509" t="s">
        <v>1050</v>
      </c>
      <c r="C509" t="str">
        <f t="shared" si="7"/>
        <v>EN LIGNE Adjustable Cell</v>
      </c>
      <c r="D509" s="3" t="s">
        <v>830</v>
      </c>
      <c r="E509" s="3" t="s">
        <v>2914</v>
      </c>
      <c r="F509" s="3" t="s">
        <v>2937</v>
      </c>
      <c r="G509" s="3" t="s">
        <v>2938</v>
      </c>
      <c r="H509" s="3" t="s">
        <v>2951</v>
      </c>
      <c r="I509" s="4">
        <v>209</v>
      </c>
      <c r="J509" s="4">
        <v>499</v>
      </c>
      <c r="K509" s="2">
        <v>0.57999999999999996</v>
      </c>
      <c r="L509" t="str">
        <f>IF(Table1[[#This Row],[discount_percentage]]&gt;=50%, "50% or more", "&lt;50%")</f>
        <v>50% or more</v>
      </c>
      <c r="M509">
        <v>3.6</v>
      </c>
      <c r="N509" s="5">
        <v>104</v>
      </c>
      <c r="O509" s="4">
        <f>Table1[[#This Row],[actual_price]]*Table1[[#This Row],[rating_count]]</f>
        <v>51896</v>
      </c>
      <c r="P509" t="str">
        <f>IF(Table1[[#This Row],[actual_price]] &lt;200, "&lt;₹200", IF(Table1[[#This Row],[actual_price]]&lt;=500, "₹200 - ₹500", "&gt;₹500"))</f>
        <v>₹200 - ₹500</v>
      </c>
      <c r="Q509" s="8">
        <f>Table1[[#This Row],[rating]]*LOG(Table1[[#This Row],[rating_count]]+1)</f>
        <v>7.2762814766517776</v>
      </c>
    </row>
    <row r="510" spans="1:17" x14ac:dyDescent="0.3">
      <c r="A510" t="s">
        <v>1051</v>
      </c>
      <c r="B510" t="s">
        <v>1052</v>
      </c>
      <c r="C510" t="str">
        <f t="shared" si="7"/>
        <v>Tecno Spark 8T (Turquois</v>
      </c>
      <c r="D510" s="3" t="s">
        <v>705</v>
      </c>
      <c r="E510" s="3" t="s">
        <v>2914</v>
      </c>
      <c r="F510" s="3" t="s">
        <v>2937</v>
      </c>
      <c r="G510" s="3" t="s">
        <v>2940</v>
      </c>
      <c r="H510" s="3" t="s">
        <v>2941</v>
      </c>
      <c r="I510" s="4">
        <v>8499</v>
      </c>
      <c r="J510" s="4">
        <v>12999</v>
      </c>
      <c r="K510" s="2">
        <v>0.35</v>
      </c>
      <c r="L510" t="str">
        <f>IF(Table1[[#This Row],[discount_percentage]]&gt;=50%, "50% or more", "&lt;50%")</f>
        <v>&lt;50%</v>
      </c>
      <c r="M510">
        <v>4.0999999999999996</v>
      </c>
      <c r="N510" s="5">
        <v>6662</v>
      </c>
      <c r="O510" s="4">
        <f>Table1[[#This Row],[actual_price]]*Table1[[#This Row],[rating_count]]</f>
        <v>86599338</v>
      </c>
      <c r="P510" t="str">
        <f>IF(Table1[[#This Row],[actual_price]] &lt;200, "&lt;₹200", IF(Table1[[#This Row],[actual_price]]&lt;=500, "₹200 - ₹500", "&gt;₹500"))</f>
        <v>&gt;₹500</v>
      </c>
      <c r="Q510" s="8">
        <f>Table1[[#This Row],[rating]]*LOG(Table1[[#This Row],[rating_count]]+1)</f>
        <v>15.677046234399359</v>
      </c>
    </row>
    <row r="511" spans="1:17" x14ac:dyDescent="0.3">
      <c r="A511" t="s">
        <v>1053</v>
      </c>
      <c r="B511" t="s">
        <v>1054</v>
      </c>
      <c r="C511" t="str">
        <f t="shared" si="7"/>
        <v>URBN 20000 mAh Lithium_P</v>
      </c>
      <c r="D511" s="3" t="s">
        <v>702</v>
      </c>
      <c r="E511" s="3" t="s">
        <v>2914</v>
      </c>
      <c r="F511" s="3" t="s">
        <v>2937</v>
      </c>
      <c r="G511" s="3" t="s">
        <v>2938</v>
      </c>
      <c r="H511" s="3" t="s">
        <v>2939</v>
      </c>
      <c r="I511" s="4">
        <v>2179</v>
      </c>
      <c r="J511" s="4">
        <v>3999</v>
      </c>
      <c r="K511" s="2">
        <v>0.46</v>
      </c>
      <c r="L511" t="str">
        <f>IF(Table1[[#This Row],[discount_percentage]]&gt;=50%, "50% or more", "&lt;50%")</f>
        <v>&lt;50%</v>
      </c>
      <c r="M511">
        <v>4</v>
      </c>
      <c r="N511" s="5">
        <v>8380</v>
      </c>
      <c r="O511" s="4">
        <f>Table1[[#This Row],[actual_price]]*Table1[[#This Row],[rating_count]]</f>
        <v>33511620</v>
      </c>
      <c r="P511" t="str">
        <f>IF(Table1[[#This Row],[actual_price]] &lt;200, "&lt;₹200", IF(Table1[[#This Row],[actual_price]]&lt;=500, "₹200 - ₹500", "&gt;₹500"))</f>
        <v>&gt;₹500</v>
      </c>
      <c r="Q511" s="8">
        <f>Table1[[#This Row],[rating]]*LOG(Table1[[#This Row],[rating_count]]+1)</f>
        <v>15.693183362622015</v>
      </c>
    </row>
    <row r="512" spans="1:17" x14ac:dyDescent="0.3">
      <c r="A512" t="s">
        <v>1055</v>
      </c>
      <c r="B512" t="s">
        <v>1056</v>
      </c>
      <c r="C512" t="str">
        <f t="shared" si="7"/>
        <v>Redmi Note 11T 5G (Stard</v>
      </c>
      <c r="D512" s="3" t="s">
        <v>705</v>
      </c>
      <c r="E512" s="3" t="s">
        <v>2914</v>
      </c>
      <c r="F512" s="3" t="s">
        <v>2937</v>
      </c>
      <c r="G512" s="3" t="s">
        <v>2940</v>
      </c>
      <c r="H512" s="3" t="s">
        <v>2941</v>
      </c>
      <c r="I512" s="4">
        <v>16999</v>
      </c>
      <c r="J512" s="4">
        <v>20999</v>
      </c>
      <c r="K512" s="2">
        <v>0.19</v>
      </c>
      <c r="L512" t="str">
        <f>IF(Table1[[#This Row],[discount_percentage]]&gt;=50%, "50% or more", "&lt;50%")</f>
        <v>&lt;50%</v>
      </c>
      <c r="M512">
        <v>4.0999999999999996</v>
      </c>
      <c r="N512" s="5">
        <v>31822</v>
      </c>
      <c r="O512" s="4">
        <f>Table1[[#This Row],[actual_price]]*Table1[[#This Row],[rating_count]]</f>
        <v>668230178</v>
      </c>
      <c r="P512" t="str">
        <f>IF(Table1[[#This Row],[actual_price]] &lt;200, "&lt;₹200", IF(Table1[[#This Row],[actual_price]]&lt;=500, "₹200 - ₹500", "&gt;₹500"))</f>
        <v>&gt;₹500</v>
      </c>
      <c r="Q512" s="8">
        <f>Table1[[#This Row],[rating]]*LOG(Table1[[#This Row],[rating_count]]+1)</f>
        <v>18.461238587105452</v>
      </c>
    </row>
    <row r="513" spans="1:17" x14ac:dyDescent="0.3">
      <c r="A513" t="s">
        <v>1057</v>
      </c>
      <c r="B513" t="s">
        <v>1058</v>
      </c>
      <c r="C513" t="str">
        <f t="shared" si="7"/>
        <v>OnePlus 10T 5G (Moonston</v>
      </c>
      <c r="D513" s="3" t="s">
        <v>705</v>
      </c>
      <c r="E513" s="3" t="s">
        <v>2914</v>
      </c>
      <c r="F513" s="3" t="s">
        <v>2937</v>
      </c>
      <c r="G513" s="3" t="s">
        <v>2940</v>
      </c>
      <c r="H513" s="3" t="s">
        <v>2941</v>
      </c>
      <c r="I513" s="4">
        <v>44999</v>
      </c>
      <c r="J513" s="4">
        <v>49999</v>
      </c>
      <c r="K513" s="2">
        <v>0.1</v>
      </c>
      <c r="L513" t="str">
        <f>IF(Table1[[#This Row],[discount_percentage]]&gt;=50%, "50% or more", "&lt;50%")</f>
        <v>&lt;50%</v>
      </c>
      <c r="M513">
        <v>4.3</v>
      </c>
      <c r="N513" s="5">
        <v>3075</v>
      </c>
      <c r="O513" s="4">
        <f>Table1[[#This Row],[actual_price]]*Table1[[#This Row],[rating_count]]</f>
        <v>153746925</v>
      </c>
      <c r="P513" t="str">
        <f>IF(Table1[[#This Row],[actual_price]] &lt;200, "&lt;₹200", IF(Table1[[#This Row],[actual_price]]&lt;=500, "₹200 - ₹500", "&gt;₹500"))</f>
        <v>&gt;₹500</v>
      </c>
      <c r="Q513" s="8">
        <f>Table1[[#This Row],[rating]]*LOG(Table1[[#This Row],[rating_count]]+1)</f>
        <v>14.998341223856391</v>
      </c>
    </row>
    <row r="514" spans="1:17" x14ac:dyDescent="0.3">
      <c r="A514" t="s">
        <v>1059</v>
      </c>
      <c r="B514" t="s">
        <v>1060</v>
      </c>
      <c r="C514" t="str">
        <f t="shared" ref="C514:C577" si="8">LEFT(B514,24)</f>
        <v>Nokia 150 (2020) (Cyan)</v>
      </c>
      <c r="D514" s="3" t="s">
        <v>721</v>
      </c>
      <c r="E514" s="3" t="s">
        <v>2914</v>
      </c>
      <c r="F514" s="3" t="s">
        <v>2937</v>
      </c>
      <c r="G514" s="3" t="s">
        <v>2940</v>
      </c>
      <c r="H514" s="3" t="s">
        <v>2944</v>
      </c>
      <c r="I514" s="4">
        <v>2599</v>
      </c>
      <c r="J514" s="4">
        <v>2999</v>
      </c>
      <c r="K514" s="2">
        <v>0.13</v>
      </c>
      <c r="L514" t="str">
        <f>IF(Table1[[#This Row],[discount_percentage]]&gt;=50%, "50% or more", "&lt;50%")</f>
        <v>&lt;50%</v>
      </c>
      <c r="M514">
        <v>3.9</v>
      </c>
      <c r="N514" s="5">
        <v>14266</v>
      </c>
      <c r="O514" s="4">
        <f>Table1[[#This Row],[actual_price]]*Table1[[#This Row],[rating_count]]</f>
        <v>42783734</v>
      </c>
      <c r="P514" t="str">
        <f>IF(Table1[[#This Row],[actual_price]] &lt;200, "&lt;₹200", IF(Table1[[#This Row],[actual_price]]&lt;=500, "₹200 - ₹500", "&gt;₹500"))</f>
        <v>&gt;₹500</v>
      </c>
      <c r="Q514" s="8">
        <f>Table1[[#This Row],[rating]]*LOG(Table1[[#This Row],[rating_count]]+1)</f>
        <v>16.20189737884499</v>
      </c>
    </row>
    <row r="515" spans="1:17" x14ac:dyDescent="0.3">
      <c r="A515" t="s">
        <v>1061</v>
      </c>
      <c r="B515" t="s">
        <v>1062</v>
      </c>
      <c r="C515" t="str">
        <f t="shared" si="8"/>
        <v xml:space="preserve">Noise ColorFit Ultra SE </v>
      </c>
      <c r="D515" s="3" t="s">
        <v>695</v>
      </c>
      <c r="E515" s="3" t="s">
        <v>2914</v>
      </c>
      <c r="F515" s="3" t="s">
        <v>2935</v>
      </c>
      <c r="G515" s="3" t="s">
        <v>2936</v>
      </c>
      <c r="I515" s="4">
        <v>2799</v>
      </c>
      <c r="J515" s="4">
        <v>6499</v>
      </c>
      <c r="K515" s="2">
        <v>0.56999999999999995</v>
      </c>
      <c r="L515" t="str">
        <f>IF(Table1[[#This Row],[discount_percentage]]&gt;=50%, "50% or more", "&lt;50%")</f>
        <v>50% or more</v>
      </c>
      <c r="M515">
        <v>4.0999999999999996</v>
      </c>
      <c r="N515" s="5">
        <v>38879</v>
      </c>
      <c r="O515" s="4">
        <f>Table1[[#This Row],[actual_price]]*Table1[[#This Row],[rating_count]]</f>
        <v>252674621</v>
      </c>
      <c r="P515" t="str">
        <f>IF(Table1[[#This Row],[actual_price]] &lt;200, "&lt;₹200", IF(Table1[[#This Row],[actual_price]]&lt;=500, "₹200 - ₹500", "&gt;₹500"))</f>
        <v>&gt;₹500</v>
      </c>
      <c r="Q515" s="8">
        <f>Table1[[#This Row],[rating]]*LOG(Table1[[#This Row],[rating_count]]+1)</f>
        <v>18.81787765064237</v>
      </c>
    </row>
    <row r="516" spans="1:17" x14ac:dyDescent="0.3">
      <c r="A516" t="s">
        <v>1063</v>
      </c>
      <c r="B516" t="s">
        <v>1064</v>
      </c>
      <c r="C516" t="str">
        <f t="shared" si="8"/>
        <v>boAt Rockerz 400 Bluetoo</v>
      </c>
      <c r="D516" s="3" t="s">
        <v>1065</v>
      </c>
      <c r="E516" s="3" t="s">
        <v>2914</v>
      </c>
      <c r="F516" s="3" t="s">
        <v>2945</v>
      </c>
      <c r="G516" s="3" t="s">
        <v>2946</v>
      </c>
      <c r="H516" s="3" t="s">
        <v>2958</v>
      </c>
      <c r="I516" s="4">
        <v>1399</v>
      </c>
      <c r="J516" s="4">
        <v>2990</v>
      </c>
      <c r="K516" s="2">
        <v>0.53</v>
      </c>
      <c r="L516" t="str">
        <f>IF(Table1[[#This Row],[discount_percentage]]&gt;=50%, "50% or more", "&lt;50%")</f>
        <v>50% or more</v>
      </c>
      <c r="M516">
        <v>4.0999999999999996</v>
      </c>
      <c r="N516" s="5">
        <v>97175</v>
      </c>
      <c r="O516" s="4">
        <f>Table1[[#This Row],[actual_price]]*Table1[[#This Row],[rating_count]]</f>
        <v>290553250</v>
      </c>
      <c r="P516" t="str">
        <f>IF(Table1[[#This Row],[actual_price]] &lt;200, "&lt;₹200", IF(Table1[[#This Row],[actual_price]]&lt;=500, "₹200 - ₹500", "&gt;₹500"))</f>
        <v>&gt;₹500</v>
      </c>
      <c r="Q516" s="8">
        <f>Table1[[#This Row],[rating]]*LOG(Table1[[#This Row],[rating_count]]+1)</f>
        <v>20.448991975768077</v>
      </c>
    </row>
    <row r="517" spans="1:17" x14ac:dyDescent="0.3">
      <c r="A517" t="s">
        <v>1066</v>
      </c>
      <c r="B517" t="s">
        <v>1067</v>
      </c>
      <c r="C517" t="str">
        <f t="shared" si="8"/>
        <v>SanDisk Ultra microSD UH</v>
      </c>
      <c r="D517" s="3" t="s">
        <v>716</v>
      </c>
      <c r="E517" s="3" t="s">
        <v>2914</v>
      </c>
      <c r="F517" s="3" t="s">
        <v>2916</v>
      </c>
      <c r="G517" s="3" t="s">
        <v>2942</v>
      </c>
      <c r="H517" s="3" t="s">
        <v>2943</v>
      </c>
      <c r="I517" s="4">
        <v>649</v>
      </c>
      <c r="J517" s="4">
        <v>2400</v>
      </c>
      <c r="K517" s="2">
        <v>0.73</v>
      </c>
      <c r="L517" t="str">
        <f>IF(Table1[[#This Row],[discount_percentage]]&gt;=50%, "50% or more", "&lt;50%")</f>
        <v>50% or more</v>
      </c>
      <c r="M517">
        <v>4.4000000000000004</v>
      </c>
      <c r="N517" s="5">
        <v>67260</v>
      </c>
      <c r="O517" s="4">
        <f>Table1[[#This Row],[actual_price]]*Table1[[#This Row],[rating_count]]</f>
        <v>161424000</v>
      </c>
      <c r="P517" t="str">
        <f>IF(Table1[[#This Row],[actual_price]] &lt;200, "&lt;₹200", IF(Table1[[#This Row],[actual_price]]&lt;=500, "₹200 - ₹500", "&gt;₹500"))</f>
        <v>&gt;₹500</v>
      </c>
      <c r="Q517" s="8">
        <f>Table1[[#This Row],[rating]]*LOG(Table1[[#This Row],[rating_count]]+1)</f>
        <v>21.242158607476348</v>
      </c>
    </row>
    <row r="518" spans="1:17" x14ac:dyDescent="0.3">
      <c r="A518" t="s">
        <v>1068</v>
      </c>
      <c r="B518" t="s">
        <v>1069</v>
      </c>
      <c r="C518" t="str">
        <f t="shared" si="8"/>
        <v>iPhone Original 20W C Ty</v>
      </c>
      <c r="D518" s="3" t="s">
        <v>751</v>
      </c>
      <c r="E518" s="3" t="s">
        <v>2914</v>
      </c>
      <c r="F518" s="3" t="s">
        <v>2937</v>
      </c>
      <c r="G518" s="3" t="s">
        <v>2938</v>
      </c>
      <c r="H518" s="3" t="s">
        <v>2939</v>
      </c>
      <c r="I518" s="4">
        <v>799</v>
      </c>
      <c r="J518" s="4">
        <v>3990</v>
      </c>
      <c r="K518" s="2">
        <v>0.8</v>
      </c>
      <c r="L518" t="str">
        <f>IF(Table1[[#This Row],[discount_percentage]]&gt;=50%, "50% or more", "&lt;50%")</f>
        <v>50% or more</v>
      </c>
      <c r="M518">
        <v>3.8</v>
      </c>
      <c r="N518" s="5">
        <v>119</v>
      </c>
      <c r="O518" s="4">
        <f>Table1[[#This Row],[actual_price]]*Table1[[#This Row],[rating_count]]</f>
        <v>474810</v>
      </c>
      <c r="P518" t="str">
        <f>IF(Table1[[#This Row],[actual_price]] &lt;200, "&lt;₹200", IF(Table1[[#This Row],[actual_price]]&lt;=500, "₹200 - ₹500", "&gt;₹500"))</f>
        <v>&gt;₹500</v>
      </c>
      <c r="Q518" s="8">
        <f>Table1[[#This Row],[rating]]*LOG(Table1[[#This Row],[rating_count]]+1)</f>
        <v>7.9008887349809731</v>
      </c>
    </row>
    <row r="519" spans="1:17" x14ac:dyDescent="0.3">
      <c r="A519" t="s">
        <v>1070</v>
      </c>
      <c r="B519" t="s">
        <v>1071</v>
      </c>
      <c r="C519" t="str">
        <f t="shared" si="8"/>
        <v>LIRAMARK Webcam Cover Sl</v>
      </c>
      <c r="D519" s="3" t="s">
        <v>1072</v>
      </c>
      <c r="E519" s="3" t="s">
        <v>2907</v>
      </c>
      <c r="F519" s="3" t="s">
        <v>2908</v>
      </c>
      <c r="G519" s="3" t="s">
        <v>2959</v>
      </c>
      <c r="H519" s="3" t="s">
        <v>2960</v>
      </c>
      <c r="I519" s="4">
        <v>149</v>
      </c>
      <c r="J519" s="4">
        <v>149</v>
      </c>
      <c r="K519" s="2">
        <v>0</v>
      </c>
      <c r="L519" t="str">
        <f>IF(Table1[[#This Row],[discount_percentage]]&gt;=50%, "50% or more", "&lt;50%")</f>
        <v>&lt;50%</v>
      </c>
      <c r="M519">
        <v>4.3</v>
      </c>
      <c r="N519" s="5">
        <v>10833</v>
      </c>
      <c r="O519" s="4">
        <f>Table1[[#This Row],[actual_price]]*Table1[[#This Row],[rating_count]]</f>
        <v>1614117</v>
      </c>
      <c r="P519" t="str">
        <f>IF(Table1[[#This Row],[actual_price]] &lt;200, "&lt;₹200", IF(Table1[[#This Row],[actual_price]]&lt;=500, "₹200 - ₹500", "&gt;₹500"))</f>
        <v>&lt;₹200</v>
      </c>
      <c r="Q519" s="8">
        <f>Table1[[#This Row],[rating]]*LOG(Table1[[#This Row],[rating_count]]+1)</f>
        <v>17.34959197438009</v>
      </c>
    </row>
    <row r="520" spans="1:17" x14ac:dyDescent="0.3">
      <c r="A520" t="s">
        <v>1073</v>
      </c>
      <c r="B520" t="s">
        <v>1074</v>
      </c>
      <c r="C520" t="str">
        <f t="shared" si="8"/>
        <v>Nokia 8210 4G Volte keyp</v>
      </c>
      <c r="D520" s="3" t="s">
        <v>721</v>
      </c>
      <c r="E520" s="3" t="s">
        <v>2914</v>
      </c>
      <c r="F520" s="3" t="s">
        <v>2937</v>
      </c>
      <c r="G520" s="3" t="s">
        <v>2940</v>
      </c>
      <c r="H520" s="3" t="s">
        <v>2944</v>
      </c>
      <c r="I520" s="4">
        <v>3799</v>
      </c>
      <c r="J520" s="4">
        <v>5299</v>
      </c>
      <c r="K520" s="2">
        <v>0.28000000000000003</v>
      </c>
      <c r="L520" t="str">
        <f>IF(Table1[[#This Row],[discount_percentage]]&gt;=50%, "50% or more", "&lt;50%")</f>
        <v>&lt;50%</v>
      </c>
      <c r="M520">
        <v>3.5</v>
      </c>
      <c r="N520" s="5">
        <v>1641</v>
      </c>
      <c r="O520" s="4">
        <f>Table1[[#This Row],[actual_price]]*Table1[[#This Row],[rating_count]]</f>
        <v>8695659</v>
      </c>
      <c r="P520" t="str">
        <f>IF(Table1[[#This Row],[actual_price]] &lt;200, "&lt;₹200", IF(Table1[[#This Row],[actual_price]]&lt;=500, "₹200 - ₹500", "&gt;₹500"))</f>
        <v>&gt;₹500</v>
      </c>
      <c r="Q520" s="8">
        <f>Table1[[#This Row],[rating]]*LOG(Table1[[#This Row],[rating_count]]+1)</f>
        <v>11.253806034741977</v>
      </c>
    </row>
    <row r="521" spans="1:17" x14ac:dyDescent="0.3">
      <c r="A521" t="s">
        <v>1075</v>
      </c>
      <c r="B521" t="s">
        <v>1076</v>
      </c>
      <c r="C521" t="str">
        <f t="shared" si="8"/>
        <v>Sounce Protective Case C</v>
      </c>
      <c r="D521" s="3" t="s">
        <v>954</v>
      </c>
      <c r="E521" s="3" t="s">
        <v>2914</v>
      </c>
      <c r="F521" s="3" t="s">
        <v>2937</v>
      </c>
      <c r="G521" s="3" t="s">
        <v>2938</v>
      </c>
      <c r="H521" s="3" t="s">
        <v>2957</v>
      </c>
      <c r="I521" s="4">
        <v>199</v>
      </c>
      <c r="J521" s="4">
        <v>1899</v>
      </c>
      <c r="K521" s="2">
        <v>0.9</v>
      </c>
      <c r="L521" t="str">
        <f>IF(Table1[[#This Row],[discount_percentage]]&gt;=50%, "50% or more", "&lt;50%")</f>
        <v>50% or more</v>
      </c>
      <c r="M521">
        <v>4</v>
      </c>
      <c r="N521" s="5">
        <v>4740</v>
      </c>
      <c r="O521" s="4">
        <f>Table1[[#This Row],[actual_price]]*Table1[[#This Row],[rating_count]]</f>
        <v>9001260</v>
      </c>
      <c r="P521" t="str">
        <f>IF(Table1[[#This Row],[actual_price]] &lt;200, "&lt;₹200", IF(Table1[[#This Row],[actual_price]]&lt;=500, "₹200 - ₹500", "&gt;₹500"))</f>
        <v>&gt;₹500</v>
      </c>
      <c r="Q521" s="8">
        <f>Table1[[#This Row],[rating]]*LOG(Table1[[#This Row],[rating_count]]+1)</f>
        <v>14.703479821275826</v>
      </c>
    </row>
    <row r="522" spans="1:17" x14ac:dyDescent="0.3">
      <c r="A522" t="s">
        <v>1077</v>
      </c>
      <c r="B522" t="s">
        <v>1078</v>
      </c>
      <c r="C522" t="str">
        <f t="shared" si="8"/>
        <v>Samsung Galaxy M53 5G (D</v>
      </c>
      <c r="D522" s="3" t="s">
        <v>705</v>
      </c>
      <c r="E522" s="3" t="s">
        <v>2914</v>
      </c>
      <c r="F522" s="3" t="s">
        <v>2937</v>
      </c>
      <c r="G522" s="3" t="s">
        <v>2940</v>
      </c>
      <c r="H522" s="3" t="s">
        <v>2941</v>
      </c>
      <c r="I522" s="4">
        <v>23999</v>
      </c>
      <c r="J522" s="4">
        <v>32999</v>
      </c>
      <c r="K522" s="2">
        <v>0.27</v>
      </c>
      <c r="L522" t="str">
        <f>IF(Table1[[#This Row],[discount_percentage]]&gt;=50%, "50% or more", "&lt;50%")</f>
        <v>&lt;50%</v>
      </c>
      <c r="M522">
        <v>3.9</v>
      </c>
      <c r="N522" s="5">
        <v>8866</v>
      </c>
      <c r="O522" s="4">
        <f>Table1[[#This Row],[actual_price]]*Table1[[#This Row],[rating_count]]</f>
        <v>292569134</v>
      </c>
      <c r="P522" t="str">
        <f>IF(Table1[[#This Row],[actual_price]] &lt;200, "&lt;₹200", IF(Table1[[#This Row],[actual_price]]&lt;=500, "₹200 - ₹500", "&gt;₹500"))</f>
        <v>&gt;₹500</v>
      </c>
      <c r="Q522" s="8">
        <f>Table1[[#This Row],[rating]]*LOG(Table1[[#This Row],[rating_count]]+1)</f>
        <v>15.396329163012478</v>
      </c>
    </row>
    <row r="523" spans="1:17" x14ac:dyDescent="0.3">
      <c r="A523" t="s">
        <v>1079</v>
      </c>
      <c r="B523" t="s">
        <v>1080</v>
      </c>
      <c r="C523" t="str">
        <f t="shared" si="8"/>
        <v>iQOO 9 SE 5G (Sunset Sie</v>
      </c>
      <c r="D523" s="3" t="s">
        <v>705</v>
      </c>
      <c r="E523" s="3" t="s">
        <v>2914</v>
      </c>
      <c r="F523" s="3" t="s">
        <v>2937</v>
      </c>
      <c r="G523" s="3" t="s">
        <v>2940</v>
      </c>
      <c r="H523" s="3" t="s">
        <v>2941</v>
      </c>
      <c r="I523" s="4">
        <v>29990</v>
      </c>
      <c r="J523" s="4">
        <v>39990</v>
      </c>
      <c r="K523" s="2">
        <v>0.25</v>
      </c>
      <c r="L523" t="str">
        <f>IF(Table1[[#This Row],[discount_percentage]]&gt;=50%, "50% or more", "&lt;50%")</f>
        <v>&lt;50%</v>
      </c>
      <c r="M523">
        <v>4.3</v>
      </c>
      <c r="N523" s="5">
        <v>8399</v>
      </c>
      <c r="O523" s="4">
        <f>Table1[[#This Row],[actual_price]]*Table1[[#This Row],[rating_count]]</f>
        <v>335876010</v>
      </c>
      <c r="P523" t="str">
        <f>IF(Table1[[#This Row],[actual_price]] &lt;200, "&lt;₹200", IF(Table1[[#This Row],[actual_price]]&lt;=500, "₹200 - ₹500", "&gt;₹500"))</f>
        <v>&gt;₹500</v>
      </c>
      <c r="Q523" s="8">
        <f>Table1[[#This Row],[rating]]*LOG(Table1[[#This Row],[rating_count]]+1)</f>
        <v>16.874400930066091</v>
      </c>
    </row>
    <row r="524" spans="1:17" x14ac:dyDescent="0.3">
      <c r="A524" t="s">
        <v>1081</v>
      </c>
      <c r="B524" t="s">
        <v>1082</v>
      </c>
      <c r="C524" t="str">
        <f t="shared" si="8"/>
        <v>SHREENOVA ID116 Plus Blu</v>
      </c>
      <c r="D524" s="3" t="s">
        <v>695</v>
      </c>
      <c r="E524" s="3" t="s">
        <v>2914</v>
      </c>
      <c r="F524" s="3" t="s">
        <v>2935</v>
      </c>
      <c r="G524" s="3" t="s">
        <v>2936</v>
      </c>
      <c r="I524" s="4">
        <v>281</v>
      </c>
      <c r="J524" s="4">
        <v>1999</v>
      </c>
      <c r="K524" s="2">
        <v>0.86</v>
      </c>
      <c r="L524" t="str">
        <f>IF(Table1[[#This Row],[discount_percentage]]&gt;=50%, "50% or more", "&lt;50%")</f>
        <v>50% or more</v>
      </c>
      <c r="M524">
        <v>2.8</v>
      </c>
      <c r="N524" s="5">
        <v>87</v>
      </c>
      <c r="O524" s="4">
        <f>Table1[[#This Row],[actual_price]]*Table1[[#This Row],[rating_count]]</f>
        <v>173913</v>
      </c>
      <c r="P524" t="str">
        <f>IF(Table1[[#This Row],[actual_price]] &lt;200, "&lt;₹200", IF(Table1[[#This Row],[actual_price]]&lt;=500, "₹200 - ₹500", "&gt;₹500"))</f>
        <v>&gt;₹500</v>
      </c>
      <c r="Q524" s="8">
        <f>Table1[[#This Row],[rating]]*LOG(Table1[[#This Row],[rating_count]]+1)</f>
        <v>5.4445514820204721</v>
      </c>
    </row>
    <row r="525" spans="1:17" x14ac:dyDescent="0.3">
      <c r="A525" t="s">
        <v>1083</v>
      </c>
      <c r="B525" t="s">
        <v>1084</v>
      </c>
      <c r="C525" t="str">
        <f t="shared" si="8"/>
        <v>POCO C31 (Shadow Gray, 6</v>
      </c>
      <c r="D525" s="3" t="s">
        <v>705</v>
      </c>
      <c r="E525" s="3" t="s">
        <v>2914</v>
      </c>
      <c r="F525" s="3" t="s">
        <v>2937</v>
      </c>
      <c r="G525" s="3" t="s">
        <v>2940</v>
      </c>
      <c r="H525" s="3" t="s">
        <v>2941</v>
      </c>
      <c r="I525" s="4">
        <v>7998</v>
      </c>
      <c r="J525" s="4">
        <v>11999</v>
      </c>
      <c r="K525" s="2">
        <v>0.33</v>
      </c>
      <c r="L525" t="str">
        <f>IF(Table1[[#This Row],[discount_percentage]]&gt;=50%, "50% or more", "&lt;50%")</f>
        <v>&lt;50%</v>
      </c>
      <c r="M525">
        <v>3.8</v>
      </c>
      <c r="N525" s="5">
        <v>125</v>
      </c>
      <c r="O525" s="4">
        <f>Table1[[#This Row],[actual_price]]*Table1[[#This Row],[rating_count]]</f>
        <v>1499875</v>
      </c>
      <c r="P525" t="str">
        <f>IF(Table1[[#This Row],[actual_price]] &lt;200, "&lt;₹200", IF(Table1[[#This Row],[actual_price]]&lt;=500, "₹200 - ₹500", "&gt;₹500"))</f>
        <v>&gt;₹500</v>
      </c>
      <c r="Q525" s="8">
        <f>Table1[[#This Row],[rating]]*LOG(Table1[[#This Row],[rating_count]]+1)</f>
        <v>7.9814080714467384</v>
      </c>
    </row>
    <row r="526" spans="1:17" x14ac:dyDescent="0.3">
      <c r="A526" t="s">
        <v>1085</v>
      </c>
      <c r="B526" t="s">
        <v>1086</v>
      </c>
      <c r="C526" t="str">
        <f t="shared" si="8"/>
        <v>Noise_Colorfit Smart Wat</v>
      </c>
      <c r="D526" s="3" t="s">
        <v>695</v>
      </c>
      <c r="E526" s="3" t="s">
        <v>2914</v>
      </c>
      <c r="F526" s="3" t="s">
        <v>2935</v>
      </c>
      <c r="G526" s="3" t="s">
        <v>2936</v>
      </c>
      <c r="I526" s="4">
        <v>249</v>
      </c>
      <c r="J526" s="4">
        <v>999</v>
      </c>
      <c r="K526" s="2">
        <v>0.75</v>
      </c>
      <c r="L526" t="str">
        <f>IF(Table1[[#This Row],[discount_percentage]]&gt;=50%, "50% or more", "&lt;50%")</f>
        <v>50% or more</v>
      </c>
      <c r="M526">
        <v>4.5</v>
      </c>
      <c r="N526" s="5">
        <v>38</v>
      </c>
      <c r="O526" s="4">
        <f>Table1[[#This Row],[actual_price]]*Table1[[#This Row],[rating_count]]</f>
        <v>37962</v>
      </c>
      <c r="P526" t="str">
        <f>IF(Table1[[#This Row],[actual_price]] &lt;200, "&lt;₹200", IF(Table1[[#This Row],[actual_price]]&lt;=500, "₹200 - ₹500", "&gt;₹500"))</f>
        <v>&gt;₹500</v>
      </c>
      <c r="Q526" s="8">
        <f>Table1[[#This Row],[rating]]*LOG(Table1[[#This Row],[rating_count]]+1)</f>
        <v>7.1597907316192462</v>
      </c>
    </row>
    <row r="527" spans="1:17" x14ac:dyDescent="0.3">
      <c r="A527" t="s">
        <v>1087</v>
      </c>
      <c r="B527" t="s">
        <v>1088</v>
      </c>
      <c r="C527" t="str">
        <f t="shared" si="8"/>
        <v>POPIO Tempered Glass Scr</v>
      </c>
      <c r="D527" s="3" t="s">
        <v>907</v>
      </c>
      <c r="E527" s="3" t="s">
        <v>2914</v>
      </c>
      <c r="F527" s="3" t="s">
        <v>2937</v>
      </c>
      <c r="G527" s="3" t="s">
        <v>2938</v>
      </c>
      <c r="H527" s="3" t="s">
        <v>2954</v>
      </c>
      <c r="I527" s="4">
        <v>299</v>
      </c>
      <c r="J527" s="4">
        <v>599</v>
      </c>
      <c r="K527" s="2">
        <v>0.5</v>
      </c>
      <c r="L527" t="str">
        <f>IF(Table1[[#This Row],[discount_percentage]]&gt;=50%, "50% or more", "&lt;50%")</f>
        <v>50% or more</v>
      </c>
      <c r="M527">
        <v>4.3</v>
      </c>
      <c r="N527" s="5">
        <v>4674</v>
      </c>
      <c r="O527" s="4">
        <f>Table1[[#This Row],[actual_price]]*Table1[[#This Row],[rating_count]]</f>
        <v>2799726</v>
      </c>
      <c r="P527" t="str">
        <f>IF(Table1[[#This Row],[actual_price]] &lt;200, "&lt;₹200", IF(Table1[[#This Row],[actual_price]]&lt;=500, "₹200 - ₹500", "&gt;₹500"))</f>
        <v>&gt;₹500</v>
      </c>
      <c r="Q527" s="8">
        <f>Table1[[#This Row],[rating]]*LOG(Table1[[#This Row],[rating_count]]+1)</f>
        <v>15.780060945396706</v>
      </c>
    </row>
    <row r="528" spans="1:17" x14ac:dyDescent="0.3">
      <c r="A528" t="s">
        <v>1089</v>
      </c>
      <c r="B528" t="s">
        <v>1090</v>
      </c>
      <c r="C528" t="str">
        <f t="shared" si="8"/>
        <v>10WeRun Id-116 Bluetooth</v>
      </c>
      <c r="D528" s="3" t="s">
        <v>695</v>
      </c>
      <c r="E528" s="3" t="s">
        <v>2914</v>
      </c>
      <c r="F528" s="3" t="s">
        <v>2935</v>
      </c>
      <c r="G528" s="3" t="s">
        <v>2936</v>
      </c>
      <c r="I528" s="4">
        <v>499</v>
      </c>
      <c r="J528" s="4">
        <v>1899</v>
      </c>
      <c r="K528" s="2">
        <v>0.74</v>
      </c>
      <c r="L528" t="str">
        <f>IF(Table1[[#This Row],[discount_percentage]]&gt;=50%, "50% or more", "&lt;50%")</f>
        <v>50% or more</v>
      </c>
      <c r="M528">
        <v>4.0999999999999996</v>
      </c>
      <c r="N528" s="5">
        <v>412</v>
      </c>
      <c r="O528" s="4">
        <f>Table1[[#This Row],[actual_price]]*Table1[[#This Row],[rating_count]]</f>
        <v>782388</v>
      </c>
      <c r="P528" t="str">
        <f>IF(Table1[[#This Row],[actual_price]] &lt;200, "&lt;₹200", IF(Table1[[#This Row],[actual_price]]&lt;=500, "₹200 - ₹500", "&gt;₹500"))</f>
        <v>&gt;₹500</v>
      </c>
      <c r="Q528" s="8">
        <f>Table1[[#This Row],[rating]]*LOG(Table1[[#This Row],[rating_count]]+1)</f>
        <v>10.725395211791243</v>
      </c>
    </row>
    <row r="529" spans="1:17" x14ac:dyDescent="0.3">
      <c r="A529" t="s">
        <v>1091</v>
      </c>
      <c r="B529" t="s">
        <v>1092</v>
      </c>
      <c r="C529" t="str">
        <f t="shared" si="8"/>
        <v>Tokdis MX-1 Pro Bluetoot</v>
      </c>
      <c r="D529" s="3" t="s">
        <v>695</v>
      </c>
      <c r="E529" s="3" t="s">
        <v>2914</v>
      </c>
      <c r="F529" s="3" t="s">
        <v>2935</v>
      </c>
      <c r="G529" s="3" t="s">
        <v>2936</v>
      </c>
      <c r="I529" s="4">
        <v>899</v>
      </c>
      <c r="J529" s="4">
        <v>3499</v>
      </c>
      <c r="K529" s="2">
        <v>0.74</v>
      </c>
      <c r="L529" t="str">
        <f>IF(Table1[[#This Row],[discount_percentage]]&gt;=50%, "50% or more", "&lt;50%")</f>
        <v>50% or more</v>
      </c>
      <c r="M529">
        <v>3</v>
      </c>
      <c r="N529" s="5">
        <v>681</v>
      </c>
      <c r="O529" s="4">
        <f>Table1[[#This Row],[actual_price]]*Table1[[#This Row],[rating_count]]</f>
        <v>2382819</v>
      </c>
      <c r="P529" t="str">
        <f>IF(Table1[[#This Row],[actual_price]] &lt;200, "&lt;₹200", IF(Table1[[#This Row],[actual_price]]&lt;=500, "₹200 - ₹500", "&gt;₹500"))</f>
        <v>&gt;₹500</v>
      </c>
      <c r="Q529" s="8">
        <f>Table1[[#This Row],[rating]]*LOG(Table1[[#This Row],[rating_count]]+1)</f>
        <v>8.5013531239694373</v>
      </c>
    </row>
    <row r="530" spans="1:17" x14ac:dyDescent="0.3">
      <c r="A530" t="s">
        <v>1093</v>
      </c>
      <c r="B530" t="s">
        <v>1094</v>
      </c>
      <c r="C530" t="str">
        <f t="shared" si="8"/>
        <v>URBN 20000 mAh lithium_p</v>
      </c>
      <c r="D530" s="3" t="s">
        <v>702</v>
      </c>
      <c r="E530" s="3" t="s">
        <v>2914</v>
      </c>
      <c r="F530" s="3" t="s">
        <v>2937</v>
      </c>
      <c r="G530" s="3" t="s">
        <v>2938</v>
      </c>
      <c r="H530" s="3" t="s">
        <v>2939</v>
      </c>
      <c r="I530" s="4">
        <v>1599</v>
      </c>
      <c r="J530" s="4">
        <v>3499</v>
      </c>
      <c r="K530" s="2">
        <v>0.54</v>
      </c>
      <c r="L530" t="str">
        <f>IF(Table1[[#This Row],[discount_percentage]]&gt;=50%, "50% or more", "&lt;50%")</f>
        <v>50% or more</v>
      </c>
      <c r="M530">
        <v>4</v>
      </c>
      <c r="N530" s="5">
        <v>36384</v>
      </c>
      <c r="O530" s="4">
        <f>Table1[[#This Row],[actual_price]]*Table1[[#This Row],[rating_count]]</f>
        <v>127307616</v>
      </c>
      <c r="P530" t="str">
        <f>IF(Table1[[#This Row],[actual_price]] &lt;200, "&lt;₹200", IF(Table1[[#This Row],[actual_price]]&lt;=500, "₹200 - ₹500", "&gt;₹500"))</f>
        <v>&gt;₹500</v>
      </c>
      <c r="Q530" s="8">
        <f>Table1[[#This Row],[rating]]*LOG(Table1[[#This Row],[rating_count]]+1)</f>
        <v>18.243689517029882</v>
      </c>
    </row>
    <row r="531" spans="1:17" x14ac:dyDescent="0.3">
      <c r="A531" t="s">
        <v>1095</v>
      </c>
      <c r="B531" t="s">
        <v>1096</v>
      </c>
      <c r="C531" t="str">
        <f t="shared" si="8"/>
        <v>Sounce Gold Plated 3.5 m</v>
      </c>
      <c r="D531" s="3" t="s">
        <v>1097</v>
      </c>
      <c r="E531" s="3" t="s">
        <v>2914</v>
      </c>
      <c r="F531" s="3" t="s">
        <v>2945</v>
      </c>
      <c r="G531" s="3" t="s">
        <v>2926</v>
      </c>
      <c r="I531" s="4">
        <v>120</v>
      </c>
      <c r="J531" s="4">
        <v>999</v>
      </c>
      <c r="K531" s="2">
        <v>0.88</v>
      </c>
      <c r="L531" t="str">
        <f>IF(Table1[[#This Row],[discount_percentage]]&gt;=50%, "50% or more", "&lt;50%")</f>
        <v>50% or more</v>
      </c>
      <c r="M531">
        <v>3.9</v>
      </c>
      <c r="N531" s="5">
        <v>6491</v>
      </c>
      <c r="O531" s="4">
        <f>Table1[[#This Row],[actual_price]]*Table1[[#This Row],[rating_count]]</f>
        <v>6484509</v>
      </c>
      <c r="P531" t="str">
        <f>IF(Table1[[#This Row],[actual_price]] &lt;200, "&lt;₹200", IF(Table1[[#This Row],[actual_price]]&lt;=500, "₹200 - ₹500", "&gt;₹500"))</f>
        <v>&gt;₹500</v>
      </c>
      <c r="Q531" s="8">
        <f>Table1[[#This Row],[rating]]*LOG(Table1[[#This Row],[rating_count]]+1)</f>
        <v>14.868276193501357</v>
      </c>
    </row>
    <row r="532" spans="1:17" x14ac:dyDescent="0.3">
      <c r="A532" t="s">
        <v>1098</v>
      </c>
      <c r="B532" t="s">
        <v>1099</v>
      </c>
      <c r="C532" t="str">
        <f t="shared" si="8"/>
        <v>Noise ColorFit Ultra 2 B</v>
      </c>
      <c r="D532" s="3" t="s">
        <v>695</v>
      </c>
      <c r="E532" s="3" t="s">
        <v>2914</v>
      </c>
      <c r="F532" s="3" t="s">
        <v>2935</v>
      </c>
      <c r="G532" s="3" t="s">
        <v>2936</v>
      </c>
      <c r="I532" s="4">
        <v>3999</v>
      </c>
      <c r="J532" s="4">
        <v>6999</v>
      </c>
      <c r="K532" s="2">
        <v>0.43</v>
      </c>
      <c r="L532" t="str">
        <f>IF(Table1[[#This Row],[discount_percentage]]&gt;=50%, "50% or more", "&lt;50%")</f>
        <v>&lt;50%</v>
      </c>
      <c r="M532">
        <v>4.0999999999999996</v>
      </c>
      <c r="N532" s="5">
        <v>10229</v>
      </c>
      <c r="O532" s="4">
        <f>Table1[[#This Row],[actual_price]]*Table1[[#This Row],[rating_count]]</f>
        <v>71592771</v>
      </c>
      <c r="P532" t="str">
        <f>IF(Table1[[#This Row],[actual_price]] &lt;200, "&lt;₹200", IF(Table1[[#This Row],[actual_price]]&lt;=500, "₹200 - ₹500", "&gt;₹500"))</f>
        <v>&gt;₹500</v>
      </c>
      <c r="Q532" s="8">
        <f>Table1[[#This Row],[rating]]*LOG(Table1[[#This Row],[rating_count]]+1)</f>
        <v>16.440490098219854</v>
      </c>
    </row>
    <row r="533" spans="1:17" x14ac:dyDescent="0.3">
      <c r="A533" t="s">
        <v>1100</v>
      </c>
      <c r="B533" t="s">
        <v>1002</v>
      </c>
      <c r="C533" t="str">
        <f t="shared" si="8"/>
        <v>Redmi Note 11 (Horizon B</v>
      </c>
      <c r="D533" s="3" t="s">
        <v>705</v>
      </c>
      <c r="E533" s="3" t="s">
        <v>2914</v>
      </c>
      <c r="F533" s="3" t="s">
        <v>2937</v>
      </c>
      <c r="G533" s="3" t="s">
        <v>2940</v>
      </c>
      <c r="H533" s="3" t="s">
        <v>2941</v>
      </c>
      <c r="I533" s="4">
        <v>12999</v>
      </c>
      <c r="J533" s="4">
        <v>18999</v>
      </c>
      <c r="K533" s="2">
        <v>0.32</v>
      </c>
      <c r="L533" t="str">
        <f>IF(Table1[[#This Row],[discount_percentage]]&gt;=50%, "50% or more", "&lt;50%")</f>
        <v>&lt;50%</v>
      </c>
      <c r="M533">
        <v>4.0999999999999996</v>
      </c>
      <c r="N533" s="5">
        <v>50772</v>
      </c>
      <c r="O533" s="4">
        <f>Table1[[#This Row],[actual_price]]*Table1[[#This Row],[rating_count]]</f>
        <v>964617228</v>
      </c>
      <c r="P533" t="str">
        <f>IF(Table1[[#This Row],[actual_price]] &lt;200, "&lt;₹200", IF(Table1[[#This Row],[actual_price]]&lt;=500, "₹200 - ₹500", "&gt;₹500"))</f>
        <v>&gt;₹500</v>
      </c>
      <c r="Q533" s="8">
        <f>Table1[[#This Row],[rating]]*LOG(Table1[[#This Row],[rating_count]]+1)</f>
        <v>19.293094582964777</v>
      </c>
    </row>
    <row r="534" spans="1:17" x14ac:dyDescent="0.3">
      <c r="A534" t="s">
        <v>1101</v>
      </c>
      <c r="B534" t="s">
        <v>1102</v>
      </c>
      <c r="C534" t="str">
        <f t="shared" si="8"/>
        <v>Spigen Ultra Hybrid Back</v>
      </c>
      <c r="D534" s="3" t="s">
        <v>954</v>
      </c>
      <c r="E534" s="3" t="s">
        <v>2914</v>
      </c>
      <c r="F534" s="3" t="s">
        <v>2937</v>
      </c>
      <c r="G534" s="3" t="s">
        <v>2938</v>
      </c>
      <c r="H534" s="3" t="s">
        <v>2957</v>
      </c>
      <c r="I534" s="4">
        <v>1599</v>
      </c>
      <c r="J534" s="4">
        <v>2599</v>
      </c>
      <c r="K534" s="2">
        <v>0.38</v>
      </c>
      <c r="L534" t="str">
        <f>IF(Table1[[#This Row],[discount_percentage]]&gt;=50%, "50% or more", "&lt;50%")</f>
        <v>&lt;50%</v>
      </c>
      <c r="M534">
        <v>4.3</v>
      </c>
      <c r="N534" s="5">
        <v>1801</v>
      </c>
      <c r="O534" s="4">
        <f>Table1[[#This Row],[actual_price]]*Table1[[#This Row],[rating_count]]</f>
        <v>4680799</v>
      </c>
      <c r="P534" t="str">
        <f>IF(Table1[[#This Row],[actual_price]] &lt;200, "&lt;₹200", IF(Table1[[#This Row],[actual_price]]&lt;=500, "₹200 - ₹500", "&gt;₹500"))</f>
        <v>&gt;₹500</v>
      </c>
      <c r="Q534" s="8">
        <f>Table1[[#This Row],[rating]]*LOG(Table1[[#This Row],[rating_count]]+1)</f>
        <v>13.999745582565088</v>
      </c>
    </row>
    <row r="535" spans="1:17" x14ac:dyDescent="0.3">
      <c r="A535" t="s">
        <v>1103</v>
      </c>
      <c r="B535" t="s">
        <v>1104</v>
      </c>
      <c r="C535" t="str">
        <f t="shared" si="8"/>
        <v xml:space="preserve">Oraimo 18W USB &amp; Type-C </v>
      </c>
      <c r="D535" s="3" t="s">
        <v>751</v>
      </c>
      <c r="E535" s="3" t="s">
        <v>2914</v>
      </c>
      <c r="F535" s="3" t="s">
        <v>2937</v>
      </c>
      <c r="G535" s="3" t="s">
        <v>2938</v>
      </c>
      <c r="H535" s="3" t="s">
        <v>2939</v>
      </c>
      <c r="I535" s="4">
        <v>699</v>
      </c>
      <c r="J535" s="4">
        <v>1199</v>
      </c>
      <c r="K535" s="2">
        <v>0.42</v>
      </c>
      <c r="L535" t="str">
        <f>IF(Table1[[#This Row],[discount_percentage]]&gt;=50%, "50% or more", "&lt;50%")</f>
        <v>&lt;50%</v>
      </c>
      <c r="M535">
        <v>4</v>
      </c>
      <c r="N535" s="5">
        <v>14404</v>
      </c>
      <c r="O535" s="4">
        <f>Table1[[#This Row],[actual_price]]*Table1[[#This Row],[rating_count]]</f>
        <v>17270396</v>
      </c>
      <c r="P535" t="str">
        <f>IF(Table1[[#This Row],[actual_price]] &lt;200, "&lt;₹200", IF(Table1[[#This Row],[actual_price]]&lt;=500, "₹200 - ₹500", "&gt;₹500"))</f>
        <v>&gt;₹500</v>
      </c>
      <c r="Q535" s="8">
        <f>Table1[[#This Row],[rating]]*LOG(Table1[[#This Row],[rating_count]]+1)</f>
        <v>16.634053050465727</v>
      </c>
    </row>
    <row r="536" spans="1:17" x14ac:dyDescent="0.3">
      <c r="A536" t="s">
        <v>1105</v>
      </c>
      <c r="B536" t="s">
        <v>1106</v>
      </c>
      <c r="C536" t="str">
        <f t="shared" si="8"/>
        <v>LAPSTER 12pcs Spiral Cab</v>
      </c>
      <c r="D536" s="3" t="s">
        <v>1107</v>
      </c>
      <c r="E536" s="3" t="s">
        <v>2914</v>
      </c>
      <c r="F536" s="3" t="s">
        <v>2937</v>
      </c>
      <c r="G536" s="3" t="s">
        <v>2938</v>
      </c>
      <c r="H536" s="3" t="s">
        <v>2953</v>
      </c>
      <c r="I536" s="4">
        <v>99</v>
      </c>
      <c r="J536" s="4">
        <v>999</v>
      </c>
      <c r="K536" s="2">
        <v>0.9</v>
      </c>
      <c r="L536" t="str">
        <f>IF(Table1[[#This Row],[discount_percentage]]&gt;=50%, "50% or more", "&lt;50%")</f>
        <v>50% or more</v>
      </c>
      <c r="M536">
        <v>4.4000000000000004</v>
      </c>
      <c r="N536" s="5">
        <v>305</v>
      </c>
      <c r="O536" s="4">
        <f>Table1[[#This Row],[actual_price]]*Table1[[#This Row],[rating_count]]</f>
        <v>304695</v>
      </c>
      <c r="P536" t="str">
        <f>IF(Table1[[#This Row],[actual_price]] &lt;200, "&lt;₹200", IF(Table1[[#This Row],[actual_price]]&lt;=500, "₹200 - ₹500", "&gt;₹500"))</f>
        <v>&gt;₹500</v>
      </c>
      <c r="Q536" s="8">
        <f>Table1[[#This Row],[rating]]*LOG(Table1[[#This Row],[rating_count]]+1)</f>
        <v>10.937174276518954</v>
      </c>
    </row>
    <row r="537" spans="1:17" x14ac:dyDescent="0.3">
      <c r="A537" t="s">
        <v>1108</v>
      </c>
      <c r="B537" t="s">
        <v>1109</v>
      </c>
      <c r="C537" t="str">
        <f t="shared" si="8"/>
        <v>MI REDMI 9i Sport (Carbo</v>
      </c>
      <c r="D537" s="3" t="s">
        <v>705</v>
      </c>
      <c r="E537" s="3" t="s">
        <v>2914</v>
      </c>
      <c r="F537" s="3" t="s">
        <v>2937</v>
      </c>
      <c r="G537" s="3" t="s">
        <v>2940</v>
      </c>
      <c r="H537" s="3" t="s">
        <v>2941</v>
      </c>
      <c r="I537" s="4">
        <v>7915</v>
      </c>
      <c r="J537" s="4">
        <v>9999</v>
      </c>
      <c r="K537" s="2">
        <v>0.21</v>
      </c>
      <c r="L537" t="str">
        <f>IF(Table1[[#This Row],[discount_percentage]]&gt;=50%, "50% or more", "&lt;50%")</f>
        <v>&lt;50%</v>
      </c>
      <c r="M537">
        <v>4.3</v>
      </c>
      <c r="N537" s="5">
        <v>1376</v>
      </c>
      <c r="O537" s="4">
        <f>Table1[[#This Row],[actual_price]]*Table1[[#This Row],[rating_count]]</f>
        <v>13758624</v>
      </c>
      <c r="P537" t="str">
        <f>IF(Table1[[#This Row],[actual_price]] &lt;200, "&lt;₹200", IF(Table1[[#This Row],[actual_price]]&lt;=500, "₹200 - ₹500", "&gt;₹500"))</f>
        <v>&gt;₹500</v>
      </c>
      <c r="Q537" s="8">
        <f>Table1[[#This Row],[rating]]*LOG(Table1[[#This Row],[rating_count]]+1)</f>
        <v>13.497415943104771</v>
      </c>
    </row>
    <row r="538" spans="1:17" x14ac:dyDescent="0.3">
      <c r="A538" t="s">
        <v>1110</v>
      </c>
      <c r="B538" t="s">
        <v>1111</v>
      </c>
      <c r="C538" t="str">
        <f t="shared" si="8"/>
        <v>Fire-Boltt Ninja 3 Smart</v>
      </c>
      <c r="D538" s="3" t="s">
        <v>695</v>
      </c>
      <c r="E538" s="3" t="s">
        <v>2914</v>
      </c>
      <c r="F538" s="3" t="s">
        <v>2935</v>
      </c>
      <c r="G538" s="3" t="s">
        <v>2936</v>
      </c>
      <c r="I538" s="4">
        <v>1499</v>
      </c>
      <c r="J538" s="4">
        <v>7999</v>
      </c>
      <c r="K538" s="2">
        <v>0.81</v>
      </c>
      <c r="L538" t="str">
        <f>IF(Table1[[#This Row],[discount_percentage]]&gt;=50%, "50% or more", "&lt;50%")</f>
        <v>50% or more</v>
      </c>
      <c r="M538">
        <v>4.2</v>
      </c>
      <c r="N538" s="5">
        <v>22638</v>
      </c>
      <c r="O538" s="4">
        <f>Table1[[#This Row],[actual_price]]*Table1[[#This Row],[rating_count]]</f>
        <v>181081362</v>
      </c>
      <c r="P538" t="str">
        <f>IF(Table1[[#This Row],[actual_price]] &lt;200, "&lt;₹200", IF(Table1[[#This Row],[actual_price]]&lt;=500, "₹200 - ₹500", "&gt;₹500"))</f>
        <v>&gt;₹500</v>
      </c>
      <c r="Q538" s="8">
        <f>Table1[[#This Row],[rating]]*LOG(Table1[[#This Row],[rating_count]]+1)</f>
        <v>18.290400405791299</v>
      </c>
    </row>
    <row r="539" spans="1:17" x14ac:dyDescent="0.3">
      <c r="A539" t="s">
        <v>1112</v>
      </c>
      <c r="B539" t="s">
        <v>1113</v>
      </c>
      <c r="C539" t="str">
        <f t="shared" si="8"/>
        <v>Lava A1 Josh 21(Blue Sil</v>
      </c>
      <c r="D539" s="3" t="s">
        <v>721</v>
      </c>
      <c r="E539" s="3" t="s">
        <v>2914</v>
      </c>
      <c r="F539" s="3" t="s">
        <v>2937</v>
      </c>
      <c r="G539" s="3" t="s">
        <v>2940</v>
      </c>
      <c r="H539" s="3" t="s">
        <v>2944</v>
      </c>
      <c r="I539" s="4">
        <v>1055</v>
      </c>
      <c r="J539" s="4">
        <v>1249</v>
      </c>
      <c r="K539" s="2">
        <v>0.16</v>
      </c>
      <c r="L539" t="str">
        <f>IF(Table1[[#This Row],[discount_percentage]]&gt;=50%, "50% or more", "&lt;50%")</f>
        <v>&lt;50%</v>
      </c>
      <c r="M539">
        <v>3.8</v>
      </c>
      <c r="N539" s="5">
        <v>2352</v>
      </c>
      <c r="O539" s="4">
        <f>Table1[[#This Row],[actual_price]]*Table1[[#This Row],[rating_count]]</f>
        <v>2937648</v>
      </c>
      <c r="P539" t="str">
        <f>IF(Table1[[#This Row],[actual_price]] &lt;200, "&lt;₹200", IF(Table1[[#This Row],[actual_price]]&lt;=500, "₹200 - ₹500", "&gt;₹500"))</f>
        <v>&gt;₹500</v>
      </c>
      <c r="Q539" s="8">
        <f>Table1[[#This Row],[rating]]*LOG(Table1[[#This Row],[rating_count]]+1)</f>
        <v>12.812163323268882</v>
      </c>
    </row>
    <row r="540" spans="1:17" x14ac:dyDescent="0.3">
      <c r="A540" t="s">
        <v>1114</v>
      </c>
      <c r="B540" t="s">
        <v>1115</v>
      </c>
      <c r="C540" t="str">
        <f t="shared" si="8"/>
        <v>POPIO Tempered Glass Com</v>
      </c>
      <c r="D540" s="3" t="s">
        <v>907</v>
      </c>
      <c r="E540" s="3" t="s">
        <v>2914</v>
      </c>
      <c r="F540" s="3" t="s">
        <v>2937</v>
      </c>
      <c r="G540" s="3" t="s">
        <v>2938</v>
      </c>
      <c r="H540" s="3" t="s">
        <v>2954</v>
      </c>
      <c r="I540" s="4">
        <v>150</v>
      </c>
      <c r="J540" s="4">
        <v>599</v>
      </c>
      <c r="K540" s="2">
        <v>0.75</v>
      </c>
      <c r="L540" t="str">
        <f>IF(Table1[[#This Row],[discount_percentage]]&gt;=50%, "50% or more", "&lt;50%")</f>
        <v>50% or more</v>
      </c>
      <c r="M540">
        <v>4.3</v>
      </c>
      <c r="N540" s="5">
        <v>714</v>
      </c>
      <c r="O540" s="4">
        <f>Table1[[#This Row],[actual_price]]*Table1[[#This Row],[rating_count]]</f>
        <v>427686</v>
      </c>
      <c r="P540" t="str">
        <f>IF(Table1[[#This Row],[actual_price]] &lt;200, "&lt;₹200", IF(Table1[[#This Row],[actual_price]]&lt;=500, "₹200 - ₹500", "&gt;₹500"))</f>
        <v>&gt;₹500</v>
      </c>
      <c r="Q540" s="8">
        <f>Table1[[#This Row],[rating]]*LOG(Table1[[#This Row],[rating_count]]+1)</f>
        <v>12.273515979744646</v>
      </c>
    </row>
    <row r="541" spans="1:17" x14ac:dyDescent="0.3">
      <c r="A541" t="s">
        <v>1116</v>
      </c>
      <c r="B541" t="s">
        <v>1117</v>
      </c>
      <c r="C541" t="str">
        <f t="shared" si="8"/>
        <v>Amozo Ultra Hybrid Camer</v>
      </c>
      <c r="D541" s="3" t="s">
        <v>954</v>
      </c>
      <c r="E541" s="3" t="s">
        <v>2914</v>
      </c>
      <c r="F541" s="3" t="s">
        <v>2937</v>
      </c>
      <c r="G541" s="3" t="s">
        <v>2938</v>
      </c>
      <c r="H541" s="3" t="s">
        <v>2957</v>
      </c>
      <c r="I541" s="4">
        <v>474</v>
      </c>
      <c r="J541" s="4">
        <v>1799</v>
      </c>
      <c r="K541" s="2">
        <v>0.74</v>
      </c>
      <c r="L541" t="str">
        <f>IF(Table1[[#This Row],[discount_percentage]]&gt;=50%, "50% or more", "&lt;50%")</f>
        <v>50% or more</v>
      </c>
      <c r="M541">
        <v>4.3</v>
      </c>
      <c r="N541" s="5">
        <v>1454</v>
      </c>
      <c r="O541" s="4">
        <f>Table1[[#This Row],[actual_price]]*Table1[[#This Row],[rating_count]]</f>
        <v>2615746</v>
      </c>
      <c r="P541" t="str">
        <f>IF(Table1[[#This Row],[actual_price]] &lt;200, "&lt;₹200", IF(Table1[[#This Row],[actual_price]]&lt;=500, "₹200 - ₹500", "&gt;₹500"))</f>
        <v>&gt;₹500</v>
      </c>
      <c r="Q541" s="8">
        <f>Table1[[#This Row],[rating]]*LOG(Table1[[#This Row],[rating_count]]+1)</f>
        <v>13.600310871284282</v>
      </c>
    </row>
    <row r="542" spans="1:17" x14ac:dyDescent="0.3">
      <c r="A542" t="s">
        <v>1118</v>
      </c>
      <c r="B542" t="s">
        <v>1119</v>
      </c>
      <c r="C542" t="str">
        <f t="shared" si="8"/>
        <v>FLiX Usb Charger,Flix (B</v>
      </c>
      <c r="D542" s="3" t="s">
        <v>751</v>
      </c>
      <c r="E542" s="3" t="s">
        <v>2914</v>
      </c>
      <c r="F542" s="3" t="s">
        <v>2937</v>
      </c>
      <c r="G542" s="3" t="s">
        <v>2938</v>
      </c>
      <c r="H542" s="3" t="s">
        <v>2939</v>
      </c>
      <c r="I542" s="4">
        <v>239</v>
      </c>
      <c r="J542" s="4">
        <v>599</v>
      </c>
      <c r="K542" s="2">
        <v>0.6</v>
      </c>
      <c r="L542" t="str">
        <f>IF(Table1[[#This Row],[discount_percentage]]&gt;=50%, "50% or more", "&lt;50%")</f>
        <v>50% or more</v>
      </c>
      <c r="M542">
        <v>3.9</v>
      </c>
      <c r="N542" s="5">
        <v>2147</v>
      </c>
      <c r="O542" s="4">
        <f>Table1[[#This Row],[actual_price]]*Table1[[#This Row],[rating_count]]</f>
        <v>1286053</v>
      </c>
      <c r="P542" t="str">
        <f>IF(Table1[[#This Row],[actual_price]] &lt;200, "&lt;₹200", IF(Table1[[#This Row],[actual_price]]&lt;=500, "₹200 - ₹500", "&gt;₹500"))</f>
        <v>&gt;₹500</v>
      </c>
      <c r="Q542" s="8">
        <f>Table1[[#This Row],[rating]]*LOG(Table1[[#This Row],[rating_count]]+1)</f>
        <v>12.994933680407319</v>
      </c>
    </row>
    <row r="543" spans="1:17" x14ac:dyDescent="0.3">
      <c r="A543" t="s">
        <v>1120</v>
      </c>
      <c r="B543" t="s">
        <v>1121</v>
      </c>
      <c r="C543" t="str">
        <f t="shared" si="8"/>
        <v>Redmi 9A Sport (Coral Gr</v>
      </c>
      <c r="D543" s="3" t="s">
        <v>705</v>
      </c>
      <c r="E543" s="3" t="s">
        <v>2914</v>
      </c>
      <c r="F543" s="3" t="s">
        <v>2937</v>
      </c>
      <c r="G543" s="3" t="s">
        <v>2940</v>
      </c>
      <c r="H543" s="3" t="s">
        <v>2941</v>
      </c>
      <c r="I543" s="4">
        <v>7499</v>
      </c>
      <c r="J543" s="4">
        <v>9499</v>
      </c>
      <c r="K543" s="2">
        <v>0.21</v>
      </c>
      <c r="L543" t="str">
        <f>IF(Table1[[#This Row],[discount_percentage]]&gt;=50%, "50% or more", "&lt;50%")</f>
        <v>&lt;50%</v>
      </c>
      <c r="M543">
        <v>4.0999999999999996</v>
      </c>
      <c r="N543" s="5">
        <v>313832</v>
      </c>
      <c r="O543" s="4">
        <f>Table1[[#This Row],[actual_price]]*Table1[[#This Row],[rating_count]]</f>
        <v>2981090168</v>
      </c>
      <c r="P543" t="str">
        <f>IF(Table1[[#This Row],[actual_price]] &lt;200, "&lt;₹200", IF(Table1[[#This Row],[actual_price]]&lt;=500, "₹200 - ₹500", "&gt;₹500"))</f>
        <v>&gt;₹500</v>
      </c>
      <c r="Q543" s="8">
        <f>Table1[[#This Row],[rating]]*LOG(Table1[[#This Row],[rating_count]]+1)</f>
        <v>22.536464294249161</v>
      </c>
    </row>
    <row r="544" spans="1:17" x14ac:dyDescent="0.3">
      <c r="A544" t="s">
        <v>1122</v>
      </c>
      <c r="B544" t="s">
        <v>1123</v>
      </c>
      <c r="C544" t="str">
        <f t="shared" si="8"/>
        <v>Prolet Classic Bumper Ca</v>
      </c>
      <c r="D544" s="3" t="s">
        <v>695</v>
      </c>
      <c r="E544" s="3" t="s">
        <v>2914</v>
      </c>
      <c r="F544" s="3" t="s">
        <v>2935</v>
      </c>
      <c r="G544" s="3" t="s">
        <v>2936</v>
      </c>
      <c r="I544" s="4">
        <v>265</v>
      </c>
      <c r="J544" s="4">
        <v>999</v>
      </c>
      <c r="K544" s="2">
        <v>0.73</v>
      </c>
      <c r="L544" t="str">
        <f>IF(Table1[[#This Row],[discount_percentage]]&gt;=50%, "50% or more", "&lt;50%")</f>
        <v>50% or more</v>
      </c>
      <c r="M544">
        <v>3.7</v>
      </c>
      <c r="N544" s="5">
        <v>465</v>
      </c>
      <c r="O544" s="4">
        <f>Table1[[#This Row],[actual_price]]*Table1[[#This Row],[rating_count]]</f>
        <v>464535</v>
      </c>
      <c r="P544" t="str">
        <f>IF(Table1[[#This Row],[actual_price]] &lt;200, "&lt;₹200", IF(Table1[[#This Row],[actual_price]]&lt;=500, "₹200 - ₹500", "&gt;₹500"))</f>
        <v>&gt;₹500</v>
      </c>
      <c r="Q544" s="8">
        <f>Table1[[#This Row],[rating]]*LOG(Table1[[#This Row],[rating_count]]+1)</f>
        <v>9.8730278917530008</v>
      </c>
    </row>
    <row r="545" spans="1:17" x14ac:dyDescent="0.3">
      <c r="A545" t="s">
        <v>1124</v>
      </c>
      <c r="B545" t="s">
        <v>1125</v>
      </c>
      <c r="C545" t="str">
        <f t="shared" si="8"/>
        <v>Samsung Galaxy S20 FE 5G</v>
      </c>
      <c r="D545" s="3" t="s">
        <v>705</v>
      </c>
      <c r="E545" s="3" t="s">
        <v>2914</v>
      </c>
      <c r="F545" s="3" t="s">
        <v>2937</v>
      </c>
      <c r="G545" s="3" t="s">
        <v>2940</v>
      </c>
      <c r="H545" s="3" t="s">
        <v>2941</v>
      </c>
      <c r="I545" s="4">
        <v>37990</v>
      </c>
      <c r="J545" s="4">
        <v>74999</v>
      </c>
      <c r="K545" s="2">
        <v>0.49</v>
      </c>
      <c r="L545" t="str">
        <f>IF(Table1[[#This Row],[discount_percentage]]&gt;=50%, "50% or more", "&lt;50%")</f>
        <v>&lt;50%</v>
      </c>
      <c r="M545">
        <v>4.2</v>
      </c>
      <c r="N545" s="5">
        <v>27790</v>
      </c>
      <c r="O545" s="4">
        <f>Table1[[#This Row],[actual_price]]*Table1[[#This Row],[rating_count]]</f>
        <v>2084222210</v>
      </c>
      <c r="P545" t="str">
        <f>IF(Table1[[#This Row],[actual_price]] &lt;200, "&lt;₹200", IF(Table1[[#This Row],[actual_price]]&lt;=500, "₹200 - ₹500", "&gt;₹500"))</f>
        <v>&gt;₹500</v>
      </c>
      <c r="Q545" s="8">
        <f>Table1[[#This Row],[rating]]*LOG(Table1[[#This Row],[rating_count]]+1)</f>
        <v>18.664397531729684</v>
      </c>
    </row>
    <row r="546" spans="1:17" x14ac:dyDescent="0.3">
      <c r="A546" t="s">
        <v>1126</v>
      </c>
      <c r="B546" t="s">
        <v>1127</v>
      </c>
      <c r="C546" t="str">
        <f t="shared" si="8"/>
        <v>WeCool S5 Long Selfie St</v>
      </c>
      <c r="D546" s="3" t="s">
        <v>815</v>
      </c>
      <c r="E546" s="3" t="s">
        <v>2914</v>
      </c>
      <c r="F546" s="3" t="s">
        <v>2937</v>
      </c>
      <c r="G546" s="3" t="s">
        <v>2938</v>
      </c>
      <c r="H546" s="3" t="s">
        <v>2950</v>
      </c>
      <c r="I546" s="4">
        <v>1799</v>
      </c>
      <c r="J546" s="4">
        <v>3999</v>
      </c>
      <c r="K546" s="2">
        <v>0.55000000000000004</v>
      </c>
      <c r="L546" t="str">
        <f>IF(Table1[[#This Row],[discount_percentage]]&gt;=50%, "50% or more", "&lt;50%")</f>
        <v>50% or more</v>
      </c>
      <c r="M546">
        <v>4.5999999999999996</v>
      </c>
      <c r="N546" s="5">
        <v>245</v>
      </c>
      <c r="O546" s="4">
        <f>Table1[[#This Row],[actual_price]]*Table1[[#This Row],[rating_count]]</f>
        <v>979755</v>
      </c>
      <c r="P546" t="str">
        <f>IF(Table1[[#This Row],[actual_price]] &lt;200, "&lt;₹200", IF(Table1[[#This Row],[actual_price]]&lt;=500, "₹200 - ₹500", "&gt;₹500"))</f>
        <v>&gt;₹500</v>
      </c>
      <c r="Q546" s="8">
        <f>Table1[[#This Row],[rating]]*LOG(Table1[[#This Row],[rating_count]]+1)</f>
        <v>10.998301492675544</v>
      </c>
    </row>
    <row r="547" spans="1:17" x14ac:dyDescent="0.3">
      <c r="A547" t="s">
        <v>1128</v>
      </c>
      <c r="B547" t="s">
        <v>1129</v>
      </c>
      <c r="C547" t="str">
        <f t="shared" si="8"/>
        <v>POCO C31 (Royal Blue, 64</v>
      </c>
      <c r="D547" s="3" t="s">
        <v>705</v>
      </c>
      <c r="E547" s="3" t="s">
        <v>2914</v>
      </c>
      <c r="F547" s="3" t="s">
        <v>2937</v>
      </c>
      <c r="G547" s="3" t="s">
        <v>2940</v>
      </c>
      <c r="H547" s="3" t="s">
        <v>2941</v>
      </c>
      <c r="I547" s="4">
        <v>8499</v>
      </c>
      <c r="J547" s="4">
        <v>11999</v>
      </c>
      <c r="K547" s="2">
        <v>0.28999999999999998</v>
      </c>
      <c r="L547" t="str">
        <f>IF(Table1[[#This Row],[discount_percentage]]&gt;=50%, "50% or more", "&lt;50%")</f>
        <v>&lt;50%</v>
      </c>
      <c r="M547">
        <v>3.9</v>
      </c>
      <c r="N547" s="5">
        <v>276</v>
      </c>
      <c r="O547" s="4">
        <f>Table1[[#This Row],[actual_price]]*Table1[[#This Row],[rating_count]]</f>
        <v>3311724</v>
      </c>
      <c r="P547" t="str">
        <f>IF(Table1[[#This Row],[actual_price]] &lt;200, "&lt;₹200", IF(Table1[[#This Row],[actual_price]]&lt;=500, "₹200 - ₹500", "&gt;₹500"))</f>
        <v>&gt;₹500</v>
      </c>
      <c r="Q547" s="8">
        <f>Table1[[#This Row],[rating]]*LOG(Table1[[#This Row],[rating_count]]+1)</f>
        <v>9.5256710993513494</v>
      </c>
    </row>
    <row r="548" spans="1:17" x14ac:dyDescent="0.3">
      <c r="A548" t="s">
        <v>1130</v>
      </c>
      <c r="B548" t="s">
        <v>1131</v>
      </c>
      <c r="C548" t="str">
        <f t="shared" si="8"/>
        <v>Noise ColorFit Pulse Gra</v>
      </c>
      <c r="D548" s="3" t="s">
        <v>695</v>
      </c>
      <c r="E548" s="3" t="s">
        <v>2914</v>
      </c>
      <c r="F548" s="3" t="s">
        <v>2935</v>
      </c>
      <c r="G548" s="3" t="s">
        <v>2936</v>
      </c>
      <c r="I548" s="4">
        <v>1999</v>
      </c>
      <c r="J548" s="4">
        <v>3999</v>
      </c>
      <c r="K548" s="2">
        <v>0.5</v>
      </c>
      <c r="L548" t="str">
        <f>IF(Table1[[#This Row],[discount_percentage]]&gt;=50%, "50% or more", "&lt;50%")</f>
        <v>50% or more</v>
      </c>
      <c r="M548">
        <v>4</v>
      </c>
      <c r="N548" s="5">
        <v>30254</v>
      </c>
      <c r="O548" s="4">
        <f>Table1[[#This Row],[actual_price]]*Table1[[#This Row],[rating_count]]</f>
        <v>120985746</v>
      </c>
      <c r="P548" t="str">
        <f>IF(Table1[[#This Row],[actual_price]] &lt;200, "&lt;₹200", IF(Table1[[#This Row],[actual_price]]&lt;=500, "₹200 - ₹500", "&gt;₹500"))</f>
        <v>&gt;₹500</v>
      </c>
      <c r="Q548" s="8">
        <f>Table1[[#This Row],[rating]]*LOG(Table1[[#This Row],[rating_count]]+1)</f>
        <v>17.923188629073788</v>
      </c>
    </row>
    <row r="549" spans="1:17" x14ac:dyDescent="0.3">
      <c r="A549" t="s">
        <v>1132</v>
      </c>
      <c r="B549" t="s">
        <v>781</v>
      </c>
      <c r="C549" t="str">
        <f t="shared" si="8"/>
        <v>Fire-Boltt Visionary 1.7</v>
      </c>
      <c r="D549" s="3" t="s">
        <v>695</v>
      </c>
      <c r="E549" s="3" t="s">
        <v>2914</v>
      </c>
      <c r="F549" s="3" t="s">
        <v>2935</v>
      </c>
      <c r="G549" s="3" t="s">
        <v>2936</v>
      </c>
      <c r="I549" s="4">
        <v>3999</v>
      </c>
      <c r="J549" s="4">
        <v>17999</v>
      </c>
      <c r="K549" s="2">
        <v>0.78</v>
      </c>
      <c r="L549" t="str">
        <f>IF(Table1[[#This Row],[discount_percentage]]&gt;=50%, "50% or more", "&lt;50%")</f>
        <v>50% or more</v>
      </c>
      <c r="M549">
        <v>4.3</v>
      </c>
      <c r="N549" s="5">
        <v>17161</v>
      </c>
      <c r="O549" s="4">
        <f>Table1[[#This Row],[actual_price]]*Table1[[#This Row],[rating_count]]</f>
        <v>308880839</v>
      </c>
      <c r="P549" t="str">
        <f>IF(Table1[[#This Row],[actual_price]] &lt;200, "&lt;₹200", IF(Table1[[#This Row],[actual_price]]&lt;=500, "₹200 - ₹500", "&gt;₹500"))</f>
        <v>&gt;₹500</v>
      </c>
      <c r="Q549" s="8">
        <f>Table1[[#This Row],[rating]]*LOG(Table1[[#This Row],[rating_count]]+1)</f>
        <v>18.20864195983345</v>
      </c>
    </row>
    <row r="550" spans="1:17" x14ac:dyDescent="0.3">
      <c r="A550" t="s">
        <v>1133</v>
      </c>
      <c r="B550" t="s">
        <v>1134</v>
      </c>
      <c r="C550" t="str">
        <f t="shared" si="8"/>
        <v xml:space="preserve">Amazon Basics 2 Amp USB </v>
      </c>
      <c r="D550" s="3" t="s">
        <v>751</v>
      </c>
      <c r="E550" s="3" t="s">
        <v>2914</v>
      </c>
      <c r="F550" s="3" t="s">
        <v>2937</v>
      </c>
      <c r="G550" s="3" t="s">
        <v>2938</v>
      </c>
      <c r="H550" s="3" t="s">
        <v>2939</v>
      </c>
      <c r="I550" s="4">
        <v>219</v>
      </c>
      <c r="J550" s="4">
        <v>499</v>
      </c>
      <c r="K550" s="2">
        <v>0.56000000000000005</v>
      </c>
      <c r="L550" t="str">
        <f>IF(Table1[[#This Row],[discount_percentage]]&gt;=50%, "50% or more", "&lt;50%")</f>
        <v>50% or more</v>
      </c>
      <c r="M550">
        <v>4.4000000000000004</v>
      </c>
      <c r="N550" s="5">
        <v>14</v>
      </c>
      <c r="O550" s="4">
        <f>Table1[[#This Row],[actual_price]]*Table1[[#This Row],[rating_count]]</f>
        <v>6986</v>
      </c>
      <c r="P550" t="str">
        <f>IF(Table1[[#This Row],[actual_price]] &lt;200, "&lt;₹200", IF(Table1[[#This Row],[actual_price]]&lt;=500, "₹200 - ₹500", "&gt;₹500"))</f>
        <v>₹200 - ₹500</v>
      </c>
      <c r="Q550" s="8">
        <f>Table1[[#This Row],[rating]]*LOG(Table1[[#This Row],[rating_count]]+1)</f>
        <v>5.1748015398449985</v>
      </c>
    </row>
    <row r="551" spans="1:17" x14ac:dyDescent="0.3">
      <c r="A551" t="s">
        <v>1135</v>
      </c>
      <c r="B551" t="s">
        <v>1136</v>
      </c>
      <c r="C551" t="str">
        <f t="shared" si="8"/>
        <v>Mobilife Bluetooth Exten</v>
      </c>
      <c r="D551" s="3" t="s">
        <v>815</v>
      </c>
      <c r="E551" s="3" t="s">
        <v>2914</v>
      </c>
      <c r="F551" s="3" t="s">
        <v>2937</v>
      </c>
      <c r="G551" s="3" t="s">
        <v>2938</v>
      </c>
      <c r="H551" s="3" t="s">
        <v>2950</v>
      </c>
      <c r="I551" s="4">
        <v>599</v>
      </c>
      <c r="J551" s="4">
        <v>1399</v>
      </c>
      <c r="K551" s="2">
        <v>0.56999999999999995</v>
      </c>
      <c r="L551" t="str">
        <f>IF(Table1[[#This Row],[discount_percentage]]&gt;=50%, "50% or more", "&lt;50%")</f>
        <v>50% or more</v>
      </c>
      <c r="M551">
        <v>4.0999999999999996</v>
      </c>
      <c r="N551" s="5">
        <v>14560</v>
      </c>
      <c r="O551" s="4">
        <f>Table1[[#This Row],[actual_price]]*Table1[[#This Row],[rating_count]]</f>
        <v>20369440</v>
      </c>
      <c r="P551" t="str">
        <f>IF(Table1[[#This Row],[actual_price]] &lt;200, "&lt;₹200", IF(Table1[[#This Row],[actual_price]]&lt;=500, "₹200 - ₹500", "&gt;₹500"))</f>
        <v>&gt;₹500</v>
      </c>
      <c r="Q551" s="8">
        <f>Table1[[#This Row],[rating]]*LOG(Table1[[#This Row],[rating_count]]+1)</f>
        <v>17.069083927668917</v>
      </c>
    </row>
    <row r="552" spans="1:17" x14ac:dyDescent="0.3">
      <c r="A552" t="s">
        <v>1137</v>
      </c>
      <c r="B552" t="s">
        <v>1138</v>
      </c>
      <c r="C552" t="str">
        <f t="shared" si="8"/>
        <v>Ambrane 27000mAh Power B</v>
      </c>
      <c r="D552" s="3" t="s">
        <v>702</v>
      </c>
      <c r="E552" s="3" t="s">
        <v>2914</v>
      </c>
      <c r="F552" s="3" t="s">
        <v>2937</v>
      </c>
      <c r="G552" s="3" t="s">
        <v>2938</v>
      </c>
      <c r="H552" s="3" t="s">
        <v>2939</v>
      </c>
      <c r="I552" s="4">
        <v>2499</v>
      </c>
      <c r="J552" s="4">
        <v>2999</v>
      </c>
      <c r="K552" s="2">
        <v>0.17</v>
      </c>
      <c r="L552" t="str">
        <f>IF(Table1[[#This Row],[discount_percentage]]&gt;=50%, "50% or more", "&lt;50%")</f>
        <v>&lt;50%</v>
      </c>
      <c r="M552">
        <v>4.0999999999999996</v>
      </c>
      <c r="N552" s="5">
        <v>3156</v>
      </c>
      <c r="O552" s="4">
        <f>Table1[[#This Row],[actual_price]]*Table1[[#This Row],[rating_count]]</f>
        <v>9464844</v>
      </c>
      <c r="P552" t="str">
        <f>IF(Table1[[#This Row],[actual_price]] &lt;200, "&lt;₹200", IF(Table1[[#This Row],[actual_price]]&lt;=500, "₹200 - ₹500", "&gt;₹500"))</f>
        <v>&gt;₹500</v>
      </c>
      <c r="Q552" s="8">
        <f>Table1[[#This Row],[rating]]*LOG(Table1[[#This Row],[rating_count]]+1)</f>
        <v>14.34702578575809</v>
      </c>
    </row>
    <row r="553" spans="1:17" x14ac:dyDescent="0.3">
      <c r="A553" t="s">
        <v>1139</v>
      </c>
      <c r="B553" t="s">
        <v>1140</v>
      </c>
      <c r="C553" t="str">
        <f t="shared" si="8"/>
        <v xml:space="preserve">STRIFF Wall Mount Phone </v>
      </c>
      <c r="D553" s="3" t="s">
        <v>1141</v>
      </c>
      <c r="E553" s="3" t="s">
        <v>2914</v>
      </c>
      <c r="F553" s="3" t="s">
        <v>2937</v>
      </c>
      <c r="G553" s="3" t="s">
        <v>2938</v>
      </c>
      <c r="H553" s="3" t="s">
        <v>2924</v>
      </c>
      <c r="I553" s="4">
        <v>89</v>
      </c>
      <c r="J553" s="4">
        <v>499</v>
      </c>
      <c r="K553" s="2">
        <v>0.82</v>
      </c>
      <c r="L553" t="str">
        <f>IF(Table1[[#This Row],[discount_percentage]]&gt;=50%, "50% or more", "&lt;50%")</f>
        <v>50% or more</v>
      </c>
      <c r="M553">
        <v>4.0999999999999996</v>
      </c>
      <c r="N553" s="5">
        <v>9340</v>
      </c>
      <c r="O553" s="4">
        <f>Table1[[#This Row],[actual_price]]*Table1[[#This Row],[rating_count]]</f>
        <v>4660660</v>
      </c>
      <c r="P553" t="str">
        <f>IF(Table1[[#This Row],[actual_price]] &lt;200, "&lt;₹200", IF(Table1[[#This Row],[actual_price]]&lt;=500, "₹200 - ₹500", "&gt;₹500"))</f>
        <v>₹200 - ₹500</v>
      </c>
      <c r="Q553" s="8">
        <f>Table1[[#This Row],[rating]]*LOG(Table1[[#This Row],[rating_count]]+1)</f>
        <v>16.278612825526359</v>
      </c>
    </row>
    <row r="554" spans="1:17" x14ac:dyDescent="0.3">
      <c r="A554" t="s">
        <v>1142</v>
      </c>
      <c r="B554" t="s">
        <v>1143</v>
      </c>
      <c r="C554" t="str">
        <f t="shared" si="8"/>
        <v>Fire-Boltt Tank 1.85" Bl</v>
      </c>
      <c r="D554" s="3" t="s">
        <v>695</v>
      </c>
      <c r="E554" s="3" t="s">
        <v>2914</v>
      </c>
      <c r="F554" s="3" t="s">
        <v>2935</v>
      </c>
      <c r="G554" s="3" t="s">
        <v>2936</v>
      </c>
      <c r="I554" s="4">
        <v>2999</v>
      </c>
      <c r="J554" s="4">
        <v>11999</v>
      </c>
      <c r="K554" s="2">
        <v>0.75</v>
      </c>
      <c r="L554" t="str">
        <f>IF(Table1[[#This Row],[discount_percentage]]&gt;=50%, "50% or more", "&lt;50%")</f>
        <v>50% or more</v>
      </c>
      <c r="M554">
        <v>4.4000000000000004</v>
      </c>
      <c r="N554" s="5">
        <v>768</v>
      </c>
      <c r="O554" s="4">
        <f>Table1[[#This Row],[actual_price]]*Table1[[#This Row],[rating_count]]</f>
        <v>9215232</v>
      </c>
      <c r="P554" t="str">
        <f>IF(Table1[[#This Row],[actual_price]] &lt;200, "&lt;₹200", IF(Table1[[#This Row],[actual_price]]&lt;=500, "₹200 - ₹500", "&gt;₹500"))</f>
        <v>&gt;₹500</v>
      </c>
      <c r="Q554" s="8">
        <f>Table1[[#This Row],[rating]]*LOG(Table1[[#This Row],[rating_count]]+1)</f>
        <v>12.698075895126298</v>
      </c>
    </row>
    <row r="555" spans="1:17" x14ac:dyDescent="0.3">
      <c r="A555" t="s">
        <v>1144</v>
      </c>
      <c r="B555" t="s">
        <v>1145</v>
      </c>
      <c r="C555" t="str">
        <f t="shared" si="8"/>
        <v>Elv Aluminium Adjustable</v>
      </c>
      <c r="D555" s="3" t="s">
        <v>830</v>
      </c>
      <c r="E555" s="3" t="s">
        <v>2914</v>
      </c>
      <c r="F555" s="3" t="s">
        <v>2937</v>
      </c>
      <c r="G555" s="3" t="s">
        <v>2938</v>
      </c>
      <c r="H555" s="3" t="s">
        <v>2951</v>
      </c>
      <c r="I555" s="4">
        <v>314</v>
      </c>
      <c r="J555" s="4">
        <v>1499</v>
      </c>
      <c r="K555" s="2">
        <v>0.79</v>
      </c>
      <c r="L555" t="str">
        <f>IF(Table1[[#This Row],[discount_percentage]]&gt;=50%, "50% or more", "&lt;50%")</f>
        <v>50% or more</v>
      </c>
      <c r="M555">
        <v>4.5</v>
      </c>
      <c r="N555" s="5">
        <v>28978</v>
      </c>
      <c r="O555" s="4">
        <f>Table1[[#This Row],[actual_price]]*Table1[[#This Row],[rating_count]]</f>
        <v>43438022</v>
      </c>
      <c r="P555" t="str">
        <f>IF(Table1[[#This Row],[actual_price]] &lt;200, "&lt;₹200", IF(Table1[[#This Row],[actual_price]]&lt;=500, "₹200 - ₹500", "&gt;₹500"))</f>
        <v>&gt;₹500</v>
      </c>
      <c r="Q555" s="8">
        <f>Table1[[#This Row],[rating]]*LOG(Table1[[#This Row],[rating_count]]+1)</f>
        <v>20.079375276913311</v>
      </c>
    </row>
    <row r="556" spans="1:17" x14ac:dyDescent="0.3">
      <c r="A556" t="s">
        <v>1146</v>
      </c>
      <c r="B556" t="s">
        <v>1147</v>
      </c>
      <c r="C556" t="str">
        <f t="shared" si="8"/>
        <v>Samsung Galaxy M13 5G (S</v>
      </c>
      <c r="D556" s="3" t="s">
        <v>705</v>
      </c>
      <c r="E556" s="3" t="s">
        <v>2914</v>
      </c>
      <c r="F556" s="3" t="s">
        <v>2937</v>
      </c>
      <c r="G556" s="3" t="s">
        <v>2940</v>
      </c>
      <c r="H556" s="3" t="s">
        <v>2941</v>
      </c>
      <c r="I556" s="4">
        <v>13999</v>
      </c>
      <c r="J556" s="4">
        <v>19499</v>
      </c>
      <c r="K556" s="2">
        <v>0.28000000000000003</v>
      </c>
      <c r="L556" t="str">
        <f>IF(Table1[[#This Row],[discount_percentage]]&gt;=50%, "50% or more", "&lt;50%")</f>
        <v>&lt;50%</v>
      </c>
      <c r="M556">
        <v>4.0999999999999996</v>
      </c>
      <c r="N556" s="5">
        <v>18998</v>
      </c>
      <c r="O556" s="4">
        <f>Table1[[#This Row],[actual_price]]*Table1[[#This Row],[rating_count]]</f>
        <v>370442002</v>
      </c>
      <c r="P556" t="str">
        <f>IF(Table1[[#This Row],[actual_price]] &lt;200, "&lt;₹200", IF(Table1[[#This Row],[actual_price]]&lt;=500, "₹200 - ₹500", "&gt;₹500"))</f>
        <v>&gt;₹500</v>
      </c>
      <c r="Q556" s="8">
        <f>Table1[[#This Row],[rating]]*LOG(Table1[[#This Row],[rating_count]]+1)</f>
        <v>17.542796045262623</v>
      </c>
    </row>
    <row r="557" spans="1:17" x14ac:dyDescent="0.3">
      <c r="A557" t="s">
        <v>1148</v>
      </c>
      <c r="B557" t="s">
        <v>1149</v>
      </c>
      <c r="C557" t="str">
        <f t="shared" si="8"/>
        <v>DYAZO USB 3.0 Type C Fem</v>
      </c>
      <c r="D557" s="3" t="s">
        <v>779</v>
      </c>
      <c r="E557" s="3" t="s">
        <v>2914</v>
      </c>
      <c r="F557" s="3" t="s">
        <v>2937</v>
      </c>
      <c r="G557" s="3" t="s">
        <v>2938</v>
      </c>
      <c r="H557" s="3" t="s">
        <v>2949</v>
      </c>
      <c r="I557" s="4">
        <v>139</v>
      </c>
      <c r="J557" s="4">
        <v>499</v>
      </c>
      <c r="K557" s="2">
        <v>0.72</v>
      </c>
      <c r="L557" t="str">
        <f>IF(Table1[[#This Row],[discount_percentage]]&gt;=50%, "50% or more", "&lt;50%")</f>
        <v>50% or more</v>
      </c>
      <c r="M557">
        <v>4.2</v>
      </c>
      <c r="N557" s="5">
        <v>4971</v>
      </c>
      <c r="O557" s="4">
        <f>Table1[[#This Row],[actual_price]]*Table1[[#This Row],[rating_count]]</f>
        <v>2480529</v>
      </c>
      <c r="P557" t="str">
        <f>IF(Table1[[#This Row],[actual_price]] &lt;200, "&lt;₹200", IF(Table1[[#This Row],[actual_price]]&lt;=500, "₹200 - ₹500", "&gt;₹500"))</f>
        <v>₹200 - ₹500</v>
      </c>
      <c r="Q557" s="8">
        <f>Table1[[#This Row],[rating]]*LOG(Table1[[#This Row],[rating_count]]+1)</f>
        <v>15.525430703872352</v>
      </c>
    </row>
    <row r="558" spans="1:17" x14ac:dyDescent="0.3">
      <c r="A558" t="s">
        <v>1150</v>
      </c>
      <c r="B558" t="s">
        <v>1151</v>
      </c>
      <c r="C558" t="str">
        <f t="shared" si="8"/>
        <v>KINGONE Wireless Chargin</v>
      </c>
      <c r="D558" s="3" t="s">
        <v>930</v>
      </c>
      <c r="E558" s="3" t="s">
        <v>2914</v>
      </c>
      <c r="F558" s="3" t="s">
        <v>2937</v>
      </c>
      <c r="G558" s="3" t="s">
        <v>2938</v>
      </c>
      <c r="H558" s="3" t="s">
        <v>2956</v>
      </c>
      <c r="I558" s="4">
        <v>2599</v>
      </c>
      <c r="J558" s="4">
        <v>6999</v>
      </c>
      <c r="K558" s="2">
        <v>0.63</v>
      </c>
      <c r="L558" t="str">
        <f>IF(Table1[[#This Row],[discount_percentage]]&gt;=50%, "50% or more", "&lt;50%")</f>
        <v>50% or more</v>
      </c>
      <c r="M558">
        <v>4.5</v>
      </c>
      <c r="N558" s="5">
        <v>1526</v>
      </c>
      <c r="O558" s="4">
        <f>Table1[[#This Row],[actual_price]]*Table1[[#This Row],[rating_count]]</f>
        <v>10680474</v>
      </c>
      <c r="P558" t="str">
        <f>IF(Table1[[#This Row],[actual_price]] &lt;200, "&lt;₹200", IF(Table1[[#This Row],[actual_price]]&lt;=500, "₹200 - ₹500", "&gt;₹500"))</f>
        <v>&gt;₹500</v>
      </c>
      <c r="Q558" s="8">
        <f>Table1[[#This Row],[rating]]*LOG(Table1[[#This Row],[rating_count]]+1)</f>
        <v>14.327275666753897</v>
      </c>
    </row>
    <row r="559" spans="1:17" x14ac:dyDescent="0.3">
      <c r="A559" t="s">
        <v>1152</v>
      </c>
      <c r="B559" t="s">
        <v>1153</v>
      </c>
      <c r="C559" t="str">
        <f t="shared" si="8"/>
        <v>boAt BassHeads 100 in-Ea</v>
      </c>
      <c r="D559" s="3" t="s">
        <v>726</v>
      </c>
      <c r="E559" s="3" t="s">
        <v>2914</v>
      </c>
      <c r="F559" s="3" t="s">
        <v>2945</v>
      </c>
      <c r="G559" s="3" t="s">
        <v>2946</v>
      </c>
      <c r="H559" s="3" t="s">
        <v>2947</v>
      </c>
      <c r="I559" s="4">
        <v>365</v>
      </c>
      <c r="J559" s="4">
        <v>999</v>
      </c>
      <c r="K559" s="2">
        <v>0.63</v>
      </c>
      <c r="L559" t="str">
        <f>IF(Table1[[#This Row],[discount_percentage]]&gt;=50%, "50% or more", "&lt;50%")</f>
        <v>50% or more</v>
      </c>
      <c r="M559">
        <v>4.0999999999999996</v>
      </c>
      <c r="N559" s="5">
        <v>363711</v>
      </c>
      <c r="O559" s="4">
        <f>Table1[[#This Row],[actual_price]]*Table1[[#This Row],[rating_count]]</f>
        <v>363347289</v>
      </c>
      <c r="P559" t="str">
        <f>IF(Table1[[#This Row],[actual_price]] &lt;200, "&lt;₹200", IF(Table1[[#This Row],[actual_price]]&lt;=500, "₹200 - ₹500", "&gt;₹500"))</f>
        <v>&gt;₹500</v>
      </c>
      <c r="Q559" s="8">
        <f>Table1[[#This Row],[rating]]*LOG(Table1[[#This Row],[rating_count]]+1)</f>
        <v>22.799106283117329</v>
      </c>
    </row>
    <row r="560" spans="1:17" x14ac:dyDescent="0.3">
      <c r="A560" t="s">
        <v>1154</v>
      </c>
      <c r="B560" t="s">
        <v>1155</v>
      </c>
      <c r="C560" t="str">
        <f t="shared" si="8"/>
        <v>boAt Airdopes 141 Blueto</v>
      </c>
      <c r="D560" s="3" t="s">
        <v>726</v>
      </c>
      <c r="E560" s="3" t="s">
        <v>2914</v>
      </c>
      <c r="F560" s="3" t="s">
        <v>2945</v>
      </c>
      <c r="G560" s="3" t="s">
        <v>2946</v>
      </c>
      <c r="H560" s="3" t="s">
        <v>2947</v>
      </c>
      <c r="I560" s="4">
        <v>1499</v>
      </c>
      <c r="J560" s="4">
        <v>4490</v>
      </c>
      <c r="K560" s="2">
        <v>0.67</v>
      </c>
      <c r="L560" t="str">
        <f>IF(Table1[[#This Row],[discount_percentage]]&gt;=50%, "50% or more", "&lt;50%")</f>
        <v>50% or more</v>
      </c>
      <c r="M560">
        <v>3.9</v>
      </c>
      <c r="N560" s="5">
        <v>136954</v>
      </c>
      <c r="O560" s="4">
        <f>Table1[[#This Row],[actual_price]]*Table1[[#This Row],[rating_count]]</f>
        <v>614923460</v>
      </c>
      <c r="P560" t="str">
        <f>IF(Table1[[#This Row],[actual_price]] &lt;200, "&lt;₹200", IF(Table1[[#This Row],[actual_price]]&lt;=500, "₹200 - ₹500", "&gt;₹500"))</f>
        <v>&gt;₹500</v>
      </c>
      <c r="Q560" s="8">
        <f>Table1[[#This Row],[rating]]*LOG(Table1[[#This Row],[rating_count]]+1)</f>
        <v>20.032653779778727</v>
      </c>
    </row>
    <row r="561" spans="1:17" x14ac:dyDescent="0.3">
      <c r="A561" t="s">
        <v>1156</v>
      </c>
      <c r="B561" t="s">
        <v>1157</v>
      </c>
      <c r="C561" t="str">
        <f t="shared" si="8"/>
        <v>SanDisk Cruzer Blade 32G</v>
      </c>
      <c r="D561" s="3" t="s">
        <v>1158</v>
      </c>
      <c r="E561" s="3" t="s">
        <v>2907</v>
      </c>
      <c r="F561" s="3" t="s">
        <v>2961</v>
      </c>
      <c r="G561" s="3" t="s">
        <v>2962</v>
      </c>
      <c r="I561" s="4">
        <v>289</v>
      </c>
      <c r="J561" s="4">
        <v>650</v>
      </c>
      <c r="K561" s="2">
        <v>0.56000000000000005</v>
      </c>
      <c r="L561" t="str">
        <f>IF(Table1[[#This Row],[discount_percentage]]&gt;=50%, "50% or more", "&lt;50%")</f>
        <v>50% or more</v>
      </c>
      <c r="M561">
        <v>4.3</v>
      </c>
      <c r="N561" s="5">
        <v>253105</v>
      </c>
      <c r="O561" s="4">
        <f>Table1[[#This Row],[actual_price]]*Table1[[#This Row],[rating_count]]</f>
        <v>164518250</v>
      </c>
      <c r="P561" t="str">
        <f>IF(Table1[[#This Row],[actual_price]] &lt;200, "&lt;₹200", IF(Table1[[#This Row],[actual_price]]&lt;=500, "₹200 - ₹500", "&gt;₹500"))</f>
        <v>&gt;₹500</v>
      </c>
      <c r="Q561" s="8">
        <f>Table1[[#This Row],[rating]]*LOG(Table1[[#This Row],[rating_count]]+1)</f>
        <v>23.234200493895326</v>
      </c>
    </row>
    <row r="562" spans="1:17" x14ac:dyDescent="0.3">
      <c r="A562" t="s">
        <v>1159</v>
      </c>
      <c r="B562" t="s">
        <v>1160</v>
      </c>
      <c r="C562" t="str">
        <f t="shared" si="8"/>
        <v>Logitech B170 Wireless M</v>
      </c>
      <c r="D562" s="3" t="s">
        <v>1161</v>
      </c>
      <c r="E562" s="3" t="s">
        <v>2907</v>
      </c>
      <c r="F562" s="3" t="s">
        <v>2908</v>
      </c>
      <c r="G562" s="3" t="s">
        <v>2963</v>
      </c>
      <c r="H562" s="3" t="s">
        <v>2964</v>
      </c>
      <c r="I562" s="4">
        <v>599</v>
      </c>
      <c r="J562" s="4">
        <v>895</v>
      </c>
      <c r="K562" s="2">
        <v>0.33</v>
      </c>
      <c r="L562" t="str">
        <f>IF(Table1[[#This Row],[discount_percentage]]&gt;=50%, "50% or more", "&lt;50%")</f>
        <v>&lt;50%</v>
      </c>
      <c r="M562">
        <v>4.4000000000000004</v>
      </c>
      <c r="N562" s="5">
        <v>61314</v>
      </c>
      <c r="O562" s="4">
        <f>Table1[[#This Row],[actual_price]]*Table1[[#This Row],[rating_count]]</f>
        <v>54876030</v>
      </c>
      <c r="P562" t="str">
        <f>IF(Table1[[#This Row],[actual_price]] &lt;200, "&lt;₹200", IF(Table1[[#This Row],[actual_price]]&lt;=500, "₹200 - ₹500", "&gt;₹500"))</f>
        <v>&gt;₹500</v>
      </c>
      <c r="Q562" s="8">
        <f>Table1[[#This Row],[rating]]*LOG(Table1[[#This Row],[rating_count]]+1)</f>
        <v>21.065293623434567</v>
      </c>
    </row>
    <row r="563" spans="1:17" x14ac:dyDescent="0.3">
      <c r="A563" t="s">
        <v>1162</v>
      </c>
      <c r="B563" t="s">
        <v>1163</v>
      </c>
      <c r="C563" t="str">
        <f t="shared" si="8"/>
        <v>Storio Kids Toys LCD Wri</v>
      </c>
      <c r="D563" s="3" t="s">
        <v>1164</v>
      </c>
      <c r="E563" s="3" t="s">
        <v>2907</v>
      </c>
      <c r="F563" s="3" t="s">
        <v>2908</v>
      </c>
      <c r="G563" s="3" t="s">
        <v>2963</v>
      </c>
      <c r="H563" s="3" t="s">
        <v>2965</v>
      </c>
      <c r="I563" s="4">
        <v>217</v>
      </c>
      <c r="J563" s="4">
        <v>237</v>
      </c>
      <c r="K563" s="2">
        <v>0.08</v>
      </c>
      <c r="L563" t="str">
        <f>IF(Table1[[#This Row],[discount_percentage]]&gt;=50%, "50% or more", "&lt;50%")</f>
        <v>&lt;50%</v>
      </c>
      <c r="M563">
        <v>3.8</v>
      </c>
      <c r="N563" s="5">
        <v>7354</v>
      </c>
      <c r="O563" s="4">
        <f>Table1[[#This Row],[actual_price]]*Table1[[#This Row],[rating_count]]</f>
        <v>1742898</v>
      </c>
      <c r="P563" t="str">
        <f>IF(Table1[[#This Row],[actual_price]] &lt;200, "&lt;₹200", IF(Table1[[#This Row],[actual_price]]&lt;=500, "₹200 - ₹500", "&gt;₹500"))</f>
        <v>₹200 - ₹500</v>
      </c>
      <c r="Q563" s="8">
        <f>Table1[[#This Row],[rating]]*LOG(Table1[[#This Row],[rating_count]]+1)</f>
        <v>14.693014172841485</v>
      </c>
    </row>
    <row r="564" spans="1:17" x14ac:dyDescent="0.3">
      <c r="A564" t="s">
        <v>1165</v>
      </c>
      <c r="B564" t="s">
        <v>1166</v>
      </c>
      <c r="C564" t="str">
        <f t="shared" si="8"/>
        <v>boAt Airdopes 121v2 in-E</v>
      </c>
      <c r="D564" s="3" t="s">
        <v>726</v>
      </c>
      <c r="E564" s="3" t="s">
        <v>2914</v>
      </c>
      <c r="F564" s="3" t="s">
        <v>2945</v>
      </c>
      <c r="G564" s="3" t="s">
        <v>2946</v>
      </c>
      <c r="H564" s="3" t="s">
        <v>2947</v>
      </c>
      <c r="I564" s="4">
        <v>1299</v>
      </c>
      <c r="J564" s="4">
        <v>2990</v>
      </c>
      <c r="K564" s="2">
        <v>0.56999999999999995</v>
      </c>
      <c r="L564" t="str">
        <f>IF(Table1[[#This Row],[discount_percentage]]&gt;=50%, "50% or more", "&lt;50%")</f>
        <v>50% or more</v>
      </c>
      <c r="M564">
        <v>3.8</v>
      </c>
      <c r="N564" s="5">
        <v>180998</v>
      </c>
      <c r="O564" s="4">
        <f>Table1[[#This Row],[actual_price]]*Table1[[#This Row],[rating_count]]</f>
        <v>541184020</v>
      </c>
      <c r="P564" t="str">
        <f>IF(Table1[[#This Row],[actual_price]] &lt;200, "&lt;₹200", IF(Table1[[#This Row],[actual_price]]&lt;=500, "₹200 - ₹500", "&gt;₹500"))</f>
        <v>&gt;₹500</v>
      </c>
      <c r="Q564" s="8">
        <f>Table1[[#This Row],[rating]]*LOG(Table1[[#This Row],[rating_count]]+1)</f>
        <v>19.979169466693008</v>
      </c>
    </row>
    <row r="565" spans="1:17" x14ac:dyDescent="0.3">
      <c r="A565" t="s">
        <v>1167</v>
      </c>
      <c r="B565" t="s">
        <v>1168</v>
      </c>
      <c r="C565" t="str">
        <f t="shared" si="8"/>
        <v>SKE Bed Study Table Port</v>
      </c>
      <c r="D565" s="3" t="s">
        <v>1169</v>
      </c>
      <c r="E565" s="3" t="s">
        <v>2907</v>
      </c>
      <c r="F565" s="3" t="s">
        <v>2908</v>
      </c>
      <c r="G565" s="3" t="s">
        <v>2959</v>
      </c>
      <c r="H565" s="3" t="s">
        <v>2966</v>
      </c>
      <c r="I565" s="4">
        <v>263</v>
      </c>
      <c r="J565" s="4">
        <v>699</v>
      </c>
      <c r="K565" s="2">
        <v>0.62</v>
      </c>
      <c r="L565" t="str">
        <f>IF(Table1[[#This Row],[discount_percentage]]&gt;=50%, "50% or more", "&lt;50%")</f>
        <v>50% or more</v>
      </c>
      <c r="M565">
        <v>3.5</v>
      </c>
      <c r="N565" s="5">
        <v>690</v>
      </c>
      <c r="O565" s="4">
        <f>Table1[[#This Row],[actual_price]]*Table1[[#This Row],[rating_count]]</f>
        <v>482310</v>
      </c>
      <c r="P565" t="str">
        <f>IF(Table1[[#This Row],[actual_price]] &lt;200, "&lt;₹200", IF(Table1[[#This Row],[actual_price]]&lt;=500, "₹200 - ₹500", "&gt;₹500"))</f>
        <v>&gt;₹500</v>
      </c>
      <c r="Q565" s="8">
        <f>Table1[[#This Row],[rating]]*LOG(Table1[[#This Row],[rating_count]]+1)</f>
        <v>9.9381731658096939</v>
      </c>
    </row>
    <row r="566" spans="1:17" x14ac:dyDescent="0.3">
      <c r="A566" t="s">
        <v>1170</v>
      </c>
      <c r="B566" t="s">
        <v>1171</v>
      </c>
      <c r="C566" t="str">
        <f t="shared" si="8"/>
        <v>boAt Rockerz 255 Pro+ in</v>
      </c>
      <c r="D566" s="3" t="s">
        <v>726</v>
      </c>
      <c r="E566" s="3" t="s">
        <v>2914</v>
      </c>
      <c r="F566" s="3" t="s">
        <v>2945</v>
      </c>
      <c r="G566" s="3" t="s">
        <v>2946</v>
      </c>
      <c r="H566" s="3" t="s">
        <v>2947</v>
      </c>
      <c r="I566" s="4">
        <v>1399</v>
      </c>
      <c r="J566" s="4">
        <v>3990</v>
      </c>
      <c r="K566" s="2">
        <v>0.65</v>
      </c>
      <c r="L566" t="str">
        <f>IF(Table1[[#This Row],[discount_percentage]]&gt;=50%, "50% or more", "&lt;50%")</f>
        <v>50% or more</v>
      </c>
      <c r="M566">
        <v>4.0999999999999996</v>
      </c>
      <c r="N566" s="5">
        <v>141841</v>
      </c>
      <c r="O566" s="4">
        <f>Table1[[#This Row],[actual_price]]*Table1[[#This Row],[rating_count]]</f>
        <v>565945590</v>
      </c>
      <c r="P566" t="str">
        <f>IF(Table1[[#This Row],[actual_price]] &lt;200, "&lt;₹200", IF(Table1[[#This Row],[actual_price]]&lt;=500, "₹200 - ₹500", "&gt;₹500"))</f>
        <v>&gt;₹500</v>
      </c>
      <c r="Q566" s="8">
        <f>Table1[[#This Row],[rating]]*LOG(Table1[[#This Row],[rating_count]]+1)</f>
        <v>21.122399869720724</v>
      </c>
    </row>
    <row r="567" spans="1:17" x14ac:dyDescent="0.3">
      <c r="A567" t="s">
        <v>1172</v>
      </c>
      <c r="B567" t="s">
        <v>1173</v>
      </c>
      <c r="C567" t="str">
        <f t="shared" si="8"/>
        <v>STRIFF Adjustable Laptop</v>
      </c>
      <c r="D567" s="3" t="s">
        <v>1174</v>
      </c>
      <c r="E567" s="3" t="s">
        <v>2907</v>
      </c>
      <c r="F567" s="3" t="s">
        <v>2908</v>
      </c>
      <c r="G567" s="3" t="s">
        <v>2959</v>
      </c>
      <c r="H567" s="3" t="s">
        <v>2967</v>
      </c>
      <c r="I567" s="4">
        <v>349</v>
      </c>
      <c r="J567" s="4">
        <v>1499</v>
      </c>
      <c r="K567" s="2">
        <v>0.77</v>
      </c>
      <c r="L567" t="str">
        <f>IF(Table1[[#This Row],[discount_percentage]]&gt;=50%, "50% or more", "&lt;50%")</f>
        <v>50% or more</v>
      </c>
      <c r="M567">
        <v>4.3</v>
      </c>
      <c r="N567" s="5">
        <v>24791</v>
      </c>
      <c r="O567" s="4">
        <f>Table1[[#This Row],[actual_price]]*Table1[[#This Row],[rating_count]]</f>
        <v>37161709</v>
      </c>
      <c r="P567" t="str">
        <f>IF(Table1[[#This Row],[actual_price]] &lt;200, "&lt;₹200", IF(Table1[[#This Row],[actual_price]]&lt;=500, "₹200 - ₹500", "&gt;₹500"))</f>
        <v>&gt;₹500</v>
      </c>
      <c r="Q567" s="8">
        <f>Table1[[#This Row],[rating]]*LOG(Table1[[#This Row],[rating_count]]+1)</f>
        <v>18.895539721894274</v>
      </c>
    </row>
    <row r="568" spans="1:17" x14ac:dyDescent="0.3">
      <c r="A568" t="s">
        <v>1175</v>
      </c>
      <c r="B568" t="s">
        <v>1176</v>
      </c>
      <c r="C568" t="str">
        <f t="shared" si="8"/>
        <v>ZEBRONICS Zeb-Bro in Ear</v>
      </c>
      <c r="D568" s="3" t="s">
        <v>726</v>
      </c>
      <c r="E568" s="3" t="s">
        <v>2914</v>
      </c>
      <c r="F568" s="3" t="s">
        <v>2945</v>
      </c>
      <c r="G568" s="3" t="s">
        <v>2946</v>
      </c>
      <c r="H568" s="3" t="s">
        <v>2947</v>
      </c>
      <c r="I568" s="4">
        <v>149</v>
      </c>
      <c r="J568" s="4">
        <v>399</v>
      </c>
      <c r="K568" s="2">
        <v>0.63</v>
      </c>
      <c r="L568" t="str">
        <f>IF(Table1[[#This Row],[discount_percentage]]&gt;=50%, "50% or more", "&lt;50%")</f>
        <v>50% or more</v>
      </c>
      <c r="M568">
        <v>3.5</v>
      </c>
      <c r="N568" s="5">
        <v>21764</v>
      </c>
      <c r="O568" s="4">
        <f>Table1[[#This Row],[actual_price]]*Table1[[#This Row],[rating_count]]</f>
        <v>8683836</v>
      </c>
      <c r="P568" t="str">
        <f>IF(Table1[[#This Row],[actual_price]] &lt;200, "&lt;₹200", IF(Table1[[#This Row],[actual_price]]&lt;=500, "₹200 - ₹500", "&gt;₹500"))</f>
        <v>₹200 - ₹500</v>
      </c>
      <c r="Q568" s="8">
        <f>Table1[[#This Row],[rating]]*LOG(Table1[[#This Row],[rating_count]]+1)</f>
        <v>15.18215535022696</v>
      </c>
    </row>
    <row r="569" spans="1:17" x14ac:dyDescent="0.3">
      <c r="A569" t="s">
        <v>1177</v>
      </c>
      <c r="B569" t="s">
        <v>1178</v>
      </c>
      <c r="C569" t="str">
        <f t="shared" si="8"/>
        <v>boAt Rockerz 450 Bluetoo</v>
      </c>
      <c r="D569" s="3" t="s">
        <v>1065</v>
      </c>
      <c r="E569" s="3" t="s">
        <v>2914</v>
      </c>
      <c r="F569" s="3" t="s">
        <v>2945</v>
      </c>
      <c r="G569" s="3" t="s">
        <v>2946</v>
      </c>
      <c r="H569" s="3" t="s">
        <v>2958</v>
      </c>
      <c r="I569" s="4">
        <v>1220</v>
      </c>
      <c r="J569" s="4">
        <v>3990</v>
      </c>
      <c r="K569" s="2">
        <v>0.69</v>
      </c>
      <c r="L569" t="str">
        <f>IF(Table1[[#This Row],[discount_percentage]]&gt;=50%, "50% or more", "&lt;50%")</f>
        <v>50% or more</v>
      </c>
      <c r="M569">
        <v>4.0999999999999996</v>
      </c>
      <c r="N569" s="5">
        <v>107151</v>
      </c>
      <c r="O569" s="4">
        <f>Table1[[#This Row],[actual_price]]*Table1[[#This Row],[rating_count]]</f>
        <v>427532490</v>
      </c>
      <c r="P569" t="str">
        <f>IF(Table1[[#This Row],[actual_price]] &lt;200, "&lt;₹200", IF(Table1[[#This Row],[actual_price]]&lt;=500, "₹200 - ₹500", "&gt;₹500"))</f>
        <v>&gt;₹500</v>
      </c>
      <c r="Q569" s="8">
        <f>Table1[[#This Row],[rating]]*LOG(Table1[[#This Row],[rating_count]]+1)</f>
        <v>20.623001154527628</v>
      </c>
    </row>
    <row r="570" spans="1:17" x14ac:dyDescent="0.3">
      <c r="A570" t="s">
        <v>1179</v>
      </c>
      <c r="B570" t="s">
        <v>1180</v>
      </c>
      <c r="C570" t="str">
        <f t="shared" si="8"/>
        <v xml:space="preserve">JBL C50HI, Wired in Ear </v>
      </c>
      <c r="D570" s="3" t="s">
        <v>726</v>
      </c>
      <c r="E570" s="3" t="s">
        <v>2914</v>
      </c>
      <c r="F570" s="3" t="s">
        <v>2945</v>
      </c>
      <c r="G570" s="3" t="s">
        <v>2946</v>
      </c>
      <c r="H570" s="3" t="s">
        <v>2947</v>
      </c>
      <c r="I570" s="4">
        <v>499</v>
      </c>
      <c r="J570" s="4">
        <v>999</v>
      </c>
      <c r="K570" s="2">
        <v>0.5</v>
      </c>
      <c r="L570" t="str">
        <f>IF(Table1[[#This Row],[discount_percentage]]&gt;=50%, "50% or more", "&lt;50%")</f>
        <v>50% or more</v>
      </c>
      <c r="M570">
        <v>3.9</v>
      </c>
      <c r="N570" s="5">
        <v>92995</v>
      </c>
      <c r="O570" s="4">
        <f>Table1[[#This Row],[actual_price]]*Table1[[#This Row],[rating_count]]</f>
        <v>92902005</v>
      </c>
      <c r="P570" t="str">
        <f>IF(Table1[[#This Row],[actual_price]] &lt;200, "&lt;₹200", IF(Table1[[#This Row],[actual_price]]&lt;=500, "₹200 - ₹500", "&gt;₹500"))</f>
        <v>&gt;₹500</v>
      </c>
      <c r="Q570" s="8">
        <f>Table1[[#This Row],[rating]]*LOG(Table1[[#This Row],[rating_count]]+1)</f>
        <v>19.377010648396684</v>
      </c>
    </row>
    <row r="571" spans="1:17" x14ac:dyDescent="0.3">
      <c r="A571" t="s">
        <v>1181</v>
      </c>
      <c r="B571" t="s">
        <v>1182</v>
      </c>
      <c r="C571" t="str">
        <f t="shared" si="8"/>
        <v>LAPSTER Spiral Charger S</v>
      </c>
      <c r="D571" s="3" t="s">
        <v>837</v>
      </c>
      <c r="E571" s="3" t="s">
        <v>2907</v>
      </c>
      <c r="F571" s="3" t="s">
        <v>2908</v>
      </c>
      <c r="G571" s="3" t="s">
        <v>2909</v>
      </c>
      <c r="H571" s="3" t="s">
        <v>2952</v>
      </c>
      <c r="I571" s="4">
        <v>99</v>
      </c>
      <c r="J571" s="4">
        <v>999</v>
      </c>
      <c r="K571" s="2">
        <v>0.9</v>
      </c>
      <c r="L571" t="str">
        <f>IF(Table1[[#This Row],[discount_percentage]]&gt;=50%, "50% or more", "&lt;50%")</f>
        <v>50% or more</v>
      </c>
      <c r="M571">
        <v>4.0999999999999996</v>
      </c>
      <c r="N571" s="5">
        <v>8751</v>
      </c>
      <c r="O571" s="4">
        <f>Table1[[#This Row],[actual_price]]*Table1[[#This Row],[rating_count]]</f>
        <v>8742249</v>
      </c>
      <c r="P571" t="str">
        <f>IF(Table1[[#This Row],[actual_price]] &lt;200, "&lt;₹200", IF(Table1[[#This Row],[actual_price]]&lt;=500, "₹200 - ₹500", "&gt;₹500"))</f>
        <v>&gt;₹500</v>
      </c>
      <c r="Q571" s="8">
        <f>Table1[[#This Row],[rating]]*LOG(Table1[[#This Row],[rating_count]]+1)</f>
        <v>16.162639966856357</v>
      </c>
    </row>
    <row r="572" spans="1:17" x14ac:dyDescent="0.3">
      <c r="A572" t="s">
        <v>1183</v>
      </c>
      <c r="B572" t="s">
        <v>1184</v>
      </c>
      <c r="C572" t="str">
        <f t="shared" si="8"/>
        <v>HP v236w USB 2.0 64GB Pe</v>
      </c>
      <c r="D572" s="3" t="s">
        <v>1158</v>
      </c>
      <c r="E572" s="3" t="s">
        <v>2907</v>
      </c>
      <c r="F572" s="3" t="s">
        <v>2961</v>
      </c>
      <c r="G572" s="3" t="s">
        <v>2962</v>
      </c>
      <c r="I572" s="4">
        <v>475</v>
      </c>
      <c r="J572" s="4">
        <v>1500</v>
      </c>
      <c r="K572" s="2">
        <v>0.68</v>
      </c>
      <c r="L572" t="str">
        <f>IF(Table1[[#This Row],[discount_percentage]]&gt;=50%, "50% or more", "&lt;50%")</f>
        <v>50% or more</v>
      </c>
      <c r="M572">
        <v>4.2</v>
      </c>
      <c r="N572" s="5">
        <v>64273</v>
      </c>
      <c r="O572" s="4">
        <f>Table1[[#This Row],[actual_price]]*Table1[[#This Row],[rating_count]]</f>
        <v>96409500</v>
      </c>
      <c r="P572" t="str">
        <f>IF(Table1[[#This Row],[actual_price]] &lt;200, "&lt;₹200", IF(Table1[[#This Row],[actual_price]]&lt;=500, "₹200 - ₹500", "&gt;₹500"))</f>
        <v>&gt;₹500</v>
      </c>
      <c r="Q572" s="8">
        <f>Table1[[#This Row],[rating]]*LOG(Table1[[#This Row],[rating_count]]+1)</f>
        <v>20.193748379465887</v>
      </c>
    </row>
    <row r="573" spans="1:17" x14ac:dyDescent="0.3">
      <c r="A573" t="s">
        <v>1185</v>
      </c>
      <c r="B573" t="s">
        <v>1186</v>
      </c>
      <c r="C573" t="str">
        <f t="shared" si="8"/>
        <v>HP X1000 Wired USB Mouse</v>
      </c>
      <c r="D573" s="3" t="s">
        <v>1161</v>
      </c>
      <c r="E573" s="3" t="s">
        <v>2907</v>
      </c>
      <c r="F573" s="3" t="s">
        <v>2908</v>
      </c>
      <c r="G573" s="3" t="s">
        <v>2963</v>
      </c>
      <c r="H573" s="3" t="s">
        <v>2964</v>
      </c>
      <c r="I573" s="4">
        <v>269</v>
      </c>
      <c r="J573" s="4">
        <v>649</v>
      </c>
      <c r="K573" s="2">
        <v>0.59</v>
      </c>
      <c r="L573" t="str">
        <f>IF(Table1[[#This Row],[discount_percentage]]&gt;=50%, "50% or more", "&lt;50%")</f>
        <v>50% or more</v>
      </c>
      <c r="M573">
        <v>4.3</v>
      </c>
      <c r="N573" s="5">
        <v>54315</v>
      </c>
      <c r="O573" s="4">
        <f>Table1[[#This Row],[actual_price]]*Table1[[#This Row],[rating_count]]</f>
        <v>35250435</v>
      </c>
      <c r="P573" t="str">
        <f>IF(Table1[[#This Row],[actual_price]] &lt;200, "&lt;₹200", IF(Table1[[#This Row],[actual_price]]&lt;=500, "₹200 - ₹500", "&gt;₹500"))</f>
        <v>&gt;₹500</v>
      </c>
      <c r="Q573" s="8">
        <f>Table1[[#This Row],[rating]]*LOG(Table1[[#This Row],[rating_count]]+1)</f>
        <v>20.360189452482299</v>
      </c>
    </row>
    <row r="574" spans="1:17" x14ac:dyDescent="0.3">
      <c r="A574" t="s">
        <v>1187</v>
      </c>
      <c r="B574" t="s">
        <v>1188</v>
      </c>
      <c r="C574" t="str">
        <f t="shared" si="8"/>
        <v>Portronics Toad 23 Wirel</v>
      </c>
      <c r="D574" s="3" t="s">
        <v>1161</v>
      </c>
      <c r="E574" s="3" t="s">
        <v>2907</v>
      </c>
      <c r="F574" s="3" t="s">
        <v>2908</v>
      </c>
      <c r="G574" s="3" t="s">
        <v>2963</v>
      </c>
      <c r="H574" s="3" t="s">
        <v>2964</v>
      </c>
      <c r="I574" s="4">
        <v>299</v>
      </c>
      <c r="J574" s="4">
        <v>599</v>
      </c>
      <c r="K574" s="2">
        <v>0.5</v>
      </c>
      <c r="L574" t="str">
        <f>IF(Table1[[#This Row],[discount_percentage]]&gt;=50%, "50% or more", "&lt;50%")</f>
        <v>50% or more</v>
      </c>
      <c r="M574">
        <v>4.0999999999999996</v>
      </c>
      <c r="N574" s="5">
        <v>1597</v>
      </c>
      <c r="O574" s="4">
        <f>Table1[[#This Row],[actual_price]]*Table1[[#This Row],[rating_count]]</f>
        <v>956603</v>
      </c>
      <c r="P574" t="str">
        <f>IF(Table1[[#This Row],[actual_price]] &lt;200, "&lt;₹200", IF(Table1[[#This Row],[actual_price]]&lt;=500, "₹200 - ₹500", "&gt;₹500"))</f>
        <v>&gt;₹500</v>
      </c>
      <c r="Q574" s="8">
        <f>Table1[[#This Row],[rating]]*LOG(Table1[[#This Row],[rating_count]]+1)</f>
        <v>13.134664777409686</v>
      </c>
    </row>
    <row r="575" spans="1:17" x14ac:dyDescent="0.3">
      <c r="A575" t="s">
        <v>1189</v>
      </c>
      <c r="B575" t="s">
        <v>1190</v>
      </c>
      <c r="C575" t="str">
        <f t="shared" si="8"/>
        <v xml:space="preserve">Boult Audio BassBuds X1 </v>
      </c>
      <c r="D575" s="3" t="s">
        <v>726</v>
      </c>
      <c r="E575" s="3" t="s">
        <v>2914</v>
      </c>
      <c r="F575" s="3" t="s">
        <v>2945</v>
      </c>
      <c r="G575" s="3" t="s">
        <v>2946</v>
      </c>
      <c r="H575" s="3" t="s">
        <v>2947</v>
      </c>
      <c r="I575" s="4">
        <v>329</v>
      </c>
      <c r="J575" s="4">
        <v>999</v>
      </c>
      <c r="K575" s="2">
        <v>0.67</v>
      </c>
      <c r="L575" t="str">
        <f>IF(Table1[[#This Row],[discount_percentage]]&gt;=50%, "50% or more", "&lt;50%")</f>
        <v>50% or more</v>
      </c>
      <c r="M575">
        <v>3.9</v>
      </c>
      <c r="N575" s="5">
        <v>77027</v>
      </c>
      <c r="O575" s="4">
        <f>Table1[[#This Row],[actual_price]]*Table1[[#This Row],[rating_count]]</f>
        <v>76949973</v>
      </c>
      <c r="P575" t="str">
        <f>IF(Table1[[#This Row],[actual_price]] &lt;200, "&lt;₹200", IF(Table1[[#This Row],[actual_price]]&lt;=500, "₹200 - ₹500", "&gt;₹500"))</f>
        <v>&gt;₹500</v>
      </c>
      <c r="Q575" s="8">
        <f>Table1[[#This Row],[rating]]*LOG(Table1[[#This Row],[rating_count]]+1)</f>
        <v>19.057929624754419</v>
      </c>
    </row>
    <row r="576" spans="1:17" x14ac:dyDescent="0.3">
      <c r="A576" t="s">
        <v>1191</v>
      </c>
      <c r="B576" t="s">
        <v>1192</v>
      </c>
      <c r="C576" t="str">
        <f t="shared" si="8"/>
        <v>Dell KB216 Wired Multime</v>
      </c>
      <c r="D576" s="3" t="s">
        <v>1193</v>
      </c>
      <c r="E576" s="3" t="s">
        <v>2907</v>
      </c>
      <c r="F576" s="3" t="s">
        <v>2908</v>
      </c>
      <c r="G576" s="3" t="s">
        <v>2963</v>
      </c>
      <c r="H576" s="3" t="s">
        <v>2968</v>
      </c>
      <c r="I576" s="4">
        <v>549</v>
      </c>
      <c r="J576" s="4">
        <v>1799</v>
      </c>
      <c r="K576" s="2">
        <v>0.69</v>
      </c>
      <c r="L576" t="str">
        <f>IF(Table1[[#This Row],[discount_percentage]]&gt;=50%, "50% or more", "&lt;50%")</f>
        <v>50% or more</v>
      </c>
      <c r="M576">
        <v>4.3</v>
      </c>
      <c r="N576" s="5">
        <v>28829</v>
      </c>
      <c r="O576" s="4">
        <f>Table1[[#This Row],[actual_price]]*Table1[[#This Row],[rating_count]]</f>
        <v>51863371</v>
      </c>
      <c r="P576" t="str">
        <f>IF(Table1[[#This Row],[actual_price]] &lt;200, "&lt;₹200", IF(Table1[[#This Row],[actual_price]]&lt;=500, "₹200 - ₹500", "&gt;₹500"))</f>
        <v>&gt;₹500</v>
      </c>
      <c r="Q576" s="8">
        <f>Table1[[#This Row],[rating]]*LOG(Table1[[#This Row],[rating_count]]+1)</f>
        <v>19.177331962269292</v>
      </c>
    </row>
    <row r="577" spans="1:17" x14ac:dyDescent="0.3">
      <c r="A577" t="s">
        <v>1194</v>
      </c>
      <c r="B577" t="s">
        <v>1195</v>
      </c>
      <c r="C577" t="str">
        <f t="shared" si="8"/>
        <v>Dell MS116 1000Dpi USB W</v>
      </c>
      <c r="D577" s="3" t="s">
        <v>1161</v>
      </c>
      <c r="E577" s="3" t="s">
        <v>2907</v>
      </c>
      <c r="F577" s="3" t="s">
        <v>2908</v>
      </c>
      <c r="G577" s="3" t="s">
        <v>2963</v>
      </c>
      <c r="H577" s="3" t="s">
        <v>2964</v>
      </c>
      <c r="I577" s="4">
        <v>299</v>
      </c>
      <c r="J577" s="4">
        <v>650</v>
      </c>
      <c r="K577" s="2">
        <v>0.54</v>
      </c>
      <c r="L577" t="str">
        <f>IF(Table1[[#This Row],[discount_percentage]]&gt;=50%, "50% or more", "&lt;50%")</f>
        <v>50% or more</v>
      </c>
      <c r="M577">
        <v>4.5</v>
      </c>
      <c r="N577" s="5">
        <v>33176</v>
      </c>
      <c r="O577" s="4">
        <f>Table1[[#This Row],[actual_price]]*Table1[[#This Row],[rating_count]]</f>
        <v>21564400</v>
      </c>
      <c r="P577" t="str">
        <f>IF(Table1[[#This Row],[actual_price]] &lt;200, "&lt;₹200", IF(Table1[[#This Row],[actual_price]]&lt;=500, "₹200 - ₹500", "&gt;₹500"))</f>
        <v>&gt;₹500</v>
      </c>
      <c r="Q577" s="8">
        <f>Table1[[#This Row],[rating]]*LOG(Table1[[#This Row],[rating_count]]+1)</f>
        <v>20.343767007513907</v>
      </c>
    </row>
    <row r="578" spans="1:17" x14ac:dyDescent="0.3">
      <c r="A578" t="s">
        <v>1196</v>
      </c>
      <c r="B578" t="s">
        <v>1197</v>
      </c>
      <c r="C578" t="str">
        <f t="shared" ref="C578:C641" si="9">LEFT(B578,24)</f>
        <v>Boya ByM1 Auxiliary Omni</v>
      </c>
      <c r="D578" s="3" t="s">
        <v>1198</v>
      </c>
      <c r="E578" s="3" t="s">
        <v>2969</v>
      </c>
      <c r="F578" s="3" t="s">
        <v>2970</v>
      </c>
      <c r="G578" s="3" t="s">
        <v>2971</v>
      </c>
      <c r="I578" s="4">
        <v>798</v>
      </c>
      <c r="J578" s="4">
        <v>1995</v>
      </c>
      <c r="K578" s="2">
        <v>0.6</v>
      </c>
      <c r="L578" t="str">
        <f>IF(Table1[[#This Row],[discount_percentage]]&gt;=50%, "50% or more", "&lt;50%")</f>
        <v>50% or more</v>
      </c>
      <c r="M578">
        <v>4</v>
      </c>
      <c r="N578" s="5">
        <v>68664</v>
      </c>
      <c r="O578" s="4">
        <f>Table1[[#This Row],[actual_price]]*Table1[[#This Row],[rating_count]]</f>
        <v>136984680</v>
      </c>
      <c r="P578" t="str">
        <f>IF(Table1[[#This Row],[actual_price]] &lt;200, "&lt;₹200", IF(Table1[[#This Row],[actual_price]]&lt;=500, "₹200 - ₹500", "&gt;₹500"))</f>
        <v>&gt;₹500</v>
      </c>
      <c r="Q578" s="8">
        <f>Table1[[#This Row],[rating]]*LOG(Table1[[#This Row],[rating_count]]+1)</f>
        <v>19.346941697573445</v>
      </c>
    </row>
    <row r="579" spans="1:17" x14ac:dyDescent="0.3">
      <c r="A579" t="s">
        <v>1199</v>
      </c>
      <c r="B579" t="s">
        <v>1200</v>
      </c>
      <c r="C579" t="str">
        <f t="shared" si="9"/>
        <v xml:space="preserve">Duracell Ultra Alkaline </v>
      </c>
      <c r="D579" s="3" t="s">
        <v>1201</v>
      </c>
      <c r="E579" s="3" t="s">
        <v>2914</v>
      </c>
      <c r="F579" s="3" t="s">
        <v>2972</v>
      </c>
      <c r="G579" s="3" t="s">
        <v>2973</v>
      </c>
      <c r="I579" s="4">
        <v>266</v>
      </c>
      <c r="J579" s="4">
        <v>315</v>
      </c>
      <c r="K579" s="2">
        <v>0.16</v>
      </c>
      <c r="L579" t="str">
        <f>IF(Table1[[#This Row],[discount_percentage]]&gt;=50%, "50% or more", "&lt;50%")</f>
        <v>&lt;50%</v>
      </c>
      <c r="M579">
        <v>4.5</v>
      </c>
      <c r="N579" s="5">
        <v>28030</v>
      </c>
      <c r="O579" s="4">
        <f>Table1[[#This Row],[actual_price]]*Table1[[#This Row],[rating_count]]</f>
        <v>8829450</v>
      </c>
      <c r="P579" t="str">
        <f>IF(Table1[[#This Row],[actual_price]] &lt;200, "&lt;₹200", IF(Table1[[#This Row],[actual_price]]&lt;=500, "₹200 - ₹500", "&gt;₹500"))</f>
        <v>₹200 - ₹500</v>
      </c>
      <c r="Q579" s="8">
        <f>Table1[[#This Row],[rating]]*LOG(Table1[[#This Row],[rating_count]]+1)</f>
        <v>20.01437366130224</v>
      </c>
    </row>
    <row r="580" spans="1:17" x14ac:dyDescent="0.3">
      <c r="A580" t="s">
        <v>1202</v>
      </c>
      <c r="B580" t="s">
        <v>1203</v>
      </c>
      <c r="C580" t="str">
        <f t="shared" si="9"/>
        <v>Classmate Octane Neon- B</v>
      </c>
      <c r="D580" s="3" t="s">
        <v>1204</v>
      </c>
      <c r="E580" s="3" t="s">
        <v>2974</v>
      </c>
      <c r="F580" s="3" t="s">
        <v>2975</v>
      </c>
      <c r="G580" s="3" t="s">
        <v>2976</v>
      </c>
      <c r="H580" s="3" t="s">
        <v>2977</v>
      </c>
      <c r="I580" s="4">
        <v>50</v>
      </c>
      <c r="J580" s="4">
        <v>50</v>
      </c>
      <c r="K580" s="2">
        <v>0</v>
      </c>
      <c r="L580" t="str">
        <f>IF(Table1[[#This Row],[discount_percentage]]&gt;=50%, "50% or more", "&lt;50%")</f>
        <v>&lt;50%</v>
      </c>
      <c r="M580">
        <v>4.3</v>
      </c>
      <c r="N580" s="5">
        <v>5792</v>
      </c>
      <c r="O580" s="4">
        <f>Table1[[#This Row],[actual_price]]*Table1[[#This Row],[rating_count]]</f>
        <v>289600</v>
      </c>
      <c r="P580" t="str">
        <f>IF(Table1[[#This Row],[actual_price]] &lt;200, "&lt;₹200", IF(Table1[[#This Row],[actual_price]]&lt;=500, "₹200 - ₹500", "&gt;₹500"))</f>
        <v>&lt;₹200</v>
      </c>
      <c r="Q580" s="8">
        <f>Table1[[#This Row],[rating]]*LOG(Table1[[#This Row],[rating_count]]+1)</f>
        <v>16.180485172545946</v>
      </c>
    </row>
    <row r="581" spans="1:17" x14ac:dyDescent="0.3">
      <c r="A581" t="s">
        <v>1205</v>
      </c>
      <c r="B581" t="s">
        <v>1206</v>
      </c>
      <c r="C581" t="str">
        <f t="shared" si="9"/>
        <v>3M Scotch Double Sided H</v>
      </c>
      <c r="D581" s="3" t="s">
        <v>1207</v>
      </c>
      <c r="E581" s="3" t="s">
        <v>2978</v>
      </c>
      <c r="F581" s="3" t="s">
        <v>2979</v>
      </c>
      <c r="G581" s="3" t="s">
        <v>2980</v>
      </c>
      <c r="H581" s="3" t="s">
        <v>2981</v>
      </c>
      <c r="I581" s="4">
        <v>130</v>
      </c>
      <c r="J581" s="4">
        <v>165</v>
      </c>
      <c r="K581" s="2">
        <v>0.21</v>
      </c>
      <c r="L581" t="str">
        <f>IF(Table1[[#This Row],[discount_percentage]]&gt;=50%, "50% or more", "&lt;50%")</f>
        <v>&lt;50%</v>
      </c>
      <c r="M581">
        <v>3.9</v>
      </c>
      <c r="N581" s="5">
        <v>14778</v>
      </c>
      <c r="O581" s="4">
        <f>Table1[[#This Row],[actual_price]]*Table1[[#This Row],[rating_count]]</f>
        <v>2438370</v>
      </c>
      <c r="P581" t="str">
        <f>IF(Table1[[#This Row],[actual_price]] &lt;200, "&lt;₹200", IF(Table1[[#This Row],[actual_price]]&lt;=500, "₹200 - ₹500", "&gt;₹500"))</f>
        <v>&lt;₹200</v>
      </c>
      <c r="Q581" s="8">
        <f>Table1[[#This Row],[rating]]*LOG(Table1[[#This Row],[rating_count]]+1)</f>
        <v>16.261615691626325</v>
      </c>
    </row>
    <row r="582" spans="1:17" x14ac:dyDescent="0.3">
      <c r="A582" t="s">
        <v>1208</v>
      </c>
      <c r="B582" t="s">
        <v>1209</v>
      </c>
      <c r="C582" t="str">
        <f t="shared" si="9"/>
        <v>boAt Bassheads 152 in Ea</v>
      </c>
      <c r="D582" s="3" t="s">
        <v>726</v>
      </c>
      <c r="E582" s="3" t="s">
        <v>2914</v>
      </c>
      <c r="F582" s="3" t="s">
        <v>2945</v>
      </c>
      <c r="G582" s="3" t="s">
        <v>2946</v>
      </c>
      <c r="H582" s="3" t="s">
        <v>2947</v>
      </c>
      <c r="I582" s="4">
        <v>449</v>
      </c>
      <c r="J582" s="4">
        <v>1290</v>
      </c>
      <c r="K582" s="2">
        <v>0.65</v>
      </c>
      <c r="L582" t="str">
        <f>IF(Table1[[#This Row],[discount_percentage]]&gt;=50%, "50% or more", "&lt;50%")</f>
        <v>50% or more</v>
      </c>
      <c r="M582">
        <v>4.0999999999999996</v>
      </c>
      <c r="N582" s="5">
        <v>91770</v>
      </c>
      <c r="O582" s="4">
        <f>Table1[[#This Row],[actual_price]]*Table1[[#This Row],[rating_count]]</f>
        <v>118383300</v>
      </c>
      <c r="P582" t="str">
        <f>IF(Table1[[#This Row],[actual_price]] &lt;200, "&lt;₹200", IF(Table1[[#This Row],[actual_price]]&lt;=500, "₹200 - ₹500", "&gt;₹500"))</f>
        <v>&gt;₹500</v>
      </c>
      <c r="Q582" s="8">
        <f>Table1[[#This Row],[rating]]*LOG(Table1[[#This Row],[rating_count]]+1)</f>
        <v>20.34709240281742</v>
      </c>
    </row>
    <row r="583" spans="1:17" x14ac:dyDescent="0.3">
      <c r="A583" t="s">
        <v>1210</v>
      </c>
      <c r="B583" t="s">
        <v>1211</v>
      </c>
      <c r="C583" t="str">
        <f t="shared" si="9"/>
        <v>boAt BassHeads 122 Wired</v>
      </c>
      <c r="D583" s="3" t="s">
        <v>726</v>
      </c>
      <c r="E583" s="3" t="s">
        <v>2914</v>
      </c>
      <c r="F583" s="3" t="s">
        <v>2945</v>
      </c>
      <c r="G583" s="3" t="s">
        <v>2946</v>
      </c>
      <c r="H583" s="3" t="s">
        <v>2947</v>
      </c>
      <c r="I583" s="4">
        <v>399</v>
      </c>
      <c r="J583" s="4">
        <v>1290</v>
      </c>
      <c r="K583" s="2">
        <v>0.69</v>
      </c>
      <c r="L583" t="str">
        <f>IF(Table1[[#This Row],[discount_percentage]]&gt;=50%, "50% or more", "&lt;50%")</f>
        <v>50% or more</v>
      </c>
      <c r="M583">
        <v>4.2</v>
      </c>
      <c r="N583" s="5">
        <v>206</v>
      </c>
      <c r="O583" s="4">
        <f>Table1[[#This Row],[actual_price]]*Table1[[#This Row],[rating_count]]</f>
        <v>265740</v>
      </c>
      <c r="P583" t="str">
        <f>IF(Table1[[#This Row],[actual_price]] &lt;200, "&lt;₹200", IF(Table1[[#This Row],[actual_price]]&lt;=500, "₹200 - ₹500", "&gt;₹500"))</f>
        <v>&gt;₹500</v>
      </c>
      <c r="Q583" s="8">
        <f>Table1[[#This Row],[rating]]*LOG(Table1[[#This Row],[rating_count]]+1)</f>
        <v>9.727075450919056</v>
      </c>
    </row>
    <row r="584" spans="1:17" x14ac:dyDescent="0.3">
      <c r="A584" t="s">
        <v>1212</v>
      </c>
      <c r="B584" t="s">
        <v>1213</v>
      </c>
      <c r="C584" t="str">
        <f t="shared" si="9"/>
        <v>Dell USB Wireless Keyboa</v>
      </c>
      <c r="D584" s="3" t="s">
        <v>1214</v>
      </c>
      <c r="E584" s="3" t="s">
        <v>2907</v>
      </c>
      <c r="F584" s="3" t="s">
        <v>2908</v>
      </c>
      <c r="G584" s="3" t="s">
        <v>2963</v>
      </c>
      <c r="H584" s="3" t="s">
        <v>2982</v>
      </c>
      <c r="I584" s="4">
        <v>1399</v>
      </c>
      <c r="J584" s="4">
        <v>2498</v>
      </c>
      <c r="K584" s="2">
        <v>0.44</v>
      </c>
      <c r="L584" t="str">
        <f>IF(Table1[[#This Row],[discount_percentage]]&gt;=50%, "50% or more", "&lt;50%")</f>
        <v>&lt;50%</v>
      </c>
      <c r="M584">
        <v>4.2</v>
      </c>
      <c r="N584" s="5">
        <v>33717</v>
      </c>
      <c r="O584" s="4">
        <f>Table1[[#This Row],[actual_price]]*Table1[[#This Row],[rating_count]]</f>
        <v>84225066</v>
      </c>
      <c r="P584" t="str">
        <f>IF(Table1[[#This Row],[actual_price]] &lt;200, "&lt;₹200", IF(Table1[[#This Row],[actual_price]]&lt;=500, "₹200 - ₹500", "&gt;₹500"))</f>
        <v>&gt;₹500</v>
      </c>
      <c r="Q584" s="8">
        <f>Table1[[#This Row],[rating]]*LOG(Table1[[#This Row],[rating_count]]+1)</f>
        <v>19.017019586555346</v>
      </c>
    </row>
    <row r="585" spans="1:17" x14ac:dyDescent="0.3">
      <c r="A585" t="s">
        <v>1215</v>
      </c>
      <c r="B585" t="s">
        <v>1216</v>
      </c>
      <c r="C585" t="str">
        <f t="shared" si="9"/>
        <v>Seagate Expansion 1TB Ex</v>
      </c>
      <c r="D585" s="3" t="s">
        <v>1217</v>
      </c>
      <c r="E585" s="3" t="s">
        <v>2907</v>
      </c>
      <c r="F585" s="3" t="s">
        <v>2961</v>
      </c>
      <c r="G585" s="3" t="s">
        <v>2983</v>
      </c>
      <c r="I585" s="4">
        <v>4098</v>
      </c>
      <c r="J585" s="4">
        <v>4999</v>
      </c>
      <c r="K585" s="2">
        <v>0.18</v>
      </c>
      <c r="L585" t="str">
        <f>IF(Table1[[#This Row],[discount_percentage]]&gt;=50%, "50% or more", "&lt;50%")</f>
        <v>&lt;50%</v>
      </c>
      <c r="M585">
        <v>4.5</v>
      </c>
      <c r="N585" s="5">
        <v>50810</v>
      </c>
      <c r="O585" s="4">
        <f>Table1[[#This Row],[actual_price]]*Table1[[#This Row],[rating_count]]</f>
        <v>253999190</v>
      </c>
      <c r="P585" t="str">
        <f>IF(Table1[[#This Row],[actual_price]] &lt;200, "&lt;₹200", IF(Table1[[#This Row],[actual_price]]&lt;=500, "₹200 - ₹500", "&gt;₹500"))</f>
        <v>&gt;₹500</v>
      </c>
      <c r="Q585" s="8">
        <f>Table1[[#This Row],[rating]]*LOG(Table1[[#This Row],[rating_count]]+1)</f>
        <v>21.176809840114185</v>
      </c>
    </row>
    <row r="586" spans="1:17" x14ac:dyDescent="0.3">
      <c r="A586" t="s">
        <v>1218</v>
      </c>
      <c r="B586" t="s">
        <v>1219</v>
      </c>
      <c r="C586" t="str">
        <f t="shared" si="9"/>
        <v>HP w100 480P 30 FPS Digi</v>
      </c>
      <c r="D586" s="3" t="s">
        <v>1220</v>
      </c>
      <c r="E586" s="3" t="s">
        <v>2914</v>
      </c>
      <c r="F586" s="3" t="s">
        <v>2984</v>
      </c>
      <c r="G586" s="3" t="s">
        <v>2985</v>
      </c>
      <c r="I586" s="4">
        <v>499</v>
      </c>
      <c r="J586" s="4">
        <v>1999</v>
      </c>
      <c r="K586" s="2">
        <v>0.75</v>
      </c>
      <c r="L586" t="str">
        <f>IF(Table1[[#This Row],[discount_percentage]]&gt;=50%, "50% or more", "&lt;50%")</f>
        <v>50% or more</v>
      </c>
      <c r="M586">
        <v>3.7</v>
      </c>
      <c r="N586" s="5">
        <v>3369</v>
      </c>
      <c r="O586" s="4">
        <f>Table1[[#This Row],[actual_price]]*Table1[[#This Row],[rating_count]]</f>
        <v>6734631</v>
      </c>
      <c r="P586" t="str">
        <f>IF(Table1[[#This Row],[actual_price]] &lt;200, "&lt;₹200", IF(Table1[[#This Row],[actual_price]]&lt;=500, "₹200 - ₹500", "&gt;₹500"))</f>
        <v>&gt;₹500</v>
      </c>
      <c r="Q586" s="8">
        <f>Table1[[#This Row],[rating]]*LOG(Table1[[#This Row],[rating_count]]+1)</f>
        <v>13.052230633223953</v>
      </c>
    </row>
    <row r="587" spans="1:17" x14ac:dyDescent="0.3">
      <c r="A587" t="s">
        <v>1221</v>
      </c>
      <c r="B587" t="s">
        <v>1222</v>
      </c>
      <c r="C587" t="str">
        <f t="shared" si="9"/>
        <v xml:space="preserve">ZEBRONICS Zeb-Dash Plus </v>
      </c>
      <c r="D587" s="3" t="s">
        <v>1161</v>
      </c>
      <c r="E587" s="3" t="s">
        <v>2907</v>
      </c>
      <c r="F587" s="3" t="s">
        <v>2908</v>
      </c>
      <c r="G587" s="3" t="s">
        <v>2963</v>
      </c>
      <c r="H587" s="3" t="s">
        <v>2964</v>
      </c>
      <c r="I587" s="4">
        <v>299</v>
      </c>
      <c r="J587" s="4">
        <v>449</v>
      </c>
      <c r="K587" s="2">
        <v>0.33</v>
      </c>
      <c r="L587" t="str">
        <f>IF(Table1[[#This Row],[discount_percentage]]&gt;=50%, "50% or more", "&lt;50%")</f>
        <v>&lt;50%</v>
      </c>
      <c r="M587">
        <v>3.5</v>
      </c>
      <c r="N587" s="5">
        <v>11827</v>
      </c>
      <c r="O587" s="4">
        <f>Table1[[#This Row],[actual_price]]*Table1[[#This Row],[rating_count]]</f>
        <v>5310323</v>
      </c>
      <c r="P587" t="str">
        <f>IF(Table1[[#This Row],[actual_price]] &lt;200, "&lt;₹200", IF(Table1[[#This Row],[actual_price]]&lt;=500, "₹200 - ₹500", "&gt;₹500"))</f>
        <v>₹200 - ₹500</v>
      </c>
      <c r="Q587" s="8">
        <f>Table1[[#This Row],[rating]]*LOG(Table1[[#This Row],[rating_count]]+1)</f>
        <v>14.255189605489281</v>
      </c>
    </row>
    <row r="588" spans="1:17" x14ac:dyDescent="0.3">
      <c r="A588" t="s">
        <v>1223</v>
      </c>
      <c r="B588" t="s">
        <v>1224</v>
      </c>
      <c r="C588" t="str">
        <f t="shared" si="9"/>
        <v xml:space="preserve">Zebronics Zeb-Companion </v>
      </c>
      <c r="D588" s="3" t="s">
        <v>1214</v>
      </c>
      <c r="E588" s="3" t="s">
        <v>2907</v>
      </c>
      <c r="F588" s="3" t="s">
        <v>2908</v>
      </c>
      <c r="G588" s="3" t="s">
        <v>2963</v>
      </c>
      <c r="H588" s="3" t="s">
        <v>2982</v>
      </c>
      <c r="I588" s="4">
        <v>699</v>
      </c>
      <c r="J588" s="4">
        <v>999</v>
      </c>
      <c r="K588" s="2">
        <v>0.3</v>
      </c>
      <c r="L588" t="str">
        <f>IF(Table1[[#This Row],[discount_percentage]]&gt;=50%, "50% or more", "&lt;50%")</f>
        <v>&lt;50%</v>
      </c>
      <c r="M588">
        <v>3.5</v>
      </c>
      <c r="N588" s="5">
        <v>15295</v>
      </c>
      <c r="O588" s="4">
        <f>Table1[[#This Row],[actual_price]]*Table1[[#This Row],[rating_count]]</f>
        <v>15279705</v>
      </c>
      <c r="P588" t="str">
        <f>IF(Table1[[#This Row],[actual_price]] &lt;200, "&lt;₹200", IF(Table1[[#This Row],[actual_price]]&lt;=500, "₹200 - ₹500", "&gt;₹500"))</f>
        <v>&gt;₹500</v>
      </c>
      <c r="Q588" s="8">
        <f>Table1[[#This Row],[rating]]*LOG(Table1[[#This Row],[rating_count]]+1)</f>
        <v>14.646022562262086</v>
      </c>
    </row>
    <row r="589" spans="1:17" x14ac:dyDescent="0.3">
      <c r="A589" t="s">
        <v>1225</v>
      </c>
      <c r="B589" t="s">
        <v>1226</v>
      </c>
      <c r="C589" t="str">
        <f t="shared" si="9"/>
        <v>SYVO WT 3130 Aluminum Tr</v>
      </c>
      <c r="D589" s="3" t="s">
        <v>1227</v>
      </c>
      <c r="E589" s="3" t="s">
        <v>2914</v>
      </c>
      <c r="F589" s="3" t="s">
        <v>2984</v>
      </c>
      <c r="G589" s="3" t="s">
        <v>2916</v>
      </c>
      <c r="H589" s="3" t="s">
        <v>2986</v>
      </c>
      <c r="I589" s="4">
        <v>799</v>
      </c>
      <c r="J589" s="4">
        <v>3990</v>
      </c>
      <c r="K589" s="2">
        <v>0.8</v>
      </c>
      <c r="L589" t="str">
        <f>IF(Table1[[#This Row],[discount_percentage]]&gt;=50%, "50% or more", "&lt;50%")</f>
        <v>50% or more</v>
      </c>
      <c r="M589">
        <v>4.3</v>
      </c>
      <c r="N589" s="5">
        <v>27139</v>
      </c>
      <c r="O589" s="4">
        <f>Table1[[#This Row],[actual_price]]*Table1[[#This Row],[rating_count]]</f>
        <v>108284610</v>
      </c>
      <c r="P589" t="str">
        <f>IF(Table1[[#This Row],[actual_price]] &lt;200, "&lt;₹200", IF(Table1[[#This Row],[actual_price]]&lt;=500, "₹200 - ₹500", "&gt;₹500"))</f>
        <v>&gt;₹500</v>
      </c>
      <c r="Q589" s="8">
        <f>Table1[[#This Row],[rating]]*LOG(Table1[[#This Row],[rating_count]]+1)</f>
        <v>19.064522326291986</v>
      </c>
    </row>
    <row r="590" spans="1:17" x14ac:dyDescent="0.3">
      <c r="A590" t="s">
        <v>1228</v>
      </c>
      <c r="B590" t="s">
        <v>1229</v>
      </c>
      <c r="C590" t="str">
        <f t="shared" si="9"/>
        <v xml:space="preserve">Boult Audio Airbass Z20 </v>
      </c>
      <c r="D590" s="3" t="s">
        <v>726</v>
      </c>
      <c r="E590" s="3" t="s">
        <v>2914</v>
      </c>
      <c r="F590" s="3" t="s">
        <v>2945</v>
      </c>
      <c r="G590" s="3" t="s">
        <v>2946</v>
      </c>
      <c r="H590" s="3" t="s">
        <v>2947</v>
      </c>
      <c r="I590" s="4">
        <v>1399</v>
      </c>
      <c r="J590" s="4">
        <v>5499</v>
      </c>
      <c r="K590" s="2">
        <v>0.75</v>
      </c>
      <c r="L590" t="str">
        <f>IF(Table1[[#This Row],[discount_percentage]]&gt;=50%, "50% or more", "&lt;50%")</f>
        <v>50% or more</v>
      </c>
      <c r="M590">
        <v>3.9</v>
      </c>
      <c r="N590" s="5">
        <v>9504</v>
      </c>
      <c r="O590" s="4">
        <f>Table1[[#This Row],[actual_price]]*Table1[[#This Row],[rating_count]]</f>
        <v>52262496</v>
      </c>
      <c r="P590" t="str">
        <f>IF(Table1[[#This Row],[actual_price]] &lt;200, "&lt;₹200", IF(Table1[[#This Row],[actual_price]]&lt;=500, "₹200 - ₹500", "&gt;₹500"))</f>
        <v>&gt;₹500</v>
      </c>
      <c r="Q590" s="8">
        <f>Table1[[#This Row],[rating]]*LOG(Table1[[#This Row],[rating_count]]+1)</f>
        <v>15.514013272685702</v>
      </c>
    </row>
    <row r="591" spans="1:17" x14ac:dyDescent="0.3">
      <c r="A591" t="s">
        <v>1230</v>
      </c>
      <c r="B591" t="s">
        <v>1231</v>
      </c>
      <c r="C591" t="str">
        <f t="shared" si="9"/>
        <v>SanDisk Ultra Flair 64GB</v>
      </c>
      <c r="D591" s="3" t="s">
        <v>1158</v>
      </c>
      <c r="E591" s="3" t="s">
        <v>2907</v>
      </c>
      <c r="F591" s="3" t="s">
        <v>2961</v>
      </c>
      <c r="G591" s="3" t="s">
        <v>2962</v>
      </c>
      <c r="I591" s="4">
        <v>519</v>
      </c>
      <c r="J591" s="4">
        <v>1350</v>
      </c>
      <c r="K591" s="2">
        <v>0.62</v>
      </c>
      <c r="L591" t="str">
        <f>IF(Table1[[#This Row],[discount_percentage]]&gt;=50%, "50% or more", "&lt;50%")</f>
        <v>50% or more</v>
      </c>
      <c r="M591">
        <v>4.3</v>
      </c>
      <c r="N591" s="5">
        <v>30058</v>
      </c>
      <c r="O591" s="4">
        <f>Table1[[#This Row],[actual_price]]*Table1[[#This Row],[rating_count]]</f>
        <v>40578300</v>
      </c>
      <c r="P591" t="str">
        <f>IF(Table1[[#This Row],[actual_price]] &lt;200, "&lt;₹200", IF(Table1[[#This Row],[actual_price]]&lt;=500, "₹200 - ₹500", "&gt;₹500"))</f>
        <v>&gt;₹500</v>
      </c>
      <c r="Q591" s="8">
        <f>Table1[[#This Row],[rating]]*LOG(Table1[[#This Row],[rating_count]]+1)</f>
        <v>19.25529047221897</v>
      </c>
    </row>
    <row r="592" spans="1:17" x14ac:dyDescent="0.3">
      <c r="A592" t="s">
        <v>1232</v>
      </c>
      <c r="B592" t="s">
        <v>1233</v>
      </c>
      <c r="C592" t="str">
        <f t="shared" si="9"/>
        <v xml:space="preserve">boAt Rockerz 330 in-Ear </v>
      </c>
      <c r="D592" s="3" t="s">
        <v>726</v>
      </c>
      <c r="E592" s="3" t="s">
        <v>2914</v>
      </c>
      <c r="F592" s="3" t="s">
        <v>2945</v>
      </c>
      <c r="G592" s="3" t="s">
        <v>2946</v>
      </c>
      <c r="H592" s="3" t="s">
        <v>2947</v>
      </c>
      <c r="I592" s="4">
        <v>1499</v>
      </c>
      <c r="J592" s="4">
        <v>3990</v>
      </c>
      <c r="K592" s="2">
        <v>0.62</v>
      </c>
      <c r="L592" t="str">
        <f>IF(Table1[[#This Row],[discount_percentage]]&gt;=50%, "50% or more", "&lt;50%")</f>
        <v>50% or more</v>
      </c>
      <c r="M592">
        <v>4.0999999999999996</v>
      </c>
      <c r="N592" s="5">
        <v>109864</v>
      </c>
      <c r="O592" s="4">
        <f>Table1[[#This Row],[actual_price]]*Table1[[#This Row],[rating_count]]</f>
        <v>438357360</v>
      </c>
      <c r="P592" t="str">
        <f>IF(Table1[[#This Row],[actual_price]] &lt;200, "&lt;₹200", IF(Table1[[#This Row],[actual_price]]&lt;=500, "₹200 - ₹500", "&gt;₹500"))</f>
        <v>&gt;₹500</v>
      </c>
      <c r="Q592" s="8">
        <f>Table1[[#This Row],[rating]]*LOG(Table1[[#This Row],[rating_count]]+1)</f>
        <v>20.667523376206301</v>
      </c>
    </row>
    <row r="593" spans="1:17" x14ac:dyDescent="0.3">
      <c r="A593" t="s">
        <v>1234</v>
      </c>
      <c r="B593" t="s">
        <v>1235</v>
      </c>
      <c r="C593" t="str">
        <f t="shared" si="9"/>
        <v xml:space="preserve">Casio FX-991ES Plus-2nd </v>
      </c>
      <c r="D593" s="3" t="s">
        <v>1236</v>
      </c>
      <c r="E593" s="3" t="s">
        <v>2974</v>
      </c>
      <c r="F593" s="3" t="s">
        <v>2987</v>
      </c>
      <c r="G593" s="3" t="s">
        <v>2988</v>
      </c>
      <c r="H593" s="3" t="s">
        <v>2989</v>
      </c>
      <c r="I593" s="4">
        <v>1295</v>
      </c>
      <c r="J593" s="4">
        <v>1295</v>
      </c>
      <c r="K593" s="2">
        <v>0</v>
      </c>
      <c r="L593" t="str">
        <f>IF(Table1[[#This Row],[discount_percentage]]&gt;=50%, "50% or more", "&lt;50%")</f>
        <v>&lt;50%</v>
      </c>
      <c r="M593">
        <v>4.5</v>
      </c>
      <c r="N593" s="5">
        <v>5760</v>
      </c>
      <c r="O593" s="4">
        <f>Table1[[#This Row],[actual_price]]*Table1[[#This Row],[rating_count]]</f>
        <v>7459200</v>
      </c>
      <c r="P593" t="str">
        <f>IF(Table1[[#This Row],[actual_price]] &lt;200, "&lt;₹200", IF(Table1[[#This Row],[actual_price]]&lt;=500, "₹200 - ₹500", "&gt;₹500"))</f>
        <v>&gt;₹500</v>
      </c>
      <c r="Q593" s="8">
        <f>Table1[[#This Row],[rating]]*LOG(Table1[[#This Row],[rating_count]]+1)</f>
        <v>16.922240438519371</v>
      </c>
    </row>
    <row r="594" spans="1:17" x14ac:dyDescent="0.3">
      <c r="A594" t="s">
        <v>1237</v>
      </c>
      <c r="B594" t="s">
        <v>1238</v>
      </c>
      <c r="C594" t="str">
        <f t="shared" si="9"/>
        <v>TP-Link AC750 Wifi Range</v>
      </c>
      <c r="D594" s="3" t="s">
        <v>1239</v>
      </c>
      <c r="E594" s="3" t="s">
        <v>2907</v>
      </c>
      <c r="F594" s="3" t="s">
        <v>2911</v>
      </c>
      <c r="G594" s="3" t="s">
        <v>2990</v>
      </c>
      <c r="I594" s="4">
        <v>1889</v>
      </c>
      <c r="J594" s="4">
        <v>5499</v>
      </c>
      <c r="K594" s="2">
        <v>0.66</v>
      </c>
      <c r="L594" t="str">
        <f>IF(Table1[[#This Row],[discount_percentage]]&gt;=50%, "50% or more", "&lt;50%")</f>
        <v>50% or more</v>
      </c>
      <c r="M594">
        <v>4.2</v>
      </c>
      <c r="N594" s="5">
        <v>49551</v>
      </c>
      <c r="O594" s="4">
        <f>Table1[[#This Row],[actual_price]]*Table1[[#This Row],[rating_count]]</f>
        <v>272480949</v>
      </c>
      <c r="P594" t="str">
        <f>IF(Table1[[#This Row],[actual_price]] &lt;200, "&lt;₹200", IF(Table1[[#This Row],[actual_price]]&lt;=500, "₹200 - ₹500", "&gt;₹500"))</f>
        <v>&gt;₹500</v>
      </c>
      <c r="Q594" s="8">
        <f>Table1[[#This Row],[rating]]*LOG(Table1[[#This Row],[rating_count]]+1)</f>
        <v>19.719256989653388</v>
      </c>
    </row>
    <row r="595" spans="1:17" x14ac:dyDescent="0.3">
      <c r="A595" t="s">
        <v>1240</v>
      </c>
      <c r="B595" t="s">
        <v>1241</v>
      </c>
      <c r="C595" t="str">
        <f t="shared" si="9"/>
        <v>boAt Bassheads 242 in Ea</v>
      </c>
      <c r="D595" s="3" t="s">
        <v>726</v>
      </c>
      <c r="E595" s="3" t="s">
        <v>2914</v>
      </c>
      <c r="F595" s="3" t="s">
        <v>2945</v>
      </c>
      <c r="G595" s="3" t="s">
        <v>2946</v>
      </c>
      <c r="H595" s="3" t="s">
        <v>2947</v>
      </c>
      <c r="I595" s="4">
        <v>455</v>
      </c>
      <c r="J595" s="4">
        <v>1490</v>
      </c>
      <c r="K595" s="2">
        <v>0.69</v>
      </c>
      <c r="L595" t="str">
        <f>IF(Table1[[#This Row],[discount_percentage]]&gt;=50%, "50% or more", "&lt;50%")</f>
        <v>50% or more</v>
      </c>
      <c r="M595">
        <v>4.0999999999999996</v>
      </c>
      <c r="N595" s="5">
        <v>161677</v>
      </c>
      <c r="O595" s="4">
        <f>Table1[[#This Row],[actual_price]]*Table1[[#This Row],[rating_count]]</f>
        <v>240898730</v>
      </c>
      <c r="P595" t="str">
        <f>IF(Table1[[#This Row],[actual_price]] &lt;200, "&lt;₹200", IF(Table1[[#This Row],[actual_price]]&lt;=500, "₹200 - ₹500", "&gt;₹500"))</f>
        <v>&gt;₹500</v>
      </c>
      <c r="Q595" s="8">
        <f>Table1[[#This Row],[rating]]*LOG(Table1[[#This Row],[rating_count]]+1)</f>
        <v>21.355468805627599</v>
      </c>
    </row>
    <row r="596" spans="1:17" x14ac:dyDescent="0.3">
      <c r="A596" t="s">
        <v>1242</v>
      </c>
      <c r="B596" t="s">
        <v>1243</v>
      </c>
      <c r="C596" t="str">
        <f t="shared" si="9"/>
        <v>DIGITEK¬Æ (DTR 260 GT) G</v>
      </c>
      <c r="D596" s="3" t="s">
        <v>1244</v>
      </c>
      <c r="E596" s="3" t="s">
        <v>2914</v>
      </c>
      <c r="F596" s="3" t="s">
        <v>2984</v>
      </c>
      <c r="G596" s="3" t="s">
        <v>2916</v>
      </c>
      <c r="H596" s="3" t="s">
        <v>2986</v>
      </c>
      <c r="I596" s="4">
        <v>399</v>
      </c>
      <c r="J596" s="4">
        <v>995</v>
      </c>
      <c r="K596" s="2">
        <v>0.6</v>
      </c>
      <c r="L596" t="str">
        <f>IF(Table1[[#This Row],[discount_percentage]]&gt;=50%, "50% or more", "&lt;50%")</f>
        <v>50% or more</v>
      </c>
      <c r="M596">
        <v>3.9</v>
      </c>
      <c r="N596" s="5">
        <v>21372</v>
      </c>
      <c r="O596" s="4">
        <f>Table1[[#This Row],[actual_price]]*Table1[[#This Row],[rating_count]]</f>
        <v>21265140</v>
      </c>
      <c r="P596" t="str">
        <f>IF(Table1[[#This Row],[actual_price]] &lt;200, "&lt;₹200", IF(Table1[[#This Row],[actual_price]]&lt;=500, "₹200 - ₹500", "&gt;₹500"))</f>
        <v>&gt;₹500</v>
      </c>
      <c r="Q596" s="8">
        <f>Table1[[#This Row],[rating]]*LOG(Table1[[#This Row],[rating_count]]+1)</f>
        <v>16.88647539445623</v>
      </c>
    </row>
    <row r="597" spans="1:17" x14ac:dyDescent="0.3">
      <c r="A597" t="s">
        <v>1245</v>
      </c>
      <c r="B597" t="s">
        <v>1246</v>
      </c>
      <c r="C597" t="str">
        <f t="shared" si="9"/>
        <v>HP 805 Black Original In</v>
      </c>
      <c r="D597" s="3" t="s">
        <v>1247</v>
      </c>
      <c r="E597" s="3" t="s">
        <v>2907</v>
      </c>
      <c r="F597" s="3" t="s">
        <v>2991</v>
      </c>
      <c r="G597" s="3" t="s">
        <v>2992</v>
      </c>
      <c r="H597" s="3" t="s">
        <v>2993</v>
      </c>
      <c r="I597" s="4">
        <v>717</v>
      </c>
      <c r="J597" s="4">
        <v>761</v>
      </c>
      <c r="K597" s="2">
        <v>0.06</v>
      </c>
      <c r="L597" t="str">
        <f>IF(Table1[[#This Row],[discount_percentage]]&gt;=50%, "50% or more", "&lt;50%")</f>
        <v>&lt;50%</v>
      </c>
      <c r="M597">
        <v>4</v>
      </c>
      <c r="N597" s="5">
        <v>7199</v>
      </c>
      <c r="O597" s="4">
        <f>Table1[[#This Row],[actual_price]]*Table1[[#This Row],[rating_count]]</f>
        <v>5478439</v>
      </c>
      <c r="P597" t="str">
        <f>IF(Table1[[#This Row],[actual_price]] &lt;200, "&lt;₹200", IF(Table1[[#This Row],[actual_price]]&lt;=500, "₹200 - ₹500", "&gt;₹500"))</f>
        <v>&gt;₹500</v>
      </c>
      <c r="Q597" s="8">
        <f>Table1[[#This Row],[rating]]*LOG(Table1[[#This Row],[rating_count]]+1)</f>
        <v>15.429329985725074</v>
      </c>
    </row>
    <row r="598" spans="1:17" x14ac:dyDescent="0.3">
      <c r="A598" t="s">
        <v>1248</v>
      </c>
      <c r="B598" t="s">
        <v>1249</v>
      </c>
      <c r="C598" t="str">
        <f t="shared" si="9"/>
        <v>GIZGA essentials Univers</v>
      </c>
      <c r="D598" s="3" t="s">
        <v>1250</v>
      </c>
      <c r="E598" s="3" t="s">
        <v>2907</v>
      </c>
      <c r="F598" s="3" t="s">
        <v>2908</v>
      </c>
      <c r="G598" s="3" t="s">
        <v>2963</v>
      </c>
      <c r="H598" s="3" t="s">
        <v>2994</v>
      </c>
      <c r="I598" s="4">
        <v>39</v>
      </c>
      <c r="J598" s="4">
        <v>299</v>
      </c>
      <c r="K598" s="2">
        <v>0.87</v>
      </c>
      <c r="L598" t="str">
        <f>IF(Table1[[#This Row],[discount_percentage]]&gt;=50%, "50% or more", "&lt;50%")</f>
        <v>50% or more</v>
      </c>
      <c r="M598">
        <v>3.5</v>
      </c>
      <c r="N598" s="5">
        <v>15233</v>
      </c>
      <c r="O598" s="4">
        <f>Table1[[#This Row],[actual_price]]*Table1[[#This Row],[rating_count]]</f>
        <v>4554667</v>
      </c>
      <c r="P598" t="str">
        <f>IF(Table1[[#This Row],[actual_price]] &lt;200, "&lt;₹200", IF(Table1[[#This Row],[actual_price]]&lt;=500, "₹200 - ₹500", "&gt;₹500"))</f>
        <v>₹200 - ₹500</v>
      </c>
      <c r="Q598" s="8">
        <f>Table1[[#This Row],[rating]]*LOG(Table1[[#This Row],[rating_count]]+1)</f>
        <v>14.63984882940078</v>
      </c>
    </row>
    <row r="599" spans="1:17" x14ac:dyDescent="0.3">
      <c r="A599" t="s">
        <v>1251</v>
      </c>
      <c r="B599" t="s">
        <v>1252</v>
      </c>
      <c r="C599" t="str">
        <f t="shared" si="9"/>
        <v>SanDisk Ultra 128 GB USB</v>
      </c>
      <c r="D599" s="3" t="s">
        <v>1158</v>
      </c>
      <c r="E599" s="3" t="s">
        <v>2907</v>
      </c>
      <c r="F599" s="3" t="s">
        <v>2961</v>
      </c>
      <c r="G599" s="3" t="s">
        <v>2962</v>
      </c>
      <c r="I599" s="4">
        <v>889</v>
      </c>
      <c r="J599" s="4">
        <v>2500</v>
      </c>
      <c r="K599" s="2">
        <v>0.64</v>
      </c>
      <c r="L599" t="str">
        <f>IF(Table1[[#This Row],[discount_percentage]]&gt;=50%, "50% or more", "&lt;50%")</f>
        <v>50% or more</v>
      </c>
      <c r="M599">
        <v>4.3</v>
      </c>
      <c r="N599" s="5">
        <v>55747</v>
      </c>
      <c r="O599" s="4">
        <f>Table1[[#This Row],[actual_price]]*Table1[[#This Row],[rating_count]]</f>
        <v>139367500</v>
      </c>
      <c r="P599" t="str">
        <f>IF(Table1[[#This Row],[actual_price]] &lt;200, "&lt;₹200", IF(Table1[[#This Row],[actual_price]]&lt;=500, "₹200 - ₹500", "&gt;₹500"))</f>
        <v>&gt;₹500</v>
      </c>
      <c r="Q599" s="8">
        <f>Table1[[#This Row],[rating]]*LOG(Table1[[#This Row],[rating_count]]+1)</f>
        <v>20.408785952889403</v>
      </c>
    </row>
    <row r="600" spans="1:17" x14ac:dyDescent="0.3">
      <c r="A600" t="s">
        <v>1253</v>
      </c>
      <c r="B600" t="s">
        <v>1254</v>
      </c>
      <c r="C600" t="str">
        <f t="shared" si="9"/>
        <v>Boult Audio ZCharge Blue</v>
      </c>
      <c r="D600" s="3" t="s">
        <v>726</v>
      </c>
      <c r="E600" s="3" t="s">
        <v>2914</v>
      </c>
      <c r="F600" s="3" t="s">
        <v>2945</v>
      </c>
      <c r="G600" s="3" t="s">
        <v>2946</v>
      </c>
      <c r="H600" s="3" t="s">
        <v>2947</v>
      </c>
      <c r="I600" s="4">
        <v>1199</v>
      </c>
      <c r="J600" s="4">
        <v>4999</v>
      </c>
      <c r="K600" s="2">
        <v>0.76</v>
      </c>
      <c r="L600" t="str">
        <f>IF(Table1[[#This Row],[discount_percentage]]&gt;=50%, "50% or more", "&lt;50%")</f>
        <v>50% or more</v>
      </c>
      <c r="M600">
        <v>3.8</v>
      </c>
      <c r="N600" s="5">
        <v>14961</v>
      </c>
      <c r="O600" s="4">
        <f>Table1[[#This Row],[actual_price]]*Table1[[#This Row],[rating_count]]</f>
        <v>74790039</v>
      </c>
      <c r="P600" t="str">
        <f>IF(Table1[[#This Row],[actual_price]] &lt;200, "&lt;₹200", IF(Table1[[#This Row],[actual_price]]&lt;=500, "₹200 - ₹500", "&gt;₹500"))</f>
        <v>&gt;₹500</v>
      </c>
      <c r="Q600" s="8">
        <f>Table1[[#This Row],[rating]]*LOG(Table1[[#This Row],[rating_count]]+1)</f>
        <v>15.86496067154787</v>
      </c>
    </row>
    <row r="601" spans="1:17" x14ac:dyDescent="0.3">
      <c r="A601" t="s">
        <v>1255</v>
      </c>
      <c r="B601" t="s">
        <v>1256</v>
      </c>
      <c r="C601" t="str">
        <f t="shared" si="9"/>
        <v>Dell WM118 Wireless Mous</v>
      </c>
      <c r="D601" s="3" t="s">
        <v>1161</v>
      </c>
      <c r="E601" s="3" t="s">
        <v>2907</v>
      </c>
      <c r="F601" s="3" t="s">
        <v>2908</v>
      </c>
      <c r="G601" s="3" t="s">
        <v>2963</v>
      </c>
      <c r="H601" s="3" t="s">
        <v>2964</v>
      </c>
      <c r="I601" s="4">
        <v>569</v>
      </c>
      <c r="J601" s="4">
        <v>1299</v>
      </c>
      <c r="K601" s="2">
        <v>0.56000000000000005</v>
      </c>
      <c r="L601" t="str">
        <f>IF(Table1[[#This Row],[discount_percentage]]&gt;=50%, "50% or more", "&lt;50%")</f>
        <v>50% or more</v>
      </c>
      <c r="M601">
        <v>4.4000000000000004</v>
      </c>
      <c r="N601" s="5">
        <v>9275</v>
      </c>
      <c r="O601" s="4">
        <f>Table1[[#This Row],[actual_price]]*Table1[[#This Row],[rating_count]]</f>
        <v>12048225</v>
      </c>
      <c r="P601" t="str">
        <f>IF(Table1[[#This Row],[actual_price]] &lt;200, "&lt;₹200", IF(Table1[[#This Row],[actual_price]]&lt;=500, "₹200 - ₹500", "&gt;₹500"))</f>
        <v>&gt;₹500</v>
      </c>
      <c r="Q601" s="8">
        <f>Table1[[#This Row],[rating]]*LOG(Table1[[#This Row],[rating_count]]+1)</f>
        <v>17.456387255850181</v>
      </c>
    </row>
    <row r="602" spans="1:17" x14ac:dyDescent="0.3">
      <c r="A602" t="s">
        <v>1257</v>
      </c>
      <c r="B602" t="s">
        <v>1258</v>
      </c>
      <c r="C602" t="str">
        <f t="shared" si="9"/>
        <v>Boult Audio AirBass Powe</v>
      </c>
      <c r="D602" s="3" t="s">
        <v>726</v>
      </c>
      <c r="E602" s="3" t="s">
        <v>2914</v>
      </c>
      <c r="F602" s="3" t="s">
        <v>2945</v>
      </c>
      <c r="G602" s="3" t="s">
        <v>2946</v>
      </c>
      <c r="H602" s="3" t="s">
        <v>2947</v>
      </c>
      <c r="I602" s="4">
        <v>1499</v>
      </c>
      <c r="J602" s="4">
        <v>8999</v>
      </c>
      <c r="K602" s="2">
        <v>0.83</v>
      </c>
      <c r="L602" t="str">
        <f>IF(Table1[[#This Row],[discount_percentage]]&gt;=50%, "50% or more", "&lt;50%")</f>
        <v>50% or more</v>
      </c>
      <c r="M602">
        <v>3.7</v>
      </c>
      <c r="N602" s="5">
        <v>28324</v>
      </c>
      <c r="O602" s="4">
        <f>Table1[[#This Row],[actual_price]]*Table1[[#This Row],[rating_count]]</f>
        <v>254887676</v>
      </c>
      <c r="P602" t="str">
        <f>IF(Table1[[#This Row],[actual_price]] &lt;200, "&lt;₹200", IF(Table1[[#This Row],[actual_price]]&lt;=500, "₹200 - ₹500", "&gt;₹500"))</f>
        <v>&gt;₹500</v>
      </c>
      <c r="Q602" s="8">
        <f>Table1[[#This Row],[rating]]*LOG(Table1[[#This Row],[rating_count]]+1)</f>
        <v>16.473028698581111</v>
      </c>
    </row>
    <row r="603" spans="1:17" x14ac:dyDescent="0.3">
      <c r="A603" t="s">
        <v>1259</v>
      </c>
      <c r="B603" t="s">
        <v>1260</v>
      </c>
      <c r="C603" t="str">
        <f t="shared" si="9"/>
        <v>Eveready 1015 Carbon Zin</v>
      </c>
      <c r="D603" s="3" t="s">
        <v>1201</v>
      </c>
      <c r="E603" s="3" t="s">
        <v>2914</v>
      </c>
      <c r="F603" s="3" t="s">
        <v>2972</v>
      </c>
      <c r="G603" s="3" t="s">
        <v>2973</v>
      </c>
      <c r="I603" s="4">
        <v>149</v>
      </c>
      <c r="J603" s="4">
        <v>180</v>
      </c>
      <c r="K603" s="2">
        <v>0.17</v>
      </c>
      <c r="L603" t="str">
        <f>IF(Table1[[#This Row],[discount_percentage]]&gt;=50%, "50% or more", "&lt;50%")</f>
        <v>&lt;50%</v>
      </c>
      <c r="M603">
        <v>4.4000000000000004</v>
      </c>
      <c r="N603" s="5">
        <v>644</v>
      </c>
      <c r="O603" s="4">
        <f>Table1[[#This Row],[actual_price]]*Table1[[#This Row],[rating_count]]</f>
        <v>115920</v>
      </c>
      <c r="P603" t="str">
        <f>IF(Table1[[#This Row],[actual_price]] &lt;200, "&lt;₹200", IF(Table1[[#This Row],[actual_price]]&lt;=500, "₹200 - ₹500", "&gt;₹500"))</f>
        <v>&lt;₹200</v>
      </c>
      <c r="Q603" s="8">
        <f>Table1[[#This Row],[rating]]*LOG(Table1[[#This Row],[rating_count]]+1)</f>
        <v>12.362062744395178</v>
      </c>
    </row>
    <row r="604" spans="1:17" x14ac:dyDescent="0.3">
      <c r="A604" t="s">
        <v>1261</v>
      </c>
      <c r="B604" t="s">
        <v>1262</v>
      </c>
      <c r="C604" t="str">
        <f t="shared" si="9"/>
        <v>Zebronics Zeb-Transforme</v>
      </c>
      <c r="D604" s="3" t="s">
        <v>1263</v>
      </c>
      <c r="E604" s="3" t="s">
        <v>2907</v>
      </c>
      <c r="F604" s="3" t="s">
        <v>2908</v>
      </c>
      <c r="G604" s="3" t="s">
        <v>2995</v>
      </c>
      <c r="H604" s="3" t="s">
        <v>2996</v>
      </c>
      <c r="I604" s="4">
        <v>399</v>
      </c>
      <c r="J604" s="4">
        <v>549</v>
      </c>
      <c r="K604" s="2">
        <v>0.27</v>
      </c>
      <c r="L604" t="str">
        <f>IF(Table1[[#This Row],[discount_percentage]]&gt;=50%, "50% or more", "&lt;50%")</f>
        <v>&lt;50%</v>
      </c>
      <c r="M604">
        <v>4.4000000000000004</v>
      </c>
      <c r="N604" s="5">
        <v>18139</v>
      </c>
      <c r="O604" s="4">
        <f>Table1[[#This Row],[actual_price]]*Table1[[#This Row],[rating_count]]</f>
        <v>9958311</v>
      </c>
      <c r="P604" t="str">
        <f>IF(Table1[[#This Row],[actual_price]] &lt;200, "&lt;₹200", IF(Table1[[#This Row],[actual_price]]&lt;=500, "₹200 - ₹500", "&gt;₹500"))</f>
        <v>&gt;₹500</v>
      </c>
      <c r="Q604" s="8">
        <f>Table1[[#This Row],[rating]]*LOG(Table1[[#This Row],[rating_count]]+1)</f>
        <v>18.738004043985939</v>
      </c>
    </row>
    <row r="605" spans="1:17" x14ac:dyDescent="0.3">
      <c r="A605" t="s">
        <v>1264</v>
      </c>
      <c r="B605" t="s">
        <v>1265</v>
      </c>
      <c r="C605" t="str">
        <f t="shared" si="9"/>
        <v>PIDILITE Fevicryl Acryli</v>
      </c>
      <c r="D605" s="3" t="s">
        <v>1266</v>
      </c>
      <c r="E605" s="3" t="s">
        <v>2978</v>
      </c>
      <c r="F605" s="3" t="s">
        <v>2979</v>
      </c>
      <c r="G605" s="3" t="s">
        <v>2997</v>
      </c>
      <c r="H605" s="3" t="s">
        <v>2998</v>
      </c>
      <c r="I605" s="4">
        <v>191</v>
      </c>
      <c r="J605" s="4">
        <v>225</v>
      </c>
      <c r="K605" s="2">
        <v>0.15</v>
      </c>
      <c r="L605" t="str">
        <f>IF(Table1[[#This Row],[discount_percentage]]&gt;=50%, "50% or more", "&lt;50%")</f>
        <v>&lt;50%</v>
      </c>
      <c r="M605">
        <v>4.4000000000000004</v>
      </c>
      <c r="N605" s="5">
        <v>7203</v>
      </c>
      <c r="O605" s="4">
        <f>Table1[[#This Row],[actual_price]]*Table1[[#This Row],[rating_count]]</f>
        <v>1620675</v>
      </c>
      <c r="P605" t="str">
        <f>IF(Table1[[#This Row],[actual_price]] &lt;200, "&lt;₹200", IF(Table1[[#This Row],[actual_price]]&lt;=500, "₹200 - ₹500", "&gt;₹500"))</f>
        <v>₹200 - ₹500</v>
      </c>
      <c r="Q605" s="8">
        <f>Table1[[#This Row],[rating]]*LOG(Table1[[#This Row],[rating_count]]+1)</f>
        <v>16.973324298248983</v>
      </c>
    </row>
    <row r="606" spans="1:17" x14ac:dyDescent="0.3">
      <c r="A606" t="s">
        <v>1267</v>
      </c>
      <c r="B606" t="s">
        <v>1268</v>
      </c>
      <c r="C606" t="str">
        <f t="shared" si="9"/>
        <v>STRIFF Mpad Mouse Mat 23</v>
      </c>
      <c r="D606" s="3" t="s">
        <v>1269</v>
      </c>
      <c r="E606" s="3" t="s">
        <v>2907</v>
      </c>
      <c r="F606" s="3" t="s">
        <v>2908</v>
      </c>
      <c r="G606" s="3" t="s">
        <v>2963</v>
      </c>
      <c r="H606" s="3" t="s">
        <v>2994</v>
      </c>
      <c r="I606" s="4">
        <v>129</v>
      </c>
      <c r="J606" s="4">
        <v>999</v>
      </c>
      <c r="K606" s="2">
        <v>0.87</v>
      </c>
      <c r="L606" t="str">
        <f>IF(Table1[[#This Row],[discount_percentage]]&gt;=50%, "50% or more", "&lt;50%")</f>
        <v>50% or more</v>
      </c>
      <c r="M606">
        <v>4.2</v>
      </c>
      <c r="N606" s="5">
        <v>491</v>
      </c>
      <c r="O606" s="4">
        <f>Table1[[#This Row],[actual_price]]*Table1[[#This Row],[rating_count]]</f>
        <v>490509</v>
      </c>
      <c r="P606" t="str">
        <f>IF(Table1[[#This Row],[actual_price]] &lt;200, "&lt;₹200", IF(Table1[[#This Row],[actual_price]]&lt;=500, "₹200 - ₹500", "&gt;₹500"))</f>
        <v>&gt;₹500</v>
      </c>
      <c r="Q606" s="8">
        <f>Table1[[#This Row],[rating]]*LOG(Table1[[#This Row],[rating_count]]+1)</f>
        <v>11.306253431622913</v>
      </c>
    </row>
    <row r="607" spans="1:17" x14ac:dyDescent="0.3">
      <c r="A607" t="s">
        <v>1270</v>
      </c>
      <c r="B607" t="s">
        <v>1271</v>
      </c>
      <c r="C607" t="str">
        <f t="shared" si="9"/>
        <v>Gizga Essentials Hard Dr</v>
      </c>
      <c r="D607" s="3" t="s">
        <v>1272</v>
      </c>
      <c r="E607" s="3" t="s">
        <v>2907</v>
      </c>
      <c r="F607" s="3" t="s">
        <v>2908</v>
      </c>
      <c r="G607" s="3" t="s">
        <v>2999</v>
      </c>
      <c r="I607" s="4">
        <v>199</v>
      </c>
      <c r="J607" s="4">
        <v>599</v>
      </c>
      <c r="K607" s="2">
        <v>0.67</v>
      </c>
      <c r="L607" t="str">
        <f>IF(Table1[[#This Row],[discount_percentage]]&gt;=50%, "50% or more", "&lt;50%")</f>
        <v>50% or more</v>
      </c>
      <c r="M607">
        <v>4.5</v>
      </c>
      <c r="N607" s="5">
        <v>13568</v>
      </c>
      <c r="O607" s="4">
        <f>Table1[[#This Row],[actual_price]]*Table1[[#This Row],[rating_count]]</f>
        <v>8127232</v>
      </c>
      <c r="P607" t="str">
        <f>IF(Table1[[#This Row],[actual_price]] &lt;200, "&lt;₹200", IF(Table1[[#This Row],[actual_price]]&lt;=500, "₹200 - ₹500", "&gt;₹500"))</f>
        <v>&gt;₹500</v>
      </c>
      <c r="Q607" s="8">
        <f>Table1[[#This Row],[rating]]*LOG(Table1[[#This Row],[rating_count]]+1)</f>
        <v>18.596465291095118</v>
      </c>
    </row>
    <row r="608" spans="1:17" x14ac:dyDescent="0.3">
      <c r="A608" t="s">
        <v>1273</v>
      </c>
      <c r="B608" t="s">
        <v>1274</v>
      </c>
      <c r="C608" t="str">
        <f t="shared" si="9"/>
        <v>Boult Audio FXCharge wit</v>
      </c>
      <c r="D608" s="3" t="s">
        <v>726</v>
      </c>
      <c r="E608" s="3" t="s">
        <v>2914</v>
      </c>
      <c r="F608" s="3" t="s">
        <v>2945</v>
      </c>
      <c r="G608" s="3" t="s">
        <v>2946</v>
      </c>
      <c r="H608" s="3" t="s">
        <v>2947</v>
      </c>
      <c r="I608" s="4">
        <v>999</v>
      </c>
      <c r="J608" s="4">
        <v>4499</v>
      </c>
      <c r="K608" s="2">
        <v>0.78</v>
      </c>
      <c r="L608" t="str">
        <f>IF(Table1[[#This Row],[discount_percentage]]&gt;=50%, "50% or more", "&lt;50%")</f>
        <v>50% or more</v>
      </c>
      <c r="M608">
        <v>3.8</v>
      </c>
      <c r="N608" s="5">
        <v>3390</v>
      </c>
      <c r="O608" s="4">
        <f>Table1[[#This Row],[actual_price]]*Table1[[#This Row],[rating_count]]</f>
        <v>15251610</v>
      </c>
      <c r="P608" t="str">
        <f>IF(Table1[[#This Row],[actual_price]] &lt;200, "&lt;₹200", IF(Table1[[#This Row],[actual_price]]&lt;=500, "₹200 - ₹500", "&gt;₹500"))</f>
        <v>&gt;₹500</v>
      </c>
      <c r="Q608" s="8">
        <f>Table1[[#This Row],[rating]]*LOG(Table1[[#This Row],[rating_count]]+1)</f>
        <v>13.415245601156727</v>
      </c>
    </row>
    <row r="609" spans="1:17" x14ac:dyDescent="0.3">
      <c r="A609" t="s">
        <v>1275</v>
      </c>
      <c r="B609" t="s">
        <v>1276</v>
      </c>
      <c r="C609" t="str">
        <f t="shared" si="9"/>
        <v>Boult Audio Probass Curv</v>
      </c>
      <c r="D609" s="3" t="s">
        <v>726</v>
      </c>
      <c r="E609" s="3" t="s">
        <v>2914</v>
      </c>
      <c r="F609" s="3" t="s">
        <v>2945</v>
      </c>
      <c r="G609" s="3" t="s">
        <v>2946</v>
      </c>
      <c r="H609" s="3" t="s">
        <v>2947</v>
      </c>
      <c r="I609" s="4">
        <v>899</v>
      </c>
      <c r="J609" s="4">
        <v>4499</v>
      </c>
      <c r="K609" s="2">
        <v>0.8</v>
      </c>
      <c r="L609" t="str">
        <f>IF(Table1[[#This Row],[discount_percentage]]&gt;=50%, "50% or more", "&lt;50%")</f>
        <v>50% or more</v>
      </c>
      <c r="M609">
        <v>3.8</v>
      </c>
      <c r="N609" s="5">
        <v>103052</v>
      </c>
      <c r="O609" s="4">
        <f>Table1[[#This Row],[actual_price]]*Table1[[#This Row],[rating_count]]</f>
        <v>463630948</v>
      </c>
      <c r="P609" t="str">
        <f>IF(Table1[[#This Row],[actual_price]] &lt;200, "&lt;₹200", IF(Table1[[#This Row],[actual_price]]&lt;=500, "₹200 - ₹500", "&gt;₹500"))</f>
        <v>&gt;₹500</v>
      </c>
      <c r="Q609" s="8">
        <f>Table1[[#This Row],[rating]]*LOG(Table1[[#This Row],[rating_count]]+1)</f>
        <v>19.049630428760722</v>
      </c>
    </row>
    <row r="610" spans="1:17" x14ac:dyDescent="0.3">
      <c r="A610" t="s">
        <v>1277</v>
      </c>
      <c r="B610" t="s">
        <v>1278</v>
      </c>
      <c r="C610" t="str">
        <f t="shared" si="9"/>
        <v>Casio FX-82MS 2nd Gen No</v>
      </c>
      <c r="D610" s="3" t="s">
        <v>1236</v>
      </c>
      <c r="E610" s="3" t="s">
        <v>2974</v>
      </c>
      <c r="F610" s="3" t="s">
        <v>2987</v>
      </c>
      <c r="G610" s="3" t="s">
        <v>2988</v>
      </c>
      <c r="H610" s="3" t="s">
        <v>2989</v>
      </c>
      <c r="I610" s="4">
        <v>522</v>
      </c>
      <c r="J610" s="4">
        <v>550</v>
      </c>
      <c r="K610" s="2">
        <v>0.05</v>
      </c>
      <c r="L610" t="str">
        <f>IF(Table1[[#This Row],[discount_percentage]]&gt;=50%, "50% or more", "&lt;50%")</f>
        <v>&lt;50%</v>
      </c>
      <c r="M610">
        <v>4.4000000000000004</v>
      </c>
      <c r="N610" s="5">
        <v>12179</v>
      </c>
      <c r="O610" s="4">
        <f>Table1[[#This Row],[actual_price]]*Table1[[#This Row],[rating_count]]</f>
        <v>6698450</v>
      </c>
      <c r="P610" t="str">
        <f>IF(Table1[[#This Row],[actual_price]] &lt;200, "&lt;₹200", IF(Table1[[#This Row],[actual_price]]&lt;=500, "₹200 - ₹500", "&gt;₹500"))</f>
        <v>&gt;₹500</v>
      </c>
      <c r="Q610" s="8">
        <f>Table1[[#This Row],[rating]]*LOG(Table1[[#This Row],[rating_count]]+1)</f>
        <v>17.976848068506168</v>
      </c>
    </row>
    <row r="611" spans="1:17" x14ac:dyDescent="0.3">
      <c r="A611" t="s">
        <v>1279</v>
      </c>
      <c r="B611" t="s">
        <v>1280</v>
      </c>
      <c r="C611" t="str">
        <f t="shared" si="9"/>
        <v xml:space="preserve">Tygot 10 Inches Big LED </v>
      </c>
      <c r="D611" s="3" t="s">
        <v>1281</v>
      </c>
      <c r="E611" s="3" t="s">
        <v>2914</v>
      </c>
      <c r="F611" s="3" t="s">
        <v>2984</v>
      </c>
      <c r="G611" s="3" t="s">
        <v>3000</v>
      </c>
      <c r="H611" s="3" t="s">
        <v>3001</v>
      </c>
      <c r="I611" s="4">
        <v>799</v>
      </c>
      <c r="J611" s="4">
        <v>1999</v>
      </c>
      <c r="K611" s="2">
        <v>0.6</v>
      </c>
      <c r="L611" t="str">
        <f>IF(Table1[[#This Row],[discount_percentage]]&gt;=50%, "50% or more", "&lt;50%")</f>
        <v>50% or more</v>
      </c>
      <c r="M611">
        <v>3.8</v>
      </c>
      <c r="N611" s="5">
        <v>12958</v>
      </c>
      <c r="O611" s="4">
        <f>Table1[[#This Row],[actual_price]]*Table1[[#This Row],[rating_count]]</f>
        <v>25903042</v>
      </c>
      <c r="P611" t="str">
        <f>IF(Table1[[#This Row],[actual_price]] &lt;200, "&lt;₹200", IF(Table1[[#This Row],[actual_price]]&lt;=500, "₹200 - ₹500", "&gt;₹500"))</f>
        <v>&gt;₹500</v>
      </c>
      <c r="Q611" s="8">
        <f>Table1[[#This Row],[rating]]*LOG(Table1[[#This Row],[rating_count]]+1)</f>
        <v>15.627771661486921</v>
      </c>
    </row>
    <row r="612" spans="1:17" x14ac:dyDescent="0.3">
      <c r="A612" t="s">
        <v>1282</v>
      </c>
      <c r="B612" t="s">
        <v>1283</v>
      </c>
      <c r="C612" t="str">
        <f t="shared" si="9"/>
        <v>HP X200 Wireless Mouse w</v>
      </c>
      <c r="D612" s="3" t="s">
        <v>1161</v>
      </c>
      <c r="E612" s="3" t="s">
        <v>2907</v>
      </c>
      <c r="F612" s="3" t="s">
        <v>2908</v>
      </c>
      <c r="G612" s="3" t="s">
        <v>2963</v>
      </c>
      <c r="H612" s="3" t="s">
        <v>2964</v>
      </c>
      <c r="I612" s="4">
        <v>681</v>
      </c>
      <c r="J612" s="4">
        <v>1199</v>
      </c>
      <c r="K612" s="2">
        <v>0.43</v>
      </c>
      <c r="L612" t="str">
        <f>IF(Table1[[#This Row],[discount_percentage]]&gt;=50%, "50% or more", "&lt;50%")</f>
        <v>&lt;50%</v>
      </c>
      <c r="M612">
        <v>4.2</v>
      </c>
      <c r="N612" s="5">
        <v>8258</v>
      </c>
      <c r="O612" s="4">
        <f>Table1[[#This Row],[actual_price]]*Table1[[#This Row],[rating_count]]</f>
        <v>9901342</v>
      </c>
      <c r="P612" t="str">
        <f>IF(Table1[[#This Row],[actual_price]] &lt;200, "&lt;₹200", IF(Table1[[#This Row],[actual_price]]&lt;=500, "₹200 - ₹500", "&gt;₹500"))</f>
        <v>&gt;₹500</v>
      </c>
      <c r="Q612" s="8">
        <f>Table1[[#This Row],[rating]]*LOG(Table1[[#This Row],[rating_count]]+1)</f>
        <v>16.451095357674568</v>
      </c>
    </row>
    <row r="613" spans="1:17" x14ac:dyDescent="0.3">
      <c r="A613" t="s">
        <v>1284</v>
      </c>
      <c r="B613" t="s">
        <v>1285</v>
      </c>
      <c r="C613" t="str">
        <f t="shared" si="9"/>
        <v xml:space="preserve">Oakter Mini UPS for 12V </v>
      </c>
      <c r="D613" s="3" t="s">
        <v>1286</v>
      </c>
      <c r="E613" s="3" t="s">
        <v>2907</v>
      </c>
      <c r="F613" s="3" t="s">
        <v>2911</v>
      </c>
      <c r="I613" s="4">
        <v>1199</v>
      </c>
      <c r="J613" s="4">
        <v>3490</v>
      </c>
      <c r="K613" s="2">
        <v>0.66</v>
      </c>
      <c r="L613" t="str">
        <f>IF(Table1[[#This Row],[discount_percentage]]&gt;=50%, "50% or more", "&lt;50%")</f>
        <v>50% or more</v>
      </c>
      <c r="M613">
        <v>4.0999999999999996</v>
      </c>
      <c r="N613" s="5">
        <v>11716</v>
      </c>
      <c r="O613" s="4">
        <f>Table1[[#This Row],[actual_price]]*Table1[[#This Row],[rating_count]]</f>
        <v>40888840</v>
      </c>
      <c r="P613" t="str">
        <f>IF(Table1[[#This Row],[actual_price]] &lt;200, "&lt;₹200", IF(Table1[[#This Row],[actual_price]]&lt;=500, "₹200 - ₹500", "&gt;₹500"))</f>
        <v>&gt;₹500</v>
      </c>
      <c r="Q613" s="8">
        <f>Table1[[#This Row],[rating]]*LOG(Table1[[#This Row],[rating_count]]+1)</f>
        <v>16.6821473626811</v>
      </c>
    </row>
    <row r="614" spans="1:17" x14ac:dyDescent="0.3">
      <c r="A614" t="s">
        <v>1287</v>
      </c>
      <c r="B614" t="s">
        <v>1288</v>
      </c>
      <c r="C614" t="str">
        <f t="shared" si="9"/>
        <v>TP-Link Archer AC1200 Ar</v>
      </c>
      <c r="D614" s="3" t="s">
        <v>1289</v>
      </c>
      <c r="E614" s="3" t="s">
        <v>2907</v>
      </c>
      <c r="F614" s="3" t="s">
        <v>2911</v>
      </c>
      <c r="G614" s="3" t="s">
        <v>3002</v>
      </c>
      <c r="I614" s="4">
        <v>2499</v>
      </c>
      <c r="J614" s="4">
        <v>4999</v>
      </c>
      <c r="K614" s="2">
        <v>0.5</v>
      </c>
      <c r="L614" t="str">
        <f>IF(Table1[[#This Row],[discount_percentage]]&gt;=50%, "50% or more", "&lt;50%")</f>
        <v>50% or more</v>
      </c>
      <c r="M614">
        <v>4.4000000000000004</v>
      </c>
      <c r="N614" s="5">
        <v>35024</v>
      </c>
      <c r="O614" s="4">
        <f>Table1[[#This Row],[actual_price]]*Table1[[#This Row],[rating_count]]</f>
        <v>175084976</v>
      </c>
      <c r="P614" t="str">
        <f>IF(Table1[[#This Row],[actual_price]] &lt;200, "&lt;₹200", IF(Table1[[#This Row],[actual_price]]&lt;=500, "₹200 - ₹500", "&gt;₹500"))</f>
        <v>&gt;₹500</v>
      </c>
      <c r="Q614" s="8">
        <f>Table1[[#This Row],[rating]]*LOG(Table1[[#This Row],[rating_count]]+1)</f>
        <v>19.995263833414374</v>
      </c>
    </row>
    <row r="615" spans="1:17" x14ac:dyDescent="0.3">
      <c r="A615" t="s">
        <v>1290</v>
      </c>
      <c r="B615" t="s">
        <v>1291</v>
      </c>
      <c r="C615" t="str">
        <f t="shared" si="9"/>
        <v>boAt Rockerz 550 Over Ea</v>
      </c>
      <c r="D615" s="3" t="s">
        <v>1292</v>
      </c>
      <c r="E615" s="3" t="s">
        <v>2914</v>
      </c>
      <c r="F615" s="3" t="s">
        <v>2945</v>
      </c>
      <c r="G615" s="3" t="s">
        <v>2946</v>
      </c>
      <c r="H615" s="3" t="s">
        <v>3003</v>
      </c>
      <c r="I615" s="4">
        <v>1799</v>
      </c>
      <c r="J615" s="4">
        <v>4999</v>
      </c>
      <c r="K615" s="2">
        <v>0.64</v>
      </c>
      <c r="L615" t="str">
        <f>IF(Table1[[#This Row],[discount_percentage]]&gt;=50%, "50% or more", "&lt;50%")</f>
        <v>50% or more</v>
      </c>
      <c r="M615">
        <v>4.0999999999999996</v>
      </c>
      <c r="N615" s="5">
        <v>55192</v>
      </c>
      <c r="O615" s="4">
        <f>Table1[[#This Row],[actual_price]]*Table1[[#This Row],[rating_count]]</f>
        <v>275904808</v>
      </c>
      <c r="P615" t="str">
        <f>IF(Table1[[#This Row],[actual_price]] &lt;200, "&lt;₹200", IF(Table1[[#This Row],[actual_price]]&lt;=500, "₹200 - ₹500", "&gt;₹500"))</f>
        <v>&gt;₹500</v>
      </c>
      <c r="Q615" s="8">
        <f>Table1[[#This Row],[rating]]*LOG(Table1[[#This Row],[rating_count]]+1)</f>
        <v>19.441724402711394</v>
      </c>
    </row>
    <row r="616" spans="1:17" x14ac:dyDescent="0.3">
      <c r="A616" t="s">
        <v>1293</v>
      </c>
      <c r="B616" t="s">
        <v>1294</v>
      </c>
      <c r="C616" t="str">
        <f t="shared" si="9"/>
        <v>Xiaomi Mi Wired in Ear E</v>
      </c>
      <c r="D616" s="3" t="s">
        <v>726</v>
      </c>
      <c r="E616" s="3" t="s">
        <v>2914</v>
      </c>
      <c r="F616" s="3" t="s">
        <v>2945</v>
      </c>
      <c r="G616" s="3" t="s">
        <v>2946</v>
      </c>
      <c r="H616" s="3" t="s">
        <v>2947</v>
      </c>
      <c r="I616" s="4">
        <v>429</v>
      </c>
      <c r="J616" s="4">
        <v>599</v>
      </c>
      <c r="K616" s="2">
        <v>0.28000000000000003</v>
      </c>
      <c r="L616" t="str">
        <f>IF(Table1[[#This Row],[discount_percentage]]&gt;=50%, "50% or more", "&lt;50%")</f>
        <v>&lt;50%</v>
      </c>
      <c r="M616">
        <v>4.0999999999999996</v>
      </c>
      <c r="N616" s="5">
        <v>119466</v>
      </c>
      <c r="O616" s="4">
        <f>Table1[[#This Row],[actual_price]]*Table1[[#This Row],[rating_count]]</f>
        <v>71560134</v>
      </c>
      <c r="P616" t="str">
        <f>IF(Table1[[#This Row],[actual_price]] &lt;200, "&lt;₹200", IF(Table1[[#This Row],[actual_price]]&lt;=500, "₹200 - ₹500", "&gt;₹500"))</f>
        <v>&gt;₹500</v>
      </c>
      <c r="Q616" s="8">
        <f>Table1[[#This Row],[rating]]*LOG(Table1[[#This Row],[rating_count]]+1)</f>
        <v>20.816716627914353</v>
      </c>
    </row>
    <row r="617" spans="1:17" x14ac:dyDescent="0.3">
      <c r="A617" t="s">
        <v>1295</v>
      </c>
      <c r="B617" t="s">
        <v>1296</v>
      </c>
      <c r="C617" t="str">
        <f t="shared" si="9"/>
        <v>Zodo 8. 5 inch LCD E-Wri</v>
      </c>
      <c r="D617" s="3" t="s">
        <v>1164</v>
      </c>
      <c r="E617" s="3" t="s">
        <v>2907</v>
      </c>
      <c r="F617" s="3" t="s">
        <v>2908</v>
      </c>
      <c r="G617" s="3" t="s">
        <v>2963</v>
      </c>
      <c r="H617" s="3" t="s">
        <v>2965</v>
      </c>
      <c r="I617" s="4">
        <v>100</v>
      </c>
      <c r="J617" s="4">
        <v>499</v>
      </c>
      <c r="K617" s="2">
        <v>0.8</v>
      </c>
      <c r="L617" t="str">
        <f>IF(Table1[[#This Row],[discount_percentage]]&gt;=50%, "50% or more", "&lt;50%")</f>
        <v>50% or more</v>
      </c>
      <c r="M617">
        <v>3.5</v>
      </c>
      <c r="N617" s="5">
        <v>9638</v>
      </c>
      <c r="O617" s="4">
        <f>Table1[[#This Row],[actual_price]]*Table1[[#This Row],[rating_count]]</f>
        <v>4809362</v>
      </c>
      <c r="P617" t="str">
        <f>IF(Table1[[#This Row],[actual_price]] &lt;200, "&lt;₹200", IF(Table1[[#This Row],[actual_price]]&lt;=500, "₹200 - ₹500", "&gt;₹500"))</f>
        <v>₹200 - ₹500</v>
      </c>
      <c r="Q617" s="8">
        <f>Table1[[#This Row],[rating]]*LOG(Table1[[#This Row],[rating_count]]+1)</f>
        <v>13.944111930949132</v>
      </c>
    </row>
    <row r="618" spans="1:17" x14ac:dyDescent="0.3">
      <c r="A618" t="s">
        <v>1297</v>
      </c>
      <c r="B618" t="s">
        <v>1298</v>
      </c>
      <c r="C618" t="str">
        <f t="shared" si="9"/>
        <v>Zebronics ZEB-KM2100 Mul</v>
      </c>
      <c r="D618" s="3" t="s">
        <v>1193</v>
      </c>
      <c r="E618" s="3" t="s">
        <v>2907</v>
      </c>
      <c r="F618" s="3" t="s">
        <v>2908</v>
      </c>
      <c r="G618" s="3" t="s">
        <v>2963</v>
      </c>
      <c r="H618" s="3" t="s">
        <v>2968</v>
      </c>
      <c r="I618" s="4">
        <v>329</v>
      </c>
      <c r="J618" s="4">
        <v>399</v>
      </c>
      <c r="K618" s="2">
        <v>0.18</v>
      </c>
      <c r="L618" t="str">
        <f>IF(Table1[[#This Row],[discount_percentage]]&gt;=50%, "50% or more", "&lt;50%")</f>
        <v>&lt;50%</v>
      </c>
      <c r="M618">
        <v>3.6</v>
      </c>
      <c r="N618" s="5">
        <v>33735</v>
      </c>
      <c r="O618" s="4">
        <f>Table1[[#This Row],[actual_price]]*Table1[[#This Row],[rating_count]]</f>
        <v>13460265</v>
      </c>
      <c r="P618" t="str">
        <f>IF(Table1[[#This Row],[actual_price]] &lt;200, "&lt;₹200", IF(Table1[[#This Row],[actual_price]]&lt;=500, "₹200 - ₹500", "&gt;₹500"))</f>
        <v>₹200 - ₹500</v>
      </c>
      <c r="Q618" s="8">
        <f>Table1[[#This Row],[rating]]*LOG(Table1[[#This Row],[rating_count]]+1)</f>
        <v>16.301136916824504</v>
      </c>
    </row>
    <row r="619" spans="1:17" x14ac:dyDescent="0.3">
      <c r="A619" t="s">
        <v>1299</v>
      </c>
      <c r="B619" t="s">
        <v>1300</v>
      </c>
      <c r="C619" t="str">
        <f t="shared" si="9"/>
        <v>ZEBRONICS Zeb-Comfort Wi</v>
      </c>
      <c r="D619" s="3" t="s">
        <v>1161</v>
      </c>
      <c r="E619" s="3" t="s">
        <v>2907</v>
      </c>
      <c r="F619" s="3" t="s">
        <v>2908</v>
      </c>
      <c r="G619" s="3" t="s">
        <v>2963</v>
      </c>
      <c r="H619" s="3" t="s">
        <v>2964</v>
      </c>
      <c r="I619" s="4">
        <v>139</v>
      </c>
      <c r="J619" s="4">
        <v>299</v>
      </c>
      <c r="K619" s="2">
        <v>0.54</v>
      </c>
      <c r="L619" t="str">
        <f>IF(Table1[[#This Row],[discount_percentage]]&gt;=50%, "50% or more", "&lt;50%")</f>
        <v>50% or more</v>
      </c>
      <c r="M619">
        <v>3.8</v>
      </c>
      <c r="N619" s="5">
        <v>3044</v>
      </c>
      <c r="O619" s="4">
        <f>Table1[[#This Row],[actual_price]]*Table1[[#This Row],[rating_count]]</f>
        <v>910156</v>
      </c>
      <c r="P619" t="str">
        <f>IF(Table1[[#This Row],[actual_price]] &lt;200, "&lt;₹200", IF(Table1[[#This Row],[actual_price]]&lt;=500, "₹200 - ₹500", "&gt;₹500"))</f>
        <v>₹200 - ₹500</v>
      </c>
      <c r="Q619" s="8">
        <f>Table1[[#This Row],[rating]]*LOG(Table1[[#This Row],[rating_count]]+1)</f>
        <v>13.237631728481798</v>
      </c>
    </row>
    <row r="620" spans="1:17" x14ac:dyDescent="0.3">
      <c r="A620" t="s">
        <v>1301</v>
      </c>
      <c r="B620" t="s">
        <v>1302</v>
      </c>
      <c r="C620" t="str">
        <f t="shared" si="9"/>
        <v xml:space="preserve">boAt Rockerz 370 On Ear </v>
      </c>
      <c r="D620" s="3" t="s">
        <v>1065</v>
      </c>
      <c r="E620" s="3" t="s">
        <v>2914</v>
      </c>
      <c r="F620" s="3" t="s">
        <v>2945</v>
      </c>
      <c r="G620" s="3" t="s">
        <v>2946</v>
      </c>
      <c r="H620" s="3" t="s">
        <v>2958</v>
      </c>
      <c r="I620" s="4">
        <v>1199</v>
      </c>
      <c r="J620" s="4">
        <v>2499</v>
      </c>
      <c r="K620" s="2">
        <v>0.52</v>
      </c>
      <c r="L620" t="str">
        <f>IF(Table1[[#This Row],[discount_percentage]]&gt;=50%, "50% or more", "&lt;50%")</f>
        <v>50% or more</v>
      </c>
      <c r="M620">
        <v>4</v>
      </c>
      <c r="N620" s="5">
        <v>33584</v>
      </c>
      <c r="O620" s="4">
        <f>Table1[[#This Row],[actual_price]]*Table1[[#This Row],[rating_count]]</f>
        <v>83926416</v>
      </c>
      <c r="P620" t="str">
        <f>IF(Table1[[#This Row],[actual_price]] &lt;200, "&lt;₹200", IF(Table1[[#This Row],[actual_price]]&lt;=500, "₹200 - ₹500", "&gt;₹500"))</f>
        <v>&gt;₹500</v>
      </c>
      <c r="Q620" s="8">
        <f>Table1[[#This Row],[rating]]*LOG(Table1[[#This Row],[rating_count]]+1)</f>
        <v>18.104581410538845</v>
      </c>
    </row>
    <row r="621" spans="1:17" x14ac:dyDescent="0.3">
      <c r="A621" t="s">
        <v>1303</v>
      </c>
      <c r="B621" t="s">
        <v>1304</v>
      </c>
      <c r="C621" t="str">
        <f t="shared" si="9"/>
        <v>ZEBRONICS Zeb-Astra 20 W</v>
      </c>
      <c r="D621" s="3" t="s">
        <v>1305</v>
      </c>
      <c r="E621" s="3" t="s">
        <v>2914</v>
      </c>
      <c r="F621" s="3" t="s">
        <v>2922</v>
      </c>
      <c r="G621" s="3" t="s">
        <v>2932</v>
      </c>
      <c r="H621" s="3" t="s">
        <v>3004</v>
      </c>
      <c r="I621" s="4">
        <v>1049</v>
      </c>
      <c r="J621" s="4">
        <v>2299</v>
      </c>
      <c r="K621" s="2">
        <v>0.54</v>
      </c>
      <c r="L621" t="str">
        <f>IF(Table1[[#This Row],[discount_percentage]]&gt;=50%, "50% or more", "&lt;50%")</f>
        <v>50% or more</v>
      </c>
      <c r="M621">
        <v>3.9</v>
      </c>
      <c r="N621" s="5">
        <v>1779</v>
      </c>
      <c r="O621" s="4">
        <f>Table1[[#This Row],[actual_price]]*Table1[[#This Row],[rating_count]]</f>
        <v>4089921</v>
      </c>
      <c r="P621" t="str">
        <f>IF(Table1[[#This Row],[actual_price]] &lt;200, "&lt;₹200", IF(Table1[[#This Row],[actual_price]]&lt;=500, "₹200 - ₹500", "&gt;₹500"))</f>
        <v>&gt;₹500</v>
      </c>
      <c r="Q621" s="8">
        <f>Table1[[#This Row],[rating]]*LOG(Table1[[#This Row],[rating_count]]+1)</f>
        <v>12.676638009004687</v>
      </c>
    </row>
    <row r="622" spans="1:17" x14ac:dyDescent="0.3">
      <c r="A622" t="s">
        <v>1306</v>
      </c>
      <c r="B622" t="s">
        <v>1307</v>
      </c>
      <c r="C622" t="str">
        <f t="shared" si="9"/>
        <v>Panasonic CR-2032/5BE Li</v>
      </c>
      <c r="D622" s="3" t="s">
        <v>1308</v>
      </c>
      <c r="E622" s="3" t="s">
        <v>2914</v>
      </c>
      <c r="F622" s="3" t="s">
        <v>2972</v>
      </c>
      <c r="I622" s="4">
        <v>225</v>
      </c>
      <c r="J622" s="4">
        <v>250</v>
      </c>
      <c r="K622" s="2">
        <v>0.1</v>
      </c>
      <c r="L622" t="str">
        <f>IF(Table1[[#This Row],[discount_percentage]]&gt;=50%, "50% or more", "&lt;50%")</f>
        <v>&lt;50%</v>
      </c>
      <c r="M622">
        <v>4.4000000000000004</v>
      </c>
      <c r="N622" s="5">
        <v>26556</v>
      </c>
      <c r="O622" s="4">
        <f>Table1[[#This Row],[actual_price]]*Table1[[#This Row],[rating_count]]</f>
        <v>6639000</v>
      </c>
      <c r="P622" t="str">
        <f>IF(Table1[[#This Row],[actual_price]] &lt;200, "&lt;₹200", IF(Table1[[#This Row],[actual_price]]&lt;=500, "₹200 - ₹500", "&gt;₹500"))</f>
        <v>₹200 - ₹500</v>
      </c>
      <c r="Q622" s="8">
        <f>Table1[[#This Row],[rating]]*LOG(Table1[[#This Row],[rating_count]]+1)</f>
        <v>19.466387659746644</v>
      </c>
    </row>
    <row r="623" spans="1:17" x14ac:dyDescent="0.3">
      <c r="A623" t="s">
        <v>1309</v>
      </c>
      <c r="B623" t="s">
        <v>1310</v>
      </c>
      <c r="C623" t="str">
        <f t="shared" si="9"/>
        <v xml:space="preserve">MemeHo¬Æ Smart Standard </v>
      </c>
      <c r="D623" s="3" t="s">
        <v>1169</v>
      </c>
      <c r="E623" s="3" t="s">
        <v>2907</v>
      </c>
      <c r="F623" s="3" t="s">
        <v>2908</v>
      </c>
      <c r="G623" s="3" t="s">
        <v>2959</v>
      </c>
      <c r="H623" s="3" t="s">
        <v>2966</v>
      </c>
      <c r="I623" s="4">
        <v>656</v>
      </c>
      <c r="J623" s="4">
        <v>1499</v>
      </c>
      <c r="K623" s="2">
        <v>0.56000000000000005</v>
      </c>
      <c r="L623" t="str">
        <f>IF(Table1[[#This Row],[discount_percentage]]&gt;=50%, "50% or more", "&lt;50%")</f>
        <v>50% or more</v>
      </c>
      <c r="M623">
        <v>4.3</v>
      </c>
      <c r="N623" s="5">
        <v>25903</v>
      </c>
      <c r="O623" s="4">
        <f>Table1[[#This Row],[actual_price]]*Table1[[#This Row],[rating_count]]</f>
        <v>38828597</v>
      </c>
      <c r="P623" t="str">
        <f>IF(Table1[[#This Row],[actual_price]] &lt;200, "&lt;₹200", IF(Table1[[#This Row],[actual_price]]&lt;=500, "₹200 - ₹500", "&gt;₹500"))</f>
        <v>&gt;₹500</v>
      </c>
      <c r="Q623" s="8">
        <f>Table1[[#This Row],[rating]]*LOG(Table1[[#This Row],[rating_count]]+1)</f>
        <v>18.977477375059983</v>
      </c>
    </row>
    <row r="624" spans="1:17" x14ac:dyDescent="0.3">
      <c r="A624" t="s">
        <v>1311</v>
      </c>
      <c r="B624" t="s">
        <v>1312</v>
      </c>
      <c r="C624" t="str">
        <f t="shared" si="9"/>
        <v>SanDisk Ultra Dual Drive</v>
      </c>
      <c r="D624" s="3" t="s">
        <v>1158</v>
      </c>
      <c r="E624" s="3" t="s">
        <v>2907</v>
      </c>
      <c r="F624" s="3" t="s">
        <v>2961</v>
      </c>
      <c r="G624" s="3" t="s">
        <v>2962</v>
      </c>
      <c r="I624" s="4">
        <v>1109</v>
      </c>
      <c r="J624" s="4">
        <v>2800</v>
      </c>
      <c r="K624" s="2">
        <v>0.6</v>
      </c>
      <c r="L624" t="str">
        <f>IF(Table1[[#This Row],[discount_percentage]]&gt;=50%, "50% or more", "&lt;50%")</f>
        <v>50% or more</v>
      </c>
      <c r="M624">
        <v>4.3</v>
      </c>
      <c r="N624" s="5">
        <v>53464</v>
      </c>
      <c r="O624" s="4">
        <f>Table1[[#This Row],[actual_price]]*Table1[[#This Row],[rating_count]]</f>
        <v>149699200</v>
      </c>
      <c r="P624" t="str">
        <f>IF(Table1[[#This Row],[actual_price]] &lt;200, "&lt;₹200", IF(Table1[[#This Row],[actual_price]]&lt;=500, "₹200 - ₹500", "&gt;₹500"))</f>
        <v>&gt;₹500</v>
      </c>
      <c r="Q624" s="8">
        <f>Table1[[#This Row],[rating]]*LOG(Table1[[#This Row],[rating_count]]+1)</f>
        <v>20.330699155986114</v>
      </c>
    </row>
    <row r="625" spans="1:17" x14ac:dyDescent="0.3">
      <c r="A625" t="s">
        <v>1313</v>
      </c>
      <c r="B625" t="s">
        <v>1314</v>
      </c>
      <c r="C625" t="str">
        <f t="shared" si="9"/>
        <v>Tizum Mouse Pad/ Compute</v>
      </c>
      <c r="D625" s="3" t="s">
        <v>1269</v>
      </c>
      <c r="E625" s="3" t="s">
        <v>2907</v>
      </c>
      <c r="F625" s="3" t="s">
        <v>2908</v>
      </c>
      <c r="G625" s="3" t="s">
        <v>2963</v>
      </c>
      <c r="H625" s="3" t="s">
        <v>2994</v>
      </c>
      <c r="I625" s="4">
        <v>169</v>
      </c>
      <c r="J625" s="4">
        <v>299</v>
      </c>
      <c r="K625" s="2">
        <v>0.43</v>
      </c>
      <c r="L625" t="str">
        <f>IF(Table1[[#This Row],[discount_percentage]]&gt;=50%, "50% or more", "&lt;50%")</f>
        <v>&lt;50%</v>
      </c>
      <c r="M625">
        <v>4.4000000000000004</v>
      </c>
      <c r="N625" s="5">
        <v>5176</v>
      </c>
      <c r="O625" s="4">
        <f>Table1[[#This Row],[actual_price]]*Table1[[#This Row],[rating_count]]</f>
        <v>1547624</v>
      </c>
      <c r="P625" t="str">
        <f>IF(Table1[[#This Row],[actual_price]] &lt;200, "&lt;₹200", IF(Table1[[#This Row],[actual_price]]&lt;=500, "₹200 - ₹500", "&gt;₹500"))</f>
        <v>₹200 - ₹500</v>
      </c>
      <c r="Q625" s="8">
        <f>Table1[[#This Row],[rating]]*LOG(Table1[[#This Row],[rating_count]]+1)</f>
        <v>16.341943925920166</v>
      </c>
    </row>
    <row r="626" spans="1:17" x14ac:dyDescent="0.3">
      <c r="A626" t="s">
        <v>1315</v>
      </c>
      <c r="B626" t="s">
        <v>1316</v>
      </c>
      <c r="C626" t="str">
        <f t="shared" si="9"/>
        <v>Epson 003 65 ml for EcoT</v>
      </c>
      <c r="D626" s="3" t="s">
        <v>1247</v>
      </c>
      <c r="E626" s="3" t="s">
        <v>2907</v>
      </c>
      <c r="F626" s="3" t="s">
        <v>2991</v>
      </c>
      <c r="G626" s="3" t="s">
        <v>2992</v>
      </c>
      <c r="H626" s="3" t="s">
        <v>2993</v>
      </c>
      <c r="I626" s="4">
        <v>309</v>
      </c>
      <c r="J626" s="4">
        <v>404</v>
      </c>
      <c r="K626" s="2">
        <v>0.24</v>
      </c>
      <c r="L626" t="str">
        <f>IF(Table1[[#This Row],[discount_percentage]]&gt;=50%, "50% or more", "&lt;50%")</f>
        <v>&lt;50%</v>
      </c>
      <c r="M626">
        <v>4.4000000000000004</v>
      </c>
      <c r="N626" s="5">
        <v>8614</v>
      </c>
      <c r="O626" s="4">
        <f>Table1[[#This Row],[actual_price]]*Table1[[#This Row],[rating_count]]</f>
        <v>3480056</v>
      </c>
      <c r="P626" t="str">
        <f>IF(Table1[[#This Row],[actual_price]] &lt;200, "&lt;₹200", IF(Table1[[#This Row],[actual_price]]&lt;=500, "₹200 - ₹500", "&gt;₹500"))</f>
        <v>₹200 - ₹500</v>
      </c>
      <c r="Q626" s="8">
        <f>Table1[[#This Row],[rating]]*LOG(Table1[[#This Row],[rating_count]]+1)</f>
        <v>17.315123239849811</v>
      </c>
    </row>
    <row r="627" spans="1:17" x14ac:dyDescent="0.3">
      <c r="A627" t="s">
        <v>1317</v>
      </c>
      <c r="B627" t="s">
        <v>1318</v>
      </c>
      <c r="C627" t="str">
        <f t="shared" si="9"/>
        <v>ZEBRONICS Zeb-Thunder Bl</v>
      </c>
      <c r="D627" s="3" t="s">
        <v>1065</v>
      </c>
      <c r="E627" s="3" t="s">
        <v>2914</v>
      </c>
      <c r="F627" s="3" t="s">
        <v>2945</v>
      </c>
      <c r="G627" s="3" t="s">
        <v>2946</v>
      </c>
      <c r="H627" s="3" t="s">
        <v>2958</v>
      </c>
      <c r="I627" s="4">
        <v>599</v>
      </c>
      <c r="J627" s="4">
        <v>1399</v>
      </c>
      <c r="K627" s="2">
        <v>0.56999999999999995</v>
      </c>
      <c r="L627" t="str">
        <f>IF(Table1[[#This Row],[discount_percentage]]&gt;=50%, "50% or more", "&lt;50%")</f>
        <v>50% or more</v>
      </c>
      <c r="M627">
        <v>3.8</v>
      </c>
      <c r="N627" s="5">
        <v>60026</v>
      </c>
      <c r="O627" s="4">
        <f>Table1[[#This Row],[actual_price]]*Table1[[#This Row],[rating_count]]</f>
        <v>83976374</v>
      </c>
      <c r="P627" t="str">
        <f>IF(Table1[[#This Row],[actual_price]] &lt;200, "&lt;₹200", IF(Table1[[#This Row],[actual_price]]&lt;=500, "₹200 - ₹500", "&gt;₹500"))</f>
        <v>&gt;₹500</v>
      </c>
      <c r="Q627" s="8">
        <f>Table1[[#This Row],[rating]]*LOG(Table1[[#This Row],[rating_count]]+1)</f>
        <v>18.157717227977209</v>
      </c>
    </row>
    <row r="628" spans="1:17" x14ac:dyDescent="0.3">
      <c r="A628" t="s">
        <v>1319</v>
      </c>
      <c r="B628" t="s">
        <v>1320</v>
      </c>
      <c r="C628" t="str">
        <f t="shared" si="9"/>
        <v>Quantum QHM-7406 Full-Si</v>
      </c>
      <c r="D628" s="3" t="s">
        <v>1193</v>
      </c>
      <c r="E628" s="3" t="s">
        <v>2907</v>
      </c>
      <c r="F628" s="3" t="s">
        <v>2908</v>
      </c>
      <c r="G628" s="3" t="s">
        <v>2963</v>
      </c>
      <c r="H628" s="3" t="s">
        <v>2968</v>
      </c>
      <c r="I628" s="4">
        <v>299</v>
      </c>
      <c r="J628" s="4">
        <v>599</v>
      </c>
      <c r="K628" s="2">
        <v>0.5</v>
      </c>
      <c r="L628" t="str">
        <f>IF(Table1[[#This Row],[discount_percentage]]&gt;=50%, "50% or more", "&lt;50%")</f>
        <v>50% or more</v>
      </c>
      <c r="M628">
        <v>3.8</v>
      </c>
      <c r="N628" s="5">
        <v>3066</v>
      </c>
      <c r="O628" s="4">
        <f>Table1[[#This Row],[actual_price]]*Table1[[#This Row],[rating_count]]</f>
        <v>1836534</v>
      </c>
      <c r="P628" t="str">
        <f>IF(Table1[[#This Row],[actual_price]] &lt;200, "&lt;₹200", IF(Table1[[#This Row],[actual_price]]&lt;=500, "₹200 - ₹500", "&gt;₹500"))</f>
        <v>&gt;₹500</v>
      </c>
      <c r="Q628" s="8">
        <f>Table1[[#This Row],[rating]]*LOG(Table1[[#This Row],[rating_count]]+1)</f>
        <v>13.249512348733443</v>
      </c>
    </row>
    <row r="629" spans="1:17" x14ac:dyDescent="0.3">
      <c r="A629" t="s">
        <v>1321</v>
      </c>
      <c r="B629" t="s">
        <v>1322</v>
      </c>
      <c r="C629" t="str">
        <f t="shared" si="9"/>
        <v>STRIFF Laptop Tabletop S</v>
      </c>
      <c r="D629" s="3" t="s">
        <v>1169</v>
      </c>
      <c r="E629" s="3" t="s">
        <v>2907</v>
      </c>
      <c r="F629" s="3" t="s">
        <v>2908</v>
      </c>
      <c r="G629" s="3" t="s">
        <v>2959</v>
      </c>
      <c r="H629" s="3" t="s">
        <v>2966</v>
      </c>
      <c r="I629" s="4">
        <v>449</v>
      </c>
      <c r="J629" s="4">
        <v>999</v>
      </c>
      <c r="K629" s="2">
        <v>0.55000000000000004</v>
      </c>
      <c r="L629" t="str">
        <f>IF(Table1[[#This Row],[discount_percentage]]&gt;=50%, "50% or more", "&lt;50%")</f>
        <v>50% or more</v>
      </c>
      <c r="M629">
        <v>4</v>
      </c>
      <c r="N629" s="5">
        <v>2102</v>
      </c>
      <c r="O629" s="4">
        <f>Table1[[#This Row],[actual_price]]*Table1[[#This Row],[rating_count]]</f>
        <v>2099898</v>
      </c>
      <c r="P629" t="str">
        <f>IF(Table1[[#This Row],[actual_price]] &lt;200, "&lt;₹200", IF(Table1[[#This Row],[actual_price]]&lt;=500, "₹200 - ₹500", "&gt;₹500"))</f>
        <v>&gt;₹500</v>
      </c>
      <c r="Q629" s="8">
        <f>Table1[[#This Row],[rating]]*LOG(Table1[[#This Row],[rating_count]]+1)</f>
        <v>13.291357090745285</v>
      </c>
    </row>
    <row r="630" spans="1:17" x14ac:dyDescent="0.3">
      <c r="A630" t="s">
        <v>1323</v>
      </c>
      <c r="B630" t="s">
        <v>1324</v>
      </c>
      <c r="C630" t="str">
        <f t="shared" si="9"/>
        <v>Logitech M221 Wireless M</v>
      </c>
      <c r="D630" s="3" t="s">
        <v>1161</v>
      </c>
      <c r="E630" s="3" t="s">
        <v>2907</v>
      </c>
      <c r="F630" s="3" t="s">
        <v>2908</v>
      </c>
      <c r="G630" s="3" t="s">
        <v>2963</v>
      </c>
      <c r="H630" s="3" t="s">
        <v>2964</v>
      </c>
      <c r="I630" s="4">
        <v>799</v>
      </c>
      <c r="J630" s="4">
        <v>1295</v>
      </c>
      <c r="K630" s="2">
        <v>0.38</v>
      </c>
      <c r="L630" t="str">
        <f>IF(Table1[[#This Row],[discount_percentage]]&gt;=50%, "50% or more", "&lt;50%")</f>
        <v>&lt;50%</v>
      </c>
      <c r="M630">
        <v>4.4000000000000004</v>
      </c>
      <c r="N630" s="5">
        <v>34852</v>
      </c>
      <c r="O630" s="4">
        <f>Table1[[#This Row],[actual_price]]*Table1[[#This Row],[rating_count]]</f>
        <v>45133340</v>
      </c>
      <c r="P630" t="str">
        <f>IF(Table1[[#This Row],[actual_price]] &lt;200, "&lt;₹200", IF(Table1[[#This Row],[actual_price]]&lt;=500, "₹200 - ₹500", "&gt;₹500"))</f>
        <v>&gt;₹500</v>
      </c>
      <c r="Q630" s="8">
        <f>Table1[[#This Row],[rating]]*LOG(Table1[[#This Row],[rating_count]]+1)</f>
        <v>19.985856731674755</v>
      </c>
    </row>
    <row r="631" spans="1:17" x14ac:dyDescent="0.3">
      <c r="A631" t="s">
        <v>1325</v>
      </c>
      <c r="B631" t="s">
        <v>1326</v>
      </c>
      <c r="C631" t="str">
        <f t="shared" si="9"/>
        <v>Classmate Soft Cover 6 S</v>
      </c>
      <c r="D631" s="3" t="s">
        <v>1327</v>
      </c>
      <c r="E631" s="3" t="s">
        <v>2974</v>
      </c>
      <c r="F631" s="3" t="s">
        <v>2975</v>
      </c>
      <c r="G631" s="3" t="s">
        <v>2976</v>
      </c>
      <c r="H631" s="3" t="s">
        <v>2977</v>
      </c>
      <c r="I631" s="4">
        <v>157</v>
      </c>
      <c r="J631" s="4">
        <v>160</v>
      </c>
      <c r="K631" s="2">
        <v>0.02</v>
      </c>
      <c r="L631" t="str">
        <f>IF(Table1[[#This Row],[discount_percentage]]&gt;=50%, "50% or more", "&lt;50%")</f>
        <v>&lt;50%</v>
      </c>
      <c r="M631">
        <v>4.5</v>
      </c>
      <c r="N631" s="5">
        <v>8618</v>
      </c>
      <c r="O631" s="4">
        <f>Table1[[#This Row],[actual_price]]*Table1[[#This Row],[rating_count]]</f>
        <v>1378880</v>
      </c>
      <c r="P631" t="str">
        <f>IF(Table1[[#This Row],[actual_price]] &lt;200, "&lt;₹200", IF(Table1[[#This Row],[actual_price]]&lt;=500, "₹200 - ₹500", "&gt;₹500"))</f>
        <v>&lt;₹200</v>
      </c>
      <c r="Q631" s="8">
        <f>Table1[[#This Row],[rating]]*LOG(Table1[[#This Row],[rating_count]]+1)</f>
        <v>17.709555963202245</v>
      </c>
    </row>
    <row r="632" spans="1:17" x14ac:dyDescent="0.3">
      <c r="A632" t="s">
        <v>1328</v>
      </c>
      <c r="B632" t="s">
        <v>1329</v>
      </c>
      <c r="C632" t="str">
        <f t="shared" si="9"/>
        <v>HP 150 Wireless USB Mous</v>
      </c>
      <c r="D632" s="3" t="s">
        <v>1161</v>
      </c>
      <c r="E632" s="3" t="s">
        <v>2907</v>
      </c>
      <c r="F632" s="3" t="s">
        <v>2908</v>
      </c>
      <c r="G632" s="3" t="s">
        <v>2963</v>
      </c>
      <c r="H632" s="3" t="s">
        <v>2964</v>
      </c>
      <c r="I632" s="4">
        <v>599</v>
      </c>
      <c r="J632" s="4">
        <v>899</v>
      </c>
      <c r="K632" s="2">
        <v>0.33</v>
      </c>
      <c r="L632" t="str">
        <f>IF(Table1[[#This Row],[discount_percentage]]&gt;=50%, "50% or more", "&lt;50%")</f>
        <v>&lt;50%</v>
      </c>
      <c r="M632">
        <v>4</v>
      </c>
      <c r="N632" s="5">
        <v>4018</v>
      </c>
      <c r="O632" s="4">
        <f>Table1[[#This Row],[actual_price]]*Table1[[#This Row],[rating_count]]</f>
        <v>3612182</v>
      </c>
      <c r="P632" t="str">
        <f>IF(Table1[[#This Row],[actual_price]] &lt;200, "&lt;₹200", IF(Table1[[#This Row],[actual_price]]&lt;=500, "₹200 - ₹500", "&gt;₹500"))</f>
        <v>&gt;₹500</v>
      </c>
      <c r="Q632" s="8">
        <f>Table1[[#This Row],[rating]]*LOG(Table1[[#This Row],[rating_count]]+1)</f>
        <v>14.41647202476814</v>
      </c>
    </row>
    <row r="633" spans="1:17" x14ac:dyDescent="0.3">
      <c r="A633" t="s">
        <v>1330</v>
      </c>
      <c r="B633" t="s">
        <v>1331</v>
      </c>
      <c r="C633" t="str">
        <f t="shared" si="9"/>
        <v>Duracell Rechargeable AA</v>
      </c>
      <c r="D633" s="3" t="s">
        <v>1332</v>
      </c>
      <c r="E633" s="3" t="s">
        <v>2914</v>
      </c>
      <c r="F633" s="3" t="s">
        <v>2972</v>
      </c>
      <c r="G633" s="3" t="s">
        <v>3005</v>
      </c>
      <c r="I633" s="4">
        <v>479</v>
      </c>
      <c r="J633" s="4">
        <v>599</v>
      </c>
      <c r="K633" s="2">
        <v>0.2</v>
      </c>
      <c r="L633" t="str">
        <f>IF(Table1[[#This Row],[discount_percentage]]&gt;=50%, "50% or more", "&lt;50%")</f>
        <v>&lt;50%</v>
      </c>
      <c r="M633">
        <v>4.3</v>
      </c>
      <c r="N633" s="5">
        <v>11687</v>
      </c>
      <c r="O633" s="4">
        <f>Table1[[#This Row],[actual_price]]*Table1[[#This Row],[rating_count]]</f>
        <v>7000513</v>
      </c>
      <c r="P633" t="str">
        <f>IF(Table1[[#This Row],[actual_price]] &lt;200, "&lt;₹200", IF(Table1[[#This Row],[actual_price]]&lt;=500, "₹200 - ₹500", "&gt;₹500"))</f>
        <v>&gt;₹500</v>
      </c>
      <c r="Q633" s="8">
        <f>Table1[[#This Row],[rating]]*LOG(Table1[[#This Row],[rating_count]]+1)</f>
        <v>17.491282872582833</v>
      </c>
    </row>
    <row r="634" spans="1:17" x14ac:dyDescent="0.3">
      <c r="A634" t="s">
        <v>1333</v>
      </c>
      <c r="B634" t="s">
        <v>1334</v>
      </c>
      <c r="C634" t="str">
        <f t="shared" si="9"/>
        <v>boAt Airdopes 181 in-Ear</v>
      </c>
      <c r="D634" s="3" t="s">
        <v>726</v>
      </c>
      <c r="E634" s="3" t="s">
        <v>2914</v>
      </c>
      <c r="F634" s="3" t="s">
        <v>2945</v>
      </c>
      <c r="G634" s="3" t="s">
        <v>2946</v>
      </c>
      <c r="H634" s="3" t="s">
        <v>2947</v>
      </c>
      <c r="I634" s="4">
        <v>1598</v>
      </c>
      <c r="J634" s="4">
        <v>2990</v>
      </c>
      <c r="K634" s="2">
        <v>0.47</v>
      </c>
      <c r="L634" t="str">
        <f>IF(Table1[[#This Row],[discount_percentage]]&gt;=50%, "50% or more", "&lt;50%")</f>
        <v>&lt;50%</v>
      </c>
      <c r="M634">
        <v>3.8</v>
      </c>
      <c r="N634" s="5">
        <v>11015</v>
      </c>
      <c r="O634" s="4">
        <f>Table1[[#This Row],[actual_price]]*Table1[[#This Row],[rating_count]]</f>
        <v>32934850</v>
      </c>
      <c r="P634" t="str">
        <f>IF(Table1[[#This Row],[actual_price]] &lt;200, "&lt;₹200", IF(Table1[[#This Row],[actual_price]]&lt;=500, "₹200 - ₹500", "&gt;₹500"))</f>
        <v>&gt;₹500</v>
      </c>
      <c r="Q634" s="8">
        <f>Table1[[#This Row],[rating]]*LOG(Table1[[#This Row],[rating_count]]+1)</f>
        <v>15.359690923545696</v>
      </c>
    </row>
    <row r="635" spans="1:17" x14ac:dyDescent="0.3">
      <c r="A635" t="s">
        <v>1335</v>
      </c>
      <c r="B635" t="s">
        <v>1336</v>
      </c>
      <c r="C635" t="str">
        <f t="shared" si="9"/>
        <v>TP-Link USB Bluetooth Ad</v>
      </c>
      <c r="D635" s="3" t="s">
        <v>1337</v>
      </c>
      <c r="E635" s="3" t="s">
        <v>2907</v>
      </c>
      <c r="F635" s="3" t="s">
        <v>2911</v>
      </c>
      <c r="G635" s="3" t="s">
        <v>2912</v>
      </c>
      <c r="H635" s="3" t="s">
        <v>3006</v>
      </c>
      <c r="I635" s="4">
        <v>599</v>
      </c>
      <c r="J635" s="4">
        <v>899</v>
      </c>
      <c r="K635" s="2">
        <v>0.33</v>
      </c>
      <c r="L635" t="str">
        <f>IF(Table1[[#This Row],[discount_percentage]]&gt;=50%, "50% or more", "&lt;50%")</f>
        <v>&lt;50%</v>
      </c>
      <c r="M635">
        <v>4.3</v>
      </c>
      <c r="N635" s="5">
        <v>95116</v>
      </c>
      <c r="O635" s="4">
        <f>Table1[[#This Row],[actual_price]]*Table1[[#This Row],[rating_count]]</f>
        <v>85509284</v>
      </c>
      <c r="P635" t="str">
        <f>IF(Table1[[#This Row],[actual_price]] &lt;200, "&lt;₹200", IF(Table1[[#This Row],[actual_price]]&lt;=500, "₹200 - ₹500", "&gt;₹500"))</f>
        <v>&gt;₹500</v>
      </c>
      <c r="Q635" s="8">
        <f>Table1[[#This Row],[rating]]*LOG(Table1[[#This Row],[rating_count]]+1)</f>
        <v>21.406510019775542</v>
      </c>
    </row>
    <row r="636" spans="1:17" x14ac:dyDescent="0.3">
      <c r="A636" t="s">
        <v>1338</v>
      </c>
      <c r="B636" t="s">
        <v>1339</v>
      </c>
      <c r="C636" t="str">
        <f t="shared" si="9"/>
        <v>SanDisk Ultra Dual Drive</v>
      </c>
      <c r="D636" s="3" t="s">
        <v>1158</v>
      </c>
      <c r="E636" s="3" t="s">
        <v>2907</v>
      </c>
      <c r="F636" s="3" t="s">
        <v>2961</v>
      </c>
      <c r="G636" s="3" t="s">
        <v>2962</v>
      </c>
      <c r="I636" s="4">
        <v>1299</v>
      </c>
      <c r="J636" s="4">
        <v>3000</v>
      </c>
      <c r="K636" s="2">
        <v>0.56999999999999995</v>
      </c>
      <c r="L636" t="str">
        <f>IF(Table1[[#This Row],[discount_percentage]]&gt;=50%, "50% or more", "&lt;50%")</f>
        <v>50% or more</v>
      </c>
      <c r="M636">
        <v>4.3</v>
      </c>
      <c r="N636" s="5">
        <v>23022</v>
      </c>
      <c r="O636" s="4">
        <f>Table1[[#This Row],[actual_price]]*Table1[[#This Row],[rating_count]]</f>
        <v>69066000</v>
      </c>
      <c r="P636" t="str">
        <f>IF(Table1[[#This Row],[actual_price]] &lt;200, "&lt;₹200", IF(Table1[[#This Row],[actual_price]]&lt;=500, "₹200 - ₹500", "&gt;₹500"))</f>
        <v>&gt;₹500</v>
      </c>
      <c r="Q636" s="8">
        <f>Table1[[#This Row],[rating]]*LOG(Table1[[#This Row],[rating_count]]+1)</f>
        <v>18.757296228036719</v>
      </c>
    </row>
    <row r="637" spans="1:17" x14ac:dyDescent="0.3">
      <c r="A637" t="s">
        <v>1340</v>
      </c>
      <c r="B637" t="s">
        <v>1341</v>
      </c>
      <c r="C637" t="str">
        <f t="shared" si="9"/>
        <v xml:space="preserve">rts [2 Pack] Mini USB C </v>
      </c>
      <c r="D637" s="3" t="s">
        <v>1342</v>
      </c>
      <c r="E637" s="3" t="s">
        <v>2907</v>
      </c>
      <c r="F637" s="3" t="s">
        <v>2908</v>
      </c>
      <c r="G637" s="3" t="s">
        <v>2926</v>
      </c>
      <c r="H637" s="3" t="s">
        <v>3007</v>
      </c>
      <c r="I637" s="4">
        <v>294</v>
      </c>
      <c r="J637" s="4">
        <v>4999</v>
      </c>
      <c r="K637" s="2">
        <v>0.94</v>
      </c>
      <c r="L637" t="str">
        <f>IF(Table1[[#This Row],[discount_percentage]]&gt;=50%, "50% or more", "&lt;50%")</f>
        <v>50% or more</v>
      </c>
      <c r="M637">
        <v>4.3</v>
      </c>
      <c r="N637" s="5">
        <v>4426</v>
      </c>
      <c r="O637" s="4">
        <f>Table1[[#This Row],[actual_price]]*Table1[[#This Row],[rating_count]]</f>
        <v>22125574</v>
      </c>
      <c r="P637" t="str">
        <f>IF(Table1[[#This Row],[actual_price]] &lt;200, "&lt;₹200", IF(Table1[[#This Row],[actual_price]]&lt;=500, "₹200 - ₹500", "&gt;₹500"))</f>
        <v>&gt;₹500</v>
      </c>
      <c r="Q637" s="8">
        <f>Table1[[#This Row],[rating]]*LOG(Table1[[#This Row],[rating_count]]+1)</f>
        <v>15.678270944509045</v>
      </c>
    </row>
    <row r="638" spans="1:17" x14ac:dyDescent="0.3">
      <c r="A638" t="s">
        <v>1343</v>
      </c>
      <c r="B638" t="s">
        <v>1344</v>
      </c>
      <c r="C638" t="str">
        <f t="shared" si="9"/>
        <v>HP 682 Black Original In</v>
      </c>
      <c r="D638" s="3" t="s">
        <v>1247</v>
      </c>
      <c r="E638" s="3" t="s">
        <v>2907</v>
      </c>
      <c r="F638" s="3" t="s">
        <v>2991</v>
      </c>
      <c r="G638" s="3" t="s">
        <v>2992</v>
      </c>
      <c r="H638" s="3" t="s">
        <v>2993</v>
      </c>
      <c r="I638" s="4">
        <v>828</v>
      </c>
      <c r="J638" s="4">
        <v>861</v>
      </c>
      <c r="K638" s="2">
        <v>0.04</v>
      </c>
      <c r="L638" t="str">
        <f>IF(Table1[[#This Row],[discount_percentage]]&gt;=50%, "50% or more", "&lt;50%")</f>
        <v>&lt;50%</v>
      </c>
      <c r="M638">
        <v>4.2</v>
      </c>
      <c r="N638" s="5">
        <v>4567</v>
      </c>
      <c r="O638" s="4">
        <f>Table1[[#This Row],[actual_price]]*Table1[[#This Row],[rating_count]]</f>
        <v>3932187</v>
      </c>
      <c r="P638" t="str">
        <f>IF(Table1[[#This Row],[actual_price]] &lt;200, "&lt;₹200", IF(Table1[[#This Row],[actual_price]]&lt;=500, "₹200 - ₹500", "&gt;₹500"))</f>
        <v>&gt;₹500</v>
      </c>
      <c r="Q638" s="8">
        <f>Table1[[#This Row],[rating]]*LOG(Table1[[#This Row],[rating_count]]+1)</f>
        <v>15.370849599998724</v>
      </c>
    </row>
    <row r="639" spans="1:17" x14ac:dyDescent="0.3">
      <c r="A639" t="s">
        <v>1345</v>
      </c>
      <c r="B639" t="s">
        <v>1346</v>
      </c>
      <c r="C639" t="str">
        <f t="shared" si="9"/>
        <v>Logitech H111 Wired On E</v>
      </c>
      <c r="D639" s="3" t="s">
        <v>1065</v>
      </c>
      <c r="E639" s="3" t="s">
        <v>2914</v>
      </c>
      <c r="F639" s="3" t="s">
        <v>2945</v>
      </c>
      <c r="G639" s="3" t="s">
        <v>2946</v>
      </c>
      <c r="H639" s="3" t="s">
        <v>2958</v>
      </c>
      <c r="I639" s="4">
        <v>745</v>
      </c>
      <c r="J639" s="4">
        <v>795</v>
      </c>
      <c r="K639" s="2">
        <v>0.06</v>
      </c>
      <c r="L639" t="str">
        <f>IF(Table1[[#This Row],[discount_percentage]]&gt;=50%, "50% or more", "&lt;50%")</f>
        <v>&lt;50%</v>
      </c>
      <c r="M639">
        <v>4</v>
      </c>
      <c r="N639" s="5">
        <v>13797</v>
      </c>
      <c r="O639" s="4">
        <f>Table1[[#This Row],[actual_price]]*Table1[[#This Row],[rating_count]]</f>
        <v>10968615</v>
      </c>
      <c r="P639" t="str">
        <f>IF(Table1[[#This Row],[actual_price]] &lt;200, "&lt;₹200", IF(Table1[[#This Row],[actual_price]]&lt;=500, "₹200 - ₹500", "&gt;₹500"))</f>
        <v>&gt;₹500</v>
      </c>
      <c r="Q639" s="8">
        <f>Table1[[#This Row],[rating]]*LOG(Table1[[#This Row],[rating_count]]+1)</f>
        <v>16.559264562442305</v>
      </c>
    </row>
    <row r="640" spans="1:17" x14ac:dyDescent="0.3">
      <c r="A640" t="s">
        <v>1347</v>
      </c>
      <c r="B640" t="s">
        <v>1348</v>
      </c>
      <c r="C640" t="str">
        <f t="shared" si="9"/>
        <v>Digitek DTR 550 LW (67 I</v>
      </c>
      <c r="D640" s="3" t="s">
        <v>1349</v>
      </c>
      <c r="E640" s="3" t="s">
        <v>2914</v>
      </c>
      <c r="F640" s="3" t="s">
        <v>2984</v>
      </c>
      <c r="G640" s="3" t="s">
        <v>2916</v>
      </c>
      <c r="H640" s="3" t="s">
        <v>2986</v>
      </c>
      <c r="I640" s="4">
        <v>1549</v>
      </c>
      <c r="J640" s="4">
        <v>2495</v>
      </c>
      <c r="K640" s="2">
        <v>0.38</v>
      </c>
      <c r="L640" t="str">
        <f>IF(Table1[[#This Row],[discount_percentage]]&gt;=50%, "50% or more", "&lt;50%")</f>
        <v>&lt;50%</v>
      </c>
      <c r="M640">
        <v>4.4000000000000004</v>
      </c>
      <c r="N640" s="5">
        <v>15137</v>
      </c>
      <c r="O640" s="4">
        <f>Table1[[#This Row],[actual_price]]*Table1[[#This Row],[rating_count]]</f>
        <v>37766815</v>
      </c>
      <c r="P640" t="str">
        <f>IF(Table1[[#This Row],[actual_price]] &lt;200, "&lt;₹200", IF(Table1[[#This Row],[actual_price]]&lt;=500, "₹200 - ₹500", "&gt;₹500"))</f>
        <v>&gt;₹500</v>
      </c>
      <c r="Q640" s="8">
        <f>Table1[[#This Row],[rating]]*LOG(Table1[[#This Row],[rating_count]]+1)</f>
        <v>18.392301403965362</v>
      </c>
    </row>
    <row r="641" spans="1:17" x14ac:dyDescent="0.3">
      <c r="A641" t="s">
        <v>1350</v>
      </c>
      <c r="B641" t="s">
        <v>1351</v>
      </c>
      <c r="C641" t="str">
        <f t="shared" si="9"/>
        <v>TP-Link TL-WA850RE Singl</v>
      </c>
      <c r="D641" s="3" t="s">
        <v>1239</v>
      </c>
      <c r="E641" s="3" t="s">
        <v>2907</v>
      </c>
      <c r="F641" s="3" t="s">
        <v>2911</v>
      </c>
      <c r="G641" s="3" t="s">
        <v>2990</v>
      </c>
      <c r="I641" s="4">
        <v>1469</v>
      </c>
      <c r="J641" s="4">
        <v>2499</v>
      </c>
      <c r="K641" s="2">
        <v>0.41</v>
      </c>
      <c r="L641" t="str">
        <f>IF(Table1[[#This Row],[discount_percentage]]&gt;=50%, "50% or more", "&lt;50%")</f>
        <v>&lt;50%</v>
      </c>
      <c r="M641">
        <v>4.2</v>
      </c>
      <c r="N641" s="5">
        <v>156638</v>
      </c>
      <c r="O641" s="4">
        <f>Table1[[#This Row],[actual_price]]*Table1[[#This Row],[rating_count]]</f>
        <v>391438362</v>
      </c>
      <c r="P641" t="str">
        <f>IF(Table1[[#This Row],[actual_price]] &lt;200, "&lt;₹200", IF(Table1[[#This Row],[actual_price]]&lt;=500, "₹200 - ₹500", "&gt;₹500"))</f>
        <v>&gt;₹500</v>
      </c>
      <c r="Q641" s="8">
        <f>Table1[[#This Row],[rating]]*LOG(Table1[[#This Row],[rating_count]]+1)</f>
        <v>21.818579587920567</v>
      </c>
    </row>
    <row r="642" spans="1:17" x14ac:dyDescent="0.3">
      <c r="A642" t="s">
        <v>1352</v>
      </c>
      <c r="B642" t="s">
        <v>1353</v>
      </c>
      <c r="C642" t="str">
        <f t="shared" ref="C642:C705" si="10">LEFT(B642,24)</f>
        <v>COI Note Pad/Memo Book w</v>
      </c>
      <c r="D642" s="3" t="s">
        <v>1354</v>
      </c>
      <c r="E642" s="3" t="s">
        <v>2974</v>
      </c>
      <c r="F642" s="3" t="s">
        <v>2975</v>
      </c>
      <c r="G642" s="3" t="s">
        <v>2976</v>
      </c>
      <c r="H642" s="3" t="s">
        <v>2977</v>
      </c>
      <c r="I642" s="4">
        <v>198</v>
      </c>
      <c r="J642" s="4">
        <v>800</v>
      </c>
      <c r="K642" s="2">
        <v>0.75</v>
      </c>
      <c r="L642" t="str">
        <f>IF(Table1[[#This Row],[discount_percentage]]&gt;=50%, "50% or more", "&lt;50%")</f>
        <v>50% or more</v>
      </c>
      <c r="M642">
        <v>4.0999999999999996</v>
      </c>
      <c r="N642" s="5">
        <v>9344</v>
      </c>
      <c r="O642" s="4">
        <f>Table1[[#This Row],[actual_price]]*Table1[[#This Row],[rating_count]]</f>
        <v>7475200</v>
      </c>
      <c r="P642" t="str">
        <f>IF(Table1[[#This Row],[actual_price]] &lt;200, "&lt;₹200", IF(Table1[[#This Row],[actual_price]]&lt;=500, "₹200 - ₹500", "&gt;₹500"))</f>
        <v>&gt;₹500</v>
      </c>
      <c r="Q642" s="8">
        <f>Table1[[#This Row],[rating]]*LOG(Table1[[#This Row],[rating_count]]+1)</f>
        <v>16.279375153430887</v>
      </c>
    </row>
    <row r="643" spans="1:17" x14ac:dyDescent="0.3">
      <c r="A643" t="s">
        <v>1355</v>
      </c>
      <c r="B643" t="s">
        <v>1356</v>
      </c>
      <c r="C643" t="str">
        <f t="shared" si="10"/>
        <v>Fujifilm Instax Mini Sin</v>
      </c>
      <c r="D643" s="3" t="s">
        <v>1357</v>
      </c>
      <c r="E643" s="3" t="s">
        <v>2914</v>
      </c>
      <c r="F643" s="3" t="s">
        <v>2984</v>
      </c>
      <c r="G643" s="3" t="s">
        <v>2916</v>
      </c>
      <c r="H643" s="3" t="s">
        <v>3008</v>
      </c>
      <c r="I643" s="4">
        <v>549</v>
      </c>
      <c r="J643" s="4">
        <v>549</v>
      </c>
      <c r="K643" s="2">
        <v>0</v>
      </c>
      <c r="L643" t="str">
        <f>IF(Table1[[#This Row],[discount_percentage]]&gt;=50%, "50% or more", "&lt;50%")</f>
        <v>&lt;50%</v>
      </c>
      <c r="M643">
        <v>4.5</v>
      </c>
      <c r="N643" s="5">
        <v>4875</v>
      </c>
      <c r="O643" s="4">
        <f>Table1[[#This Row],[actual_price]]*Table1[[#This Row],[rating_count]]</f>
        <v>2676375</v>
      </c>
      <c r="P643" t="str">
        <f>IF(Table1[[#This Row],[actual_price]] &lt;200, "&lt;₹200", IF(Table1[[#This Row],[actual_price]]&lt;=500, "₹200 - ₹500", "&gt;₹500"))</f>
        <v>&gt;₹500</v>
      </c>
      <c r="Q643" s="8">
        <f>Table1[[#This Row],[rating]]*LOG(Table1[[#This Row],[rating_count]]+1)</f>
        <v>16.596286636258551</v>
      </c>
    </row>
    <row r="644" spans="1:17" x14ac:dyDescent="0.3">
      <c r="A644" t="s">
        <v>1358</v>
      </c>
      <c r="B644" t="s">
        <v>1359</v>
      </c>
      <c r="C644" t="str">
        <f t="shared" si="10"/>
        <v>Samsung Galaxy Watch4 Bl</v>
      </c>
      <c r="D644" s="3" t="s">
        <v>695</v>
      </c>
      <c r="E644" s="3" t="s">
        <v>2914</v>
      </c>
      <c r="F644" s="3" t="s">
        <v>2935</v>
      </c>
      <c r="G644" s="3" t="s">
        <v>2936</v>
      </c>
      <c r="I644" s="4">
        <v>12000</v>
      </c>
      <c r="J644" s="4">
        <v>29999</v>
      </c>
      <c r="K644" s="2">
        <v>0.6</v>
      </c>
      <c r="L644" t="str">
        <f>IF(Table1[[#This Row],[discount_percentage]]&gt;=50%, "50% or more", "&lt;50%")</f>
        <v>50% or more</v>
      </c>
      <c r="M644">
        <v>4.3</v>
      </c>
      <c r="N644" s="5">
        <v>4744</v>
      </c>
      <c r="O644" s="4">
        <f>Table1[[#This Row],[actual_price]]*Table1[[#This Row],[rating_count]]</f>
        <v>142315256</v>
      </c>
      <c r="P644" t="str">
        <f>IF(Table1[[#This Row],[actual_price]] &lt;200, "&lt;₹200", IF(Table1[[#This Row],[actual_price]]&lt;=500, "₹200 - ₹500", "&gt;₹500"))</f>
        <v>&gt;₹500</v>
      </c>
      <c r="Q644" s="8">
        <f>Table1[[#This Row],[rating]]*LOG(Table1[[#This Row],[rating_count]]+1)</f>
        <v>15.80781573208224</v>
      </c>
    </row>
    <row r="645" spans="1:17" x14ac:dyDescent="0.3">
      <c r="A645" t="s">
        <v>1360</v>
      </c>
      <c r="B645" t="s">
        <v>1361</v>
      </c>
      <c r="C645" t="str">
        <f t="shared" si="10"/>
        <v>Noise Buds Vs104 Bluetoo</v>
      </c>
      <c r="D645" s="3" t="s">
        <v>726</v>
      </c>
      <c r="E645" s="3" t="s">
        <v>2914</v>
      </c>
      <c r="F645" s="3" t="s">
        <v>2945</v>
      </c>
      <c r="G645" s="3" t="s">
        <v>2946</v>
      </c>
      <c r="H645" s="3" t="s">
        <v>2947</v>
      </c>
      <c r="I645" s="4">
        <v>1299</v>
      </c>
      <c r="J645" s="4">
        <v>3499</v>
      </c>
      <c r="K645" s="2">
        <v>0.63</v>
      </c>
      <c r="L645" t="str">
        <f>IF(Table1[[#This Row],[discount_percentage]]&gt;=50%, "50% or more", "&lt;50%")</f>
        <v>50% or more</v>
      </c>
      <c r="M645">
        <v>3.9</v>
      </c>
      <c r="N645" s="5">
        <v>12452</v>
      </c>
      <c r="O645" s="4">
        <f>Table1[[#This Row],[actual_price]]*Table1[[#This Row],[rating_count]]</f>
        <v>43569548</v>
      </c>
      <c r="P645" t="str">
        <f>IF(Table1[[#This Row],[actual_price]] &lt;200, "&lt;₹200", IF(Table1[[#This Row],[actual_price]]&lt;=500, "₹200 - ₹500", "&gt;₹500"))</f>
        <v>&gt;₹500</v>
      </c>
      <c r="Q645" s="8">
        <f>Table1[[#This Row],[rating]]*LOG(Table1[[#This Row],[rating_count]]+1)</f>
        <v>15.971568553582909</v>
      </c>
    </row>
    <row r="646" spans="1:17" x14ac:dyDescent="0.3">
      <c r="A646" t="s">
        <v>1362</v>
      </c>
      <c r="B646" t="s">
        <v>1363</v>
      </c>
      <c r="C646" t="str">
        <f t="shared" si="10"/>
        <v xml:space="preserve">Duracell Ultra Alkaline </v>
      </c>
      <c r="D646" s="3" t="s">
        <v>1201</v>
      </c>
      <c r="E646" s="3" t="s">
        <v>2914</v>
      </c>
      <c r="F646" s="3" t="s">
        <v>2972</v>
      </c>
      <c r="G646" s="3" t="s">
        <v>2973</v>
      </c>
      <c r="I646" s="4">
        <v>269</v>
      </c>
      <c r="J646" s="4">
        <v>315</v>
      </c>
      <c r="K646" s="2">
        <v>0.15</v>
      </c>
      <c r="L646" t="str">
        <f>IF(Table1[[#This Row],[discount_percentage]]&gt;=50%, "50% or more", "&lt;50%")</f>
        <v>&lt;50%</v>
      </c>
      <c r="M646">
        <v>4.5</v>
      </c>
      <c r="N646" s="5">
        <v>17810</v>
      </c>
      <c r="O646" s="4">
        <f>Table1[[#This Row],[actual_price]]*Table1[[#This Row],[rating_count]]</f>
        <v>5610150</v>
      </c>
      <c r="P646" t="str">
        <f>IF(Table1[[#This Row],[actual_price]] &lt;200, "&lt;₹200", IF(Table1[[#This Row],[actual_price]]&lt;=500, "₹200 - ₹500", "&gt;₹500"))</f>
        <v>₹200 - ₹500</v>
      </c>
      <c r="Q646" s="8">
        <f>Table1[[#This Row],[rating]]*LOG(Table1[[#This Row],[rating_count]]+1)</f>
        <v>19.128097366405747</v>
      </c>
    </row>
    <row r="647" spans="1:17" x14ac:dyDescent="0.3">
      <c r="A647" t="s">
        <v>1364</v>
      </c>
      <c r="B647" t="s">
        <v>1365</v>
      </c>
      <c r="C647" t="str">
        <f t="shared" si="10"/>
        <v>JBL C200SI, Premium in E</v>
      </c>
      <c r="D647" s="3" t="s">
        <v>726</v>
      </c>
      <c r="E647" s="3" t="s">
        <v>2914</v>
      </c>
      <c r="F647" s="3" t="s">
        <v>2945</v>
      </c>
      <c r="G647" s="3" t="s">
        <v>2946</v>
      </c>
      <c r="H647" s="3" t="s">
        <v>2947</v>
      </c>
      <c r="I647" s="4">
        <v>799</v>
      </c>
      <c r="J647" s="4">
        <v>1499</v>
      </c>
      <c r="K647" s="2">
        <v>0.47</v>
      </c>
      <c r="L647" t="str">
        <f>IF(Table1[[#This Row],[discount_percentage]]&gt;=50%, "50% or more", "&lt;50%")</f>
        <v>&lt;50%</v>
      </c>
      <c r="M647">
        <v>4.0999999999999996</v>
      </c>
      <c r="N647" s="5">
        <v>53648</v>
      </c>
      <c r="O647" s="4">
        <f>Table1[[#This Row],[actual_price]]*Table1[[#This Row],[rating_count]]</f>
        <v>80418352</v>
      </c>
      <c r="P647" t="str">
        <f>IF(Table1[[#This Row],[actual_price]] &lt;200, "&lt;₹200", IF(Table1[[#This Row],[actual_price]]&lt;=500, "₹200 - ₹500", "&gt;₹500"))</f>
        <v>&gt;₹500</v>
      </c>
      <c r="Q647" s="8">
        <f>Table1[[#This Row],[rating]]*LOG(Table1[[#This Row],[rating_count]]+1)</f>
        <v>19.391202688202085</v>
      </c>
    </row>
    <row r="648" spans="1:17" x14ac:dyDescent="0.3">
      <c r="A648" t="s">
        <v>1366</v>
      </c>
      <c r="B648" t="s">
        <v>1367</v>
      </c>
      <c r="C648" t="str">
        <f t="shared" si="10"/>
        <v>Acer EK220Q 21.5 Inch (5</v>
      </c>
      <c r="D648" s="3" t="s">
        <v>1368</v>
      </c>
      <c r="E648" s="3" t="s">
        <v>2907</v>
      </c>
      <c r="F648" s="3" t="s">
        <v>3009</v>
      </c>
      <c r="I648" s="4">
        <v>6299</v>
      </c>
      <c r="J648" s="4">
        <v>13750</v>
      </c>
      <c r="K648" s="2">
        <v>0.54</v>
      </c>
      <c r="L648" t="str">
        <f>IF(Table1[[#This Row],[discount_percentage]]&gt;=50%, "50% or more", "&lt;50%")</f>
        <v>50% or more</v>
      </c>
      <c r="M648">
        <v>4.2</v>
      </c>
      <c r="N648" s="5">
        <v>2014</v>
      </c>
      <c r="O648" s="4">
        <f>Table1[[#This Row],[actual_price]]*Table1[[#This Row],[rating_count]]</f>
        <v>27692500</v>
      </c>
      <c r="P648" t="str">
        <f>IF(Table1[[#This Row],[actual_price]] &lt;200, "&lt;₹200", IF(Table1[[#This Row],[actual_price]]&lt;=500, "₹200 - ₹500", "&gt;₹500"))</f>
        <v>&gt;₹500</v>
      </c>
      <c r="Q648" s="8">
        <f>Table1[[#This Row],[rating]]*LOG(Table1[[#This Row],[rating_count]]+1)</f>
        <v>13.87795521200394</v>
      </c>
    </row>
    <row r="649" spans="1:17" x14ac:dyDescent="0.3">
      <c r="A649" t="s">
        <v>1369</v>
      </c>
      <c r="B649" t="s">
        <v>1370</v>
      </c>
      <c r="C649" t="str">
        <f t="shared" si="10"/>
        <v>E-COSMOS 5V 1.2W Portabl</v>
      </c>
      <c r="D649" s="3" t="s">
        <v>1371</v>
      </c>
      <c r="E649" s="3" t="s">
        <v>2907</v>
      </c>
      <c r="F649" s="3" t="s">
        <v>2908</v>
      </c>
      <c r="G649" s="3" t="s">
        <v>3010</v>
      </c>
      <c r="H649" s="3" t="s">
        <v>3011</v>
      </c>
      <c r="I649" s="4">
        <v>59</v>
      </c>
      <c r="J649" s="4">
        <v>59</v>
      </c>
      <c r="K649" s="2">
        <v>0</v>
      </c>
      <c r="L649" t="str">
        <f>IF(Table1[[#This Row],[discount_percentage]]&gt;=50%, "50% or more", "&lt;50%")</f>
        <v>&lt;50%</v>
      </c>
      <c r="M649">
        <v>3.8</v>
      </c>
      <c r="N649" s="5">
        <v>5958</v>
      </c>
      <c r="O649" s="4">
        <f>Table1[[#This Row],[actual_price]]*Table1[[#This Row],[rating_count]]</f>
        <v>351522</v>
      </c>
      <c r="P649" t="str">
        <f>IF(Table1[[#This Row],[actual_price]] &lt;200, "&lt;₹200", IF(Table1[[#This Row],[actual_price]]&lt;=500, "₹200 - ₹500", "&gt;₹500"))</f>
        <v>&lt;₹200</v>
      </c>
      <c r="Q649" s="8">
        <f>Table1[[#This Row],[rating]]*LOG(Table1[[#This Row],[rating_count]]+1)</f>
        <v>14.34565886461419</v>
      </c>
    </row>
    <row r="650" spans="1:17" x14ac:dyDescent="0.3">
      <c r="A650" t="s">
        <v>1372</v>
      </c>
      <c r="B650" t="s">
        <v>1373</v>
      </c>
      <c r="C650" t="str">
        <f t="shared" si="10"/>
        <v>boAt Dual Port Rapid Car</v>
      </c>
      <c r="D650" s="3" t="s">
        <v>735</v>
      </c>
      <c r="E650" s="3" t="s">
        <v>2914</v>
      </c>
      <c r="F650" s="3" t="s">
        <v>2937</v>
      </c>
      <c r="G650" s="3" t="s">
        <v>2938</v>
      </c>
      <c r="H650" s="3" t="s">
        <v>2939</v>
      </c>
      <c r="I650" s="4">
        <v>571</v>
      </c>
      <c r="J650" s="4">
        <v>999</v>
      </c>
      <c r="K650" s="2">
        <v>0.43</v>
      </c>
      <c r="L650" t="str">
        <f>IF(Table1[[#This Row],[discount_percentage]]&gt;=50%, "50% or more", "&lt;50%")</f>
        <v>&lt;50%</v>
      </c>
      <c r="M650">
        <v>4.3</v>
      </c>
      <c r="N650" s="5">
        <v>38221</v>
      </c>
      <c r="O650" s="4">
        <f>Table1[[#This Row],[actual_price]]*Table1[[#This Row],[rating_count]]</f>
        <v>38182779</v>
      </c>
      <c r="P650" t="str">
        <f>IF(Table1[[#This Row],[actual_price]] &lt;200, "&lt;₹200", IF(Table1[[#This Row],[actual_price]]&lt;=500, "₹200 - ₹500", "&gt;₹500"))</f>
        <v>&gt;₹500</v>
      </c>
      <c r="Q650" s="8">
        <f>Table1[[#This Row],[rating]]*LOG(Table1[[#This Row],[rating_count]]+1)</f>
        <v>19.703947655074874</v>
      </c>
    </row>
    <row r="651" spans="1:17" x14ac:dyDescent="0.3">
      <c r="A651" t="s">
        <v>1374</v>
      </c>
      <c r="B651" t="s">
        <v>1375</v>
      </c>
      <c r="C651" t="str">
        <f t="shared" si="10"/>
        <v xml:space="preserve">Zebronics ZEB-COUNTY 3W </v>
      </c>
      <c r="D651" s="3" t="s">
        <v>1305</v>
      </c>
      <c r="E651" s="3" t="s">
        <v>2914</v>
      </c>
      <c r="F651" s="3" t="s">
        <v>2922</v>
      </c>
      <c r="G651" s="3" t="s">
        <v>2932</v>
      </c>
      <c r="H651" s="3" t="s">
        <v>3004</v>
      </c>
      <c r="I651" s="4">
        <v>549</v>
      </c>
      <c r="J651" s="4">
        <v>999</v>
      </c>
      <c r="K651" s="2">
        <v>0.45</v>
      </c>
      <c r="L651" t="str">
        <f>IF(Table1[[#This Row],[discount_percentage]]&gt;=50%, "50% or more", "&lt;50%")</f>
        <v>&lt;50%</v>
      </c>
      <c r="M651">
        <v>3.9</v>
      </c>
      <c r="N651" s="5">
        <v>64705</v>
      </c>
      <c r="O651" s="4">
        <f>Table1[[#This Row],[actual_price]]*Table1[[#This Row],[rating_count]]</f>
        <v>64640295</v>
      </c>
      <c r="P651" t="str">
        <f>IF(Table1[[#This Row],[actual_price]] &lt;200, "&lt;₹200", IF(Table1[[#This Row],[actual_price]]&lt;=500, "₹200 - ₹500", "&gt;₹500"))</f>
        <v>&gt;₹500</v>
      </c>
      <c r="Q651" s="8">
        <f>Table1[[#This Row],[rating]]*LOG(Table1[[#This Row],[rating_count]]+1)</f>
        <v>18.7626837582817</v>
      </c>
    </row>
    <row r="652" spans="1:17" x14ac:dyDescent="0.3">
      <c r="A652" t="s">
        <v>1376</v>
      </c>
      <c r="B652" t="s">
        <v>1377</v>
      </c>
      <c r="C652" t="str">
        <f t="shared" si="10"/>
        <v>Zebronics Wired Keyboard</v>
      </c>
      <c r="D652" s="3" t="s">
        <v>1214</v>
      </c>
      <c r="E652" s="3" t="s">
        <v>2907</v>
      </c>
      <c r="F652" s="3" t="s">
        <v>2908</v>
      </c>
      <c r="G652" s="3" t="s">
        <v>2963</v>
      </c>
      <c r="H652" s="3" t="s">
        <v>2982</v>
      </c>
      <c r="I652" s="4">
        <v>448</v>
      </c>
      <c r="J652" s="4">
        <v>699</v>
      </c>
      <c r="K652" s="2">
        <v>0.36</v>
      </c>
      <c r="L652" t="str">
        <f>IF(Table1[[#This Row],[discount_percentage]]&gt;=50%, "50% or more", "&lt;50%")</f>
        <v>&lt;50%</v>
      </c>
      <c r="M652">
        <v>3.9</v>
      </c>
      <c r="N652" s="5">
        <v>17348</v>
      </c>
      <c r="O652" s="4">
        <f>Table1[[#This Row],[actual_price]]*Table1[[#This Row],[rating_count]]</f>
        <v>12126252</v>
      </c>
      <c r="P652" t="str">
        <f>IF(Table1[[#This Row],[actual_price]] &lt;200, "&lt;₹200", IF(Table1[[#This Row],[actual_price]]&lt;=500, "₹200 - ₹500", "&gt;₹500"))</f>
        <v>&gt;₹500</v>
      </c>
      <c r="Q652" s="8">
        <f>Table1[[#This Row],[rating]]*LOG(Table1[[#This Row],[rating_count]]+1)</f>
        <v>16.533170343390701</v>
      </c>
    </row>
    <row r="653" spans="1:17" x14ac:dyDescent="0.3">
      <c r="A653" t="s">
        <v>1378</v>
      </c>
      <c r="B653" t="s">
        <v>1379</v>
      </c>
      <c r="C653" t="str">
        <f t="shared" si="10"/>
        <v>JBL Tune 215BT, 16 Hrs P</v>
      </c>
      <c r="D653" s="3" t="s">
        <v>726</v>
      </c>
      <c r="E653" s="3" t="s">
        <v>2914</v>
      </c>
      <c r="F653" s="3" t="s">
        <v>2945</v>
      </c>
      <c r="G653" s="3" t="s">
        <v>2946</v>
      </c>
      <c r="H653" s="3" t="s">
        <v>2947</v>
      </c>
      <c r="I653" s="4">
        <v>1499</v>
      </c>
      <c r="J653" s="4">
        <v>2999</v>
      </c>
      <c r="K653" s="2">
        <v>0.5</v>
      </c>
      <c r="L653" t="str">
        <f>IF(Table1[[#This Row],[discount_percentage]]&gt;=50%, "50% or more", "&lt;50%")</f>
        <v>50% or more</v>
      </c>
      <c r="M653">
        <v>3.7</v>
      </c>
      <c r="N653" s="5">
        <v>87798</v>
      </c>
      <c r="O653" s="4">
        <f>Table1[[#This Row],[actual_price]]*Table1[[#This Row],[rating_count]]</f>
        <v>263306202</v>
      </c>
      <c r="P653" t="str">
        <f>IF(Table1[[#This Row],[actual_price]] &lt;200, "&lt;₹200", IF(Table1[[#This Row],[actual_price]]&lt;=500, "₹200 - ₹500", "&gt;₹500"))</f>
        <v>&gt;₹500</v>
      </c>
      <c r="Q653" s="8">
        <f>Table1[[#This Row],[rating]]*LOG(Table1[[#This Row],[rating_count]]+1)</f>
        <v>18.290911407044675</v>
      </c>
    </row>
    <row r="654" spans="1:17" x14ac:dyDescent="0.3">
      <c r="A654" t="s">
        <v>1380</v>
      </c>
      <c r="B654" t="s">
        <v>1381</v>
      </c>
      <c r="C654" t="str">
        <f t="shared" si="10"/>
        <v>Gizga Essentials Profess</v>
      </c>
      <c r="D654" s="3" t="s">
        <v>1382</v>
      </c>
      <c r="E654" s="3" t="s">
        <v>2914</v>
      </c>
      <c r="F654" s="3" t="s">
        <v>2984</v>
      </c>
      <c r="G654" s="3" t="s">
        <v>2916</v>
      </c>
      <c r="H654" s="3" t="s">
        <v>3012</v>
      </c>
      <c r="I654" s="4">
        <v>299</v>
      </c>
      <c r="J654" s="4">
        <v>499</v>
      </c>
      <c r="K654" s="2">
        <v>0.4</v>
      </c>
      <c r="L654" t="str">
        <f>IF(Table1[[#This Row],[discount_percentage]]&gt;=50%, "50% or more", "&lt;50%")</f>
        <v>&lt;50%</v>
      </c>
      <c r="M654">
        <v>4.2</v>
      </c>
      <c r="N654" s="5">
        <v>24432</v>
      </c>
      <c r="O654" s="4">
        <f>Table1[[#This Row],[actual_price]]*Table1[[#This Row],[rating_count]]</f>
        <v>12191568</v>
      </c>
      <c r="P654" t="str">
        <f>IF(Table1[[#This Row],[actual_price]] &lt;200, "&lt;₹200", IF(Table1[[#This Row],[actual_price]]&lt;=500, "₹200 - ₹500", "&gt;₹500"))</f>
        <v>₹200 - ₹500</v>
      </c>
      <c r="Q654" s="8">
        <f>Table1[[#This Row],[rating]]*LOG(Table1[[#This Row],[rating_count]]+1)</f>
        <v>18.429502538959838</v>
      </c>
    </row>
    <row r="655" spans="1:17" x14ac:dyDescent="0.3">
      <c r="A655" t="s">
        <v>1383</v>
      </c>
      <c r="B655" t="s">
        <v>1384</v>
      </c>
      <c r="C655" t="str">
        <f t="shared" si="10"/>
        <v>SanDisk Ultra Dual 64 GB</v>
      </c>
      <c r="D655" s="3" t="s">
        <v>1158</v>
      </c>
      <c r="E655" s="3" t="s">
        <v>2907</v>
      </c>
      <c r="F655" s="3" t="s">
        <v>2961</v>
      </c>
      <c r="G655" s="3" t="s">
        <v>2962</v>
      </c>
      <c r="I655" s="4">
        <v>579</v>
      </c>
      <c r="J655" s="4">
        <v>1400</v>
      </c>
      <c r="K655" s="2">
        <v>0.59</v>
      </c>
      <c r="L655" t="str">
        <f>IF(Table1[[#This Row],[discount_percentage]]&gt;=50%, "50% or more", "&lt;50%")</f>
        <v>50% or more</v>
      </c>
      <c r="M655">
        <v>4.3</v>
      </c>
      <c r="N655" s="5">
        <v>189104</v>
      </c>
      <c r="O655" s="4">
        <f>Table1[[#This Row],[actual_price]]*Table1[[#This Row],[rating_count]]</f>
        <v>264745600</v>
      </c>
      <c r="P655" t="str">
        <f>IF(Table1[[#This Row],[actual_price]] &lt;200, "&lt;₹200", IF(Table1[[#This Row],[actual_price]]&lt;=500, "₹200 - ₹500", "&gt;₹500"))</f>
        <v>&gt;₹500</v>
      </c>
      <c r="Q655" s="8">
        <f>Table1[[#This Row],[rating]]*LOG(Table1[[#This Row],[rating_count]]+1)</f>
        <v>22.689822951124725</v>
      </c>
    </row>
    <row r="656" spans="1:17" x14ac:dyDescent="0.3">
      <c r="A656" t="s">
        <v>1385</v>
      </c>
      <c r="B656" t="s">
        <v>1386</v>
      </c>
      <c r="C656" t="str">
        <f t="shared" si="10"/>
        <v>TP-Link Tapo 360¬∞ 2MP 1</v>
      </c>
      <c r="D656" s="3" t="s">
        <v>1387</v>
      </c>
      <c r="E656" s="3" t="s">
        <v>2914</v>
      </c>
      <c r="F656" s="3" t="s">
        <v>2984</v>
      </c>
      <c r="G656" s="3" t="s">
        <v>3013</v>
      </c>
      <c r="H656" s="3" t="s">
        <v>3014</v>
      </c>
      <c r="I656" s="4">
        <v>2499</v>
      </c>
      <c r="J656" s="4">
        <v>3299</v>
      </c>
      <c r="K656" s="2">
        <v>0.24</v>
      </c>
      <c r="L656" t="str">
        <f>IF(Table1[[#This Row],[discount_percentage]]&gt;=50%, "50% or more", "&lt;50%")</f>
        <v>&lt;50%</v>
      </c>
      <c r="M656">
        <v>4.2</v>
      </c>
      <c r="N656" s="5">
        <v>93112</v>
      </c>
      <c r="O656" s="4">
        <f>Table1[[#This Row],[actual_price]]*Table1[[#This Row],[rating_count]]</f>
        <v>307176488</v>
      </c>
      <c r="P656" t="str">
        <f>IF(Table1[[#This Row],[actual_price]] &lt;200, "&lt;₹200", IF(Table1[[#This Row],[actual_price]]&lt;=500, "₹200 - ₹500", "&gt;₹500"))</f>
        <v>&gt;₹500</v>
      </c>
      <c r="Q656" s="8">
        <f>Table1[[#This Row],[rating]]*LOG(Table1[[#This Row],[rating_count]]+1)</f>
        <v>20.869843341360333</v>
      </c>
    </row>
    <row r="657" spans="1:17" x14ac:dyDescent="0.3">
      <c r="A657" t="s">
        <v>1388</v>
      </c>
      <c r="B657" t="s">
        <v>1389</v>
      </c>
      <c r="C657" t="str">
        <f t="shared" si="10"/>
        <v>boAt Airdopes 171 in Ear</v>
      </c>
      <c r="D657" s="3" t="s">
        <v>726</v>
      </c>
      <c r="E657" s="3" t="s">
        <v>2914</v>
      </c>
      <c r="F657" s="3" t="s">
        <v>2945</v>
      </c>
      <c r="G657" s="3" t="s">
        <v>2946</v>
      </c>
      <c r="H657" s="3" t="s">
        <v>2947</v>
      </c>
      <c r="I657" s="4">
        <v>1199</v>
      </c>
      <c r="J657" s="4">
        <v>5999</v>
      </c>
      <c r="K657" s="2">
        <v>0.8</v>
      </c>
      <c r="L657" t="str">
        <f>IF(Table1[[#This Row],[discount_percentage]]&gt;=50%, "50% or more", "&lt;50%")</f>
        <v>50% or more</v>
      </c>
      <c r="M657">
        <v>3.9</v>
      </c>
      <c r="N657" s="5">
        <v>47521</v>
      </c>
      <c r="O657" s="4">
        <f>Table1[[#This Row],[actual_price]]*Table1[[#This Row],[rating_count]]</f>
        <v>285078479</v>
      </c>
      <c r="P657" t="str">
        <f>IF(Table1[[#This Row],[actual_price]] &lt;200, "&lt;₹200", IF(Table1[[#This Row],[actual_price]]&lt;=500, "₹200 - ₹500", "&gt;₹500"))</f>
        <v>&gt;₹500</v>
      </c>
      <c r="Q657" s="8">
        <f>Table1[[#This Row],[rating]]*LOG(Table1[[#This Row],[rating_count]]+1)</f>
        <v>18.239889368905569</v>
      </c>
    </row>
    <row r="658" spans="1:17" x14ac:dyDescent="0.3">
      <c r="A658" t="s">
        <v>1390</v>
      </c>
      <c r="B658" t="s">
        <v>1391</v>
      </c>
      <c r="C658" t="str">
        <f t="shared" si="10"/>
        <v>Duracell Plus AAA Rechar</v>
      </c>
      <c r="D658" s="3" t="s">
        <v>1332</v>
      </c>
      <c r="E658" s="3" t="s">
        <v>2914</v>
      </c>
      <c r="F658" s="3" t="s">
        <v>2972</v>
      </c>
      <c r="G658" s="3" t="s">
        <v>3005</v>
      </c>
      <c r="I658" s="4">
        <v>399</v>
      </c>
      <c r="J658" s="4">
        <v>499</v>
      </c>
      <c r="K658" s="2">
        <v>0.2</v>
      </c>
      <c r="L658" t="str">
        <f>IF(Table1[[#This Row],[discount_percentage]]&gt;=50%, "50% or more", "&lt;50%")</f>
        <v>&lt;50%</v>
      </c>
      <c r="M658">
        <v>4.3</v>
      </c>
      <c r="N658" s="5">
        <v>27201</v>
      </c>
      <c r="O658" s="4">
        <f>Table1[[#This Row],[actual_price]]*Table1[[#This Row],[rating_count]]</f>
        <v>13573299</v>
      </c>
      <c r="P658" t="str">
        <f>IF(Table1[[#This Row],[actual_price]] &lt;200, "&lt;₹200", IF(Table1[[#This Row],[actual_price]]&lt;=500, "₹200 - ₹500", "&gt;₹500"))</f>
        <v>₹200 - ₹500</v>
      </c>
      <c r="Q658" s="8">
        <f>Table1[[#This Row],[rating]]*LOG(Table1[[#This Row],[rating_count]]+1)</f>
        <v>19.068783595995487</v>
      </c>
    </row>
    <row r="659" spans="1:17" x14ac:dyDescent="0.3">
      <c r="A659" t="s">
        <v>1392</v>
      </c>
      <c r="B659" t="s">
        <v>1393</v>
      </c>
      <c r="C659" t="str">
        <f t="shared" si="10"/>
        <v xml:space="preserve">Logitech B100 Wired USB </v>
      </c>
      <c r="D659" s="3" t="s">
        <v>1161</v>
      </c>
      <c r="E659" s="3" t="s">
        <v>2907</v>
      </c>
      <c r="F659" s="3" t="s">
        <v>2908</v>
      </c>
      <c r="G659" s="3" t="s">
        <v>2963</v>
      </c>
      <c r="H659" s="3" t="s">
        <v>2964</v>
      </c>
      <c r="I659" s="4">
        <v>279</v>
      </c>
      <c r="J659" s="4">
        <v>375</v>
      </c>
      <c r="K659" s="2">
        <v>0.26</v>
      </c>
      <c r="L659" t="str">
        <f>IF(Table1[[#This Row],[discount_percentage]]&gt;=50%, "50% or more", "&lt;50%")</f>
        <v>&lt;50%</v>
      </c>
      <c r="M659">
        <v>4.3</v>
      </c>
      <c r="N659" s="5">
        <v>31534</v>
      </c>
      <c r="O659" s="4">
        <f>Table1[[#This Row],[actual_price]]*Table1[[#This Row],[rating_count]]</f>
        <v>11825250</v>
      </c>
      <c r="P659" t="str">
        <f>IF(Table1[[#This Row],[actual_price]] &lt;200, "&lt;₹200", IF(Table1[[#This Row],[actual_price]]&lt;=500, "₹200 - ₹500", "&gt;₹500"))</f>
        <v>₹200 - ₹500</v>
      </c>
      <c r="Q659" s="8">
        <f>Table1[[#This Row],[rating]]*LOG(Table1[[#This Row],[rating_count]]+1)</f>
        <v>19.344809191916156</v>
      </c>
    </row>
    <row r="660" spans="1:17" x14ac:dyDescent="0.3">
      <c r="A660" t="s">
        <v>1394</v>
      </c>
      <c r="B660" t="s">
        <v>1395</v>
      </c>
      <c r="C660" t="str">
        <f t="shared" si="10"/>
        <v>Noise Pulse Buzz 1.69" B</v>
      </c>
      <c r="D660" s="3" t="s">
        <v>695</v>
      </c>
      <c r="E660" s="3" t="s">
        <v>2914</v>
      </c>
      <c r="F660" s="3" t="s">
        <v>2935</v>
      </c>
      <c r="G660" s="3" t="s">
        <v>2936</v>
      </c>
      <c r="I660" s="4">
        <v>2499</v>
      </c>
      <c r="J660" s="4">
        <v>4999</v>
      </c>
      <c r="K660" s="2">
        <v>0.5</v>
      </c>
      <c r="L660" t="str">
        <f>IF(Table1[[#This Row],[discount_percentage]]&gt;=50%, "50% or more", "&lt;50%")</f>
        <v>50% or more</v>
      </c>
      <c r="M660">
        <v>3.9</v>
      </c>
      <c r="N660" s="5">
        <v>7571</v>
      </c>
      <c r="O660" s="4">
        <f>Table1[[#This Row],[actual_price]]*Table1[[#This Row],[rating_count]]</f>
        <v>37847429</v>
      </c>
      <c r="P660" t="str">
        <f>IF(Table1[[#This Row],[actual_price]] &lt;200, "&lt;₹200", IF(Table1[[#This Row],[actual_price]]&lt;=500, "₹200 - ₹500", "&gt;₹500"))</f>
        <v>&gt;₹500</v>
      </c>
      <c r="Q660" s="8">
        <f>Table1[[#This Row],[rating]]*LOG(Table1[[#This Row],[rating_count]]+1)</f>
        <v>15.128921360637859</v>
      </c>
    </row>
    <row r="661" spans="1:17" x14ac:dyDescent="0.3">
      <c r="A661" t="s">
        <v>1396</v>
      </c>
      <c r="B661" t="s">
        <v>1397</v>
      </c>
      <c r="C661" t="str">
        <f t="shared" si="10"/>
        <v>Classmate 2100117 Soft C</v>
      </c>
      <c r="D661" s="3" t="s">
        <v>1327</v>
      </c>
      <c r="E661" s="3" t="s">
        <v>2974</v>
      </c>
      <c r="F661" s="3" t="s">
        <v>2975</v>
      </c>
      <c r="G661" s="3" t="s">
        <v>2976</v>
      </c>
      <c r="H661" s="3" t="s">
        <v>2977</v>
      </c>
      <c r="I661" s="4">
        <v>137</v>
      </c>
      <c r="J661" s="4">
        <v>160</v>
      </c>
      <c r="K661" s="2">
        <v>0.14000000000000001</v>
      </c>
      <c r="L661" t="str">
        <f>IF(Table1[[#This Row],[discount_percentage]]&gt;=50%, "50% or more", "&lt;50%")</f>
        <v>&lt;50%</v>
      </c>
      <c r="M661">
        <v>4.4000000000000004</v>
      </c>
      <c r="N661" s="5">
        <v>6537</v>
      </c>
      <c r="O661" s="4">
        <f>Table1[[#This Row],[actual_price]]*Table1[[#This Row],[rating_count]]</f>
        <v>1045920</v>
      </c>
      <c r="P661" t="str">
        <f>IF(Table1[[#This Row],[actual_price]] &lt;200, "&lt;₹200", IF(Table1[[#This Row],[actual_price]]&lt;=500, "₹200 - ₹500", "&gt;₹500"))</f>
        <v>&lt;₹200</v>
      </c>
      <c r="Q661" s="8">
        <f>Table1[[#This Row],[rating]]*LOG(Table1[[#This Row],[rating_count]]+1)</f>
        <v>16.787957631475141</v>
      </c>
    </row>
    <row r="662" spans="1:17" x14ac:dyDescent="0.3">
      <c r="A662" t="s">
        <v>1398</v>
      </c>
      <c r="B662" t="s">
        <v>1399</v>
      </c>
      <c r="C662" t="str">
        <f t="shared" si="10"/>
        <v>AirCase Rugged Hard Driv</v>
      </c>
      <c r="D662" s="3" t="s">
        <v>1272</v>
      </c>
      <c r="E662" s="3" t="s">
        <v>2907</v>
      </c>
      <c r="F662" s="3" t="s">
        <v>2908</v>
      </c>
      <c r="G662" s="3" t="s">
        <v>2999</v>
      </c>
      <c r="I662" s="4">
        <v>299</v>
      </c>
      <c r="J662" s="4">
        <v>499</v>
      </c>
      <c r="K662" s="2">
        <v>0.4</v>
      </c>
      <c r="L662" t="str">
        <f>IF(Table1[[#This Row],[discount_percentage]]&gt;=50%, "50% or more", "&lt;50%")</f>
        <v>&lt;50%</v>
      </c>
      <c r="M662">
        <v>4.5</v>
      </c>
      <c r="N662" s="5">
        <v>21010</v>
      </c>
      <c r="O662" s="4">
        <f>Table1[[#This Row],[actual_price]]*Table1[[#This Row],[rating_count]]</f>
        <v>10483990</v>
      </c>
      <c r="P662" t="str">
        <f>IF(Table1[[#This Row],[actual_price]] &lt;200, "&lt;₹200", IF(Table1[[#This Row],[actual_price]]&lt;=500, "₹200 - ₹500", "&gt;₹500"))</f>
        <v>₹200 - ₹500</v>
      </c>
      <c r="Q662" s="8">
        <f>Table1[[#This Row],[rating]]*LOG(Table1[[#This Row],[rating_count]]+1)</f>
        <v>19.451010252421774</v>
      </c>
    </row>
    <row r="663" spans="1:17" x14ac:dyDescent="0.3">
      <c r="A663" t="s">
        <v>1400</v>
      </c>
      <c r="B663" t="s">
        <v>1401</v>
      </c>
      <c r="C663" t="str">
        <f t="shared" si="10"/>
        <v>Noise Buds VS402 Truly W</v>
      </c>
      <c r="D663" s="3" t="s">
        <v>726</v>
      </c>
      <c r="E663" s="3" t="s">
        <v>2914</v>
      </c>
      <c r="F663" s="3" t="s">
        <v>2945</v>
      </c>
      <c r="G663" s="3" t="s">
        <v>2946</v>
      </c>
      <c r="H663" s="3" t="s">
        <v>2947</v>
      </c>
      <c r="I663" s="4">
        <v>1799</v>
      </c>
      <c r="J663" s="4">
        <v>3999</v>
      </c>
      <c r="K663" s="2">
        <v>0.55000000000000004</v>
      </c>
      <c r="L663" t="str">
        <f>IF(Table1[[#This Row],[discount_percentage]]&gt;=50%, "50% or more", "&lt;50%")</f>
        <v>50% or more</v>
      </c>
      <c r="M663">
        <v>3.9</v>
      </c>
      <c r="N663" s="5">
        <v>3517</v>
      </c>
      <c r="O663" s="4">
        <f>Table1[[#This Row],[actual_price]]*Table1[[#This Row],[rating_count]]</f>
        <v>14064483</v>
      </c>
      <c r="P663" t="str">
        <f>IF(Table1[[#This Row],[actual_price]] &lt;200, "&lt;₹200", IF(Table1[[#This Row],[actual_price]]&lt;=500, "₹200 - ₹500", "&gt;₹500"))</f>
        <v>&gt;₹500</v>
      </c>
      <c r="Q663" s="8">
        <f>Table1[[#This Row],[rating]]*LOG(Table1[[#This Row],[rating_count]]+1)</f>
        <v>13.830553756973625</v>
      </c>
    </row>
    <row r="664" spans="1:17" x14ac:dyDescent="0.3">
      <c r="A664" t="s">
        <v>1402</v>
      </c>
      <c r="B664" t="s">
        <v>1403</v>
      </c>
      <c r="C664" t="str">
        <f t="shared" si="10"/>
        <v>JBL Go 2, Wireless Porta</v>
      </c>
      <c r="D664" s="3" t="s">
        <v>1305</v>
      </c>
      <c r="E664" s="3" t="s">
        <v>2914</v>
      </c>
      <c r="F664" s="3" t="s">
        <v>2922</v>
      </c>
      <c r="G664" s="3" t="s">
        <v>2932</v>
      </c>
      <c r="H664" s="3" t="s">
        <v>3004</v>
      </c>
      <c r="I664" s="4">
        <v>1999</v>
      </c>
      <c r="J664" s="4">
        <v>2999</v>
      </c>
      <c r="K664" s="2">
        <v>0.33</v>
      </c>
      <c r="L664" t="str">
        <f>IF(Table1[[#This Row],[discount_percentage]]&gt;=50%, "50% or more", "&lt;50%")</f>
        <v>&lt;50%</v>
      </c>
      <c r="M664">
        <v>4.3</v>
      </c>
      <c r="N664" s="5">
        <v>63899</v>
      </c>
      <c r="O664" s="4">
        <f>Table1[[#This Row],[actual_price]]*Table1[[#This Row],[rating_count]]</f>
        <v>191633101</v>
      </c>
      <c r="P664" t="str">
        <f>IF(Table1[[#This Row],[actual_price]] &lt;200, "&lt;₹200", IF(Table1[[#This Row],[actual_price]]&lt;=500, "₹200 - ₹500", "&gt;₹500"))</f>
        <v>&gt;₹500</v>
      </c>
      <c r="Q664" s="8">
        <f>Table1[[#This Row],[rating]]*LOG(Table1[[#This Row],[rating_count]]+1)</f>
        <v>20.663653690081119</v>
      </c>
    </row>
    <row r="665" spans="1:17" x14ac:dyDescent="0.3">
      <c r="A665" t="s">
        <v>1404</v>
      </c>
      <c r="B665" t="s">
        <v>1405</v>
      </c>
      <c r="C665" t="str">
        <f t="shared" si="10"/>
        <v>Robustrion Tempered Glas</v>
      </c>
      <c r="D665" s="3" t="s">
        <v>1406</v>
      </c>
      <c r="E665" s="3" t="s">
        <v>2907</v>
      </c>
      <c r="F665" s="3" t="s">
        <v>2908</v>
      </c>
      <c r="G665" s="3" t="s">
        <v>3015</v>
      </c>
      <c r="H665" s="3" t="s">
        <v>2955</v>
      </c>
      <c r="I665" s="4">
        <v>399</v>
      </c>
      <c r="J665" s="4">
        <v>1499</v>
      </c>
      <c r="K665" s="2">
        <v>0.73</v>
      </c>
      <c r="L665" t="str">
        <f>IF(Table1[[#This Row],[discount_percentage]]&gt;=50%, "50% or more", "&lt;50%")</f>
        <v>50% or more</v>
      </c>
      <c r="M665">
        <v>4.0999999999999996</v>
      </c>
      <c r="N665" s="5">
        <v>5730</v>
      </c>
      <c r="O665" s="4">
        <f>Table1[[#This Row],[actual_price]]*Table1[[#This Row],[rating_count]]</f>
        <v>8589270</v>
      </c>
      <c r="P665" t="str">
        <f>IF(Table1[[#This Row],[actual_price]] &lt;200, "&lt;₹200", IF(Table1[[#This Row],[actual_price]]&lt;=500, "₹200 - ₹500", "&gt;₹500"))</f>
        <v>&gt;₹500</v>
      </c>
      <c r="Q665" s="8">
        <f>Table1[[#This Row],[rating]]*LOG(Table1[[#This Row],[rating_count]]+1)</f>
        <v>15.408744674676772</v>
      </c>
    </row>
    <row r="666" spans="1:17" x14ac:dyDescent="0.3">
      <c r="A666" t="s">
        <v>1407</v>
      </c>
      <c r="B666" t="s">
        <v>1408</v>
      </c>
      <c r="C666" t="str">
        <f t="shared" si="10"/>
        <v>Redgear Pro Wireless Gam</v>
      </c>
      <c r="D666" s="3" t="s">
        <v>1409</v>
      </c>
      <c r="E666" s="3" t="s">
        <v>2907</v>
      </c>
      <c r="F666" s="3" t="s">
        <v>2908</v>
      </c>
      <c r="G666" s="3" t="s">
        <v>2995</v>
      </c>
      <c r="H666" s="3" t="s">
        <v>3016</v>
      </c>
      <c r="I666" s="4">
        <v>1699</v>
      </c>
      <c r="J666" s="4">
        <v>3999</v>
      </c>
      <c r="K666" s="2">
        <v>0.57999999999999996</v>
      </c>
      <c r="L666" t="str">
        <f>IF(Table1[[#This Row],[discount_percentage]]&gt;=50%, "50% or more", "&lt;50%")</f>
        <v>50% or more</v>
      </c>
      <c r="M666">
        <v>4.2</v>
      </c>
      <c r="N666" s="5">
        <v>25488</v>
      </c>
      <c r="O666" s="4">
        <f>Table1[[#This Row],[actual_price]]*Table1[[#This Row],[rating_count]]</f>
        <v>101926512</v>
      </c>
      <c r="P666" t="str">
        <f>IF(Table1[[#This Row],[actual_price]] &lt;200, "&lt;₹200", IF(Table1[[#This Row],[actual_price]]&lt;=500, "₹200 - ₹500", "&gt;₹500"))</f>
        <v>&gt;₹500</v>
      </c>
      <c r="Q666" s="8">
        <f>Table1[[#This Row],[rating]]*LOG(Table1[[#This Row],[rating_count]]+1)</f>
        <v>18.506681748649058</v>
      </c>
    </row>
    <row r="667" spans="1:17" x14ac:dyDescent="0.3">
      <c r="A667" t="s">
        <v>1410</v>
      </c>
      <c r="B667" t="s">
        <v>1411</v>
      </c>
      <c r="C667" t="str">
        <f t="shared" si="10"/>
        <v>Logitech M235 Wireless M</v>
      </c>
      <c r="D667" s="3" t="s">
        <v>1161</v>
      </c>
      <c r="E667" s="3" t="s">
        <v>2907</v>
      </c>
      <c r="F667" s="3" t="s">
        <v>2908</v>
      </c>
      <c r="G667" s="3" t="s">
        <v>2963</v>
      </c>
      <c r="H667" s="3" t="s">
        <v>2964</v>
      </c>
      <c r="I667" s="4">
        <v>699</v>
      </c>
      <c r="J667" s="4">
        <v>995</v>
      </c>
      <c r="K667" s="2">
        <v>0.3</v>
      </c>
      <c r="L667" t="str">
        <f>IF(Table1[[#This Row],[discount_percentage]]&gt;=50%, "50% or more", "&lt;50%")</f>
        <v>&lt;50%</v>
      </c>
      <c r="M667">
        <v>4.5</v>
      </c>
      <c r="N667" s="5">
        <v>54405</v>
      </c>
      <c r="O667" s="4">
        <f>Table1[[#This Row],[actual_price]]*Table1[[#This Row],[rating_count]]</f>
        <v>54132975</v>
      </c>
      <c r="P667" t="str">
        <f>IF(Table1[[#This Row],[actual_price]] &lt;200, "&lt;₹200", IF(Table1[[#This Row],[actual_price]]&lt;=500, "₹200 - ₹500", "&gt;₹500"))</f>
        <v>&gt;₹500</v>
      </c>
      <c r="Q667" s="8">
        <f>Table1[[#This Row],[rating]]*LOG(Table1[[#This Row],[rating_count]]+1)</f>
        <v>21.310410587325766</v>
      </c>
    </row>
    <row r="668" spans="1:17" x14ac:dyDescent="0.3">
      <c r="A668" t="s">
        <v>1412</v>
      </c>
      <c r="B668" t="s">
        <v>1413</v>
      </c>
      <c r="C668" t="str">
        <f t="shared" si="10"/>
        <v>TP-link N300 WiFi Wirele</v>
      </c>
      <c r="D668" s="3" t="s">
        <v>1289</v>
      </c>
      <c r="E668" s="3" t="s">
        <v>2907</v>
      </c>
      <c r="F668" s="3" t="s">
        <v>2911</v>
      </c>
      <c r="G668" s="3" t="s">
        <v>3002</v>
      </c>
      <c r="I668" s="4">
        <v>1149</v>
      </c>
      <c r="J668" s="4">
        <v>1699</v>
      </c>
      <c r="K668" s="2">
        <v>0.32</v>
      </c>
      <c r="L668" t="str">
        <f>IF(Table1[[#This Row],[discount_percentage]]&gt;=50%, "50% or more", "&lt;50%")</f>
        <v>&lt;50%</v>
      </c>
      <c r="M668">
        <v>4.2</v>
      </c>
      <c r="N668" s="5">
        <v>122478</v>
      </c>
      <c r="O668" s="4">
        <f>Table1[[#This Row],[actual_price]]*Table1[[#This Row],[rating_count]]</f>
        <v>208090122</v>
      </c>
      <c r="P668" t="str">
        <f>IF(Table1[[#This Row],[actual_price]] &lt;200, "&lt;₹200", IF(Table1[[#This Row],[actual_price]]&lt;=500, "₹200 - ₹500", "&gt;₹500"))</f>
        <v>&gt;₹500</v>
      </c>
      <c r="Q668" s="8">
        <f>Table1[[#This Row],[rating]]*LOG(Table1[[#This Row],[rating_count]]+1)</f>
        <v>21.36985885371011</v>
      </c>
    </row>
    <row r="669" spans="1:17" x14ac:dyDescent="0.3">
      <c r="A669" t="s">
        <v>1414</v>
      </c>
      <c r="B669" t="s">
        <v>1415</v>
      </c>
      <c r="C669" t="str">
        <f t="shared" si="10"/>
        <v>Logitech MK240 Nano Wire</v>
      </c>
      <c r="D669" s="3" t="s">
        <v>1214</v>
      </c>
      <c r="E669" s="3" t="s">
        <v>2907</v>
      </c>
      <c r="F669" s="3" t="s">
        <v>2908</v>
      </c>
      <c r="G669" s="3" t="s">
        <v>2963</v>
      </c>
      <c r="H669" s="3" t="s">
        <v>2982</v>
      </c>
      <c r="I669" s="4">
        <v>1495</v>
      </c>
      <c r="J669" s="4">
        <v>1995</v>
      </c>
      <c r="K669" s="2">
        <v>0.25</v>
      </c>
      <c r="L669" t="str">
        <f>IF(Table1[[#This Row],[discount_percentage]]&gt;=50%, "50% or more", "&lt;50%")</f>
        <v>&lt;50%</v>
      </c>
      <c r="M669">
        <v>4.3</v>
      </c>
      <c r="N669" s="5">
        <v>7241</v>
      </c>
      <c r="O669" s="4">
        <f>Table1[[#This Row],[actual_price]]*Table1[[#This Row],[rating_count]]</f>
        <v>14445795</v>
      </c>
      <c r="P669" t="str">
        <f>IF(Table1[[#This Row],[actual_price]] &lt;200, "&lt;₹200", IF(Table1[[#This Row],[actual_price]]&lt;=500, "₹200 - ₹500", "&gt;₹500"))</f>
        <v>&gt;₹500</v>
      </c>
      <c r="Q669" s="8">
        <f>Table1[[#This Row],[rating]]*LOG(Table1[[#This Row],[rating_count]]+1)</f>
        <v>16.59739163806827</v>
      </c>
    </row>
    <row r="670" spans="1:17" x14ac:dyDescent="0.3">
      <c r="A670" t="s">
        <v>1416</v>
      </c>
      <c r="B670" t="s">
        <v>1417</v>
      </c>
      <c r="C670" t="str">
        <f t="shared" si="10"/>
        <v>Callas Multipurpose Fold</v>
      </c>
      <c r="D670" s="3" t="s">
        <v>1169</v>
      </c>
      <c r="E670" s="3" t="s">
        <v>2907</v>
      </c>
      <c r="F670" s="3" t="s">
        <v>2908</v>
      </c>
      <c r="G670" s="3" t="s">
        <v>2959</v>
      </c>
      <c r="H670" s="3" t="s">
        <v>2966</v>
      </c>
      <c r="I670" s="4">
        <v>849</v>
      </c>
      <c r="J670" s="4">
        <v>4999</v>
      </c>
      <c r="K670" s="2">
        <v>0.83</v>
      </c>
      <c r="L670" t="str">
        <f>IF(Table1[[#This Row],[discount_percentage]]&gt;=50%, "50% or more", "&lt;50%")</f>
        <v>50% or more</v>
      </c>
      <c r="M670">
        <v>4</v>
      </c>
      <c r="N670" s="5">
        <v>20457</v>
      </c>
      <c r="O670" s="4">
        <f>Table1[[#This Row],[actual_price]]*Table1[[#This Row],[rating_count]]</f>
        <v>102264543</v>
      </c>
      <c r="P670" t="str">
        <f>IF(Table1[[#This Row],[actual_price]] &lt;200, "&lt;₹200", IF(Table1[[#This Row],[actual_price]]&lt;=500, "₹200 - ₹500", "&gt;₹500"))</f>
        <v>&gt;₹500</v>
      </c>
      <c r="Q670" s="8">
        <f>Table1[[#This Row],[rating]]*LOG(Table1[[#This Row],[rating_count]]+1)</f>
        <v>17.243452697090177</v>
      </c>
    </row>
    <row r="671" spans="1:17" x14ac:dyDescent="0.3">
      <c r="A671" t="s">
        <v>1418</v>
      </c>
      <c r="B671" t="s">
        <v>1419</v>
      </c>
      <c r="C671" t="str">
        <f t="shared" si="10"/>
        <v>Casio MJ-12D 150 Steps C</v>
      </c>
      <c r="D671" s="3" t="s">
        <v>1420</v>
      </c>
      <c r="E671" s="3" t="s">
        <v>2974</v>
      </c>
      <c r="F671" s="3" t="s">
        <v>2987</v>
      </c>
      <c r="G671" s="3" t="s">
        <v>2988</v>
      </c>
      <c r="H671" s="3" t="s">
        <v>3017</v>
      </c>
      <c r="I671" s="4">
        <v>440</v>
      </c>
      <c r="J671" s="4">
        <v>440</v>
      </c>
      <c r="K671" s="2">
        <v>0</v>
      </c>
      <c r="L671" t="str">
        <f>IF(Table1[[#This Row],[discount_percentage]]&gt;=50%, "50% or more", "&lt;50%")</f>
        <v>&lt;50%</v>
      </c>
      <c r="M671">
        <v>4.5</v>
      </c>
      <c r="N671" s="5">
        <v>8610</v>
      </c>
      <c r="O671" s="4">
        <f>Table1[[#This Row],[actual_price]]*Table1[[#This Row],[rating_count]]</f>
        <v>3788400</v>
      </c>
      <c r="P671" t="str">
        <f>IF(Table1[[#This Row],[actual_price]] &lt;200, "&lt;₹200", IF(Table1[[#This Row],[actual_price]]&lt;=500, "₹200 - ₹500", "&gt;₹500"))</f>
        <v>₹200 - ₹500</v>
      </c>
      <c r="Q671" s="8">
        <f>Table1[[#This Row],[rating]]*LOG(Table1[[#This Row],[rating_count]]+1)</f>
        <v>17.707741151539793</v>
      </c>
    </row>
    <row r="672" spans="1:17" x14ac:dyDescent="0.3">
      <c r="A672" t="s">
        <v>1421</v>
      </c>
      <c r="B672" t="s">
        <v>1422</v>
      </c>
      <c r="C672" t="str">
        <f t="shared" si="10"/>
        <v>Amazon Basics Multipurpo</v>
      </c>
      <c r="D672" s="3" t="s">
        <v>1169</v>
      </c>
      <c r="E672" s="3" t="s">
        <v>2907</v>
      </c>
      <c r="F672" s="3" t="s">
        <v>2908</v>
      </c>
      <c r="G672" s="3" t="s">
        <v>2959</v>
      </c>
      <c r="H672" s="3" t="s">
        <v>2966</v>
      </c>
      <c r="I672" s="4">
        <v>599</v>
      </c>
      <c r="J672" s="4">
        <v>3999</v>
      </c>
      <c r="K672" s="2">
        <v>0.85</v>
      </c>
      <c r="L672" t="str">
        <f>IF(Table1[[#This Row],[discount_percentage]]&gt;=50%, "50% or more", "&lt;50%")</f>
        <v>50% or more</v>
      </c>
      <c r="M672">
        <v>3.9</v>
      </c>
      <c r="N672" s="5">
        <v>1087</v>
      </c>
      <c r="O672" s="4">
        <f>Table1[[#This Row],[actual_price]]*Table1[[#This Row],[rating_count]]</f>
        <v>4346913</v>
      </c>
      <c r="P672" t="str">
        <f>IF(Table1[[#This Row],[actual_price]] &lt;200, "&lt;₹200", IF(Table1[[#This Row],[actual_price]]&lt;=500, "₹200 - ₹500", "&gt;₹500"))</f>
        <v>&gt;₹500</v>
      </c>
      <c r="Q672" s="8">
        <f>Table1[[#This Row],[rating]]*LOG(Table1[[#This Row],[rating_count]]+1)</f>
        <v>11.842852691912428</v>
      </c>
    </row>
    <row r="673" spans="1:17" x14ac:dyDescent="0.3">
      <c r="A673" t="s">
        <v>1423</v>
      </c>
      <c r="B673" t="s">
        <v>1424</v>
      </c>
      <c r="C673" t="str">
        <f t="shared" si="10"/>
        <v>Kanget [2 Pack] Type C F</v>
      </c>
      <c r="D673" s="3" t="s">
        <v>1342</v>
      </c>
      <c r="E673" s="3" t="s">
        <v>2907</v>
      </c>
      <c r="F673" s="3" t="s">
        <v>2908</v>
      </c>
      <c r="G673" s="3" t="s">
        <v>2926</v>
      </c>
      <c r="H673" s="3" t="s">
        <v>3007</v>
      </c>
      <c r="I673" s="4">
        <v>149</v>
      </c>
      <c r="J673" s="4">
        <v>399</v>
      </c>
      <c r="K673" s="2">
        <v>0.63</v>
      </c>
      <c r="L673" t="str">
        <f>IF(Table1[[#This Row],[discount_percentage]]&gt;=50%, "50% or more", "&lt;50%")</f>
        <v>50% or more</v>
      </c>
      <c r="M673">
        <v>4</v>
      </c>
      <c r="N673" s="5">
        <v>1540</v>
      </c>
      <c r="O673" s="4">
        <f>Table1[[#This Row],[actual_price]]*Table1[[#This Row],[rating_count]]</f>
        <v>614460</v>
      </c>
      <c r="P673" t="str">
        <f>IF(Table1[[#This Row],[actual_price]] &lt;200, "&lt;₹200", IF(Table1[[#This Row],[actual_price]]&lt;=500, "₹200 - ₹500", "&gt;₹500"))</f>
        <v>₹200 - ₹500</v>
      </c>
      <c r="Q673" s="8">
        <f>Table1[[#This Row],[rating]]*LOG(Table1[[#This Row],[rating_count]]+1)</f>
        <v>12.751210554873678</v>
      </c>
    </row>
    <row r="674" spans="1:17" x14ac:dyDescent="0.3">
      <c r="A674" t="s">
        <v>1425</v>
      </c>
      <c r="B674" t="s">
        <v>1426</v>
      </c>
      <c r="C674" t="str">
        <f t="shared" si="10"/>
        <v>Amazon Basics Magic Slat</v>
      </c>
      <c r="D674" s="3" t="s">
        <v>1164</v>
      </c>
      <c r="E674" s="3" t="s">
        <v>2907</v>
      </c>
      <c r="F674" s="3" t="s">
        <v>2908</v>
      </c>
      <c r="G674" s="3" t="s">
        <v>2963</v>
      </c>
      <c r="H674" s="3" t="s">
        <v>2965</v>
      </c>
      <c r="I674" s="4">
        <v>289</v>
      </c>
      <c r="J674" s="4">
        <v>999</v>
      </c>
      <c r="K674" s="2">
        <v>0.71</v>
      </c>
      <c r="L674" t="str">
        <f>IF(Table1[[#This Row],[discount_percentage]]&gt;=50%, "50% or more", "&lt;50%")</f>
        <v>50% or more</v>
      </c>
      <c r="M674">
        <v>4.0999999999999996</v>
      </c>
      <c r="N674" s="5">
        <v>401</v>
      </c>
      <c r="O674" s="4">
        <f>Table1[[#This Row],[actual_price]]*Table1[[#This Row],[rating_count]]</f>
        <v>400599</v>
      </c>
      <c r="P674" t="str">
        <f>IF(Table1[[#This Row],[actual_price]] &lt;200, "&lt;₹200", IF(Table1[[#This Row],[actual_price]]&lt;=500, "₹200 - ₹500", "&gt;₹500"))</f>
        <v>&gt;₹500</v>
      </c>
      <c r="Q674" s="8">
        <f>Table1[[#This Row],[rating]]*LOG(Table1[[#This Row],[rating_count]]+1)</f>
        <v>10.677326817646325</v>
      </c>
    </row>
    <row r="675" spans="1:17" x14ac:dyDescent="0.3">
      <c r="A675" t="s">
        <v>1427</v>
      </c>
      <c r="B675" t="s">
        <v>1428</v>
      </c>
      <c r="C675" t="str">
        <f t="shared" si="10"/>
        <v>Zebronics ZEB-90HB USB H</v>
      </c>
      <c r="D675" s="3" t="s">
        <v>1429</v>
      </c>
      <c r="E675" s="3" t="s">
        <v>2907</v>
      </c>
      <c r="F675" s="3" t="s">
        <v>2908</v>
      </c>
      <c r="G675" s="3" t="s">
        <v>3018</v>
      </c>
      <c r="I675" s="4">
        <v>179</v>
      </c>
      <c r="J675" s="4">
        <v>499</v>
      </c>
      <c r="K675" s="2">
        <v>0.64</v>
      </c>
      <c r="L675" t="str">
        <f>IF(Table1[[#This Row],[discount_percentage]]&gt;=50%, "50% or more", "&lt;50%")</f>
        <v>50% or more</v>
      </c>
      <c r="M675">
        <v>3.4</v>
      </c>
      <c r="N675" s="5">
        <v>9385</v>
      </c>
      <c r="O675" s="4">
        <f>Table1[[#This Row],[actual_price]]*Table1[[#This Row],[rating_count]]</f>
        <v>4683115</v>
      </c>
      <c r="P675" t="str">
        <f>IF(Table1[[#This Row],[actual_price]] &lt;200, "&lt;₹200", IF(Table1[[#This Row],[actual_price]]&lt;=500, "₹200 - ₹500", "&gt;₹500"))</f>
        <v>₹200 - ₹500</v>
      </c>
      <c r="Q675" s="8">
        <f>Table1[[#This Row],[rating]]*LOG(Table1[[#This Row],[rating_count]]+1)</f>
        <v>13.506433869580018</v>
      </c>
    </row>
    <row r="676" spans="1:17" x14ac:dyDescent="0.3">
      <c r="A676" t="s">
        <v>1430</v>
      </c>
      <c r="B676" t="s">
        <v>1431</v>
      </c>
      <c r="C676" t="str">
        <f t="shared" si="10"/>
        <v>Noise ColorFit Pro 2 Ful</v>
      </c>
      <c r="D676" s="3" t="s">
        <v>695</v>
      </c>
      <c r="E676" s="3" t="s">
        <v>2914</v>
      </c>
      <c r="F676" s="3" t="s">
        <v>2935</v>
      </c>
      <c r="G676" s="3" t="s">
        <v>2936</v>
      </c>
      <c r="I676" s="4">
        <v>1499</v>
      </c>
      <c r="J676" s="4">
        <v>4999</v>
      </c>
      <c r="K676" s="2">
        <v>0.7</v>
      </c>
      <c r="L676" t="str">
        <f>IF(Table1[[#This Row],[discount_percentage]]&gt;=50%, "50% or more", "&lt;50%")</f>
        <v>50% or more</v>
      </c>
      <c r="M676">
        <v>4</v>
      </c>
      <c r="N676" s="5">
        <v>92588</v>
      </c>
      <c r="O676" s="4">
        <f>Table1[[#This Row],[actual_price]]*Table1[[#This Row],[rating_count]]</f>
        <v>462847412</v>
      </c>
      <c r="P676" t="str">
        <f>IF(Table1[[#This Row],[actual_price]] &lt;200, "&lt;₹200", IF(Table1[[#This Row],[actual_price]]&lt;=500, "₹200 - ₹500", "&gt;₹500"))</f>
        <v>&gt;₹500</v>
      </c>
      <c r="Q676" s="8">
        <f>Table1[[#This Row],[rating]]*LOG(Table1[[#This Row],[rating_count]]+1)</f>
        <v>19.866237574240966</v>
      </c>
    </row>
    <row r="677" spans="1:17" x14ac:dyDescent="0.3">
      <c r="A677" t="s">
        <v>1432</v>
      </c>
      <c r="B677" t="s">
        <v>1433</v>
      </c>
      <c r="C677" t="str">
        <f t="shared" si="10"/>
        <v>Zebronics Zeb Buds C2 in</v>
      </c>
      <c r="D677" s="3" t="s">
        <v>726</v>
      </c>
      <c r="E677" s="3" t="s">
        <v>2914</v>
      </c>
      <c r="F677" s="3" t="s">
        <v>2945</v>
      </c>
      <c r="G677" s="3" t="s">
        <v>2946</v>
      </c>
      <c r="H677" s="3" t="s">
        <v>2947</v>
      </c>
      <c r="I677" s="4">
        <v>399</v>
      </c>
      <c r="J677" s="4">
        <v>699</v>
      </c>
      <c r="K677" s="2">
        <v>0.43</v>
      </c>
      <c r="L677" t="str">
        <f>IF(Table1[[#This Row],[discount_percentage]]&gt;=50%, "50% or more", "&lt;50%")</f>
        <v>&lt;50%</v>
      </c>
      <c r="M677">
        <v>3.4</v>
      </c>
      <c r="N677" s="5">
        <v>3454</v>
      </c>
      <c r="O677" s="4">
        <f>Table1[[#This Row],[actual_price]]*Table1[[#This Row],[rating_count]]</f>
        <v>2414346</v>
      </c>
      <c r="P677" t="str">
        <f>IF(Table1[[#This Row],[actual_price]] &lt;200, "&lt;₹200", IF(Table1[[#This Row],[actual_price]]&lt;=500, "₹200 - ₹500", "&gt;₹500"))</f>
        <v>&gt;₹500</v>
      </c>
      <c r="Q677" s="8">
        <f>Table1[[#This Row],[rating]]*LOG(Table1[[#This Row],[rating_count]]+1)</f>
        <v>12.030723375814738</v>
      </c>
    </row>
    <row r="678" spans="1:17" x14ac:dyDescent="0.3">
      <c r="A678" t="s">
        <v>1434</v>
      </c>
      <c r="B678" t="s">
        <v>1435</v>
      </c>
      <c r="C678" t="str">
        <f t="shared" si="10"/>
        <v>Redgear A-15 Wired Gamin</v>
      </c>
      <c r="D678" s="3" t="s">
        <v>1263</v>
      </c>
      <c r="E678" s="3" t="s">
        <v>2907</v>
      </c>
      <c r="F678" s="3" t="s">
        <v>2908</v>
      </c>
      <c r="G678" s="3" t="s">
        <v>2995</v>
      </c>
      <c r="H678" s="3" t="s">
        <v>2996</v>
      </c>
      <c r="I678" s="4">
        <v>599</v>
      </c>
      <c r="J678" s="4">
        <v>799</v>
      </c>
      <c r="K678" s="2">
        <v>0.25</v>
      </c>
      <c r="L678" t="str">
        <f>IF(Table1[[#This Row],[discount_percentage]]&gt;=50%, "50% or more", "&lt;50%")</f>
        <v>&lt;50%</v>
      </c>
      <c r="M678">
        <v>4.3</v>
      </c>
      <c r="N678" s="5">
        <v>15790</v>
      </c>
      <c r="O678" s="4">
        <f>Table1[[#This Row],[actual_price]]*Table1[[#This Row],[rating_count]]</f>
        <v>12616210</v>
      </c>
      <c r="P678" t="str">
        <f>IF(Table1[[#This Row],[actual_price]] &lt;200, "&lt;₹200", IF(Table1[[#This Row],[actual_price]]&lt;=500, "₹200 - ₹500", "&gt;₹500"))</f>
        <v>&gt;₹500</v>
      </c>
      <c r="Q678" s="8">
        <f>Table1[[#This Row],[rating]]*LOG(Table1[[#This Row],[rating_count]]+1)</f>
        <v>18.053161424212373</v>
      </c>
    </row>
    <row r="679" spans="1:17" x14ac:dyDescent="0.3">
      <c r="A679" t="s">
        <v>1436</v>
      </c>
      <c r="B679" t="s">
        <v>1437</v>
      </c>
      <c r="C679" t="str">
        <f t="shared" si="10"/>
        <v>JBL Commercial CSLM20B A</v>
      </c>
      <c r="D679" s="3" t="s">
        <v>1438</v>
      </c>
      <c r="E679" s="3" t="s">
        <v>2907</v>
      </c>
      <c r="F679" s="3" t="s">
        <v>2908</v>
      </c>
      <c r="G679" s="3" t="s">
        <v>3019</v>
      </c>
      <c r="H679" s="3" t="s">
        <v>3020</v>
      </c>
      <c r="I679" s="4">
        <v>949</v>
      </c>
      <c r="J679" s="4">
        <v>2000</v>
      </c>
      <c r="K679" s="2">
        <v>0.53</v>
      </c>
      <c r="L679" t="str">
        <f>IF(Table1[[#This Row],[discount_percentage]]&gt;=50%, "50% or more", "&lt;50%")</f>
        <v>50% or more</v>
      </c>
      <c r="M679">
        <v>3.9</v>
      </c>
      <c r="N679" s="5">
        <v>14969</v>
      </c>
      <c r="O679" s="4">
        <f>Table1[[#This Row],[actual_price]]*Table1[[#This Row],[rating_count]]</f>
        <v>29938000</v>
      </c>
      <c r="P679" t="str">
        <f>IF(Table1[[#This Row],[actual_price]] &lt;200, "&lt;₹200", IF(Table1[[#This Row],[actual_price]]&lt;=500, "₹200 - ₹500", "&gt;₹500"))</f>
        <v>&gt;₹500</v>
      </c>
      <c r="Q679" s="8">
        <f>Table1[[#This Row],[rating]]*LOG(Table1[[#This Row],[rating_count]]+1)</f>
        <v>16.283365021337904</v>
      </c>
    </row>
    <row r="680" spans="1:17" x14ac:dyDescent="0.3">
      <c r="A680" t="s">
        <v>1439</v>
      </c>
      <c r="B680" t="s">
        <v>1440</v>
      </c>
      <c r="C680" t="str">
        <f t="shared" si="10"/>
        <v xml:space="preserve">Fire-Boltt India's No 1 </v>
      </c>
      <c r="D680" s="3" t="s">
        <v>695</v>
      </c>
      <c r="E680" s="3" t="s">
        <v>2914</v>
      </c>
      <c r="F680" s="3" t="s">
        <v>2935</v>
      </c>
      <c r="G680" s="3" t="s">
        <v>2936</v>
      </c>
      <c r="I680" s="4">
        <v>2499</v>
      </c>
      <c r="J680" s="4">
        <v>9999</v>
      </c>
      <c r="K680" s="2">
        <v>0.75</v>
      </c>
      <c r="L680" t="str">
        <f>IF(Table1[[#This Row],[discount_percentage]]&gt;=50%, "50% or more", "&lt;50%")</f>
        <v>50% or more</v>
      </c>
      <c r="M680">
        <v>4.0999999999999996</v>
      </c>
      <c r="N680" s="5">
        <v>42139</v>
      </c>
      <c r="O680" s="4">
        <f>Table1[[#This Row],[actual_price]]*Table1[[#This Row],[rating_count]]</f>
        <v>421347861</v>
      </c>
      <c r="P680" t="str">
        <f>IF(Table1[[#This Row],[actual_price]] &lt;200, "&lt;₹200", IF(Table1[[#This Row],[actual_price]]&lt;=500, "₹200 - ₹500", "&gt;₹500"))</f>
        <v>&gt;₹500</v>
      </c>
      <c r="Q680" s="8">
        <f>Table1[[#This Row],[rating]]*LOG(Table1[[#This Row],[rating_count]]+1)</f>
        <v>18.961247578215531</v>
      </c>
    </row>
    <row r="681" spans="1:17" x14ac:dyDescent="0.3">
      <c r="A681" t="s">
        <v>1441</v>
      </c>
      <c r="B681" t="s">
        <v>1442</v>
      </c>
      <c r="C681" t="str">
        <f t="shared" si="10"/>
        <v>Eveready Red 1012 AAA Ba</v>
      </c>
      <c r="D681" s="3" t="s">
        <v>1201</v>
      </c>
      <c r="E681" s="3" t="s">
        <v>2914</v>
      </c>
      <c r="F681" s="3" t="s">
        <v>2972</v>
      </c>
      <c r="G681" s="3" t="s">
        <v>2973</v>
      </c>
      <c r="I681" s="4">
        <v>159</v>
      </c>
      <c r="J681" s="4">
        <v>180</v>
      </c>
      <c r="K681" s="2">
        <v>0.12</v>
      </c>
      <c r="L681" t="str">
        <f>IF(Table1[[#This Row],[discount_percentage]]&gt;=50%, "50% or more", "&lt;50%")</f>
        <v>&lt;50%</v>
      </c>
      <c r="M681">
        <v>4.3</v>
      </c>
      <c r="N681" s="5">
        <v>989</v>
      </c>
      <c r="O681" s="4">
        <f>Table1[[#This Row],[actual_price]]*Table1[[#This Row],[rating_count]]</f>
        <v>178020</v>
      </c>
      <c r="P681" t="str">
        <f>IF(Table1[[#This Row],[actual_price]] &lt;200, "&lt;₹200", IF(Table1[[#This Row],[actual_price]]&lt;=500, "₹200 - ₹500", "&gt;₹500"))</f>
        <v>&lt;₹200</v>
      </c>
      <c r="Q681" s="8">
        <f>Table1[[#This Row],[rating]]*LOG(Table1[[#This Row],[rating_count]]+1)</f>
        <v>12.881231336769465</v>
      </c>
    </row>
    <row r="682" spans="1:17" x14ac:dyDescent="0.3">
      <c r="A682" t="s">
        <v>1443</v>
      </c>
      <c r="B682" t="s">
        <v>1444</v>
      </c>
      <c r="C682" t="str">
        <f t="shared" si="10"/>
        <v xml:space="preserve">SanDisk Extreme microSD </v>
      </c>
      <c r="D682" s="3" t="s">
        <v>716</v>
      </c>
      <c r="E682" s="3" t="s">
        <v>2914</v>
      </c>
      <c r="F682" s="3" t="s">
        <v>2916</v>
      </c>
      <c r="G682" s="3" t="s">
        <v>2942</v>
      </c>
      <c r="H682" s="3" t="s">
        <v>2943</v>
      </c>
      <c r="I682" s="4">
        <v>1329</v>
      </c>
      <c r="J682" s="4">
        <v>2900</v>
      </c>
      <c r="K682" s="2">
        <v>0.54</v>
      </c>
      <c r="L682" t="str">
        <f>IF(Table1[[#This Row],[discount_percentage]]&gt;=50%, "50% or more", "&lt;50%")</f>
        <v>50% or more</v>
      </c>
      <c r="M682">
        <v>4.5</v>
      </c>
      <c r="N682" s="5">
        <v>19624</v>
      </c>
      <c r="O682" s="4">
        <f>Table1[[#This Row],[actual_price]]*Table1[[#This Row],[rating_count]]</f>
        <v>56909600</v>
      </c>
      <c r="P682" t="str">
        <f>IF(Table1[[#This Row],[actual_price]] &lt;200, "&lt;₹200", IF(Table1[[#This Row],[actual_price]]&lt;=500, "₹200 - ₹500", "&gt;₹500"))</f>
        <v>&gt;₹500</v>
      </c>
      <c r="Q682" s="8">
        <f>Table1[[#This Row],[rating]]*LOG(Table1[[#This Row],[rating_count]]+1)</f>
        <v>19.317643494377805</v>
      </c>
    </row>
    <row r="683" spans="1:17" x14ac:dyDescent="0.3">
      <c r="A683" t="s">
        <v>1445</v>
      </c>
      <c r="B683" t="s">
        <v>1446</v>
      </c>
      <c r="C683" t="str">
        <f t="shared" si="10"/>
        <v>Portronics MPORT 31C 4-i</v>
      </c>
      <c r="D683" s="3" t="s">
        <v>1429</v>
      </c>
      <c r="E683" s="3" t="s">
        <v>2907</v>
      </c>
      <c r="F683" s="3" t="s">
        <v>2908</v>
      </c>
      <c r="G683" s="3" t="s">
        <v>3018</v>
      </c>
      <c r="I683" s="4">
        <v>570</v>
      </c>
      <c r="J683" s="4">
        <v>999</v>
      </c>
      <c r="K683" s="2">
        <v>0.43</v>
      </c>
      <c r="L683" t="str">
        <f>IF(Table1[[#This Row],[discount_percentage]]&gt;=50%, "50% or more", "&lt;50%")</f>
        <v>&lt;50%</v>
      </c>
      <c r="M683">
        <v>4.2</v>
      </c>
      <c r="N683" s="5">
        <v>3201</v>
      </c>
      <c r="O683" s="4">
        <f>Table1[[#This Row],[actual_price]]*Table1[[#This Row],[rating_count]]</f>
        <v>3197799</v>
      </c>
      <c r="P683" t="str">
        <f>IF(Table1[[#This Row],[actual_price]] &lt;200, "&lt;₹200", IF(Table1[[#This Row],[actual_price]]&lt;=500, "₹200 - ₹500", "&gt;₹500"))</f>
        <v>&gt;₹500</v>
      </c>
      <c r="Q683" s="8">
        <f>Table1[[#This Row],[rating]]*LOG(Table1[[#This Row],[rating_count]]+1)</f>
        <v>14.722769575849782</v>
      </c>
    </row>
    <row r="684" spans="1:17" x14ac:dyDescent="0.3">
      <c r="A684" t="s">
        <v>1447</v>
      </c>
      <c r="B684" t="s">
        <v>1448</v>
      </c>
      <c r="C684" t="str">
        <f t="shared" si="10"/>
        <v>Infinity (JBL Fuze Pint,</v>
      </c>
      <c r="D684" s="3" t="s">
        <v>1449</v>
      </c>
      <c r="E684" s="3" t="s">
        <v>2914</v>
      </c>
      <c r="F684" s="3" t="s">
        <v>2922</v>
      </c>
      <c r="G684" s="3" t="s">
        <v>2932</v>
      </c>
      <c r="H684" s="3" t="s">
        <v>3021</v>
      </c>
      <c r="I684" s="4">
        <v>899</v>
      </c>
      <c r="J684" s="4">
        <v>1999</v>
      </c>
      <c r="K684" s="2">
        <v>0.55000000000000004</v>
      </c>
      <c r="L684" t="str">
        <f>IF(Table1[[#This Row],[discount_percentage]]&gt;=50%, "50% or more", "&lt;50%")</f>
        <v>50% or more</v>
      </c>
      <c r="M684">
        <v>4.0999999999999996</v>
      </c>
      <c r="N684" s="5">
        <v>30469</v>
      </c>
      <c r="O684" s="4">
        <f>Table1[[#This Row],[actual_price]]*Table1[[#This Row],[rating_count]]</f>
        <v>60907531</v>
      </c>
      <c r="P684" t="str">
        <f>IF(Table1[[#This Row],[actual_price]] &lt;200, "&lt;₹200", IF(Table1[[#This Row],[actual_price]]&lt;=500, "₹200 - ₹500", "&gt;₹500"))</f>
        <v>&gt;₹500</v>
      </c>
      <c r="Q684" s="8">
        <f>Table1[[#This Row],[rating]]*LOG(Table1[[#This Row],[rating_count]]+1)</f>
        <v>18.383877062312958</v>
      </c>
    </row>
    <row r="685" spans="1:17" x14ac:dyDescent="0.3">
      <c r="A685" t="s">
        <v>1450</v>
      </c>
      <c r="B685" t="s">
        <v>1451</v>
      </c>
      <c r="C685" t="str">
        <f t="shared" si="10"/>
        <v>AirCase Protective Lapto</v>
      </c>
      <c r="D685" s="3" t="s">
        <v>1452</v>
      </c>
      <c r="E685" s="3" t="s">
        <v>2907</v>
      </c>
      <c r="F685" s="3" t="s">
        <v>2908</v>
      </c>
      <c r="G685" s="3" t="s">
        <v>2959</v>
      </c>
      <c r="H685" s="3" t="s">
        <v>3022</v>
      </c>
      <c r="I685" s="4">
        <v>449</v>
      </c>
      <c r="J685" s="4">
        <v>999</v>
      </c>
      <c r="K685" s="2">
        <v>0.55000000000000004</v>
      </c>
      <c r="L685" t="str">
        <f>IF(Table1[[#This Row],[discount_percentage]]&gt;=50%, "50% or more", "&lt;50%")</f>
        <v>50% or more</v>
      </c>
      <c r="M685">
        <v>4.4000000000000004</v>
      </c>
      <c r="N685" s="5">
        <v>9940</v>
      </c>
      <c r="O685" s="4">
        <f>Table1[[#This Row],[actual_price]]*Table1[[#This Row],[rating_count]]</f>
        <v>9930060</v>
      </c>
      <c r="P685" t="str">
        <f>IF(Table1[[#This Row],[actual_price]] &lt;200, "&lt;₹200", IF(Table1[[#This Row],[actual_price]]&lt;=500, "₹200 - ₹500", "&gt;₹500"))</f>
        <v>&gt;₹500</v>
      </c>
      <c r="Q685" s="8">
        <f>Table1[[#This Row],[rating]]*LOG(Table1[[#This Row],[rating_count]]+1)</f>
        <v>17.588692324708877</v>
      </c>
    </row>
    <row r="686" spans="1:17" x14ac:dyDescent="0.3">
      <c r="A686" t="s">
        <v>1453</v>
      </c>
      <c r="B686" t="s">
        <v>1454</v>
      </c>
      <c r="C686" t="str">
        <f t="shared" si="10"/>
        <v>Brand Conquer 6 in 1 wit</v>
      </c>
      <c r="D686" s="3" t="s">
        <v>1455</v>
      </c>
      <c r="E686" s="3" t="s">
        <v>2907</v>
      </c>
      <c r="F686" s="3" t="s">
        <v>2961</v>
      </c>
      <c r="G686" s="3" t="s">
        <v>3023</v>
      </c>
      <c r="I686" s="4">
        <v>549</v>
      </c>
      <c r="J686" s="4">
        <v>999</v>
      </c>
      <c r="K686" s="2">
        <v>0.45</v>
      </c>
      <c r="L686" t="str">
        <f>IF(Table1[[#This Row],[discount_percentage]]&gt;=50%, "50% or more", "&lt;50%")</f>
        <v>&lt;50%</v>
      </c>
      <c r="M686">
        <v>4.3</v>
      </c>
      <c r="N686" s="5">
        <v>7758</v>
      </c>
      <c r="O686" s="4">
        <f>Table1[[#This Row],[actual_price]]*Table1[[#This Row],[rating_count]]</f>
        <v>7750242</v>
      </c>
      <c r="P686" t="str">
        <f>IF(Table1[[#This Row],[actual_price]] &lt;200, "&lt;₹200", IF(Table1[[#This Row],[actual_price]]&lt;=500, "₹200 - ₹500", "&gt;₹500"))</f>
        <v>&gt;₹500</v>
      </c>
      <c r="Q686" s="8">
        <f>Table1[[#This Row],[rating]]*LOG(Table1[[#This Row],[rating_count]]+1)</f>
        <v>16.726164733032768</v>
      </c>
    </row>
    <row r="687" spans="1:17" x14ac:dyDescent="0.3">
      <c r="A687" t="s">
        <v>1456</v>
      </c>
      <c r="B687" t="s">
        <v>1457</v>
      </c>
      <c r="C687" t="str">
        <f t="shared" si="10"/>
        <v xml:space="preserve">TP-Link AC750 Dual Band </v>
      </c>
      <c r="D687" s="3" t="s">
        <v>1289</v>
      </c>
      <c r="E687" s="3" t="s">
        <v>2907</v>
      </c>
      <c r="F687" s="3" t="s">
        <v>2911</v>
      </c>
      <c r="G687" s="3" t="s">
        <v>3002</v>
      </c>
      <c r="I687" s="4">
        <v>1529</v>
      </c>
      <c r="J687" s="4">
        <v>2399</v>
      </c>
      <c r="K687" s="2">
        <v>0.36</v>
      </c>
      <c r="L687" t="str">
        <f>IF(Table1[[#This Row],[discount_percentage]]&gt;=50%, "50% or more", "&lt;50%")</f>
        <v>&lt;50%</v>
      </c>
      <c r="M687">
        <v>4.3</v>
      </c>
      <c r="N687" s="5">
        <v>68409</v>
      </c>
      <c r="O687" s="4">
        <f>Table1[[#This Row],[actual_price]]*Table1[[#This Row],[rating_count]]</f>
        <v>164113191</v>
      </c>
      <c r="P687" t="str">
        <f>IF(Table1[[#This Row],[actual_price]] &lt;200, "&lt;₹200", IF(Table1[[#This Row],[actual_price]]&lt;=500, "₹200 - ₹500", "&gt;₹500"))</f>
        <v>&gt;₹500</v>
      </c>
      <c r="Q687" s="8">
        <f>Table1[[#This Row],[rating]]*LOG(Table1[[#This Row],[rating_count]]+1)</f>
        <v>20.791014238825564</v>
      </c>
    </row>
    <row r="688" spans="1:17" x14ac:dyDescent="0.3">
      <c r="A688" t="s">
        <v>1458</v>
      </c>
      <c r="B688" t="s">
        <v>1459</v>
      </c>
      <c r="C688" t="str">
        <f t="shared" si="10"/>
        <v>Parker Quink Ink Bottle,</v>
      </c>
      <c r="D688" s="3" t="s">
        <v>1460</v>
      </c>
      <c r="E688" s="3" t="s">
        <v>2974</v>
      </c>
      <c r="F688" s="3" t="s">
        <v>2975</v>
      </c>
      <c r="G688" s="3" t="s">
        <v>2976</v>
      </c>
      <c r="H688" s="3" t="s">
        <v>2977</v>
      </c>
      <c r="I688" s="4">
        <v>100</v>
      </c>
      <c r="J688" s="4">
        <v>100</v>
      </c>
      <c r="K688" s="2">
        <v>0</v>
      </c>
      <c r="L688" t="str">
        <f>IF(Table1[[#This Row],[discount_percentage]]&gt;=50%, "50% or more", "&lt;50%")</f>
        <v>&lt;50%</v>
      </c>
      <c r="M688">
        <v>4.3</v>
      </c>
      <c r="N688" s="5">
        <v>3095</v>
      </c>
      <c r="O688" s="4">
        <f>Table1[[#This Row],[actual_price]]*Table1[[#This Row],[rating_count]]</f>
        <v>309500</v>
      </c>
      <c r="P688" t="str">
        <f>IF(Table1[[#This Row],[actual_price]] &lt;200, "&lt;₹200", IF(Table1[[#This Row],[actual_price]]&lt;=500, "₹200 - ₹500", "&gt;₹500"))</f>
        <v>&lt;₹200</v>
      </c>
      <c r="Q688" s="8">
        <f>Table1[[#This Row],[rating]]*LOG(Table1[[#This Row],[rating_count]]+1)</f>
        <v>15.010444093646676</v>
      </c>
    </row>
    <row r="689" spans="1:17" x14ac:dyDescent="0.3">
      <c r="A689" t="s">
        <v>1461</v>
      </c>
      <c r="B689" t="s">
        <v>1462</v>
      </c>
      <c r="C689" t="str">
        <f t="shared" si="10"/>
        <v>STRIFF Laptop Stand Adju</v>
      </c>
      <c r="D689" s="3" t="s">
        <v>1174</v>
      </c>
      <c r="E689" s="3" t="s">
        <v>2907</v>
      </c>
      <c r="F689" s="3" t="s">
        <v>2908</v>
      </c>
      <c r="G689" s="3" t="s">
        <v>2959</v>
      </c>
      <c r="H689" s="3" t="s">
        <v>2967</v>
      </c>
      <c r="I689" s="4">
        <v>299</v>
      </c>
      <c r="J689" s="4">
        <v>1499</v>
      </c>
      <c r="K689" s="2">
        <v>0.8</v>
      </c>
      <c r="L689" t="str">
        <f>IF(Table1[[#This Row],[discount_percentage]]&gt;=50%, "50% or more", "&lt;50%")</f>
        <v>50% or more</v>
      </c>
      <c r="M689">
        <v>4.2</v>
      </c>
      <c r="N689" s="5">
        <v>903</v>
      </c>
      <c r="O689" s="4">
        <f>Table1[[#This Row],[actual_price]]*Table1[[#This Row],[rating_count]]</f>
        <v>1353597</v>
      </c>
      <c r="P689" t="str">
        <f>IF(Table1[[#This Row],[actual_price]] &lt;200, "&lt;₹200", IF(Table1[[#This Row],[actual_price]]&lt;=500, "₹200 - ₹500", "&gt;₹500"))</f>
        <v>&gt;₹500</v>
      </c>
      <c r="Q689" s="8">
        <f>Table1[[#This Row],[rating]]*LOG(Table1[[#This Row],[rating_count]]+1)</f>
        <v>12.415907407996526</v>
      </c>
    </row>
    <row r="690" spans="1:17" x14ac:dyDescent="0.3">
      <c r="A690" t="s">
        <v>1463</v>
      </c>
      <c r="B690" t="s">
        <v>1464</v>
      </c>
      <c r="C690" t="str">
        <f t="shared" si="10"/>
        <v xml:space="preserve">Logitech MK215 Wireless </v>
      </c>
      <c r="D690" s="3" t="s">
        <v>1214</v>
      </c>
      <c r="E690" s="3" t="s">
        <v>2907</v>
      </c>
      <c r="F690" s="3" t="s">
        <v>2908</v>
      </c>
      <c r="G690" s="3" t="s">
        <v>2963</v>
      </c>
      <c r="H690" s="3" t="s">
        <v>2982</v>
      </c>
      <c r="I690" s="4">
        <v>1295</v>
      </c>
      <c r="J690" s="4">
        <v>1795</v>
      </c>
      <c r="K690" s="2">
        <v>0.28000000000000003</v>
      </c>
      <c r="L690" t="str">
        <f>IF(Table1[[#This Row],[discount_percentage]]&gt;=50%, "50% or more", "&lt;50%")</f>
        <v>&lt;50%</v>
      </c>
      <c r="M690">
        <v>4.0999999999999996</v>
      </c>
      <c r="N690" s="5">
        <v>25771</v>
      </c>
      <c r="O690" s="4">
        <f>Table1[[#This Row],[actual_price]]*Table1[[#This Row],[rating_count]]</f>
        <v>46258945</v>
      </c>
      <c r="P690" t="str">
        <f>IF(Table1[[#This Row],[actual_price]] &lt;200, "&lt;₹200", IF(Table1[[#This Row],[actual_price]]&lt;=500, "₹200 - ₹500", "&gt;₹500"))</f>
        <v>&gt;₹500</v>
      </c>
      <c r="Q690" s="8">
        <f>Table1[[#This Row],[rating]]*LOG(Table1[[#This Row],[rating_count]]+1)</f>
        <v>18.085707302964664</v>
      </c>
    </row>
    <row r="691" spans="1:17" x14ac:dyDescent="0.3">
      <c r="A691" t="s">
        <v>1465</v>
      </c>
      <c r="B691" t="s">
        <v>1466</v>
      </c>
      <c r="C691" t="str">
        <f t="shared" si="10"/>
        <v>boAt Bassheads 225 in Ea</v>
      </c>
      <c r="D691" s="3" t="s">
        <v>726</v>
      </c>
      <c r="E691" s="3" t="s">
        <v>2914</v>
      </c>
      <c r="F691" s="3" t="s">
        <v>2945</v>
      </c>
      <c r="G691" s="3" t="s">
        <v>2946</v>
      </c>
      <c r="H691" s="3" t="s">
        <v>2947</v>
      </c>
      <c r="I691" s="4">
        <v>699</v>
      </c>
      <c r="J691" s="4">
        <v>999</v>
      </c>
      <c r="K691" s="2">
        <v>0.3</v>
      </c>
      <c r="L691" t="str">
        <f>IF(Table1[[#This Row],[discount_percentage]]&gt;=50%, "50% or more", "&lt;50%")</f>
        <v>&lt;50%</v>
      </c>
      <c r="M691">
        <v>4.0999999999999996</v>
      </c>
      <c r="N691" s="5">
        <v>273189</v>
      </c>
      <c r="O691" s="4">
        <f>Table1[[#This Row],[actual_price]]*Table1[[#This Row],[rating_count]]</f>
        <v>272915811</v>
      </c>
      <c r="P691" t="str">
        <f>IF(Table1[[#This Row],[actual_price]] &lt;200, "&lt;₹200", IF(Table1[[#This Row],[actual_price]]&lt;=500, "₹200 - ₹500", "&gt;₹500"))</f>
        <v>&gt;₹500</v>
      </c>
      <c r="Q691" s="8">
        <f>Table1[[#This Row],[rating]]*LOG(Table1[[#This Row],[rating_count]]+1)</f>
        <v>22.289505672380635</v>
      </c>
    </row>
    <row r="692" spans="1:17" x14ac:dyDescent="0.3">
      <c r="A692" t="s">
        <v>1467</v>
      </c>
      <c r="B692" t="s">
        <v>1468</v>
      </c>
      <c r="C692" t="str">
        <f t="shared" si="10"/>
        <v>Luxor 5 Subject Single R</v>
      </c>
      <c r="D692" s="3" t="s">
        <v>1469</v>
      </c>
      <c r="E692" s="3" t="s">
        <v>2974</v>
      </c>
      <c r="F692" s="3" t="s">
        <v>2975</v>
      </c>
      <c r="G692" s="3" t="s">
        <v>2976</v>
      </c>
      <c r="H692" s="3" t="s">
        <v>2977</v>
      </c>
      <c r="I692" s="4">
        <v>252</v>
      </c>
      <c r="J692" s="4">
        <v>315</v>
      </c>
      <c r="K692" s="2">
        <v>0.2</v>
      </c>
      <c r="L692" t="str">
        <f>IF(Table1[[#This Row],[discount_percentage]]&gt;=50%, "50% or more", "&lt;50%")</f>
        <v>&lt;50%</v>
      </c>
      <c r="M692">
        <v>4.5</v>
      </c>
      <c r="N692" s="5">
        <v>3785</v>
      </c>
      <c r="O692" s="4">
        <f>Table1[[#This Row],[actual_price]]*Table1[[#This Row],[rating_count]]</f>
        <v>1192275</v>
      </c>
      <c r="P692" t="str">
        <f>IF(Table1[[#This Row],[actual_price]] &lt;200, "&lt;₹200", IF(Table1[[#This Row],[actual_price]]&lt;=500, "₹200 - ₹500", "&gt;₹500"))</f>
        <v>₹200 - ₹500</v>
      </c>
      <c r="Q692" s="8">
        <f>Table1[[#This Row],[rating]]*LOG(Table1[[#This Row],[rating_count]]+1)</f>
        <v>16.101812743324999</v>
      </c>
    </row>
    <row r="693" spans="1:17" x14ac:dyDescent="0.3">
      <c r="A693" t="s">
        <v>1470</v>
      </c>
      <c r="B693" t="s">
        <v>1471</v>
      </c>
      <c r="C693" t="str">
        <f t="shared" si="10"/>
        <v>Duracell Chhota Power AA</v>
      </c>
      <c r="D693" s="3" t="s">
        <v>1201</v>
      </c>
      <c r="E693" s="3" t="s">
        <v>2914</v>
      </c>
      <c r="F693" s="3" t="s">
        <v>2972</v>
      </c>
      <c r="G693" s="3" t="s">
        <v>2973</v>
      </c>
      <c r="I693" s="4">
        <v>190</v>
      </c>
      <c r="J693" s="4">
        <v>220</v>
      </c>
      <c r="K693" s="2">
        <v>0.14000000000000001</v>
      </c>
      <c r="L693" t="str">
        <f>IF(Table1[[#This Row],[discount_percentage]]&gt;=50%, "50% or more", "&lt;50%")</f>
        <v>&lt;50%</v>
      </c>
      <c r="M693">
        <v>4.4000000000000004</v>
      </c>
      <c r="N693" s="5">
        <v>2866</v>
      </c>
      <c r="O693" s="4">
        <f>Table1[[#This Row],[actual_price]]*Table1[[#This Row],[rating_count]]</f>
        <v>630520</v>
      </c>
      <c r="P693" t="str">
        <f>IF(Table1[[#This Row],[actual_price]] &lt;200, "&lt;₹200", IF(Table1[[#This Row],[actual_price]]&lt;=500, "₹200 - ₹500", "&gt;₹500"))</f>
        <v>₹200 - ₹500</v>
      </c>
      <c r="Q693" s="8">
        <f>Table1[[#This Row],[rating]]*LOG(Table1[[#This Row],[rating_count]]+1)</f>
        <v>15.212681848964534</v>
      </c>
    </row>
    <row r="694" spans="1:17" x14ac:dyDescent="0.3">
      <c r="A694" t="s">
        <v>1472</v>
      </c>
      <c r="B694" t="s">
        <v>1473</v>
      </c>
      <c r="C694" t="str">
        <f t="shared" si="10"/>
        <v>Zebronics Zeb-Transforme</v>
      </c>
      <c r="D694" s="3" t="s">
        <v>1214</v>
      </c>
      <c r="E694" s="3" t="s">
        <v>2907</v>
      </c>
      <c r="F694" s="3" t="s">
        <v>2908</v>
      </c>
      <c r="G694" s="3" t="s">
        <v>2963</v>
      </c>
      <c r="H694" s="3" t="s">
        <v>2982</v>
      </c>
      <c r="I694" s="4">
        <v>1299</v>
      </c>
      <c r="J694" s="4">
        <v>1599</v>
      </c>
      <c r="K694" s="2">
        <v>0.19</v>
      </c>
      <c r="L694" t="str">
        <f>IF(Table1[[#This Row],[discount_percentage]]&gt;=50%, "50% or more", "&lt;50%")</f>
        <v>&lt;50%</v>
      </c>
      <c r="M694">
        <v>4.3</v>
      </c>
      <c r="N694" s="5">
        <v>27223</v>
      </c>
      <c r="O694" s="4">
        <f>Table1[[#This Row],[actual_price]]*Table1[[#This Row],[rating_count]]</f>
        <v>43529577</v>
      </c>
      <c r="P694" t="str">
        <f>IF(Table1[[#This Row],[actual_price]] &lt;200, "&lt;₹200", IF(Table1[[#This Row],[actual_price]]&lt;=500, "₹200 - ₹500", "&gt;₹500"))</f>
        <v>&gt;₹500</v>
      </c>
      <c r="Q694" s="8">
        <f>Table1[[#This Row],[rating]]*LOG(Table1[[#This Row],[rating_count]]+1)</f>
        <v>19.070293325177335</v>
      </c>
    </row>
    <row r="695" spans="1:17" x14ac:dyDescent="0.3">
      <c r="A695" t="s">
        <v>1474</v>
      </c>
      <c r="B695" t="s">
        <v>1475</v>
      </c>
      <c r="C695" t="str">
        <f t="shared" si="10"/>
        <v xml:space="preserve">SanDisk Ultra 64 GB USB </v>
      </c>
      <c r="D695" s="3" t="s">
        <v>1158</v>
      </c>
      <c r="E695" s="3" t="s">
        <v>2907</v>
      </c>
      <c r="F695" s="3" t="s">
        <v>2961</v>
      </c>
      <c r="G695" s="3" t="s">
        <v>2962</v>
      </c>
      <c r="I695" s="4">
        <v>729</v>
      </c>
      <c r="J695" s="4">
        <v>1650</v>
      </c>
      <c r="K695" s="2">
        <v>0.56000000000000005</v>
      </c>
      <c r="L695" t="str">
        <f>IF(Table1[[#This Row],[discount_percentage]]&gt;=50%, "50% or more", "&lt;50%")</f>
        <v>50% or more</v>
      </c>
      <c r="M695">
        <v>4.3</v>
      </c>
      <c r="N695" s="5">
        <v>82356</v>
      </c>
      <c r="O695" s="4">
        <f>Table1[[#This Row],[actual_price]]*Table1[[#This Row],[rating_count]]</f>
        <v>135887400</v>
      </c>
      <c r="P695" t="str">
        <f>IF(Table1[[#This Row],[actual_price]] &lt;200, "&lt;₹200", IF(Table1[[#This Row],[actual_price]]&lt;=500, "₹200 - ₹500", "&gt;₹500"))</f>
        <v>&gt;₹500</v>
      </c>
      <c r="Q695" s="8">
        <f>Table1[[#This Row],[rating]]*LOG(Table1[[#This Row],[rating_count]]+1)</f>
        <v>21.137512228630932</v>
      </c>
    </row>
    <row r="696" spans="1:17" x14ac:dyDescent="0.3">
      <c r="A696" t="s">
        <v>1476</v>
      </c>
      <c r="B696" t="s">
        <v>1477</v>
      </c>
      <c r="C696" t="str">
        <f t="shared" si="10"/>
        <v>Parker Classic Gold Gold</v>
      </c>
      <c r="D696" s="3" t="s">
        <v>1478</v>
      </c>
      <c r="E696" s="3" t="s">
        <v>2974</v>
      </c>
      <c r="F696" s="3" t="s">
        <v>2975</v>
      </c>
      <c r="G696" s="3" t="s">
        <v>2976</v>
      </c>
      <c r="H696" s="3" t="s">
        <v>2977</v>
      </c>
      <c r="I696" s="4">
        <v>480</v>
      </c>
      <c r="J696" s="4">
        <v>600</v>
      </c>
      <c r="K696" s="2">
        <v>0.2</v>
      </c>
      <c r="L696" t="str">
        <f>IF(Table1[[#This Row],[discount_percentage]]&gt;=50%, "50% or more", "&lt;50%")</f>
        <v>&lt;50%</v>
      </c>
      <c r="M696">
        <v>4.3</v>
      </c>
      <c r="N696" s="5">
        <v>5719</v>
      </c>
      <c r="O696" s="4">
        <f>Table1[[#This Row],[actual_price]]*Table1[[#This Row],[rating_count]]</f>
        <v>3431400</v>
      </c>
      <c r="P696" t="str">
        <f>IF(Table1[[#This Row],[actual_price]] &lt;200, "&lt;₹200", IF(Table1[[#This Row],[actual_price]]&lt;=500, "₹200 - ₹500", "&gt;₹500"))</f>
        <v>&gt;₹500</v>
      </c>
      <c r="Q696" s="8">
        <f>Table1[[#This Row],[rating]]*LOG(Table1[[#This Row],[rating_count]]+1)</f>
        <v>16.156802923810005</v>
      </c>
    </row>
    <row r="697" spans="1:17" x14ac:dyDescent="0.3">
      <c r="A697" t="s">
        <v>1479</v>
      </c>
      <c r="B697" t="s">
        <v>1480</v>
      </c>
      <c r="C697" t="str">
        <f t="shared" si="10"/>
        <v xml:space="preserve">Tarkan Portable Folding </v>
      </c>
      <c r="D697" s="3" t="s">
        <v>1169</v>
      </c>
      <c r="E697" s="3" t="s">
        <v>2907</v>
      </c>
      <c r="F697" s="3" t="s">
        <v>2908</v>
      </c>
      <c r="G697" s="3" t="s">
        <v>2959</v>
      </c>
      <c r="H697" s="3" t="s">
        <v>2966</v>
      </c>
      <c r="I697" s="4">
        <v>999</v>
      </c>
      <c r="J697" s="4">
        <v>2499</v>
      </c>
      <c r="K697" s="2">
        <v>0.6</v>
      </c>
      <c r="L697" t="str">
        <f>IF(Table1[[#This Row],[discount_percentage]]&gt;=50%, "50% or more", "&lt;50%")</f>
        <v>50% or more</v>
      </c>
      <c r="M697">
        <v>4.3</v>
      </c>
      <c r="N697" s="5">
        <v>1690</v>
      </c>
      <c r="O697" s="4">
        <f>Table1[[#This Row],[actual_price]]*Table1[[#This Row],[rating_count]]</f>
        <v>4223310</v>
      </c>
      <c r="P697" t="str">
        <f>IF(Table1[[#This Row],[actual_price]] &lt;200, "&lt;₹200", IF(Table1[[#This Row],[actual_price]]&lt;=500, "₹200 - ₹500", "&gt;₹500"))</f>
        <v>&gt;₹500</v>
      </c>
      <c r="Q697" s="8">
        <f>Table1[[#This Row],[rating]]*LOG(Table1[[#This Row],[rating_count]]+1)</f>
        <v>13.881017512670288</v>
      </c>
    </row>
    <row r="698" spans="1:17" x14ac:dyDescent="0.3">
      <c r="A698" t="s">
        <v>1481</v>
      </c>
      <c r="B698" t="s">
        <v>1482</v>
      </c>
      <c r="C698" t="str">
        <f t="shared" si="10"/>
        <v>Quantum RJ45 Ethernet Pa</v>
      </c>
      <c r="D698" s="3" t="s">
        <v>1483</v>
      </c>
      <c r="E698" s="3" t="s">
        <v>2907</v>
      </c>
      <c r="F698" s="3" t="s">
        <v>2908</v>
      </c>
      <c r="G698" s="3" t="s">
        <v>2909</v>
      </c>
      <c r="H698" s="3" t="s">
        <v>2910</v>
      </c>
      <c r="I698" s="4">
        <v>238</v>
      </c>
      <c r="J698" s="4">
        <v>699</v>
      </c>
      <c r="K698" s="2">
        <v>0.66</v>
      </c>
      <c r="L698" t="str">
        <f>IF(Table1[[#This Row],[discount_percentage]]&gt;=50%, "50% or more", "&lt;50%")</f>
        <v>50% or more</v>
      </c>
      <c r="M698">
        <v>4.4000000000000004</v>
      </c>
      <c r="N698" s="5">
        <v>8372</v>
      </c>
      <c r="O698" s="4">
        <f>Table1[[#This Row],[actual_price]]*Table1[[#This Row],[rating_count]]</f>
        <v>5852028</v>
      </c>
      <c r="P698" t="str">
        <f>IF(Table1[[#This Row],[actual_price]] &lt;200, "&lt;₹200", IF(Table1[[#This Row],[actual_price]]&lt;=500, "₹200 - ₹500", "&gt;₹500"))</f>
        <v>&gt;₹500</v>
      </c>
      <c r="Q698" s="8">
        <f>Table1[[#This Row],[rating]]*LOG(Table1[[#This Row],[rating_count]]+1)</f>
        <v>17.260676801316492</v>
      </c>
    </row>
    <row r="699" spans="1:17" x14ac:dyDescent="0.3">
      <c r="A699" t="s">
        <v>1484</v>
      </c>
      <c r="B699" t="s">
        <v>1485</v>
      </c>
      <c r="C699" t="str">
        <f t="shared" si="10"/>
        <v>HP USB Wireless Spill Re</v>
      </c>
      <c r="D699" s="3" t="s">
        <v>1214</v>
      </c>
      <c r="E699" s="3" t="s">
        <v>2907</v>
      </c>
      <c r="F699" s="3" t="s">
        <v>2908</v>
      </c>
      <c r="G699" s="3" t="s">
        <v>2963</v>
      </c>
      <c r="H699" s="3" t="s">
        <v>2982</v>
      </c>
      <c r="I699" s="4">
        <v>1349</v>
      </c>
      <c r="J699" s="4">
        <v>2198</v>
      </c>
      <c r="K699" s="2">
        <v>0.39</v>
      </c>
      <c r="L699" t="str">
        <f>IF(Table1[[#This Row],[discount_percentage]]&gt;=50%, "50% or more", "&lt;50%")</f>
        <v>&lt;50%</v>
      </c>
      <c r="M699">
        <v>4</v>
      </c>
      <c r="N699" s="5">
        <v>7113</v>
      </c>
      <c r="O699" s="4">
        <f>Table1[[#This Row],[actual_price]]*Table1[[#This Row],[rating_count]]</f>
        <v>15634374</v>
      </c>
      <c r="P699" t="str">
        <f>IF(Table1[[#This Row],[actual_price]] &lt;200, "&lt;₹200", IF(Table1[[#This Row],[actual_price]]&lt;=500, "₹200 - ₹500", "&gt;₹500"))</f>
        <v>&gt;₹500</v>
      </c>
      <c r="Q699" s="8">
        <f>Table1[[#This Row],[rating]]*LOG(Table1[[#This Row],[rating_count]]+1)</f>
        <v>15.408455443399045</v>
      </c>
    </row>
    <row r="700" spans="1:17" x14ac:dyDescent="0.3">
      <c r="A700" t="s">
        <v>1486</v>
      </c>
      <c r="B700" t="s">
        <v>1487</v>
      </c>
      <c r="C700" t="str">
        <f t="shared" si="10"/>
        <v>HUMBLE Dynamic Lapel Col</v>
      </c>
      <c r="D700" s="3" t="s">
        <v>1438</v>
      </c>
      <c r="E700" s="3" t="s">
        <v>2907</v>
      </c>
      <c r="F700" s="3" t="s">
        <v>2908</v>
      </c>
      <c r="G700" s="3" t="s">
        <v>3019</v>
      </c>
      <c r="H700" s="3" t="s">
        <v>3020</v>
      </c>
      <c r="I700" s="4">
        <v>199</v>
      </c>
      <c r="J700" s="4">
        <v>499</v>
      </c>
      <c r="K700" s="2">
        <v>0.6</v>
      </c>
      <c r="L700" t="str">
        <f>IF(Table1[[#This Row],[discount_percentage]]&gt;=50%, "50% or more", "&lt;50%")</f>
        <v>50% or more</v>
      </c>
      <c r="M700">
        <v>3.3</v>
      </c>
      <c r="N700" s="5">
        <v>2804</v>
      </c>
      <c r="O700" s="4">
        <f>Table1[[#This Row],[actual_price]]*Table1[[#This Row],[rating_count]]</f>
        <v>1399196</v>
      </c>
      <c r="P700" t="str">
        <f>IF(Table1[[#This Row],[actual_price]] &lt;200, "&lt;₹200", IF(Table1[[#This Row],[actual_price]]&lt;=500, "₹200 - ₹500", "&gt;₹500"))</f>
        <v>₹200 - ₹500</v>
      </c>
      <c r="Q700" s="8">
        <f>Table1[[#This Row],[rating]]*LOG(Table1[[#This Row],[rating_count]]+1)</f>
        <v>11.378178456454195</v>
      </c>
    </row>
    <row r="701" spans="1:17" x14ac:dyDescent="0.3">
      <c r="A701" t="s">
        <v>1488</v>
      </c>
      <c r="B701" t="s">
        <v>1489</v>
      </c>
      <c r="C701" t="str">
        <f t="shared" si="10"/>
        <v>Boult Audio Omega with 3</v>
      </c>
      <c r="D701" s="3" t="s">
        <v>726</v>
      </c>
      <c r="E701" s="3" t="s">
        <v>2914</v>
      </c>
      <c r="F701" s="3" t="s">
        <v>2945</v>
      </c>
      <c r="G701" s="3" t="s">
        <v>2946</v>
      </c>
      <c r="H701" s="3" t="s">
        <v>2947</v>
      </c>
      <c r="I701" s="4">
        <v>1999</v>
      </c>
      <c r="J701" s="4">
        <v>9999</v>
      </c>
      <c r="K701" s="2">
        <v>0.8</v>
      </c>
      <c r="L701" t="str">
        <f>IF(Table1[[#This Row],[discount_percentage]]&gt;=50%, "50% or more", "&lt;50%")</f>
        <v>50% or more</v>
      </c>
      <c r="M701">
        <v>3.7</v>
      </c>
      <c r="N701" s="5">
        <v>1986</v>
      </c>
      <c r="O701" s="4">
        <f>Table1[[#This Row],[actual_price]]*Table1[[#This Row],[rating_count]]</f>
        <v>19858014</v>
      </c>
      <c r="P701" t="str">
        <f>IF(Table1[[#This Row],[actual_price]] &lt;200, "&lt;₹200", IF(Table1[[#This Row],[actual_price]]&lt;=500, "₹200 - ₹500", "&gt;₹500"))</f>
        <v>&gt;₹500</v>
      </c>
      <c r="Q701" s="8">
        <f>Table1[[#This Row],[rating]]*LOG(Table1[[#This Row],[rating_count]]+1)</f>
        <v>12.203332108306316</v>
      </c>
    </row>
    <row r="702" spans="1:17" x14ac:dyDescent="0.3">
      <c r="A702" t="s">
        <v>1490</v>
      </c>
      <c r="B702" t="s">
        <v>1491</v>
      </c>
      <c r="C702" t="str">
        <f t="shared" si="10"/>
        <v>STRIFF UPH2W Multi Angle</v>
      </c>
      <c r="D702" s="3" t="s">
        <v>830</v>
      </c>
      <c r="E702" s="3" t="s">
        <v>2914</v>
      </c>
      <c r="F702" s="3" t="s">
        <v>2937</v>
      </c>
      <c r="G702" s="3" t="s">
        <v>2938</v>
      </c>
      <c r="H702" s="3" t="s">
        <v>2951</v>
      </c>
      <c r="I702" s="4">
        <v>99</v>
      </c>
      <c r="J702" s="4">
        <v>499</v>
      </c>
      <c r="K702" s="2">
        <v>0.8</v>
      </c>
      <c r="L702" t="str">
        <f>IF(Table1[[#This Row],[discount_percentage]]&gt;=50%, "50% or more", "&lt;50%")</f>
        <v>50% or more</v>
      </c>
      <c r="M702">
        <v>4.0999999999999996</v>
      </c>
      <c r="N702" s="5">
        <v>2451</v>
      </c>
      <c r="O702" s="4">
        <f>Table1[[#This Row],[actual_price]]*Table1[[#This Row],[rating_count]]</f>
        <v>1223049</v>
      </c>
      <c r="P702" t="str">
        <f>IF(Table1[[#This Row],[actual_price]] &lt;200, "&lt;₹200", IF(Table1[[#This Row],[actual_price]]&lt;=500, "₹200 - ₹500", "&gt;₹500"))</f>
        <v>₹200 - ₹500</v>
      </c>
      <c r="Q702" s="8">
        <f>Table1[[#This Row],[rating]]*LOG(Table1[[#This Row],[rating_count]]+1)</f>
        <v>13.897033909970148</v>
      </c>
    </row>
    <row r="703" spans="1:17" x14ac:dyDescent="0.3">
      <c r="A703" t="s">
        <v>1492</v>
      </c>
      <c r="B703" t="s">
        <v>1493</v>
      </c>
      <c r="C703" t="str">
        <f t="shared" si="10"/>
        <v>Amazon Basics Wireless M</v>
      </c>
      <c r="D703" s="3" t="s">
        <v>1161</v>
      </c>
      <c r="E703" s="3" t="s">
        <v>2907</v>
      </c>
      <c r="F703" s="3" t="s">
        <v>2908</v>
      </c>
      <c r="G703" s="3" t="s">
        <v>2963</v>
      </c>
      <c r="H703" s="3" t="s">
        <v>2964</v>
      </c>
      <c r="I703" s="4">
        <v>499</v>
      </c>
      <c r="J703" s="4">
        <v>1000</v>
      </c>
      <c r="K703" s="2">
        <v>0.5</v>
      </c>
      <c r="L703" t="str">
        <f>IF(Table1[[#This Row],[discount_percentage]]&gt;=50%, "50% or more", "&lt;50%")</f>
        <v>50% or more</v>
      </c>
      <c r="M703">
        <v>5</v>
      </c>
      <c r="N703" s="5">
        <v>23</v>
      </c>
      <c r="O703" s="4">
        <f>Table1[[#This Row],[actual_price]]*Table1[[#This Row],[rating_count]]</f>
        <v>23000</v>
      </c>
      <c r="P703" t="str">
        <f>IF(Table1[[#This Row],[actual_price]] &lt;200, "&lt;₹200", IF(Table1[[#This Row],[actual_price]]&lt;=500, "₹200 - ₹500", "&gt;₹500"))</f>
        <v>&gt;₹500</v>
      </c>
      <c r="Q703" s="8">
        <f>Table1[[#This Row],[rating]]*LOG(Table1[[#This Row],[rating_count]]+1)</f>
        <v>6.90105620855803</v>
      </c>
    </row>
    <row r="704" spans="1:17" x14ac:dyDescent="0.3">
      <c r="A704" t="s">
        <v>1494</v>
      </c>
      <c r="B704" t="s">
        <v>1495</v>
      </c>
      <c r="C704" t="str">
        <f t="shared" si="10"/>
        <v>Crucial RAM 8GB DDR4 320</v>
      </c>
      <c r="D704" s="3" t="s">
        <v>1496</v>
      </c>
      <c r="E704" s="3" t="s">
        <v>2907</v>
      </c>
      <c r="F704" s="3" t="s">
        <v>3024</v>
      </c>
      <c r="G704" s="3" t="s">
        <v>3025</v>
      </c>
      <c r="I704" s="4">
        <v>1792</v>
      </c>
      <c r="J704" s="4">
        <v>3500</v>
      </c>
      <c r="K704" s="2">
        <v>0.49</v>
      </c>
      <c r="L704" t="str">
        <f>IF(Table1[[#This Row],[discount_percentage]]&gt;=50%, "50% or more", "&lt;50%")</f>
        <v>&lt;50%</v>
      </c>
      <c r="M704">
        <v>4.5</v>
      </c>
      <c r="N704" s="5">
        <v>26194</v>
      </c>
      <c r="O704" s="4">
        <f>Table1[[#This Row],[actual_price]]*Table1[[#This Row],[rating_count]]</f>
        <v>91679000</v>
      </c>
      <c r="P704" t="str">
        <f>IF(Table1[[#This Row],[actual_price]] &lt;200, "&lt;₹200", IF(Table1[[#This Row],[actual_price]]&lt;=500, "₹200 - ₹500", "&gt;₹500"))</f>
        <v>&gt;₹500</v>
      </c>
      <c r="Q704" s="8">
        <f>Table1[[#This Row],[rating]]*LOG(Table1[[#This Row],[rating_count]]+1)</f>
        <v>19.881982812527841</v>
      </c>
    </row>
    <row r="705" spans="1:17" x14ac:dyDescent="0.3">
      <c r="A705" t="s">
        <v>1497</v>
      </c>
      <c r="B705" t="s">
        <v>1498</v>
      </c>
      <c r="C705" t="str">
        <f t="shared" si="10"/>
        <v>APC Back-UPS BX600C-IN 6</v>
      </c>
      <c r="D705" s="3" t="s">
        <v>1499</v>
      </c>
      <c r="E705" s="3" t="s">
        <v>2907</v>
      </c>
      <c r="F705" s="3" t="s">
        <v>2908</v>
      </c>
      <c r="G705" s="3" t="s">
        <v>3026</v>
      </c>
      <c r="I705" s="4">
        <v>3299</v>
      </c>
      <c r="J705" s="4">
        <v>4100</v>
      </c>
      <c r="K705" s="2">
        <v>0.2</v>
      </c>
      <c r="L705" t="str">
        <f>IF(Table1[[#This Row],[discount_percentage]]&gt;=50%, "50% or more", "&lt;50%")</f>
        <v>&lt;50%</v>
      </c>
      <c r="M705">
        <v>3.9</v>
      </c>
      <c r="N705" s="5">
        <v>15783</v>
      </c>
      <c r="O705" s="4">
        <f>Table1[[#This Row],[actual_price]]*Table1[[#This Row],[rating_count]]</f>
        <v>64710300</v>
      </c>
      <c r="P705" t="str">
        <f>IF(Table1[[#This Row],[actual_price]] &lt;200, "&lt;₹200", IF(Table1[[#This Row],[actual_price]]&lt;=500, "₹200 - ₹500", "&gt;₹500"))</f>
        <v>&gt;₹500</v>
      </c>
      <c r="Q705" s="8">
        <f>Table1[[#This Row],[rating]]*LOG(Table1[[#This Row],[rating_count]]+1)</f>
        <v>16.373046581752124</v>
      </c>
    </row>
    <row r="706" spans="1:17" x14ac:dyDescent="0.3">
      <c r="A706" t="s">
        <v>1500</v>
      </c>
      <c r="B706" t="s">
        <v>1501</v>
      </c>
      <c r="C706" t="str">
        <f t="shared" ref="C706:C769" si="11">LEFT(B706,24)</f>
        <v>Luxor 5 Subject Single R</v>
      </c>
      <c r="D706" s="3" t="s">
        <v>1469</v>
      </c>
      <c r="E706" s="3" t="s">
        <v>2974</v>
      </c>
      <c r="F706" s="3" t="s">
        <v>2975</v>
      </c>
      <c r="G706" s="3" t="s">
        <v>2976</v>
      </c>
      <c r="H706" s="3" t="s">
        <v>2977</v>
      </c>
      <c r="I706" s="4">
        <v>125</v>
      </c>
      <c r="J706" s="4">
        <v>180</v>
      </c>
      <c r="K706" s="2">
        <v>0.31</v>
      </c>
      <c r="L706" t="str">
        <f>IF(Table1[[#This Row],[discount_percentage]]&gt;=50%, "50% or more", "&lt;50%")</f>
        <v>&lt;50%</v>
      </c>
      <c r="M706">
        <v>4.4000000000000004</v>
      </c>
      <c r="N706" s="5">
        <v>8053</v>
      </c>
      <c r="O706" s="4">
        <f>Table1[[#This Row],[actual_price]]*Table1[[#This Row],[rating_count]]</f>
        <v>1449540</v>
      </c>
      <c r="P706" t="str">
        <f>IF(Table1[[#This Row],[actual_price]] &lt;200, "&lt;₹200", IF(Table1[[#This Row],[actual_price]]&lt;=500, "₹200 - ₹500", "&gt;₹500"))</f>
        <v>&lt;₹200</v>
      </c>
      <c r="Q706" s="8">
        <f>Table1[[#This Row],[rating]]*LOG(Table1[[#This Row],[rating_count]]+1)</f>
        <v>17.186451151194216</v>
      </c>
    </row>
    <row r="707" spans="1:17" x14ac:dyDescent="0.3">
      <c r="A707" t="s">
        <v>1502</v>
      </c>
      <c r="B707" t="s">
        <v>1503</v>
      </c>
      <c r="C707" t="str">
        <f t="shared" si="11"/>
        <v>Zebronics Zeb-Jaguar Wir</v>
      </c>
      <c r="D707" s="3" t="s">
        <v>1161</v>
      </c>
      <c r="E707" s="3" t="s">
        <v>2907</v>
      </c>
      <c r="F707" s="3" t="s">
        <v>2908</v>
      </c>
      <c r="G707" s="3" t="s">
        <v>2963</v>
      </c>
      <c r="H707" s="3" t="s">
        <v>2964</v>
      </c>
      <c r="I707" s="4">
        <v>399</v>
      </c>
      <c r="J707" s="4">
        <v>1190</v>
      </c>
      <c r="K707" s="2">
        <v>0.66</v>
      </c>
      <c r="L707" t="str">
        <f>IF(Table1[[#This Row],[discount_percentage]]&gt;=50%, "50% or more", "&lt;50%")</f>
        <v>50% or more</v>
      </c>
      <c r="M707">
        <v>4.0999999999999996</v>
      </c>
      <c r="N707" s="5">
        <v>2809</v>
      </c>
      <c r="O707" s="4">
        <f>Table1[[#This Row],[actual_price]]*Table1[[#This Row],[rating_count]]</f>
        <v>3342710</v>
      </c>
      <c r="P707" t="str">
        <f>IF(Table1[[#This Row],[actual_price]] &lt;200, "&lt;₹200", IF(Table1[[#This Row],[actual_price]]&lt;=500, "₹200 - ₹500", "&gt;₹500"))</f>
        <v>&gt;₹500</v>
      </c>
      <c r="Q707" s="8">
        <f>Table1[[#This Row],[rating]]*LOG(Table1[[#This Row],[rating_count]]+1)</f>
        <v>14.139695911610826</v>
      </c>
    </row>
    <row r="708" spans="1:17" x14ac:dyDescent="0.3">
      <c r="A708" t="s">
        <v>1504</v>
      </c>
      <c r="B708" t="s">
        <v>1505</v>
      </c>
      <c r="C708" t="str">
        <f t="shared" si="11"/>
        <v>Boult Audio Truebuds wit</v>
      </c>
      <c r="D708" s="3" t="s">
        <v>726</v>
      </c>
      <c r="E708" s="3" t="s">
        <v>2914</v>
      </c>
      <c r="F708" s="3" t="s">
        <v>2945</v>
      </c>
      <c r="G708" s="3" t="s">
        <v>2946</v>
      </c>
      <c r="H708" s="3" t="s">
        <v>2947</v>
      </c>
      <c r="I708" s="4">
        <v>1199</v>
      </c>
      <c r="J708" s="4">
        <v>7999</v>
      </c>
      <c r="K708" s="2">
        <v>0.85</v>
      </c>
      <c r="L708" t="str">
        <f>IF(Table1[[#This Row],[discount_percentage]]&gt;=50%, "50% or more", "&lt;50%")</f>
        <v>50% or more</v>
      </c>
      <c r="M708">
        <v>3.6</v>
      </c>
      <c r="N708" s="5">
        <v>25910</v>
      </c>
      <c r="O708" s="4">
        <f>Table1[[#This Row],[actual_price]]*Table1[[#This Row],[rating_count]]</f>
        <v>207254090</v>
      </c>
      <c r="P708" t="str">
        <f>IF(Table1[[#This Row],[actual_price]] &lt;200, "&lt;₹200", IF(Table1[[#This Row],[actual_price]]&lt;=500, "₹200 - ₹500", "&gt;₹500"))</f>
        <v>&gt;₹500</v>
      </c>
      <c r="Q708" s="8">
        <f>Table1[[#This Row],[rating]]*LOG(Table1[[#This Row],[rating_count]]+1)</f>
        <v>15.888543027542665</v>
      </c>
    </row>
    <row r="709" spans="1:17" x14ac:dyDescent="0.3">
      <c r="A709" t="s">
        <v>1506</v>
      </c>
      <c r="B709" t="s">
        <v>1507</v>
      </c>
      <c r="C709" t="str">
        <f t="shared" si="11"/>
        <v>Wembley LCD Writing Pad/</v>
      </c>
      <c r="D709" s="3" t="s">
        <v>1164</v>
      </c>
      <c r="E709" s="3" t="s">
        <v>2907</v>
      </c>
      <c r="F709" s="3" t="s">
        <v>2908</v>
      </c>
      <c r="G709" s="3" t="s">
        <v>2963</v>
      </c>
      <c r="H709" s="3" t="s">
        <v>2965</v>
      </c>
      <c r="I709" s="4">
        <v>235</v>
      </c>
      <c r="J709" s="4">
        <v>1599</v>
      </c>
      <c r="K709" s="2">
        <v>0.85</v>
      </c>
      <c r="L709" t="str">
        <f>IF(Table1[[#This Row],[discount_percentage]]&gt;=50%, "50% or more", "&lt;50%")</f>
        <v>50% or more</v>
      </c>
      <c r="M709">
        <v>3.8</v>
      </c>
      <c r="N709" s="5">
        <v>1173</v>
      </c>
      <c r="O709" s="4">
        <f>Table1[[#This Row],[actual_price]]*Table1[[#This Row],[rating_count]]</f>
        <v>1875627</v>
      </c>
      <c r="P709" t="str">
        <f>IF(Table1[[#This Row],[actual_price]] &lt;200, "&lt;₹200", IF(Table1[[#This Row],[actual_price]]&lt;=500, "₹200 - ₹500", "&gt;₹500"))</f>
        <v>&gt;₹500</v>
      </c>
      <c r="Q709" s="8">
        <f>Table1[[#This Row],[rating]]*LOG(Table1[[#This Row],[rating_count]]+1)</f>
        <v>11.664738768264064</v>
      </c>
    </row>
    <row r="710" spans="1:17" x14ac:dyDescent="0.3">
      <c r="A710" t="s">
        <v>1508</v>
      </c>
      <c r="B710" t="s">
        <v>1509</v>
      </c>
      <c r="C710" t="str">
        <f t="shared" si="11"/>
        <v>Gizga Essentials Multi-P</v>
      </c>
      <c r="D710" s="3" t="s">
        <v>1169</v>
      </c>
      <c r="E710" s="3" t="s">
        <v>2907</v>
      </c>
      <c r="F710" s="3" t="s">
        <v>2908</v>
      </c>
      <c r="G710" s="3" t="s">
        <v>2959</v>
      </c>
      <c r="H710" s="3" t="s">
        <v>2966</v>
      </c>
      <c r="I710" s="4">
        <v>549</v>
      </c>
      <c r="J710" s="4">
        <v>1999</v>
      </c>
      <c r="K710" s="2">
        <v>0.73</v>
      </c>
      <c r="L710" t="str">
        <f>IF(Table1[[#This Row],[discount_percentage]]&gt;=50%, "50% or more", "&lt;50%")</f>
        <v>50% or more</v>
      </c>
      <c r="M710">
        <v>3.6</v>
      </c>
      <c r="N710" s="5">
        <v>6422</v>
      </c>
      <c r="O710" s="4">
        <f>Table1[[#This Row],[actual_price]]*Table1[[#This Row],[rating_count]]</f>
        <v>12837578</v>
      </c>
      <c r="P710" t="str">
        <f>IF(Table1[[#This Row],[actual_price]] &lt;200, "&lt;₹200", IF(Table1[[#This Row],[actual_price]]&lt;=500, "₹200 - ₹500", "&gt;₹500"))</f>
        <v>&gt;₹500</v>
      </c>
      <c r="Q710" s="8">
        <f>Table1[[#This Row],[rating]]*LOG(Table1[[#This Row],[rating_count]]+1)</f>
        <v>13.707856519250763</v>
      </c>
    </row>
    <row r="711" spans="1:17" x14ac:dyDescent="0.3">
      <c r="A711" t="s">
        <v>1510</v>
      </c>
      <c r="B711" t="s">
        <v>1511</v>
      </c>
      <c r="C711" t="str">
        <f t="shared" si="11"/>
        <v>E-COSMOS Plug in LED Nig</v>
      </c>
      <c r="D711" s="3" t="s">
        <v>1371</v>
      </c>
      <c r="E711" s="3" t="s">
        <v>2907</v>
      </c>
      <c r="F711" s="3" t="s">
        <v>2908</v>
      </c>
      <c r="G711" s="3" t="s">
        <v>3010</v>
      </c>
      <c r="H711" s="3" t="s">
        <v>3011</v>
      </c>
      <c r="I711" s="4">
        <v>89</v>
      </c>
      <c r="J711" s="4">
        <v>99</v>
      </c>
      <c r="K711" s="2">
        <v>0.1</v>
      </c>
      <c r="L711" t="str">
        <f>IF(Table1[[#This Row],[discount_percentage]]&gt;=50%, "50% or more", "&lt;50%")</f>
        <v>&lt;50%</v>
      </c>
      <c r="M711">
        <v>4.2</v>
      </c>
      <c r="N711" s="5">
        <v>241</v>
      </c>
      <c r="O711" s="4">
        <f>Table1[[#This Row],[actual_price]]*Table1[[#This Row],[rating_count]]</f>
        <v>23859</v>
      </c>
      <c r="P711" t="str">
        <f>IF(Table1[[#This Row],[actual_price]] &lt;200, "&lt;₹200", IF(Table1[[#This Row],[actual_price]]&lt;=500, "₹200 - ₹500", "&gt;₹500"))</f>
        <v>&lt;₹200</v>
      </c>
      <c r="Q711" s="8">
        <f>Table1[[#This Row],[rating]]*LOG(Table1[[#This Row],[rating_count]]+1)</f>
        <v>10.012024537117812</v>
      </c>
    </row>
    <row r="712" spans="1:17" x14ac:dyDescent="0.3">
      <c r="A712" t="s">
        <v>1512</v>
      </c>
      <c r="B712" t="s">
        <v>1513</v>
      </c>
      <c r="C712" t="str">
        <f t="shared" si="11"/>
        <v>Noise Buds VS201 V2 in-E</v>
      </c>
      <c r="D712" s="3" t="s">
        <v>726</v>
      </c>
      <c r="E712" s="3" t="s">
        <v>2914</v>
      </c>
      <c r="F712" s="3" t="s">
        <v>2945</v>
      </c>
      <c r="G712" s="3" t="s">
        <v>2946</v>
      </c>
      <c r="H712" s="3" t="s">
        <v>2947</v>
      </c>
      <c r="I712" s="4">
        <v>1299</v>
      </c>
      <c r="J712" s="4">
        <v>2999</v>
      </c>
      <c r="K712" s="2">
        <v>0.56999999999999995</v>
      </c>
      <c r="L712" t="str">
        <f>IF(Table1[[#This Row],[discount_percentage]]&gt;=50%, "50% or more", "&lt;50%")</f>
        <v>50% or more</v>
      </c>
      <c r="M712">
        <v>3.8</v>
      </c>
      <c r="N712" s="5">
        <v>14629</v>
      </c>
      <c r="O712" s="4">
        <f>Table1[[#This Row],[actual_price]]*Table1[[#This Row],[rating_count]]</f>
        <v>43872371</v>
      </c>
      <c r="P712" t="str">
        <f>IF(Table1[[#This Row],[actual_price]] &lt;200, "&lt;₹200", IF(Table1[[#This Row],[actual_price]]&lt;=500, "₹200 - ₹500", "&gt;₹500"))</f>
        <v>&gt;₹500</v>
      </c>
      <c r="Q712" s="8">
        <f>Table1[[#This Row],[rating]]*LOG(Table1[[#This Row],[rating_count]]+1)</f>
        <v>15.827928439276182</v>
      </c>
    </row>
    <row r="713" spans="1:17" x14ac:dyDescent="0.3">
      <c r="A713" t="s">
        <v>1514</v>
      </c>
      <c r="B713" t="s">
        <v>1515</v>
      </c>
      <c r="C713" t="str">
        <f t="shared" si="11"/>
        <v>Lapster Gel Mouse pad wi</v>
      </c>
      <c r="D713" s="3" t="s">
        <v>1269</v>
      </c>
      <c r="E713" s="3" t="s">
        <v>2907</v>
      </c>
      <c r="F713" s="3" t="s">
        <v>2908</v>
      </c>
      <c r="G713" s="3" t="s">
        <v>2963</v>
      </c>
      <c r="H713" s="3" t="s">
        <v>2994</v>
      </c>
      <c r="I713" s="4">
        <v>230</v>
      </c>
      <c r="J713" s="4">
        <v>999</v>
      </c>
      <c r="K713" s="2">
        <v>0.77</v>
      </c>
      <c r="L713" t="str">
        <f>IF(Table1[[#This Row],[discount_percentage]]&gt;=50%, "50% or more", "&lt;50%")</f>
        <v>50% or more</v>
      </c>
      <c r="M713">
        <v>4.2</v>
      </c>
      <c r="N713" s="5">
        <v>1528</v>
      </c>
      <c r="O713" s="4">
        <f>Table1[[#This Row],[actual_price]]*Table1[[#This Row],[rating_count]]</f>
        <v>1526472</v>
      </c>
      <c r="P713" t="str">
        <f>IF(Table1[[#This Row],[actual_price]] &lt;200, "&lt;₹200", IF(Table1[[#This Row],[actual_price]]&lt;=500, "₹200 - ₹500", "&gt;₹500"))</f>
        <v>&gt;₹500</v>
      </c>
      <c r="Q713" s="8">
        <f>Table1[[#This Row],[rating]]*LOG(Table1[[#This Row],[rating_count]]+1)</f>
        <v>13.374511438731746</v>
      </c>
    </row>
    <row r="714" spans="1:17" x14ac:dyDescent="0.3">
      <c r="A714" t="s">
        <v>1516</v>
      </c>
      <c r="B714" t="s">
        <v>1517</v>
      </c>
      <c r="C714" t="str">
        <f t="shared" si="11"/>
        <v>Gizga Essentials Earphon</v>
      </c>
      <c r="D714" s="3" t="s">
        <v>1518</v>
      </c>
      <c r="E714" s="3" t="s">
        <v>2914</v>
      </c>
      <c r="F714" s="3" t="s">
        <v>2945</v>
      </c>
      <c r="G714" s="3" t="s">
        <v>3027</v>
      </c>
      <c r="I714" s="4">
        <v>119</v>
      </c>
      <c r="J714" s="4">
        <v>499</v>
      </c>
      <c r="K714" s="2">
        <v>0.76</v>
      </c>
      <c r="L714" t="str">
        <f>IF(Table1[[#This Row],[discount_percentage]]&gt;=50%, "50% or more", "&lt;50%")</f>
        <v>50% or more</v>
      </c>
      <c r="M714">
        <v>4.3</v>
      </c>
      <c r="N714" s="5">
        <v>15032</v>
      </c>
      <c r="O714" s="4">
        <f>Table1[[#This Row],[actual_price]]*Table1[[#This Row],[rating_count]]</f>
        <v>7500968</v>
      </c>
      <c r="P714" t="str">
        <f>IF(Table1[[#This Row],[actual_price]] &lt;200, "&lt;₹200", IF(Table1[[#This Row],[actual_price]]&lt;=500, "₹200 - ₹500", "&gt;₹500"))</f>
        <v>₹200 - ₹500</v>
      </c>
      <c r="Q714" s="8">
        <f>Table1[[#This Row],[rating]]*LOG(Table1[[#This Row],[rating_count]]+1)</f>
        <v>17.961296327087201</v>
      </c>
    </row>
    <row r="715" spans="1:17" x14ac:dyDescent="0.3">
      <c r="A715" t="s">
        <v>1519</v>
      </c>
      <c r="B715" t="s">
        <v>1520</v>
      </c>
      <c r="C715" t="str">
        <f t="shared" si="11"/>
        <v>SanDisk Ultra SDHC UHS-I</v>
      </c>
      <c r="D715" s="3" t="s">
        <v>1521</v>
      </c>
      <c r="E715" s="3" t="s">
        <v>2914</v>
      </c>
      <c r="F715" s="3" t="s">
        <v>2916</v>
      </c>
      <c r="G715" s="3" t="s">
        <v>2942</v>
      </c>
      <c r="H715" s="3" t="s">
        <v>3028</v>
      </c>
      <c r="I715" s="4">
        <v>449</v>
      </c>
      <c r="J715" s="4">
        <v>800</v>
      </c>
      <c r="K715" s="2">
        <v>0.44</v>
      </c>
      <c r="L715" t="str">
        <f>IF(Table1[[#This Row],[discount_percentage]]&gt;=50%, "50% or more", "&lt;50%")</f>
        <v>&lt;50%</v>
      </c>
      <c r="M715">
        <v>4.4000000000000004</v>
      </c>
      <c r="N715" s="5">
        <v>69585</v>
      </c>
      <c r="O715" s="4">
        <f>Table1[[#This Row],[actual_price]]*Table1[[#This Row],[rating_count]]</f>
        <v>55668000</v>
      </c>
      <c r="P715" t="str">
        <f>IF(Table1[[#This Row],[actual_price]] &lt;200, "&lt;₹200", IF(Table1[[#This Row],[actual_price]]&lt;=500, "₹200 - ₹500", "&gt;₹500"))</f>
        <v>&gt;₹500</v>
      </c>
      <c r="Q715" s="8">
        <f>Table1[[#This Row],[rating]]*LOG(Table1[[#This Row],[rating_count]]+1)</f>
        <v>21.307096240046889</v>
      </c>
    </row>
    <row r="716" spans="1:17" x14ac:dyDescent="0.3">
      <c r="A716" t="s">
        <v>1522</v>
      </c>
      <c r="B716" t="s">
        <v>1523</v>
      </c>
      <c r="C716" t="str">
        <f t="shared" si="11"/>
        <v>DIGITEK¬Æ (DRL-14C) Prof</v>
      </c>
      <c r="D716" s="3" t="s">
        <v>1524</v>
      </c>
      <c r="E716" s="3" t="s">
        <v>2914</v>
      </c>
      <c r="F716" s="3" t="s">
        <v>2937</v>
      </c>
      <c r="G716" s="3" t="s">
        <v>2938</v>
      </c>
      <c r="H716" s="3" t="s">
        <v>2950</v>
      </c>
      <c r="I716" s="4">
        <v>1699</v>
      </c>
      <c r="J716" s="4">
        <v>3495</v>
      </c>
      <c r="K716" s="2">
        <v>0.51</v>
      </c>
      <c r="L716" t="str">
        <f>IF(Table1[[#This Row],[discount_percentage]]&gt;=50%, "50% or more", "&lt;50%")</f>
        <v>50% or more</v>
      </c>
      <c r="M716">
        <v>4.0999999999999996</v>
      </c>
      <c r="N716" s="5">
        <v>14371</v>
      </c>
      <c r="O716" s="4">
        <f>Table1[[#This Row],[actual_price]]*Table1[[#This Row],[rating_count]]</f>
        <v>50226645</v>
      </c>
      <c r="P716" t="str">
        <f>IF(Table1[[#This Row],[actual_price]] &lt;200, "&lt;₹200", IF(Table1[[#This Row],[actual_price]]&lt;=500, "₹200 - ₹500", "&gt;₹500"))</f>
        <v>&gt;₹500</v>
      </c>
      <c r="Q716" s="8">
        <f>Table1[[#This Row],[rating]]*LOG(Table1[[#This Row],[rating_count]]+1)</f>
        <v>17.045820554983706</v>
      </c>
    </row>
    <row r="717" spans="1:17" x14ac:dyDescent="0.3">
      <c r="A717" t="s">
        <v>1525</v>
      </c>
      <c r="B717" t="s">
        <v>1526</v>
      </c>
      <c r="C717" t="str">
        <f t="shared" si="11"/>
        <v xml:space="preserve">Classmate Long Notebook </v>
      </c>
      <c r="D717" s="3" t="s">
        <v>1469</v>
      </c>
      <c r="E717" s="3" t="s">
        <v>2974</v>
      </c>
      <c r="F717" s="3" t="s">
        <v>2975</v>
      </c>
      <c r="G717" s="3" t="s">
        <v>2976</v>
      </c>
      <c r="H717" s="3" t="s">
        <v>2977</v>
      </c>
      <c r="I717" s="4">
        <v>561</v>
      </c>
      <c r="J717" s="4">
        <v>720</v>
      </c>
      <c r="K717" s="2">
        <v>0.22</v>
      </c>
      <c r="L717" t="str">
        <f>IF(Table1[[#This Row],[discount_percentage]]&gt;=50%, "50% or more", "&lt;50%")</f>
        <v>&lt;50%</v>
      </c>
      <c r="M717">
        <v>4.4000000000000004</v>
      </c>
      <c r="N717" s="5">
        <v>3182</v>
      </c>
      <c r="O717" s="4">
        <f>Table1[[#This Row],[actual_price]]*Table1[[#This Row],[rating_count]]</f>
        <v>2291040</v>
      </c>
      <c r="P717" t="str">
        <f>IF(Table1[[#This Row],[actual_price]] &lt;200, "&lt;₹200", IF(Table1[[#This Row],[actual_price]]&lt;=500, "₹200 - ₹500", "&gt;₹500"))</f>
        <v>&gt;₹500</v>
      </c>
      <c r="Q717" s="8">
        <f>Table1[[#This Row],[rating]]*LOG(Table1[[#This Row],[rating_count]]+1)</f>
        <v>15.412481209932414</v>
      </c>
    </row>
    <row r="718" spans="1:17" x14ac:dyDescent="0.3">
      <c r="A718" t="s">
        <v>1527</v>
      </c>
      <c r="B718" t="s">
        <v>1528</v>
      </c>
      <c r="C718" t="str">
        <f t="shared" si="11"/>
        <v xml:space="preserve">Lenovo 300 Wired Plug &amp; </v>
      </c>
      <c r="D718" s="3" t="s">
        <v>1161</v>
      </c>
      <c r="E718" s="3" t="s">
        <v>2907</v>
      </c>
      <c r="F718" s="3" t="s">
        <v>2908</v>
      </c>
      <c r="G718" s="3" t="s">
        <v>2963</v>
      </c>
      <c r="H718" s="3" t="s">
        <v>2964</v>
      </c>
      <c r="I718" s="4">
        <v>289</v>
      </c>
      <c r="J718" s="4">
        <v>590</v>
      </c>
      <c r="K718" s="2">
        <v>0.51</v>
      </c>
      <c r="L718" t="str">
        <f>IF(Table1[[#This Row],[discount_percentage]]&gt;=50%, "50% or more", "&lt;50%")</f>
        <v>50% or more</v>
      </c>
      <c r="M718">
        <v>4.4000000000000004</v>
      </c>
      <c r="N718" s="5">
        <v>25886</v>
      </c>
      <c r="O718" s="4">
        <f>Table1[[#This Row],[actual_price]]*Table1[[#This Row],[rating_count]]</f>
        <v>15272740</v>
      </c>
      <c r="P718" t="str">
        <f>IF(Table1[[#This Row],[actual_price]] &lt;200, "&lt;₹200", IF(Table1[[#This Row],[actual_price]]&lt;=500, "₹200 - ₹500", "&gt;₹500"))</f>
        <v>&gt;₹500</v>
      </c>
      <c r="Q718" s="8">
        <f>Table1[[#This Row],[rating]]*LOG(Table1[[#This Row],[rating_count]]+1)</f>
        <v>19.417559584318848</v>
      </c>
    </row>
    <row r="719" spans="1:17" x14ac:dyDescent="0.3">
      <c r="A719" t="s">
        <v>1529</v>
      </c>
      <c r="B719" t="s">
        <v>1530</v>
      </c>
      <c r="C719" t="str">
        <f t="shared" si="11"/>
        <v>Dyazo 6 Angles Adjustabl</v>
      </c>
      <c r="D719" s="3" t="s">
        <v>1174</v>
      </c>
      <c r="E719" s="3" t="s">
        <v>2907</v>
      </c>
      <c r="F719" s="3" t="s">
        <v>2908</v>
      </c>
      <c r="G719" s="3" t="s">
        <v>2959</v>
      </c>
      <c r="H719" s="3" t="s">
        <v>2967</v>
      </c>
      <c r="I719" s="4">
        <v>599</v>
      </c>
      <c r="J719" s="4">
        <v>1999</v>
      </c>
      <c r="K719" s="2">
        <v>0.7</v>
      </c>
      <c r="L719" t="str">
        <f>IF(Table1[[#This Row],[discount_percentage]]&gt;=50%, "50% or more", "&lt;50%")</f>
        <v>50% or more</v>
      </c>
      <c r="M719">
        <v>4.4000000000000004</v>
      </c>
      <c r="N719" s="5">
        <v>4736</v>
      </c>
      <c r="O719" s="4">
        <f>Table1[[#This Row],[actual_price]]*Table1[[#This Row],[rating_count]]</f>
        <v>9467264</v>
      </c>
      <c r="P719" t="str">
        <f>IF(Table1[[#This Row],[actual_price]] &lt;200, "&lt;₹200", IF(Table1[[#This Row],[actual_price]]&lt;=500, "₹200 - ₹500", "&gt;₹500"))</f>
        <v>&gt;₹500</v>
      </c>
      <c r="Q719" s="8">
        <f>Table1[[#This Row],[rating]]*LOG(Table1[[#This Row],[rating_count]]+1)</f>
        <v>16.172214892803009</v>
      </c>
    </row>
    <row r="720" spans="1:17" x14ac:dyDescent="0.3">
      <c r="A720" t="s">
        <v>1531</v>
      </c>
      <c r="B720" t="s">
        <v>1532</v>
      </c>
      <c r="C720" t="str">
        <f t="shared" si="11"/>
        <v>Western Digital WD 2TB M</v>
      </c>
      <c r="D720" s="3" t="s">
        <v>1217</v>
      </c>
      <c r="E720" s="3" t="s">
        <v>2907</v>
      </c>
      <c r="F720" s="3" t="s">
        <v>2961</v>
      </c>
      <c r="G720" s="3" t="s">
        <v>2983</v>
      </c>
      <c r="I720" s="4">
        <v>5599</v>
      </c>
      <c r="J720" s="4">
        <v>7350</v>
      </c>
      <c r="K720" s="2">
        <v>0.24</v>
      </c>
      <c r="L720" t="str">
        <f>IF(Table1[[#This Row],[discount_percentage]]&gt;=50%, "50% or more", "&lt;50%")</f>
        <v>&lt;50%</v>
      </c>
      <c r="M720">
        <v>4.4000000000000004</v>
      </c>
      <c r="N720" s="5">
        <v>73005</v>
      </c>
      <c r="O720" s="4">
        <f>Table1[[#This Row],[actual_price]]*Table1[[#This Row],[rating_count]]</f>
        <v>536586750</v>
      </c>
      <c r="P720" t="str">
        <f>IF(Table1[[#This Row],[actual_price]] &lt;200, "&lt;₹200", IF(Table1[[#This Row],[actual_price]]&lt;=500, "₹200 - ₹500", "&gt;₹500"))</f>
        <v>&gt;₹500</v>
      </c>
      <c r="Q720" s="8">
        <f>Table1[[#This Row],[rating]]*LOG(Table1[[#This Row],[rating_count]]+1)</f>
        <v>21.398777637998066</v>
      </c>
    </row>
    <row r="721" spans="1:17" x14ac:dyDescent="0.3">
      <c r="A721" t="s">
        <v>1533</v>
      </c>
      <c r="B721" t="s">
        <v>1534</v>
      </c>
      <c r="C721" t="str">
        <f t="shared" si="11"/>
        <v>Logitech C270 Digital HD</v>
      </c>
      <c r="D721" s="3" t="s">
        <v>1535</v>
      </c>
      <c r="E721" s="3" t="s">
        <v>2907</v>
      </c>
      <c r="F721" s="3" t="s">
        <v>2908</v>
      </c>
      <c r="G721" s="3" t="s">
        <v>3019</v>
      </c>
      <c r="H721" s="3" t="s">
        <v>3029</v>
      </c>
      <c r="I721" s="4">
        <v>1990</v>
      </c>
      <c r="J721" s="4">
        <v>2595</v>
      </c>
      <c r="K721" s="2">
        <v>0.23</v>
      </c>
      <c r="L721" t="str">
        <f>IF(Table1[[#This Row],[discount_percentage]]&gt;=50%, "50% or more", "&lt;50%")</f>
        <v>&lt;50%</v>
      </c>
      <c r="M721">
        <v>4.3</v>
      </c>
      <c r="N721" s="5">
        <v>20398</v>
      </c>
      <c r="O721" s="4">
        <f>Table1[[#This Row],[actual_price]]*Table1[[#This Row],[rating_count]]</f>
        <v>52932810</v>
      </c>
      <c r="P721" t="str">
        <f>IF(Table1[[#This Row],[actual_price]] &lt;200, "&lt;₹200", IF(Table1[[#This Row],[actual_price]]&lt;=500, "₹200 - ₹500", "&gt;₹500"))</f>
        <v>&gt;₹500</v>
      </c>
      <c r="Q721" s="8">
        <f>Table1[[#This Row],[rating]]*LOG(Table1[[#This Row],[rating_count]]+1)</f>
        <v>18.53131817522328</v>
      </c>
    </row>
    <row r="722" spans="1:17" x14ac:dyDescent="0.3">
      <c r="A722" t="s">
        <v>1536</v>
      </c>
      <c r="B722" t="s">
        <v>1537</v>
      </c>
      <c r="C722" t="str">
        <f t="shared" si="11"/>
        <v>Portronics MPORT 31 4 Po</v>
      </c>
      <c r="D722" s="3" t="s">
        <v>1429</v>
      </c>
      <c r="E722" s="3" t="s">
        <v>2907</v>
      </c>
      <c r="F722" s="3" t="s">
        <v>2908</v>
      </c>
      <c r="G722" s="3" t="s">
        <v>3018</v>
      </c>
      <c r="I722" s="4">
        <v>499</v>
      </c>
      <c r="J722" s="4">
        <v>799</v>
      </c>
      <c r="K722" s="2">
        <v>0.38</v>
      </c>
      <c r="L722" t="str">
        <f>IF(Table1[[#This Row],[discount_percentage]]&gt;=50%, "50% or more", "&lt;50%")</f>
        <v>&lt;50%</v>
      </c>
      <c r="M722">
        <v>4.3</v>
      </c>
      <c r="N722" s="5">
        <v>2125</v>
      </c>
      <c r="O722" s="4">
        <f>Table1[[#This Row],[actual_price]]*Table1[[#This Row],[rating_count]]</f>
        <v>1697875</v>
      </c>
      <c r="P722" t="str">
        <f>IF(Table1[[#This Row],[actual_price]] &lt;200, "&lt;₹200", IF(Table1[[#This Row],[actual_price]]&lt;=500, "₹200 - ₹500", "&gt;₹500"))</f>
        <v>&gt;₹500</v>
      </c>
      <c r="Q722" s="8">
        <f>Table1[[#This Row],[rating]]*LOG(Table1[[#This Row],[rating_count]]+1)</f>
        <v>14.308522018805295</v>
      </c>
    </row>
    <row r="723" spans="1:17" x14ac:dyDescent="0.3">
      <c r="A723" t="s">
        <v>1538</v>
      </c>
      <c r="B723" t="s">
        <v>1539</v>
      </c>
      <c r="C723" t="str">
        <f t="shared" si="11"/>
        <v>AirCase Protective Lapto</v>
      </c>
      <c r="D723" s="3" t="s">
        <v>1452</v>
      </c>
      <c r="E723" s="3" t="s">
        <v>2907</v>
      </c>
      <c r="F723" s="3" t="s">
        <v>2908</v>
      </c>
      <c r="G723" s="3" t="s">
        <v>2959</v>
      </c>
      <c r="H723" s="3" t="s">
        <v>3022</v>
      </c>
      <c r="I723" s="4">
        <v>449</v>
      </c>
      <c r="J723" s="4">
        <v>999</v>
      </c>
      <c r="K723" s="2">
        <v>0.55000000000000004</v>
      </c>
      <c r="L723" t="str">
        <f>IF(Table1[[#This Row],[discount_percentage]]&gt;=50%, "50% or more", "&lt;50%")</f>
        <v>50% or more</v>
      </c>
      <c r="M723">
        <v>4.3</v>
      </c>
      <c r="N723" s="5">
        <v>11330</v>
      </c>
      <c r="O723" s="4">
        <f>Table1[[#This Row],[actual_price]]*Table1[[#This Row],[rating_count]]</f>
        <v>11318670</v>
      </c>
      <c r="P723" t="str">
        <f>IF(Table1[[#This Row],[actual_price]] &lt;200, "&lt;₹200", IF(Table1[[#This Row],[actual_price]]&lt;=500, "₹200 - ₹500", "&gt;₹500"))</f>
        <v>&gt;₹500</v>
      </c>
      <c r="Q723" s="8">
        <f>Table1[[#This Row],[rating]]*LOG(Table1[[#This Row],[rating_count]]+1)</f>
        <v>17.433353430052907</v>
      </c>
    </row>
    <row r="724" spans="1:17" x14ac:dyDescent="0.3">
      <c r="A724" t="s">
        <v>1540</v>
      </c>
      <c r="B724" t="s">
        <v>1541</v>
      </c>
      <c r="C724" t="str">
        <f t="shared" si="11"/>
        <v>Zinq Five Fan Cooling Pa</v>
      </c>
      <c r="D724" s="3" t="s">
        <v>1542</v>
      </c>
      <c r="E724" s="3" t="s">
        <v>2907</v>
      </c>
      <c r="F724" s="3" t="s">
        <v>2908</v>
      </c>
      <c r="G724" s="3" t="s">
        <v>2959</v>
      </c>
      <c r="H724" s="3" t="s">
        <v>3030</v>
      </c>
      <c r="I724" s="4">
        <v>999</v>
      </c>
      <c r="J724" s="4">
        <v>1999</v>
      </c>
      <c r="K724" s="2">
        <v>0.5</v>
      </c>
      <c r="L724" t="str">
        <f>IF(Table1[[#This Row],[discount_percentage]]&gt;=50%, "50% or more", "&lt;50%")</f>
        <v>50% or more</v>
      </c>
      <c r="M724">
        <v>4.2</v>
      </c>
      <c r="N724" s="5">
        <v>27441</v>
      </c>
      <c r="O724" s="4">
        <f>Table1[[#This Row],[actual_price]]*Table1[[#This Row],[rating_count]]</f>
        <v>54854559</v>
      </c>
      <c r="P724" t="str">
        <f>IF(Table1[[#This Row],[actual_price]] &lt;200, "&lt;₹200", IF(Table1[[#This Row],[actual_price]]&lt;=500, "₹200 - ₹500", "&gt;₹500"))</f>
        <v>&gt;₹500</v>
      </c>
      <c r="Q724" s="8">
        <f>Table1[[#This Row],[rating]]*LOG(Table1[[#This Row],[rating_count]]+1)</f>
        <v>18.641346191991399</v>
      </c>
    </row>
    <row r="725" spans="1:17" x14ac:dyDescent="0.3">
      <c r="A725" t="s">
        <v>1543</v>
      </c>
      <c r="B725" t="s">
        <v>1544</v>
      </c>
      <c r="C725" t="str">
        <f t="shared" si="11"/>
        <v xml:space="preserve">Gizga Essentials Webcam </v>
      </c>
      <c r="D725" s="3" t="s">
        <v>1072</v>
      </c>
      <c r="E725" s="3" t="s">
        <v>2907</v>
      </c>
      <c r="F725" s="3" t="s">
        <v>2908</v>
      </c>
      <c r="G725" s="3" t="s">
        <v>2959</v>
      </c>
      <c r="H725" s="3" t="s">
        <v>2960</v>
      </c>
      <c r="I725" s="4">
        <v>69</v>
      </c>
      <c r="J725" s="4">
        <v>299</v>
      </c>
      <c r="K725" s="2">
        <v>0.77</v>
      </c>
      <c r="L725" t="str">
        <f>IF(Table1[[#This Row],[discount_percentage]]&gt;=50%, "50% or more", "&lt;50%")</f>
        <v>50% or more</v>
      </c>
      <c r="M725">
        <v>4.3</v>
      </c>
      <c r="N725" s="5">
        <v>255</v>
      </c>
      <c r="O725" s="4">
        <f>Table1[[#This Row],[actual_price]]*Table1[[#This Row],[rating_count]]</f>
        <v>76245</v>
      </c>
      <c r="P725" t="str">
        <f>IF(Table1[[#This Row],[actual_price]] &lt;200, "&lt;₹200", IF(Table1[[#This Row],[actual_price]]&lt;=500, "₹200 - ₹500", "&gt;₹500"))</f>
        <v>₹200 - ₹500</v>
      </c>
      <c r="Q725" s="8">
        <f>Table1[[#This Row],[rating]]*LOG(Table1[[#This Row],[rating_count]]+1)</f>
        <v>10.355431850840953</v>
      </c>
    </row>
    <row r="726" spans="1:17" x14ac:dyDescent="0.3">
      <c r="A726" t="s">
        <v>1545</v>
      </c>
      <c r="B726" t="s">
        <v>1546</v>
      </c>
      <c r="C726" t="str">
        <f t="shared" si="11"/>
        <v>HP Z3700 Wireless Optica</v>
      </c>
      <c r="D726" s="3" t="s">
        <v>1161</v>
      </c>
      <c r="E726" s="3" t="s">
        <v>2907</v>
      </c>
      <c r="F726" s="3" t="s">
        <v>2908</v>
      </c>
      <c r="G726" s="3" t="s">
        <v>2963</v>
      </c>
      <c r="H726" s="3" t="s">
        <v>2964</v>
      </c>
      <c r="I726" s="4">
        <v>899</v>
      </c>
      <c r="J726" s="4">
        <v>1499</v>
      </c>
      <c r="K726" s="2">
        <v>0.4</v>
      </c>
      <c r="L726" t="str">
        <f>IF(Table1[[#This Row],[discount_percentage]]&gt;=50%, "50% or more", "&lt;50%")</f>
        <v>&lt;50%</v>
      </c>
      <c r="M726">
        <v>4.2</v>
      </c>
      <c r="N726" s="5">
        <v>23174</v>
      </c>
      <c r="O726" s="4">
        <f>Table1[[#This Row],[actual_price]]*Table1[[#This Row],[rating_count]]</f>
        <v>34737826</v>
      </c>
      <c r="P726" t="str">
        <f>IF(Table1[[#This Row],[actual_price]] &lt;200, "&lt;₹200", IF(Table1[[#This Row],[actual_price]]&lt;=500, "₹200 - ₹500", "&gt;₹500"))</f>
        <v>&gt;₹500</v>
      </c>
      <c r="Q726" s="8">
        <f>Table1[[#This Row],[rating]]*LOG(Table1[[#This Row],[rating_count]]+1)</f>
        <v>18.333082919829447</v>
      </c>
    </row>
    <row r="727" spans="1:17" x14ac:dyDescent="0.3">
      <c r="A727" t="s">
        <v>1547</v>
      </c>
      <c r="B727" t="s">
        <v>1548</v>
      </c>
      <c r="C727" t="str">
        <f t="shared" si="11"/>
        <v>MAONO AU-400 Lavalier Au</v>
      </c>
      <c r="D727" s="3" t="s">
        <v>1198</v>
      </c>
      <c r="E727" s="3" t="s">
        <v>2969</v>
      </c>
      <c r="F727" s="3" t="s">
        <v>2970</v>
      </c>
      <c r="G727" s="3" t="s">
        <v>2971</v>
      </c>
      <c r="I727" s="4">
        <v>478</v>
      </c>
      <c r="J727" s="4">
        <v>699</v>
      </c>
      <c r="K727" s="2">
        <v>0.32</v>
      </c>
      <c r="L727" t="str">
        <f>IF(Table1[[#This Row],[discount_percentage]]&gt;=50%, "50% or more", "&lt;50%")</f>
        <v>&lt;50%</v>
      </c>
      <c r="M727">
        <v>3.8</v>
      </c>
      <c r="N727" s="5">
        <v>20218</v>
      </c>
      <c r="O727" s="4">
        <f>Table1[[#This Row],[actual_price]]*Table1[[#This Row],[rating_count]]</f>
        <v>14132382</v>
      </c>
      <c r="P727" t="str">
        <f>IF(Table1[[#This Row],[actual_price]] &lt;200, "&lt;₹200", IF(Table1[[#This Row],[actual_price]]&lt;=500, "₹200 - ₹500", "&gt;₹500"))</f>
        <v>&gt;₹500</v>
      </c>
      <c r="Q727" s="8">
        <f>Table1[[#This Row],[rating]]*LOG(Table1[[#This Row],[rating_count]]+1)</f>
        <v>16.361886754598721</v>
      </c>
    </row>
    <row r="728" spans="1:17" x14ac:dyDescent="0.3">
      <c r="A728" t="s">
        <v>1549</v>
      </c>
      <c r="B728" t="s">
        <v>1550</v>
      </c>
      <c r="C728" t="str">
        <f t="shared" si="11"/>
        <v>TABLE MAGIC Multipurpose</v>
      </c>
      <c r="D728" s="3" t="s">
        <v>1551</v>
      </c>
      <c r="E728" s="3" t="s">
        <v>2907</v>
      </c>
      <c r="F728" s="3" t="s">
        <v>2908</v>
      </c>
      <c r="G728" s="3" t="s">
        <v>2959</v>
      </c>
      <c r="I728" s="4">
        <v>1399</v>
      </c>
      <c r="J728" s="4">
        <v>2490</v>
      </c>
      <c r="K728" s="2">
        <v>0.44</v>
      </c>
      <c r="L728" t="str">
        <f>IF(Table1[[#This Row],[discount_percentage]]&gt;=50%, "50% or more", "&lt;50%")</f>
        <v>&lt;50%</v>
      </c>
      <c r="M728">
        <v>4.3</v>
      </c>
      <c r="N728" s="5">
        <v>11074</v>
      </c>
      <c r="O728" s="4">
        <f>Table1[[#This Row],[actual_price]]*Table1[[#This Row],[rating_count]]</f>
        <v>27574260</v>
      </c>
      <c r="P728" t="str">
        <f>IF(Table1[[#This Row],[actual_price]] &lt;200, "&lt;₹200", IF(Table1[[#This Row],[actual_price]]&lt;=500, "₹200 - ₹500", "&gt;₹500"))</f>
        <v>&gt;₹500</v>
      </c>
      <c r="Q728" s="8">
        <f>Table1[[#This Row],[rating]]*LOG(Table1[[#This Row],[rating_count]]+1)</f>
        <v>17.390678060048959</v>
      </c>
    </row>
    <row r="729" spans="1:17" x14ac:dyDescent="0.3">
      <c r="A729" t="s">
        <v>1552</v>
      </c>
      <c r="B729" t="s">
        <v>1553</v>
      </c>
      <c r="C729" t="str">
        <f t="shared" si="11"/>
        <v>GIZGA Essentials Portabl</v>
      </c>
      <c r="D729" s="3" t="s">
        <v>1554</v>
      </c>
      <c r="E729" s="3" t="s">
        <v>2907</v>
      </c>
      <c r="F729" s="3" t="s">
        <v>2908</v>
      </c>
      <c r="G729" s="3" t="s">
        <v>3015</v>
      </c>
      <c r="H729" s="3" t="s">
        <v>2951</v>
      </c>
      <c r="I729" s="4">
        <v>149</v>
      </c>
      <c r="J729" s="4">
        <v>499</v>
      </c>
      <c r="K729" s="2">
        <v>0.7</v>
      </c>
      <c r="L729" t="str">
        <f>IF(Table1[[#This Row],[discount_percentage]]&gt;=50%, "50% or more", "&lt;50%")</f>
        <v>50% or more</v>
      </c>
      <c r="M729">
        <v>4.0999999999999996</v>
      </c>
      <c r="N729" s="5">
        <v>25607</v>
      </c>
      <c r="O729" s="4">
        <f>Table1[[#This Row],[actual_price]]*Table1[[#This Row],[rating_count]]</f>
        <v>12777893</v>
      </c>
      <c r="P729" t="str">
        <f>IF(Table1[[#This Row],[actual_price]] &lt;200, "&lt;₹200", IF(Table1[[#This Row],[actual_price]]&lt;=500, "₹200 - ₹500", "&gt;₹500"))</f>
        <v>₹200 - ₹500</v>
      </c>
      <c r="Q729" s="8">
        <f>Table1[[#This Row],[rating]]*LOG(Table1[[#This Row],[rating_count]]+1)</f>
        <v>18.074340210657912</v>
      </c>
    </row>
    <row r="730" spans="1:17" x14ac:dyDescent="0.3">
      <c r="A730" t="s">
        <v>1555</v>
      </c>
      <c r="B730" t="s">
        <v>1556</v>
      </c>
      <c r="C730" t="str">
        <f t="shared" si="11"/>
        <v>boAt Stone 650 10W Bluet</v>
      </c>
      <c r="D730" s="3" t="s">
        <v>1305</v>
      </c>
      <c r="E730" s="3" t="s">
        <v>2914</v>
      </c>
      <c r="F730" s="3" t="s">
        <v>2922</v>
      </c>
      <c r="G730" s="3" t="s">
        <v>2932</v>
      </c>
      <c r="H730" s="3" t="s">
        <v>3004</v>
      </c>
      <c r="I730" s="4">
        <v>1799</v>
      </c>
      <c r="J730" s="4">
        <v>4990</v>
      </c>
      <c r="K730" s="2">
        <v>0.64</v>
      </c>
      <c r="L730" t="str">
        <f>IF(Table1[[#This Row],[discount_percentage]]&gt;=50%, "50% or more", "&lt;50%")</f>
        <v>50% or more</v>
      </c>
      <c r="M730">
        <v>4.2</v>
      </c>
      <c r="N730" s="5">
        <v>41226</v>
      </c>
      <c r="O730" s="4">
        <f>Table1[[#This Row],[actual_price]]*Table1[[#This Row],[rating_count]]</f>
        <v>205717740</v>
      </c>
      <c r="P730" t="str">
        <f>IF(Table1[[#This Row],[actual_price]] &lt;200, "&lt;₹200", IF(Table1[[#This Row],[actual_price]]&lt;=500, "₹200 - ₹500", "&gt;₹500"))</f>
        <v>&gt;₹500</v>
      </c>
      <c r="Q730" s="8">
        <f>Table1[[#This Row],[rating]]*LOG(Table1[[#This Row],[rating_count]]+1)</f>
        <v>19.383763279763475</v>
      </c>
    </row>
    <row r="731" spans="1:17" x14ac:dyDescent="0.3">
      <c r="A731" t="s">
        <v>1557</v>
      </c>
      <c r="B731" t="s">
        <v>1558</v>
      </c>
      <c r="C731" t="str">
        <f t="shared" si="11"/>
        <v>ESnipe Mart Worldwide Tr</v>
      </c>
      <c r="D731" s="3" t="s">
        <v>1559</v>
      </c>
      <c r="E731" s="3" t="s">
        <v>3031</v>
      </c>
      <c r="F731" s="3" t="s">
        <v>3032</v>
      </c>
      <c r="G731" s="3" t="s">
        <v>3033</v>
      </c>
      <c r="I731" s="4">
        <v>425</v>
      </c>
      <c r="J731" s="4">
        <v>999</v>
      </c>
      <c r="K731" s="2">
        <v>0.56999999999999995</v>
      </c>
      <c r="L731" t="str">
        <f>IF(Table1[[#This Row],[discount_percentage]]&gt;=50%, "50% or more", "&lt;50%")</f>
        <v>50% or more</v>
      </c>
      <c r="M731">
        <v>4</v>
      </c>
      <c r="N731" s="5">
        <v>2581</v>
      </c>
      <c r="O731" s="4">
        <f>Table1[[#This Row],[actual_price]]*Table1[[#This Row],[rating_count]]</f>
        <v>2578419</v>
      </c>
      <c r="P731" t="str">
        <f>IF(Table1[[#This Row],[actual_price]] &lt;200, "&lt;₹200", IF(Table1[[#This Row],[actual_price]]&lt;=500, "₹200 - ₹500", "&gt;₹500"))</f>
        <v>&gt;₹500</v>
      </c>
      <c r="Q731" s="8">
        <f>Table1[[#This Row],[rating]]*LOG(Table1[[#This Row],[rating_count]]+1)</f>
        <v>13.647824951721606</v>
      </c>
    </row>
    <row r="732" spans="1:17" x14ac:dyDescent="0.3">
      <c r="A732" t="s">
        <v>1560</v>
      </c>
      <c r="B732" t="s">
        <v>1561</v>
      </c>
      <c r="C732" t="str">
        <f t="shared" si="11"/>
        <v>boAt Stone 180 5W Blueto</v>
      </c>
      <c r="D732" s="3" t="s">
        <v>1449</v>
      </c>
      <c r="E732" s="3" t="s">
        <v>2914</v>
      </c>
      <c r="F732" s="3" t="s">
        <v>2922</v>
      </c>
      <c r="G732" s="3" t="s">
        <v>2932</v>
      </c>
      <c r="H732" s="3" t="s">
        <v>3021</v>
      </c>
      <c r="I732" s="4">
        <v>999</v>
      </c>
      <c r="J732" s="4">
        <v>2490</v>
      </c>
      <c r="K732" s="2">
        <v>0.6</v>
      </c>
      <c r="L732" t="str">
        <f>IF(Table1[[#This Row],[discount_percentage]]&gt;=50%, "50% or more", "&lt;50%")</f>
        <v>50% or more</v>
      </c>
      <c r="M732">
        <v>4.0999999999999996</v>
      </c>
      <c r="N732" s="5">
        <v>18331</v>
      </c>
      <c r="O732" s="4">
        <f>Table1[[#This Row],[actual_price]]*Table1[[#This Row],[rating_count]]</f>
        <v>45644190</v>
      </c>
      <c r="P732" t="str">
        <f>IF(Table1[[#This Row],[actual_price]] &lt;200, "&lt;₹200", IF(Table1[[#This Row],[actual_price]]&lt;=500, "₹200 - ₹500", "&gt;₹500"))</f>
        <v>&gt;₹500</v>
      </c>
      <c r="Q732" s="8">
        <f>Table1[[#This Row],[rating]]*LOG(Table1[[#This Row],[rating_count]]+1)</f>
        <v>17.479160379148269</v>
      </c>
    </row>
    <row r="733" spans="1:17" x14ac:dyDescent="0.3">
      <c r="A733" t="s">
        <v>1562</v>
      </c>
      <c r="B733" t="s">
        <v>1563</v>
      </c>
      <c r="C733" t="str">
        <f t="shared" si="11"/>
        <v xml:space="preserve">Portronics Ruffpad 8.5M </v>
      </c>
      <c r="D733" s="3" t="s">
        <v>1164</v>
      </c>
      <c r="E733" s="3" t="s">
        <v>2907</v>
      </c>
      <c r="F733" s="3" t="s">
        <v>2908</v>
      </c>
      <c r="G733" s="3" t="s">
        <v>2963</v>
      </c>
      <c r="H733" s="3" t="s">
        <v>2965</v>
      </c>
      <c r="I733" s="4">
        <v>378</v>
      </c>
      <c r="J733" s="4">
        <v>999</v>
      </c>
      <c r="K733" s="2">
        <v>0.62</v>
      </c>
      <c r="L733" t="str">
        <f>IF(Table1[[#This Row],[discount_percentage]]&gt;=50%, "50% or more", "&lt;50%")</f>
        <v>50% or more</v>
      </c>
      <c r="M733">
        <v>4.0999999999999996</v>
      </c>
      <c r="N733" s="5">
        <v>1779</v>
      </c>
      <c r="O733" s="4">
        <f>Table1[[#This Row],[actual_price]]*Table1[[#This Row],[rating_count]]</f>
        <v>1777221</v>
      </c>
      <c r="P733" t="str">
        <f>IF(Table1[[#This Row],[actual_price]] &lt;200, "&lt;₹200", IF(Table1[[#This Row],[actual_price]]&lt;=500, "₹200 - ₹500", "&gt;₹500"))</f>
        <v>&gt;₹500</v>
      </c>
      <c r="Q733" s="8">
        <f>Table1[[#This Row],[rating]]*LOG(Table1[[#This Row],[rating_count]]+1)</f>
        <v>13.326722009466465</v>
      </c>
    </row>
    <row r="734" spans="1:17" x14ac:dyDescent="0.3">
      <c r="A734" t="s">
        <v>1564</v>
      </c>
      <c r="B734" t="s">
        <v>1565</v>
      </c>
      <c r="C734" t="str">
        <f t="shared" si="11"/>
        <v>BRUSTRO Copytinta Colour</v>
      </c>
      <c r="D734" s="3" t="s">
        <v>1566</v>
      </c>
      <c r="E734" s="3" t="s">
        <v>2974</v>
      </c>
      <c r="F734" s="3" t="s">
        <v>2975</v>
      </c>
      <c r="G734" s="3" t="s">
        <v>2976</v>
      </c>
      <c r="H734" s="3" t="s">
        <v>3034</v>
      </c>
      <c r="I734" s="4">
        <v>99</v>
      </c>
      <c r="J734" s="4">
        <v>99</v>
      </c>
      <c r="K734" s="2">
        <v>0</v>
      </c>
      <c r="L734" t="str">
        <f>IF(Table1[[#This Row],[discount_percentage]]&gt;=50%, "50% or more", "&lt;50%")</f>
        <v>&lt;50%</v>
      </c>
      <c r="M734">
        <v>4.3</v>
      </c>
      <c r="N734" s="5">
        <v>388</v>
      </c>
      <c r="O734" s="4">
        <f>Table1[[#This Row],[actual_price]]*Table1[[#This Row],[rating_count]]</f>
        <v>38412</v>
      </c>
      <c r="P734" t="str">
        <f>IF(Table1[[#This Row],[actual_price]] &lt;200, "&lt;₹200", IF(Table1[[#This Row],[actual_price]]&lt;=500, "₹200 - ₹500", "&gt;₹500"))</f>
        <v>&lt;₹200</v>
      </c>
      <c r="Q734" s="8">
        <f>Table1[[#This Row],[rating]]*LOG(Table1[[#This Row],[rating_count]]+1)</f>
        <v>11.136783285700544</v>
      </c>
    </row>
    <row r="735" spans="1:17" x14ac:dyDescent="0.3">
      <c r="A735" t="s">
        <v>1567</v>
      </c>
      <c r="B735" t="s">
        <v>1568</v>
      </c>
      <c r="C735" t="str">
        <f t="shared" si="11"/>
        <v>Cuzor 12V Mini ups for W</v>
      </c>
      <c r="D735" s="3" t="s">
        <v>1289</v>
      </c>
      <c r="E735" s="3" t="s">
        <v>2907</v>
      </c>
      <c r="F735" s="3" t="s">
        <v>2911</v>
      </c>
      <c r="G735" s="3" t="s">
        <v>3002</v>
      </c>
      <c r="I735" s="4">
        <v>1499</v>
      </c>
      <c r="J735" s="4">
        <v>2999</v>
      </c>
      <c r="K735" s="2">
        <v>0.5</v>
      </c>
      <c r="L735" t="str">
        <f>IF(Table1[[#This Row],[discount_percentage]]&gt;=50%, "50% or more", "&lt;50%")</f>
        <v>50% or more</v>
      </c>
      <c r="M735">
        <v>4.5</v>
      </c>
      <c r="N735" s="5">
        <v>8656</v>
      </c>
      <c r="O735" s="4">
        <f>Table1[[#This Row],[actual_price]]*Table1[[#This Row],[rating_count]]</f>
        <v>25959344</v>
      </c>
      <c r="P735" t="str">
        <f>IF(Table1[[#This Row],[actual_price]] &lt;200, "&lt;₹200", IF(Table1[[#This Row],[actual_price]]&lt;=500, "₹200 - ₹500", "&gt;₹500"))</f>
        <v>&gt;₹500</v>
      </c>
      <c r="Q735" s="8">
        <f>Table1[[#This Row],[rating]]*LOG(Table1[[#This Row],[rating_count]]+1)</f>
        <v>17.718153378827804</v>
      </c>
    </row>
    <row r="736" spans="1:17" x14ac:dyDescent="0.3">
      <c r="A736" t="s">
        <v>1569</v>
      </c>
      <c r="B736" t="s">
        <v>1570</v>
      </c>
      <c r="C736" t="str">
        <f t="shared" si="11"/>
        <v>Crucial BX500 240GB 3D N</v>
      </c>
      <c r="D736" s="3" t="s">
        <v>1571</v>
      </c>
      <c r="E736" s="3" t="s">
        <v>2907</v>
      </c>
      <c r="F736" s="3" t="s">
        <v>3024</v>
      </c>
      <c r="G736" s="3" t="s">
        <v>3035</v>
      </c>
      <c r="I736" s="4">
        <v>1815</v>
      </c>
      <c r="J736" s="4">
        <v>3100</v>
      </c>
      <c r="K736" s="2">
        <v>0.41</v>
      </c>
      <c r="L736" t="str">
        <f>IF(Table1[[#This Row],[discount_percentage]]&gt;=50%, "50% or more", "&lt;50%")</f>
        <v>&lt;50%</v>
      </c>
      <c r="M736">
        <v>4.5</v>
      </c>
      <c r="N736" s="5">
        <v>92925</v>
      </c>
      <c r="O736" s="4">
        <f>Table1[[#This Row],[actual_price]]*Table1[[#This Row],[rating_count]]</f>
        <v>288067500</v>
      </c>
      <c r="P736" t="str">
        <f>IF(Table1[[#This Row],[actual_price]] &lt;200, "&lt;₹200", IF(Table1[[#This Row],[actual_price]]&lt;=500, "₹200 - ₹500", "&gt;₹500"))</f>
        <v>&gt;₹500</v>
      </c>
      <c r="Q736" s="8">
        <f>Table1[[#This Row],[rating]]*LOG(Table1[[#This Row],[rating_count]]+1)</f>
        <v>22.356617595051553</v>
      </c>
    </row>
    <row r="737" spans="1:17" x14ac:dyDescent="0.3">
      <c r="A737" t="s">
        <v>1572</v>
      </c>
      <c r="B737" t="s">
        <v>1573</v>
      </c>
      <c r="C737" t="str">
        <f t="shared" si="11"/>
        <v>Classmate Pulse Spiral N</v>
      </c>
      <c r="D737" s="3" t="s">
        <v>1469</v>
      </c>
      <c r="E737" s="3" t="s">
        <v>2974</v>
      </c>
      <c r="F737" s="3" t="s">
        <v>2975</v>
      </c>
      <c r="G737" s="3" t="s">
        <v>2976</v>
      </c>
      <c r="H737" s="3" t="s">
        <v>2977</v>
      </c>
      <c r="I737" s="4">
        <v>67</v>
      </c>
      <c r="J737" s="4">
        <v>75</v>
      </c>
      <c r="K737" s="2">
        <v>0.11</v>
      </c>
      <c r="L737" t="str">
        <f>IF(Table1[[#This Row],[discount_percentage]]&gt;=50%, "50% or more", "&lt;50%")</f>
        <v>&lt;50%</v>
      </c>
      <c r="M737">
        <v>4.0999999999999996</v>
      </c>
      <c r="N737" s="5">
        <v>1269</v>
      </c>
      <c r="O737" s="4">
        <f>Table1[[#This Row],[actual_price]]*Table1[[#This Row],[rating_count]]</f>
        <v>95175</v>
      </c>
      <c r="P737" t="str">
        <f>IF(Table1[[#This Row],[actual_price]] &lt;200, "&lt;₹200", IF(Table1[[#This Row],[actual_price]]&lt;=500, "₹200 - ₹500", "&gt;₹500"))</f>
        <v>&lt;₹200</v>
      </c>
      <c r="Q737" s="8">
        <f>Table1[[#This Row],[rating]]*LOG(Table1[[#This Row],[rating_count]]+1)</f>
        <v>12.725595255919421</v>
      </c>
    </row>
    <row r="738" spans="1:17" x14ac:dyDescent="0.3">
      <c r="A738" t="s">
        <v>1574</v>
      </c>
      <c r="B738" t="s">
        <v>1575</v>
      </c>
      <c r="C738" t="str">
        <f t="shared" si="11"/>
        <v>Portronics My buddy plus</v>
      </c>
      <c r="D738" s="3" t="s">
        <v>1169</v>
      </c>
      <c r="E738" s="3" t="s">
        <v>2907</v>
      </c>
      <c r="F738" s="3" t="s">
        <v>2908</v>
      </c>
      <c r="G738" s="3" t="s">
        <v>2959</v>
      </c>
      <c r="H738" s="3" t="s">
        <v>2966</v>
      </c>
      <c r="I738" s="4">
        <v>1889</v>
      </c>
      <c r="J738" s="4">
        <v>2699</v>
      </c>
      <c r="K738" s="2">
        <v>0.3</v>
      </c>
      <c r="L738" t="str">
        <f>IF(Table1[[#This Row],[discount_percentage]]&gt;=50%, "50% or more", "&lt;50%")</f>
        <v>&lt;50%</v>
      </c>
      <c r="M738">
        <v>4.3</v>
      </c>
      <c r="N738" s="5">
        <v>17394</v>
      </c>
      <c r="O738" s="4">
        <f>Table1[[#This Row],[actual_price]]*Table1[[#This Row],[rating_count]]</f>
        <v>46946406</v>
      </c>
      <c r="P738" t="str">
        <f>IF(Table1[[#This Row],[actual_price]] &lt;200, "&lt;₹200", IF(Table1[[#This Row],[actual_price]]&lt;=500, "₹200 - ₹500", "&gt;₹500"))</f>
        <v>&gt;₹500</v>
      </c>
      <c r="Q738" s="8">
        <f>Table1[[#This Row],[rating]]*LOG(Table1[[#This Row],[rating_count]]+1)</f>
        <v>18.233825062259513</v>
      </c>
    </row>
    <row r="739" spans="1:17" x14ac:dyDescent="0.3">
      <c r="A739" t="s">
        <v>1576</v>
      </c>
      <c r="B739" t="s">
        <v>1577</v>
      </c>
      <c r="C739" t="str">
        <f t="shared" si="11"/>
        <v>ZEBRONICS Zeb-Evolve Wir</v>
      </c>
      <c r="D739" s="3" t="s">
        <v>726</v>
      </c>
      <c r="E739" s="3" t="s">
        <v>2914</v>
      </c>
      <c r="F739" s="3" t="s">
        <v>2945</v>
      </c>
      <c r="G739" s="3" t="s">
        <v>2946</v>
      </c>
      <c r="H739" s="3" t="s">
        <v>2947</v>
      </c>
      <c r="I739" s="4">
        <v>499</v>
      </c>
      <c r="J739" s="4">
        <v>1499</v>
      </c>
      <c r="K739" s="2">
        <v>0.67</v>
      </c>
      <c r="L739" t="str">
        <f>IF(Table1[[#This Row],[discount_percentage]]&gt;=50%, "50% or more", "&lt;50%")</f>
        <v>50% or more</v>
      </c>
      <c r="M739">
        <v>3.6</v>
      </c>
      <c r="N739" s="5">
        <v>9169</v>
      </c>
      <c r="O739" s="4">
        <f>Table1[[#This Row],[actual_price]]*Table1[[#This Row],[rating_count]]</f>
        <v>13744331</v>
      </c>
      <c r="P739" t="str">
        <f>IF(Table1[[#This Row],[actual_price]] &lt;200, "&lt;₹200", IF(Table1[[#This Row],[actual_price]]&lt;=500, "₹200 - ₹500", "&gt;₹500"))</f>
        <v>&gt;₹500</v>
      </c>
      <c r="Q739" s="8">
        <f>Table1[[#This Row],[rating]]*LOG(Table1[[#This Row],[rating_count]]+1)</f>
        <v>14.264529608412076</v>
      </c>
    </row>
    <row r="740" spans="1:17" x14ac:dyDescent="0.3">
      <c r="A740" t="s">
        <v>1578</v>
      </c>
      <c r="B740" t="s">
        <v>1579</v>
      </c>
      <c r="C740" t="str">
        <f t="shared" si="11"/>
        <v>INOVERA World Map Extend</v>
      </c>
      <c r="D740" s="3" t="s">
        <v>1269</v>
      </c>
      <c r="E740" s="3" t="s">
        <v>2907</v>
      </c>
      <c r="F740" s="3" t="s">
        <v>2908</v>
      </c>
      <c r="G740" s="3" t="s">
        <v>2963</v>
      </c>
      <c r="H740" s="3" t="s">
        <v>2994</v>
      </c>
      <c r="I740" s="4">
        <v>499</v>
      </c>
      <c r="J740" s="4">
        <v>999</v>
      </c>
      <c r="K740" s="2">
        <v>0.5</v>
      </c>
      <c r="L740" t="str">
        <f>IF(Table1[[#This Row],[discount_percentage]]&gt;=50%, "50% or more", "&lt;50%")</f>
        <v>50% or more</v>
      </c>
      <c r="M740">
        <v>4.4000000000000004</v>
      </c>
      <c r="N740" s="5">
        <v>1030</v>
      </c>
      <c r="O740" s="4">
        <f>Table1[[#This Row],[actual_price]]*Table1[[#This Row],[rating_count]]</f>
        <v>1028970</v>
      </c>
      <c r="P740" t="str">
        <f>IF(Table1[[#This Row],[actual_price]] &lt;200, "&lt;₹200", IF(Table1[[#This Row],[actual_price]]&lt;=500, "₹200 - ₹500", "&gt;₹500"))</f>
        <v>&gt;₹500</v>
      </c>
      <c r="Q740" s="8">
        <f>Table1[[#This Row],[rating]]*LOG(Table1[[#This Row],[rating_count]]+1)</f>
        <v>13.258338127247475</v>
      </c>
    </row>
    <row r="741" spans="1:17" x14ac:dyDescent="0.3">
      <c r="A741" t="s">
        <v>1580</v>
      </c>
      <c r="B741" t="s">
        <v>1581</v>
      </c>
      <c r="C741" t="str">
        <f t="shared" si="11"/>
        <v>Seagate One Touch 2TB Ex</v>
      </c>
      <c r="D741" s="3" t="s">
        <v>1217</v>
      </c>
      <c r="E741" s="3" t="s">
        <v>2907</v>
      </c>
      <c r="F741" s="3" t="s">
        <v>2961</v>
      </c>
      <c r="G741" s="3" t="s">
        <v>2983</v>
      </c>
      <c r="I741" s="4">
        <v>5799</v>
      </c>
      <c r="J741" s="4">
        <v>7999</v>
      </c>
      <c r="K741" s="2">
        <v>0.28000000000000003</v>
      </c>
      <c r="L741" t="str">
        <f>IF(Table1[[#This Row],[discount_percentage]]&gt;=50%, "50% or more", "&lt;50%")</f>
        <v>&lt;50%</v>
      </c>
      <c r="M741">
        <v>4.5</v>
      </c>
      <c r="N741" s="5">
        <v>50273</v>
      </c>
      <c r="O741" s="4">
        <f>Table1[[#This Row],[actual_price]]*Table1[[#This Row],[rating_count]]</f>
        <v>402133727</v>
      </c>
      <c r="P741" t="str">
        <f>IF(Table1[[#This Row],[actual_price]] &lt;200, "&lt;₹200", IF(Table1[[#This Row],[actual_price]]&lt;=500, "₹200 - ₹500", "&gt;₹500"))</f>
        <v>&gt;₹500</v>
      </c>
      <c r="Q741" s="8">
        <f>Table1[[#This Row],[rating]]*LOG(Table1[[#This Row],[rating_count]]+1)</f>
        <v>21.156045483619398</v>
      </c>
    </row>
    <row r="742" spans="1:17" x14ac:dyDescent="0.3">
      <c r="A742" t="s">
        <v>1582</v>
      </c>
      <c r="B742" t="s">
        <v>1583</v>
      </c>
      <c r="C742" t="str">
        <f t="shared" si="11"/>
        <v>ZEBRONICS Zeb-Fame 5watt</v>
      </c>
      <c r="D742" s="3" t="s">
        <v>1584</v>
      </c>
      <c r="E742" s="3" t="s">
        <v>2914</v>
      </c>
      <c r="F742" s="3" t="s">
        <v>2922</v>
      </c>
      <c r="G742" s="3" t="s">
        <v>2932</v>
      </c>
      <c r="H742" s="3" t="s">
        <v>3036</v>
      </c>
      <c r="I742" s="4">
        <v>499</v>
      </c>
      <c r="J742" s="4">
        <v>799</v>
      </c>
      <c r="K742" s="2">
        <v>0.38</v>
      </c>
      <c r="L742" t="str">
        <f>IF(Table1[[#This Row],[discount_percentage]]&gt;=50%, "50% or more", "&lt;50%")</f>
        <v>&lt;50%</v>
      </c>
      <c r="M742">
        <v>3.9</v>
      </c>
      <c r="N742" s="5">
        <v>6742</v>
      </c>
      <c r="O742" s="4">
        <f>Table1[[#This Row],[actual_price]]*Table1[[#This Row],[rating_count]]</f>
        <v>5386858</v>
      </c>
      <c r="P742" t="str">
        <f>IF(Table1[[#This Row],[actual_price]] &lt;200, "&lt;₹200", IF(Table1[[#This Row],[actual_price]]&lt;=500, "₹200 - ₹500", "&gt;₹500"))</f>
        <v>&gt;₹500</v>
      </c>
      <c r="Q742" s="8">
        <f>Table1[[#This Row],[rating]]*LOG(Table1[[#This Row],[rating_count]]+1)</f>
        <v>14.932527322738895</v>
      </c>
    </row>
    <row r="743" spans="1:17" x14ac:dyDescent="0.3">
      <c r="A743" t="s">
        <v>1585</v>
      </c>
      <c r="B743" t="s">
        <v>1586</v>
      </c>
      <c r="C743" t="str">
        <f t="shared" si="11"/>
        <v>TVARA LCD Writing Tablet</v>
      </c>
      <c r="D743" s="3" t="s">
        <v>1164</v>
      </c>
      <c r="E743" s="3" t="s">
        <v>2907</v>
      </c>
      <c r="F743" s="3" t="s">
        <v>2908</v>
      </c>
      <c r="G743" s="3" t="s">
        <v>2963</v>
      </c>
      <c r="H743" s="3" t="s">
        <v>2965</v>
      </c>
      <c r="I743" s="4">
        <v>249</v>
      </c>
      <c r="J743" s="4">
        <v>600</v>
      </c>
      <c r="K743" s="2">
        <v>0.59</v>
      </c>
      <c r="L743" t="str">
        <f>IF(Table1[[#This Row],[discount_percentage]]&gt;=50%, "50% or more", "&lt;50%")</f>
        <v>50% or more</v>
      </c>
      <c r="M743">
        <v>4</v>
      </c>
      <c r="N743" s="5">
        <v>1208</v>
      </c>
      <c r="O743" s="4">
        <f>Table1[[#This Row],[actual_price]]*Table1[[#This Row],[rating_count]]</f>
        <v>724800</v>
      </c>
      <c r="P743" t="str">
        <f>IF(Table1[[#This Row],[actual_price]] &lt;200, "&lt;₹200", IF(Table1[[#This Row],[actual_price]]&lt;=500, "₹200 - ₹500", "&gt;₹500"))</f>
        <v>&gt;₹500</v>
      </c>
      <c r="Q743" s="8">
        <f>Table1[[#This Row],[rating]]*LOG(Table1[[#This Row],[rating_count]]+1)</f>
        <v>12.329705203443087</v>
      </c>
    </row>
    <row r="744" spans="1:17" x14ac:dyDescent="0.3">
      <c r="A744" t="s">
        <v>1587</v>
      </c>
      <c r="B744" t="s">
        <v>1588</v>
      </c>
      <c r="C744" t="str">
        <f t="shared" si="11"/>
        <v>Western Digital WD 1.5TB</v>
      </c>
      <c r="D744" s="3" t="s">
        <v>1217</v>
      </c>
      <c r="E744" s="3" t="s">
        <v>2907</v>
      </c>
      <c r="F744" s="3" t="s">
        <v>2961</v>
      </c>
      <c r="G744" s="3" t="s">
        <v>2983</v>
      </c>
      <c r="I744" s="4">
        <v>4449</v>
      </c>
      <c r="J744" s="4">
        <v>5734</v>
      </c>
      <c r="K744" s="2">
        <v>0.22</v>
      </c>
      <c r="L744" t="str">
        <f>IF(Table1[[#This Row],[discount_percentage]]&gt;=50%, "50% or more", "&lt;50%")</f>
        <v>&lt;50%</v>
      </c>
      <c r="M744">
        <v>4.4000000000000004</v>
      </c>
      <c r="N744" s="5">
        <v>25006</v>
      </c>
      <c r="O744" s="4">
        <f>Table1[[#This Row],[actual_price]]*Table1[[#This Row],[rating_count]]</f>
        <v>143384404</v>
      </c>
      <c r="P744" t="str">
        <f>IF(Table1[[#This Row],[actual_price]] &lt;200, "&lt;₹200", IF(Table1[[#This Row],[actual_price]]&lt;=500, "₹200 - ₹500", "&gt;₹500"))</f>
        <v>&gt;₹500</v>
      </c>
      <c r="Q744" s="8">
        <f>Table1[[#This Row],[rating]]*LOG(Table1[[#This Row],[rating_count]]+1)</f>
        <v>19.351471014065538</v>
      </c>
    </row>
    <row r="745" spans="1:17" x14ac:dyDescent="0.3">
      <c r="A745" t="s">
        <v>1589</v>
      </c>
      <c r="B745" t="s">
        <v>1590</v>
      </c>
      <c r="C745" t="str">
        <f t="shared" si="11"/>
        <v xml:space="preserve">Redgear MP35 Speed-Type </v>
      </c>
      <c r="D745" s="3" t="s">
        <v>1409</v>
      </c>
      <c r="E745" s="3" t="s">
        <v>2907</v>
      </c>
      <c r="F745" s="3" t="s">
        <v>2908</v>
      </c>
      <c r="G745" s="3" t="s">
        <v>2995</v>
      </c>
      <c r="H745" s="3" t="s">
        <v>3016</v>
      </c>
      <c r="I745" s="4">
        <v>299</v>
      </c>
      <c r="J745" s="4">
        <v>550</v>
      </c>
      <c r="K745" s="2">
        <v>0.46</v>
      </c>
      <c r="L745" t="str">
        <f>IF(Table1[[#This Row],[discount_percentage]]&gt;=50%, "50% or more", "&lt;50%")</f>
        <v>&lt;50%</v>
      </c>
      <c r="M745">
        <v>4.5999999999999996</v>
      </c>
      <c r="N745" s="5">
        <v>33434</v>
      </c>
      <c r="O745" s="4">
        <f>Table1[[#This Row],[actual_price]]*Table1[[#This Row],[rating_count]]</f>
        <v>18388700</v>
      </c>
      <c r="P745" t="str">
        <f>IF(Table1[[#This Row],[actual_price]] &lt;200, "&lt;₹200", IF(Table1[[#This Row],[actual_price]]&lt;=500, "₹200 - ₹500", "&gt;₹500"))</f>
        <v>&gt;₹500</v>
      </c>
      <c r="Q745" s="8">
        <f>Table1[[#This Row],[rating]]*LOG(Table1[[#This Row],[rating_count]]+1)</f>
        <v>20.811326106665227</v>
      </c>
    </row>
    <row r="746" spans="1:17" x14ac:dyDescent="0.3">
      <c r="A746" t="s">
        <v>1591</v>
      </c>
      <c r="B746" t="s">
        <v>1592</v>
      </c>
      <c r="C746" t="str">
        <f t="shared" si="11"/>
        <v>Lenovo 400 Wireless Mous</v>
      </c>
      <c r="D746" s="3" t="s">
        <v>1161</v>
      </c>
      <c r="E746" s="3" t="s">
        <v>2907</v>
      </c>
      <c r="F746" s="3" t="s">
        <v>2908</v>
      </c>
      <c r="G746" s="3" t="s">
        <v>2963</v>
      </c>
      <c r="H746" s="3" t="s">
        <v>2964</v>
      </c>
      <c r="I746" s="4">
        <v>629</v>
      </c>
      <c r="J746" s="4">
        <v>1390</v>
      </c>
      <c r="K746" s="2">
        <v>0.55000000000000004</v>
      </c>
      <c r="L746" t="str">
        <f>IF(Table1[[#This Row],[discount_percentage]]&gt;=50%, "50% or more", "&lt;50%")</f>
        <v>50% or more</v>
      </c>
      <c r="M746">
        <v>4.4000000000000004</v>
      </c>
      <c r="N746" s="5">
        <v>6301</v>
      </c>
      <c r="O746" s="4">
        <f>Table1[[#This Row],[actual_price]]*Table1[[#This Row],[rating_count]]</f>
        <v>8758390</v>
      </c>
      <c r="P746" t="str">
        <f>IF(Table1[[#This Row],[actual_price]] &lt;200, "&lt;₹200", IF(Table1[[#This Row],[actual_price]]&lt;=500, "₹200 - ₹500", "&gt;₹500"))</f>
        <v>&gt;₹500</v>
      </c>
      <c r="Q746" s="8">
        <f>Table1[[#This Row],[rating]]*LOG(Table1[[#This Row],[rating_count]]+1)</f>
        <v>16.717704954887118</v>
      </c>
    </row>
    <row r="747" spans="1:17" x14ac:dyDescent="0.3">
      <c r="A747" t="s">
        <v>1593</v>
      </c>
      <c r="B747" t="s">
        <v>1594</v>
      </c>
      <c r="C747" t="str">
        <f t="shared" si="11"/>
        <v>Logitech K480 Wireless M</v>
      </c>
      <c r="D747" s="3" t="s">
        <v>1193</v>
      </c>
      <c r="E747" s="3" t="s">
        <v>2907</v>
      </c>
      <c r="F747" s="3" t="s">
        <v>2908</v>
      </c>
      <c r="G747" s="3" t="s">
        <v>2963</v>
      </c>
      <c r="H747" s="3" t="s">
        <v>2968</v>
      </c>
      <c r="I747" s="4">
        <v>2595</v>
      </c>
      <c r="J747" s="4">
        <v>3295</v>
      </c>
      <c r="K747" s="2">
        <v>0.21</v>
      </c>
      <c r="L747" t="str">
        <f>IF(Table1[[#This Row],[discount_percentage]]&gt;=50%, "50% or more", "&lt;50%")</f>
        <v>&lt;50%</v>
      </c>
      <c r="M747">
        <v>4.4000000000000004</v>
      </c>
      <c r="N747" s="5">
        <v>22618</v>
      </c>
      <c r="O747" s="4">
        <f>Table1[[#This Row],[actual_price]]*Table1[[#This Row],[rating_count]]</f>
        <v>74526310</v>
      </c>
      <c r="P747" t="str">
        <f>IF(Table1[[#This Row],[actual_price]] &lt;200, "&lt;₹200", IF(Table1[[#This Row],[actual_price]]&lt;=500, "₹200 - ₹500", "&gt;₹500"))</f>
        <v>&gt;₹500</v>
      </c>
      <c r="Q747" s="8">
        <f>Table1[[#This Row],[rating]]*LOG(Table1[[#This Row],[rating_count]]+1)</f>
        <v>19.159682962577573</v>
      </c>
    </row>
    <row r="748" spans="1:17" x14ac:dyDescent="0.3">
      <c r="A748" t="s">
        <v>1595</v>
      </c>
      <c r="B748" t="s">
        <v>1596</v>
      </c>
      <c r="C748" t="str">
        <f t="shared" si="11"/>
        <v>RESONATE RouterUPS CRU12</v>
      </c>
      <c r="D748" s="3" t="s">
        <v>1289</v>
      </c>
      <c r="E748" s="3" t="s">
        <v>2907</v>
      </c>
      <c r="F748" s="3" t="s">
        <v>2911</v>
      </c>
      <c r="G748" s="3" t="s">
        <v>3002</v>
      </c>
      <c r="I748" s="4">
        <v>1799</v>
      </c>
      <c r="J748" s="4">
        <v>2911</v>
      </c>
      <c r="K748" s="2">
        <v>0.38</v>
      </c>
      <c r="L748" t="str">
        <f>IF(Table1[[#This Row],[discount_percentage]]&gt;=50%, "50% or more", "&lt;50%")</f>
        <v>&lt;50%</v>
      </c>
      <c r="M748">
        <v>4.3</v>
      </c>
      <c r="N748" s="5">
        <v>20342</v>
      </c>
      <c r="O748" s="4">
        <f>Table1[[#This Row],[actual_price]]*Table1[[#This Row],[rating_count]]</f>
        <v>59215562</v>
      </c>
      <c r="P748" t="str">
        <f>IF(Table1[[#This Row],[actual_price]] &lt;200, "&lt;₹200", IF(Table1[[#This Row],[actual_price]]&lt;=500, "₹200 - ₹500", "&gt;₹500"))</f>
        <v>&gt;₹500</v>
      </c>
      <c r="Q748" s="8">
        <f>Table1[[#This Row],[rating]]*LOG(Table1[[#This Row],[rating_count]]+1)</f>
        <v>18.52618449611569</v>
      </c>
    </row>
    <row r="749" spans="1:17" x14ac:dyDescent="0.3">
      <c r="A749" t="s">
        <v>1597</v>
      </c>
      <c r="B749" t="s">
        <v>1598</v>
      </c>
      <c r="C749" t="str">
        <f t="shared" si="11"/>
        <v>3M Post-it Sticky Note C</v>
      </c>
      <c r="D749" s="3" t="s">
        <v>1354</v>
      </c>
      <c r="E749" s="3" t="s">
        <v>2974</v>
      </c>
      <c r="F749" s="3" t="s">
        <v>2975</v>
      </c>
      <c r="G749" s="3" t="s">
        <v>2976</v>
      </c>
      <c r="H749" s="3" t="s">
        <v>2977</v>
      </c>
      <c r="I749" s="4">
        <v>90</v>
      </c>
      <c r="J749" s="4">
        <v>175</v>
      </c>
      <c r="K749" s="2">
        <v>0.49</v>
      </c>
      <c r="L749" t="str">
        <f>IF(Table1[[#This Row],[discount_percentage]]&gt;=50%, "50% or more", "&lt;50%")</f>
        <v>&lt;50%</v>
      </c>
      <c r="M749">
        <v>4.4000000000000004</v>
      </c>
      <c r="N749" s="5">
        <v>7429</v>
      </c>
      <c r="O749" s="4">
        <f>Table1[[#This Row],[actual_price]]*Table1[[#This Row],[rating_count]]</f>
        <v>1300075</v>
      </c>
      <c r="P749" t="str">
        <f>IF(Table1[[#This Row],[actual_price]] &lt;200, "&lt;₹200", IF(Table1[[#This Row],[actual_price]]&lt;=500, "₹200 - ₹500", "&gt;₹500"))</f>
        <v>&lt;₹200</v>
      </c>
      <c r="Q749" s="8">
        <f>Table1[[#This Row],[rating]]*LOG(Table1[[#This Row],[rating_count]]+1)</f>
        <v>17.032350780546533</v>
      </c>
    </row>
    <row r="750" spans="1:17" x14ac:dyDescent="0.3">
      <c r="A750" t="s">
        <v>1599</v>
      </c>
      <c r="B750" t="s">
        <v>1600</v>
      </c>
      <c r="C750" t="str">
        <f t="shared" si="11"/>
        <v>OFIXO Multi-Purpose Lapt</v>
      </c>
      <c r="D750" s="3" t="s">
        <v>1169</v>
      </c>
      <c r="E750" s="3" t="s">
        <v>2907</v>
      </c>
      <c r="F750" s="3" t="s">
        <v>2908</v>
      </c>
      <c r="G750" s="3" t="s">
        <v>2959</v>
      </c>
      <c r="H750" s="3" t="s">
        <v>2966</v>
      </c>
      <c r="I750" s="4">
        <v>599</v>
      </c>
      <c r="J750" s="4">
        <v>599</v>
      </c>
      <c r="K750" s="2">
        <v>0</v>
      </c>
      <c r="L750" t="str">
        <f>IF(Table1[[#This Row],[discount_percentage]]&gt;=50%, "50% or more", "&lt;50%")</f>
        <v>&lt;50%</v>
      </c>
      <c r="M750">
        <v>4</v>
      </c>
      <c r="N750" s="5">
        <v>26423</v>
      </c>
      <c r="O750" s="4">
        <f>Table1[[#This Row],[actual_price]]*Table1[[#This Row],[rating_count]]</f>
        <v>15827377</v>
      </c>
      <c r="P750" t="str">
        <f>IF(Table1[[#This Row],[actual_price]] &lt;200, "&lt;₹200", IF(Table1[[#This Row],[actual_price]]&lt;=500, "₹200 - ₹500", "&gt;₹500"))</f>
        <v>&gt;₹500</v>
      </c>
      <c r="Q750" s="8">
        <f>Table1[[#This Row],[rating]]*LOG(Table1[[#This Row],[rating_count]]+1)</f>
        <v>17.687994242733431</v>
      </c>
    </row>
    <row r="751" spans="1:17" x14ac:dyDescent="0.3">
      <c r="A751" t="s">
        <v>1601</v>
      </c>
      <c r="B751" t="s">
        <v>1602</v>
      </c>
      <c r="C751" t="str">
        <f t="shared" si="11"/>
        <v>Fire-Boltt Ninja Calling</v>
      </c>
      <c r="D751" s="3" t="s">
        <v>695</v>
      </c>
      <c r="E751" s="3" t="s">
        <v>2914</v>
      </c>
      <c r="F751" s="3" t="s">
        <v>2935</v>
      </c>
      <c r="G751" s="3" t="s">
        <v>2936</v>
      </c>
      <c r="I751" s="4">
        <v>1999</v>
      </c>
      <c r="J751" s="4">
        <v>7999</v>
      </c>
      <c r="K751" s="2">
        <v>0.75</v>
      </c>
      <c r="L751" t="str">
        <f>IF(Table1[[#This Row],[discount_percentage]]&gt;=50%, "50% or more", "&lt;50%")</f>
        <v>50% or more</v>
      </c>
      <c r="M751">
        <v>4.2</v>
      </c>
      <c r="N751" s="5">
        <v>31305</v>
      </c>
      <c r="O751" s="4">
        <f>Table1[[#This Row],[actual_price]]*Table1[[#This Row],[rating_count]]</f>
        <v>250408695</v>
      </c>
      <c r="P751" t="str">
        <f>IF(Table1[[#This Row],[actual_price]] &lt;200, "&lt;₹200", IF(Table1[[#This Row],[actual_price]]&lt;=500, "₹200 - ₹500", "&gt;₹500"))</f>
        <v>&gt;₹500</v>
      </c>
      <c r="Q751" s="8">
        <f>Table1[[#This Row],[rating]]*LOG(Table1[[#This Row],[rating_count]]+1)</f>
        <v>18.881635839807263</v>
      </c>
    </row>
    <row r="752" spans="1:17" x14ac:dyDescent="0.3">
      <c r="A752" t="s">
        <v>1603</v>
      </c>
      <c r="B752" t="s">
        <v>1604</v>
      </c>
      <c r="C752" t="str">
        <f t="shared" si="11"/>
        <v>Airtel AMF-311WW Data Ca</v>
      </c>
      <c r="D752" s="3" t="s">
        <v>1605</v>
      </c>
      <c r="E752" s="3" t="s">
        <v>2907</v>
      </c>
      <c r="F752" s="3" t="s">
        <v>2911</v>
      </c>
      <c r="G752" s="3" t="s">
        <v>3037</v>
      </c>
      <c r="I752" s="4">
        <v>2099</v>
      </c>
      <c r="J752" s="4">
        <v>3250</v>
      </c>
      <c r="K752" s="2">
        <v>0.35</v>
      </c>
      <c r="L752" t="str">
        <f>IF(Table1[[#This Row],[discount_percentage]]&gt;=50%, "50% or more", "&lt;50%")</f>
        <v>&lt;50%</v>
      </c>
      <c r="M752">
        <v>3.8</v>
      </c>
      <c r="N752" s="5">
        <v>11213</v>
      </c>
      <c r="O752" s="4">
        <f>Table1[[#This Row],[actual_price]]*Table1[[#This Row],[rating_count]]</f>
        <v>36442250</v>
      </c>
      <c r="P752" t="str">
        <f>IF(Table1[[#This Row],[actual_price]] &lt;200, "&lt;₹200", IF(Table1[[#This Row],[actual_price]]&lt;=500, "₹200 - ₹500", "&gt;₹500"))</f>
        <v>&gt;₹500</v>
      </c>
      <c r="Q752" s="8">
        <f>Table1[[#This Row],[rating]]*LOG(Table1[[#This Row],[rating_count]]+1)</f>
        <v>15.389090096697407</v>
      </c>
    </row>
    <row r="753" spans="1:17" x14ac:dyDescent="0.3">
      <c r="A753" t="s">
        <v>1606</v>
      </c>
      <c r="B753" t="s">
        <v>1607</v>
      </c>
      <c r="C753" t="str">
        <f t="shared" si="11"/>
        <v xml:space="preserve">Gizga Essentials Laptop </v>
      </c>
      <c r="D753" s="3" t="s">
        <v>1608</v>
      </c>
      <c r="E753" s="3" t="s">
        <v>2907</v>
      </c>
      <c r="F753" s="3" t="s">
        <v>2908</v>
      </c>
      <c r="G753" s="3" t="s">
        <v>2959</v>
      </c>
      <c r="H753" s="3" t="s">
        <v>3038</v>
      </c>
      <c r="I753" s="4">
        <v>179</v>
      </c>
      <c r="J753" s="4">
        <v>499</v>
      </c>
      <c r="K753" s="2">
        <v>0.64</v>
      </c>
      <c r="L753" t="str">
        <f>IF(Table1[[#This Row],[discount_percentage]]&gt;=50%, "50% or more", "&lt;50%")</f>
        <v>50% or more</v>
      </c>
      <c r="M753">
        <v>4.0999999999999996</v>
      </c>
      <c r="N753" s="5">
        <v>10174</v>
      </c>
      <c r="O753" s="4">
        <f>Table1[[#This Row],[actual_price]]*Table1[[#This Row],[rating_count]]</f>
        <v>5076826</v>
      </c>
      <c r="P753" t="str">
        <f>IF(Table1[[#This Row],[actual_price]] &lt;200, "&lt;₹200", IF(Table1[[#This Row],[actual_price]]&lt;=500, "₹200 - ₹500", "&gt;₹500"))</f>
        <v>₹200 - ₹500</v>
      </c>
      <c r="Q753" s="8">
        <f>Table1[[#This Row],[rating]]*LOG(Table1[[#This Row],[rating_count]]+1)</f>
        <v>16.430891113378756</v>
      </c>
    </row>
    <row r="754" spans="1:17" x14ac:dyDescent="0.3">
      <c r="A754" t="s">
        <v>1609</v>
      </c>
      <c r="B754" t="s">
        <v>1610</v>
      </c>
      <c r="C754" t="str">
        <f t="shared" si="11"/>
        <v>Logitech MK270r USB Wire</v>
      </c>
      <c r="D754" s="3" t="s">
        <v>1214</v>
      </c>
      <c r="E754" s="3" t="s">
        <v>2907</v>
      </c>
      <c r="F754" s="3" t="s">
        <v>2908</v>
      </c>
      <c r="G754" s="3" t="s">
        <v>2963</v>
      </c>
      <c r="H754" s="3" t="s">
        <v>2982</v>
      </c>
      <c r="I754" s="4">
        <v>1345</v>
      </c>
      <c r="J754" s="4">
        <v>2295</v>
      </c>
      <c r="K754" s="2">
        <v>0.41</v>
      </c>
      <c r="L754" t="str">
        <f>IF(Table1[[#This Row],[discount_percentage]]&gt;=50%, "50% or more", "&lt;50%")</f>
        <v>&lt;50%</v>
      </c>
      <c r="M754">
        <v>4.2</v>
      </c>
      <c r="N754" s="5">
        <v>17413</v>
      </c>
      <c r="O754" s="4">
        <f>Table1[[#This Row],[actual_price]]*Table1[[#This Row],[rating_count]]</f>
        <v>39962835</v>
      </c>
      <c r="P754" t="str">
        <f>IF(Table1[[#This Row],[actual_price]] &lt;200, "&lt;₹200", IF(Table1[[#This Row],[actual_price]]&lt;=500, "₹200 - ₹500", "&gt;₹500"))</f>
        <v>&gt;₹500</v>
      </c>
      <c r="Q754" s="8">
        <f>Table1[[#This Row],[rating]]*LOG(Table1[[#This Row],[rating_count]]+1)</f>
        <v>17.811773868518664</v>
      </c>
    </row>
    <row r="755" spans="1:17" x14ac:dyDescent="0.3">
      <c r="A755" t="s">
        <v>1611</v>
      </c>
      <c r="B755" t="s">
        <v>1612</v>
      </c>
      <c r="C755" t="str">
        <f t="shared" si="11"/>
        <v>DIGITEK¬Æ (DTR-200MT) (1</v>
      </c>
      <c r="D755" s="3" t="s">
        <v>1244</v>
      </c>
      <c r="E755" s="3" t="s">
        <v>2914</v>
      </c>
      <c r="F755" s="3" t="s">
        <v>2984</v>
      </c>
      <c r="G755" s="3" t="s">
        <v>2916</v>
      </c>
      <c r="H755" s="3" t="s">
        <v>2986</v>
      </c>
      <c r="I755" s="4">
        <v>349</v>
      </c>
      <c r="J755" s="4">
        <v>995</v>
      </c>
      <c r="K755" s="2">
        <v>0.65</v>
      </c>
      <c r="L755" t="str">
        <f>IF(Table1[[#This Row],[discount_percentage]]&gt;=50%, "50% or more", "&lt;50%")</f>
        <v>50% or more</v>
      </c>
      <c r="M755">
        <v>4.2</v>
      </c>
      <c r="N755" s="5">
        <v>6676</v>
      </c>
      <c r="O755" s="4">
        <f>Table1[[#This Row],[actual_price]]*Table1[[#This Row],[rating_count]]</f>
        <v>6642620</v>
      </c>
      <c r="P755" t="str">
        <f>IF(Table1[[#This Row],[actual_price]] &lt;200, "&lt;₹200", IF(Table1[[#This Row],[actual_price]]&lt;=500, "₹200 - ₹500", "&gt;₹500"))</f>
        <v>&gt;₹500</v>
      </c>
      <c r="Q755" s="8">
        <f>Table1[[#This Row],[rating]]*LOG(Table1[[#This Row],[rating_count]]+1)</f>
        <v>16.063241780180629</v>
      </c>
    </row>
    <row r="756" spans="1:17" x14ac:dyDescent="0.3">
      <c r="A756" t="s">
        <v>1613</v>
      </c>
      <c r="B756" t="s">
        <v>1614</v>
      </c>
      <c r="C756" t="str">
        <f t="shared" si="11"/>
        <v>FEDUS Cat6 Ethernet Cabl</v>
      </c>
      <c r="D756" s="3" t="s">
        <v>1483</v>
      </c>
      <c r="E756" s="3" t="s">
        <v>2907</v>
      </c>
      <c r="F756" s="3" t="s">
        <v>2908</v>
      </c>
      <c r="G756" s="3" t="s">
        <v>2909</v>
      </c>
      <c r="H756" s="3" t="s">
        <v>2910</v>
      </c>
      <c r="I756" s="4">
        <v>287</v>
      </c>
      <c r="J756" s="4">
        <v>499</v>
      </c>
      <c r="K756" s="2">
        <v>0.42</v>
      </c>
      <c r="L756" t="str">
        <f>IF(Table1[[#This Row],[discount_percentage]]&gt;=50%, "50% or more", "&lt;50%")</f>
        <v>&lt;50%</v>
      </c>
      <c r="M756">
        <v>4.4000000000000004</v>
      </c>
      <c r="N756" s="5">
        <v>8076</v>
      </c>
      <c r="O756" s="4">
        <f>Table1[[#This Row],[actual_price]]*Table1[[#This Row],[rating_count]]</f>
        <v>4029924</v>
      </c>
      <c r="P756" t="str">
        <f>IF(Table1[[#This Row],[actual_price]] &lt;200, "&lt;₹200", IF(Table1[[#This Row],[actual_price]]&lt;=500, "₹200 - ₹500", "&gt;₹500"))</f>
        <v>₹200 - ₹500</v>
      </c>
      <c r="Q756" s="8">
        <f>Table1[[#This Row],[rating]]*LOG(Table1[[#This Row],[rating_count]]+1)</f>
        <v>17.191900364677846</v>
      </c>
    </row>
    <row r="757" spans="1:17" x14ac:dyDescent="0.3">
      <c r="A757" t="s">
        <v>1615</v>
      </c>
      <c r="B757" t="s">
        <v>1616</v>
      </c>
      <c r="C757" t="str">
        <f t="shared" si="11"/>
        <v>Kingston DataTraveler Ex</v>
      </c>
      <c r="D757" s="3" t="s">
        <v>1158</v>
      </c>
      <c r="E757" s="3" t="s">
        <v>2907</v>
      </c>
      <c r="F757" s="3" t="s">
        <v>2961</v>
      </c>
      <c r="G757" s="3" t="s">
        <v>2962</v>
      </c>
      <c r="I757" s="4">
        <v>349</v>
      </c>
      <c r="J757" s="4">
        <v>450</v>
      </c>
      <c r="K757" s="2">
        <v>0.22</v>
      </c>
      <c r="L757" t="str">
        <f>IF(Table1[[#This Row],[discount_percentage]]&gt;=50%, "50% or more", "&lt;50%")</f>
        <v>&lt;50%</v>
      </c>
      <c r="M757">
        <v>4.0999999999999996</v>
      </c>
      <c r="N757" s="5">
        <v>18656</v>
      </c>
      <c r="O757" s="4">
        <f>Table1[[#This Row],[actual_price]]*Table1[[#This Row],[rating_count]]</f>
        <v>8395200</v>
      </c>
      <c r="P757" t="str">
        <f>IF(Table1[[#This Row],[actual_price]] &lt;200, "&lt;₹200", IF(Table1[[#This Row],[actual_price]]&lt;=500, "₹200 - ₹500", "&gt;₹500"))</f>
        <v>₹200 - ₹500</v>
      </c>
      <c r="Q757" s="8">
        <f>Table1[[#This Row],[rating]]*LOG(Table1[[#This Row],[rating_count]]+1)</f>
        <v>17.510451427286057</v>
      </c>
    </row>
    <row r="758" spans="1:17" x14ac:dyDescent="0.3">
      <c r="A758" t="s">
        <v>1617</v>
      </c>
      <c r="B758" t="s">
        <v>1618</v>
      </c>
      <c r="C758" t="str">
        <f t="shared" si="11"/>
        <v>Duracell Rechargeable AA</v>
      </c>
      <c r="D758" s="3" t="s">
        <v>1201</v>
      </c>
      <c r="E758" s="3" t="s">
        <v>2914</v>
      </c>
      <c r="F758" s="3" t="s">
        <v>2972</v>
      </c>
      <c r="G758" s="3" t="s">
        <v>2973</v>
      </c>
      <c r="I758" s="4">
        <v>879</v>
      </c>
      <c r="J758" s="4">
        <v>1109</v>
      </c>
      <c r="K758" s="2">
        <v>0.21</v>
      </c>
      <c r="L758" t="str">
        <f>IF(Table1[[#This Row],[discount_percentage]]&gt;=50%, "50% or more", "&lt;50%")</f>
        <v>&lt;50%</v>
      </c>
      <c r="M758">
        <v>4.4000000000000004</v>
      </c>
      <c r="N758" s="5">
        <v>31599</v>
      </c>
      <c r="O758" s="4">
        <f>Table1[[#This Row],[actual_price]]*Table1[[#This Row],[rating_count]]</f>
        <v>35043291</v>
      </c>
      <c r="P758" t="str">
        <f>IF(Table1[[#This Row],[actual_price]] &lt;200, "&lt;₹200", IF(Table1[[#This Row],[actual_price]]&lt;=500, "₹200 - ₹500", "&gt;₹500"))</f>
        <v>&gt;₹500</v>
      </c>
      <c r="Q758" s="8">
        <f>Table1[[#This Row],[rating]]*LOG(Table1[[#This Row],[rating_count]]+1)</f>
        <v>19.798623163520976</v>
      </c>
    </row>
    <row r="759" spans="1:17" x14ac:dyDescent="0.3">
      <c r="A759" t="s">
        <v>1619</v>
      </c>
      <c r="B759" t="s">
        <v>1620</v>
      </c>
      <c r="C759" t="str">
        <f t="shared" si="11"/>
        <v>ENVIE¬Æ (AA10004PLNi-CD)</v>
      </c>
      <c r="D759" s="3" t="s">
        <v>1332</v>
      </c>
      <c r="E759" s="3" t="s">
        <v>2914</v>
      </c>
      <c r="F759" s="3" t="s">
        <v>2972</v>
      </c>
      <c r="G759" s="3" t="s">
        <v>3005</v>
      </c>
      <c r="I759" s="4">
        <v>250</v>
      </c>
      <c r="J759" s="4">
        <v>250</v>
      </c>
      <c r="K759" s="2">
        <v>0</v>
      </c>
      <c r="L759" t="str">
        <f>IF(Table1[[#This Row],[discount_percentage]]&gt;=50%, "50% or more", "&lt;50%")</f>
        <v>&lt;50%</v>
      </c>
      <c r="M759">
        <v>3.9</v>
      </c>
      <c r="N759" s="5">
        <v>13971</v>
      </c>
      <c r="O759" s="4">
        <f>Table1[[#This Row],[actual_price]]*Table1[[#This Row],[rating_count]]</f>
        <v>3492750</v>
      </c>
      <c r="P759" t="str">
        <f>IF(Table1[[#This Row],[actual_price]] &lt;200, "&lt;₹200", IF(Table1[[#This Row],[actual_price]]&lt;=500, "₹200 - ₹500", "&gt;₹500"))</f>
        <v>₹200 - ₹500</v>
      </c>
      <c r="Q759" s="8">
        <f>Table1[[#This Row],[rating]]*LOG(Table1[[#This Row],[rating_count]]+1)</f>
        <v>16.166508450165875</v>
      </c>
    </row>
    <row r="760" spans="1:17" x14ac:dyDescent="0.3">
      <c r="A760" t="s">
        <v>1621</v>
      </c>
      <c r="B760" t="s">
        <v>1622</v>
      </c>
      <c r="C760" t="str">
        <f t="shared" si="11"/>
        <v>ZEBRONICS Zeb-Buds 30 3.</v>
      </c>
      <c r="D760" s="3" t="s">
        <v>726</v>
      </c>
      <c r="E760" s="3" t="s">
        <v>2914</v>
      </c>
      <c r="F760" s="3" t="s">
        <v>2945</v>
      </c>
      <c r="G760" s="3" t="s">
        <v>2946</v>
      </c>
      <c r="H760" s="3" t="s">
        <v>2947</v>
      </c>
      <c r="I760" s="4">
        <v>199</v>
      </c>
      <c r="J760" s="4">
        <v>499</v>
      </c>
      <c r="K760" s="2">
        <v>0.6</v>
      </c>
      <c r="L760" t="str">
        <f>IF(Table1[[#This Row],[discount_percentage]]&gt;=50%, "50% or more", "&lt;50%")</f>
        <v>50% or more</v>
      </c>
      <c r="M760">
        <v>3.6</v>
      </c>
      <c r="N760" s="5">
        <v>2492</v>
      </c>
      <c r="O760" s="4">
        <f>Table1[[#This Row],[actual_price]]*Table1[[#This Row],[rating_count]]</f>
        <v>1243508</v>
      </c>
      <c r="P760" t="str">
        <f>IF(Table1[[#This Row],[actual_price]] &lt;200, "&lt;₹200", IF(Table1[[#This Row],[actual_price]]&lt;=500, "₹200 - ₹500", "&gt;₹500"))</f>
        <v>₹200 - ₹500</v>
      </c>
      <c r="Q760" s="8">
        <f>Table1[[#This Row],[rating]]*LOG(Table1[[#This Row],[rating_count]]+1)</f>
        <v>12.228200202613584</v>
      </c>
    </row>
    <row r="761" spans="1:17" x14ac:dyDescent="0.3">
      <c r="A761" t="s">
        <v>1623</v>
      </c>
      <c r="B761" t="s">
        <v>1624</v>
      </c>
      <c r="C761" t="str">
        <f t="shared" si="11"/>
        <v>LAPSTER Accessories Powe</v>
      </c>
      <c r="D761" s="3" t="s">
        <v>1608</v>
      </c>
      <c r="E761" s="3" t="s">
        <v>2907</v>
      </c>
      <c r="F761" s="3" t="s">
        <v>2908</v>
      </c>
      <c r="G761" s="3" t="s">
        <v>2959</v>
      </c>
      <c r="H761" s="3" t="s">
        <v>3038</v>
      </c>
      <c r="I761" s="4">
        <v>149</v>
      </c>
      <c r="J761" s="4">
        <v>999</v>
      </c>
      <c r="K761" s="2">
        <v>0.85</v>
      </c>
      <c r="L761" t="str">
        <f>IF(Table1[[#This Row],[discount_percentage]]&gt;=50%, "50% or more", "&lt;50%")</f>
        <v>50% or more</v>
      </c>
      <c r="M761">
        <v>3.5</v>
      </c>
      <c r="N761" s="5">
        <v>2523</v>
      </c>
      <c r="O761" s="4">
        <f>Table1[[#This Row],[actual_price]]*Table1[[#This Row],[rating_count]]</f>
        <v>2520477</v>
      </c>
      <c r="P761" t="str">
        <f>IF(Table1[[#This Row],[actual_price]] &lt;200, "&lt;₹200", IF(Table1[[#This Row],[actual_price]]&lt;=500, "₹200 - ₹500", "&gt;₹500"))</f>
        <v>&gt;₹500</v>
      </c>
      <c r="Q761" s="8">
        <f>Table1[[#This Row],[rating]]*LOG(Table1[[#This Row],[rating_count]]+1)</f>
        <v>11.907312727002338</v>
      </c>
    </row>
    <row r="762" spans="1:17" x14ac:dyDescent="0.3">
      <c r="A762" t="s">
        <v>1625</v>
      </c>
      <c r="B762" t="s">
        <v>1626</v>
      </c>
      <c r="C762" t="str">
        <f t="shared" si="11"/>
        <v>Portronics Ruffpad 12E R</v>
      </c>
      <c r="D762" s="3" t="s">
        <v>1164</v>
      </c>
      <c r="E762" s="3" t="s">
        <v>2907</v>
      </c>
      <c r="F762" s="3" t="s">
        <v>2908</v>
      </c>
      <c r="G762" s="3" t="s">
        <v>2963</v>
      </c>
      <c r="H762" s="3" t="s">
        <v>2965</v>
      </c>
      <c r="I762" s="4">
        <v>469</v>
      </c>
      <c r="J762" s="4">
        <v>1499</v>
      </c>
      <c r="K762" s="2">
        <v>0.69</v>
      </c>
      <c r="L762" t="str">
        <f>IF(Table1[[#This Row],[discount_percentage]]&gt;=50%, "50% or more", "&lt;50%")</f>
        <v>50% or more</v>
      </c>
      <c r="M762">
        <v>4.0999999999999996</v>
      </c>
      <c r="N762" s="5">
        <v>352</v>
      </c>
      <c r="O762" s="4">
        <f>Table1[[#This Row],[actual_price]]*Table1[[#This Row],[rating_count]]</f>
        <v>527648</v>
      </c>
      <c r="P762" t="str">
        <f>IF(Table1[[#This Row],[actual_price]] &lt;200, "&lt;₹200", IF(Table1[[#This Row],[actual_price]]&lt;=500, "₹200 - ₹500", "&gt;₹500"))</f>
        <v>&gt;₹500</v>
      </c>
      <c r="Q762" s="8">
        <f>Table1[[#This Row],[rating]]*LOG(Table1[[#This Row],[rating_count]]+1)</f>
        <v>10.445876292090071</v>
      </c>
    </row>
    <row r="763" spans="1:17" x14ac:dyDescent="0.3">
      <c r="A763" t="s">
        <v>1627</v>
      </c>
      <c r="B763" t="s">
        <v>1628</v>
      </c>
      <c r="C763" t="str">
        <f t="shared" si="11"/>
        <v>Verilux¬Æ USB C Hub Mult</v>
      </c>
      <c r="D763" s="3" t="s">
        <v>1429</v>
      </c>
      <c r="E763" s="3" t="s">
        <v>2907</v>
      </c>
      <c r="F763" s="3" t="s">
        <v>2908</v>
      </c>
      <c r="G763" s="3" t="s">
        <v>3018</v>
      </c>
      <c r="I763" s="4">
        <v>1187</v>
      </c>
      <c r="J763" s="4">
        <v>1929</v>
      </c>
      <c r="K763" s="2">
        <v>0.38</v>
      </c>
      <c r="L763" t="str">
        <f>IF(Table1[[#This Row],[discount_percentage]]&gt;=50%, "50% or more", "&lt;50%")</f>
        <v>&lt;50%</v>
      </c>
      <c r="M763">
        <v>4.0999999999999996</v>
      </c>
      <c r="N763" s="5">
        <v>1662</v>
      </c>
      <c r="O763" s="4">
        <f>Table1[[#This Row],[actual_price]]*Table1[[#This Row],[rating_count]]</f>
        <v>3205998</v>
      </c>
      <c r="P763" t="str">
        <f>IF(Table1[[#This Row],[actual_price]] &lt;200, "&lt;₹200", IF(Table1[[#This Row],[actual_price]]&lt;=500, "₹200 - ₹500", "&gt;₹500"))</f>
        <v>&gt;₹500</v>
      </c>
      <c r="Q763" s="8">
        <f>Table1[[#This Row],[rating]]*LOG(Table1[[#This Row],[rating_count]]+1)</f>
        <v>13.205658221800029</v>
      </c>
    </row>
    <row r="764" spans="1:17" x14ac:dyDescent="0.3">
      <c r="A764" t="s">
        <v>1629</v>
      </c>
      <c r="B764" t="s">
        <v>1630</v>
      </c>
      <c r="C764" t="str">
        <f t="shared" si="11"/>
        <v xml:space="preserve">Zebronics Zeb Wonderbar </v>
      </c>
      <c r="D764" s="3" t="s">
        <v>1631</v>
      </c>
      <c r="E764" s="3" t="s">
        <v>2907</v>
      </c>
      <c r="F764" s="3" t="s">
        <v>2908</v>
      </c>
      <c r="G764" s="3" t="s">
        <v>3019</v>
      </c>
      <c r="H764" s="3" t="s">
        <v>3039</v>
      </c>
      <c r="I764" s="4">
        <v>849</v>
      </c>
      <c r="J764" s="4">
        <v>1499</v>
      </c>
      <c r="K764" s="2">
        <v>0.43</v>
      </c>
      <c r="L764" t="str">
        <f>IF(Table1[[#This Row],[discount_percentage]]&gt;=50%, "50% or more", "&lt;50%")</f>
        <v>&lt;50%</v>
      </c>
      <c r="M764">
        <v>4</v>
      </c>
      <c r="N764" s="5">
        <v>7352</v>
      </c>
      <c r="O764" s="4">
        <f>Table1[[#This Row],[actual_price]]*Table1[[#This Row],[rating_count]]</f>
        <v>11020648</v>
      </c>
      <c r="P764" t="str">
        <f>IF(Table1[[#This Row],[actual_price]] &lt;200, "&lt;₹200", IF(Table1[[#This Row],[actual_price]]&lt;=500, "₹200 - ₹500", "&gt;₹500"))</f>
        <v>&gt;₹500</v>
      </c>
      <c r="Q764" s="8">
        <f>Table1[[#This Row],[rating]]*LOG(Table1[[#This Row],[rating_count]]+1)</f>
        <v>15.465858263886961</v>
      </c>
    </row>
    <row r="765" spans="1:17" x14ac:dyDescent="0.3">
      <c r="A765" t="s">
        <v>1632</v>
      </c>
      <c r="B765" t="s">
        <v>1633</v>
      </c>
      <c r="C765" t="str">
        <f t="shared" si="11"/>
        <v xml:space="preserve">HP Wired Mouse 100 with </v>
      </c>
      <c r="D765" s="3" t="s">
        <v>1161</v>
      </c>
      <c r="E765" s="3" t="s">
        <v>2907</v>
      </c>
      <c r="F765" s="3" t="s">
        <v>2908</v>
      </c>
      <c r="G765" s="3" t="s">
        <v>2963</v>
      </c>
      <c r="H765" s="3" t="s">
        <v>2964</v>
      </c>
      <c r="I765" s="4">
        <v>328</v>
      </c>
      <c r="J765" s="4">
        <v>399</v>
      </c>
      <c r="K765" s="2">
        <v>0.18</v>
      </c>
      <c r="L765" t="str">
        <f>IF(Table1[[#This Row],[discount_percentage]]&gt;=50%, "50% or more", "&lt;50%")</f>
        <v>&lt;50%</v>
      </c>
      <c r="M765">
        <v>4.0999999999999996</v>
      </c>
      <c r="N765" s="5">
        <v>3441</v>
      </c>
      <c r="O765" s="4">
        <f>Table1[[#This Row],[actual_price]]*Table1[[#This Row],[rating_count]]</f>
        <v>1372959</v>
      </c>
      <c r="P765" t="str">
        <f>IF(Table1[[#This Row],[actual_price]] &lt;200, "&lt;₹200", IF(Table1[[#This Row],[actual_price]]&lt;=500, "₹200 - ₹500", "&gt;₹500"))</f>
        <v>₹200 - ₹500</v>
      </c>
      <c r="Q765" s="8">
        <f>Table1[[#This Row],[rating]]*LOG(Table1[[#This Row],[rating_count]]+1)</f>
        <v>14.500924550565319</v>
      </c>
    </row>
    <row r="766" spans="1:17" x14ac:dyDescent="0.3">
      <c r="A766" t="s">
        <v>1634</v>
      </c>
      <c r="B766" t="s">
        <v>1635</v>
      </c>
      <c r="C766" t="str">
        <f t="shared" si="11"/>
        <v>Anjaney Enterprise Smart</v>
      </c>
      <c r="D766" s="3" t="s">
        <v>1169</v>
      </c>
      <c r="E766" s="3" t="s">
        <v>2907</v>
      </c>
      <c r="F766" s="3" t="s">
        <v>2908</v>
      </c>
      <c r="G766" s="3" t="s">
        <v>2959</v>
      </c>
      <c r="H766" s="3" t="s">
        <v>2966</v>
      </c>
      <c r="I766" s="4">
        <v>269</v>
      </c>
      <c r="J766" s="4">
        <v>699</v>
      </c>
      <c r="K766" s="2">
        <v>0.62</v>
      </c>
      <c r="L766" t="str">
        <f>IF(Table1[[#This Row],[discount_percentage]]&gt;=50%, "50% or more", "&lt;50%")</f>
        <v>50% or more</v>
      </c>
      <c r="M766">
        <v>4</v>
      </c>
      <c r="N766" s="5">
        <v>93</v>
      </c>
      <c r="O766" s="4">
        <f>Table1[[#This Row],[actual_price]]*Table1[[#This Row],[rating_count]]</f>
        <v>65007</v>
      </c>
      <c r="P766" t="str">
        <f>IF(Table1[[#This Row],[actual_price]] &lt;200, "&lt;₹200", IF(Table1[[#This Row],[actual_price]]&lt;=500, "₹200 - ₹500", "&gt;₹500"))</f>
        <v>&gt;₹500</v>
      </c>
      <c r="Q766" s="8">
        <f>Table1[[#This Row],[rating]]*LOG(Table1[[#This Row],[rating_count]]+1)</f>
        <v>7.8925114143987942</v>
      </c>
    </row>
    <row r="767" spans="1:17" x14ac:dyDescent="0.3">
      <c r="A767" t="s">
        <v>1636</v>
      </c>
      <c r="B767" t="s">
        <v>1637</v>
      </c>
      <c r="C767" t="str">
        <f t="shared" si="11"/>
        <v>ENVIE ECR-20 Charger for</v>
      </c>
      <c r="D767" s="3" t="s">
        <v>1638</v>
      </c>
      <c r="E767" s="3" t="s">
        <v>2914</v>
      </c>
      <c r="F767" s="3" t="s">
        <v>2984</v>
      </c>
      <c r="G767" s="3" t="s">
        <v>2916</v>
      </c>
      <c r="H767" s="3" t="s">
        <v>3040</v>
      </c>
      <c r="I767" s="4">
        <v>299</v>
      </c>
      <c r="J767" s="4">
        <v>400</v>
      </c>
      <c r="K767" s="2">
        <v>0.25</v>
      </c>
      <c r="L767" t="str">
        <f>IF(Table1[[#This Row],[discount_percentage]]&gt;=50%, "50% or more", "&lt;50%")</f>
        <v>&lt;50%</v>
      </c>
      <c r="M767">
        <v>3.8</v>
      </c>
      <c r="N767" s="5">
        <v>40895</v>
      </c>
      <c r="O767" s="4">
        <f>Table1[[#This Row],[actual_price]]*Table1[[#This Row],[rating_count]]</f>
        <v>16358000</v>
      </c>
      <c r="P767" t="str">
        <f>IF(Table1[[#This Row],[actual_price]] &lt;200, "&lt;₹200", IF(Table1[[#This Row],[actual_price]]&lt;=500, "₹200 - ₹500", "&gt;₹500"))</f>
        <v>₹200 - ₹500</v>
      </c>
      <c r="Q767" s="8">
        <f>Table1[[#This Row],[rating]]*LOG(Table1[[#This Row],[rating_count]]+1)</f>
        <v>17.524387162140691</v>
      </c>
    </row>
    <row r="768" spans="1:17" x14ac:dyDescent="0.3">
      <c r="A768" t="s">
        <v>1639</v>
      </c>
      <c r="B768" t="s">
        <v>1640</v>
      </c>
      <c r="C768" t="str">
        <f t="shared" si="11"/>
        <v>ProElite Faux Leather Sm</v>
      </c>
      <c r="D768" s="3" t="s">
        <v>1641</v>
      </c>
      <c r="E768" s="3" t="s">
        <v>2907</v>
      </c>
      <c r="F768" s="3" t="s">
        <v>2908</v>
      </c>
      <c r="G768" s="3" t="s">
        <v>3015</v>
      </c>
      <c r="H768" s="3" t="s">
        <v>3041</v>
      </c>
      <c r="I768" s="4">
        <v>549</v>
      </c>
      <c r="J768" s="4">
        <v>1499</v>
      </c>
      <c r="K768" s="2">
        <v>0.63</v>
      </c>
      <c r="L768" t="str">
        <f>IF(Table1[[#This Row],[discount_percentage]]&gt;=50%, "50% or more", "&lt;50%")</f>
        <v>50% or more</v>
      </c>
      <c r="M768">
        <v>4.3</v>
      </c>
      <c r="N768" s="5">
        <v>11006</v>
      </c>
      <c r="O768" s="4">
        <f>Table1[[#This Row],[actual_price]]*Table1[[#This Row],[rating_count]]</f>
        <v>16497994</v>
      </c>
      <c r="P768" t="str">
        <f>IF(Table1[[#This Row],[actual_price]] &lt;200, "&lt;₹200", IF(Table1[[#This Row],[actual_price]]&lt;=500, "₹200 - ₹500", "&gt;₹500"))</f>
        <v>&gt;₹500</v>
      </c>
      <c r="Q768" s="8">
        <f>Table1[[#This Row],[rating]]*LOG(Table1[[#This Row],[rating_count]]+1)</f>
        <v>17.379176555845124</v>
      </c>
    </row>
    <row r="769" spans="1:17" x14ac:dyDescent="0.3">
      <c r="A769" t="s">
        <v>1642</v>
      </c>
      <c r="B769" t="s">
        <v>1643</v>
      </c>
      <c r="C769" t="str">
        <f t="shared" si="11"/>
        <v>Classmate Pulse 6 Subjec</v>
      </c>
      <c r="D769" s="3" t="s">
        <v>1327</v>
      </c>
      <c r="E769" s="3" t="s">
        <v>2974</v>
      </c>
      <c r="F769" s="3" t="s">
        <v>2975</v>
      </c>
      <c r="G769" s="3" t="s">
        <v>2976</v>
      </c>
      <c r="H769" s="3" t="s">
        <v>2977</v>
      </c>
      <c r="I769" s="4">
        <v>114</v>
      </c>
      <c r="J769" s="4">
        <v>120</v>
      </c>
      <c r="K769" s="2">
        <v>0.05</v>
      </c>
      <c r="L769" t="str">
        <f>IF(Table1[[#This Row],[discount_percentage]]&gt;=50%, "50% or more", "&lt;50%")</f>
        <v>&lt;50%</v>
      </c>
      <c r="M769">
        <v>4.2</v>
      </c>
      <c r="N769" s="5">
        <v>8938</v>
      </c>
      <c r="O769" s="4">
        <f>Table1[[#This Row],[actual_price]]*Table1[[#This Row],[rating_count]]</f>
        <v>1072560</v>
      </c>
      <c r="P769" t="str">
        <f>IF(Table1[[#This Row],[actual_price]] &lt;200, "&lt;₹200", IF(Table1[[#This Row],[actual_price]]&lt;=500, "₹200 - ₹500", "&gt;₹500"))</f>
        <v>&lt;₹200</v>
      </c>
      <c r="Q769" s="8">
        <f>Table1[[#This Row],[rating]]*LOG(Table1[[#This Row],[rating_count]]+1)</f>
        <v>16.595413536566223</v>
      </c>
    </row>
    <row r="770" spans="1:17" x14ac:dyDescent="0.3">
      <c r="A770" t="s">
        <v>1644</v>
      </c>
      <c r="B770" t="s">
        <v>1645</v>
      </c>
      <c r="C770" t="str">
        <f t="shared" ref="C770:C833" si="12">LEFT(B770,24)</f>
        <v>Pentonic Multicolor Ball</v>
      </c>
      <c r="D770" s="3" t="s">
        <v>1646</v>
      </c>
      <c r="E770" s="3" t="s">
        <v>2974</v>
      </c>
      <c r="F770" s="3" t="s">
        <v>2975</v>
      </c>
      <c r="G770" s="3" t="s">
        <v>2976</v>
      </c>
      <c r="H770" s="3" t="s">
        <v>2977</v>
      </c>
      <c r="I770" s="4">
        <v>120</v>
      </c>
      <c r="J770" s="4">
        <v>120</v>
      </c>
      <c r="K770" s="2">
        <v>0</v>
      </c>
      <c r="L770" t="str">
        <f>IF(Table1[[#This Row],[discount_percentage]]&gt;=50%, "50% or more", "&lt;50%")</f>
        <v>&lt;50%</v>
      </c>
      <c r="M770">
        <v>4.0999999999999996</v>
      </c>
      <c r="N770" s="5">
        <v>4308</v>
      </c>
      <c r="O770" s="4">
        <f>Table1[[#This Row],[actual_price]]*Table1[[#This Row],[rating_count]]</f>
        <v>516960</v>
      </c>
      <c r="P770" t="str">
        <f>IF(Table1[[#This Row],[actual_price]] &lt;200, "&lt;₹200", IF(Table1[[#This Row],[actual_price]]&lt;=500, "₹200 - ₹500", "&gt;₹500"))</f>
        <v>&lt;₹200</v>
      </c>
      <c r="Q770" s="8">
        <f>Table1[[#This Row],[rating]]*LOG(Table1[[#This Row],[rating_count]]+1)</f>
        <v>14.900943625762306</v>
      </c>
    </row>
    <row r="771" spans="1:17" x14ac:dyDescent="0.3">
      <c r="A771" t="s">
        <v>1647</v>
      </c>
      <c r="B771" t="s">
        <v>1648</v>
      </c>
      <c r="C771" t="str">
        <f t="shared" si="12"/>
        <v>Logitech Pebble M350 Wir</v>
      </c>
      <c r="D771" s="3" t="s">
        <v>1161</v>
      </c>
      <c r="E771" s="3" t="s">
        <v>2907</v>
      </c>
      <c r="F771" s="3" t="s">
        <v>2908</v>
      </c>
      <c r="G771" s="3" t="s">
        <v>2963</v>
      </c>
      <c r="H771" s="3" t="s">
        <v>2964</v>
      </c>
      <c r="I771" s="4">
        <v>1490</v>
      </c>
      <c r="J771" s="4">
        <v>2295</v>
      </c>
      <c r="K771" s="2">
        <v>0.35</v>
      </c>
      <c r="L771" t="str">
        <f>IF(Table1[[#This Row],[discount_percentage]]&gt;=50%, "50% or more", "&lt;50%")</f>
        <v>&lt;50%</v>
      </c>
      <c r="M771">
        <v>4.5999999999999996</v>
      </c>
      <c r="N771" s="5">
        <v>10652</v>
      </c>
      <c r="O771" s="4">
        <f>Table1[[#This Row],[actual_price]]*Table1[[#This Row],[rating_count]]</f>
        <v>24446340</v>
      </c>
      <c r="P771" t="str">
        <f>IF(Table1[[#This Row],[actual_price]] &lt;200, "&lt;₹200", IF(Table1[[#This Row],[actual_price]]&lt;=500, "₹200 - ₹500", "&gt;₹500"))</f>
        <v>&gt;₹500</v>
      </c>
      <c r="Q771" s="8">
        <f>Table1[[#This Row],[rating]]*LOG(Table1[[#This Row],[rating_count]]+1)</f>
        <v>18.526370864297878</v>
      </c>
    </row>
    <row r="772" spans="1:17" x14ac:dyDescent="0.3">
      <c r="A772" t="s">
        <v>1649</v>
      </c>
      <c r="B772" t="s">
        <v>1650</v>
      </c>
      <c r="C772" t="str">
        <f t="shared" si="12"/>
        <v xml:space="preserve">Apsara Platinum Pencils </v>
      </c>
      <c r="D772" s="3" t="s">
        <v>1651</v>
      </c>
      <c r="E772" s="3" t="s">
        <v>2978</v>
      </c>
      <c r="F772" s="3" t="s">
        <v>2979</v>
      </c>
      <c r="G772" s="3" t="s">
        <v>3042</v>
      </c>
      <c r="H772" s="3" t="s">
        <v>3043</v>
      </c>
      <c r="I772" s="4">
        <v>99</v>
      </c>
      <c r="J772" s="4">
        <v>99</v>
      </c>
      <c r="K772" s="2">
        <v>0</v>
      </c>
      <c r="L772" t="str">
        <f>IF(Table1[[#This Row],[discount_percentage]]&gt;=50%, "50% or more", "&lt;50%")</f>
        <v>&lt;50%</v>
      </c>
      <c r="M772">
        <v>4.3</v>
      </c>
      <c r="N772" s="5">
        <v>5036</v>
      </c>
      <c r="O772" s="4">
        <f>Table1[[#This Row],[actual_price]]*Table1[[#This Row],[rating_count]]</f>
        <v>498564</v>
      </c>
      <c r="P772" t="str">
        <f>IF(Table1[[#This Row],[actual_price]] &lt;200, "&lt;₹200", IF(Table1[[#This Row],[actual_price]]&lt;=500, "₹200 - ₹500", "&gt;₹500"))</f>
        <v>&lt;₹200</v>
      </c>
      <c r="Q772" s="8">
        <f>Table1[[#This Row],[rating]]*LOG(Table1[[#This Row],[rating_count]]+1)</f>
        <v>15.919339388688158</v>
      </c>
    </row>
    <row r="773" spans="1:17" x14ac:dyDescent="0.3">
      <c r="A773" t="s">
        <v>1652</v>
      </c>
      <c r="B773" t="s">
        <v>1653</v>
      </c>
      <c r="C773" t="str">
        <f t="shared" si="12"/>
        <v>Zebronics Zeb-Power Wire</v>
      </c>
      <c r="D773" s="3" t="s">
        <v>1161</v>
      </c>
      <c r="E773" s="3" t="s">
        <v>2907</v>
      </c>
      <c r="F773" s="3" t="s">
        <v>2908</v>
      </c>
      <c r="G773" s="3" t="s">
        <v>2963</v>
      </c>
      <c r="H773" s="3" t="s">
        <v>2964</v>
      </c>
      <c r="I773" s="4">
        <v>149</v>
      </c>
      <c r="J773" s="4">
        <v>249</v>
      </c>
      <c r="K773" s="2">
        <v>0.4</v>
      </c>
      <c r="L773" t="str">
        <f>IF(Table1[[#This Row],[discount_percentage]]&gt;=50%, "50% or more", "&lt;50%")</f>
        <v>&lt;50%</v>
      </c>
      <c r="M773">
        <v>4</v>
      </c>
      <c r="N773" s="5">
        <v>5057</v>
      </c>
      <c r="O773" s="4">
        <f>Table1[[#This Row],[actual_price]]*Table1[[#This Row],[rating_count]]</f>
        <v>1259193</v>
      </c>
      <c r="P773" t="str">
        <f>IF(Table1[[#This Row],[actual_price]] &lt;200, "&lt;₹200", IF(Table1[[#This Row],[actual_price]]&lt;=500, "₹200 - ₹500", "&gt;₹500"))</f>
        <v>₹200 - ₹500</v>
      </c>
      <c r="Q773" s="8">
        <f>Table1[[#This Row],[rating]]*LOG(Table1[[#This Row],[rating_count]]+1)</f>
        <v>14.815915300033543</v>
      </c>
    </row>
    <row r="774" spans="1:17" x14ac:dyDescent="0.3">
      <c r="A774" t="s">
        <v>1654</v>
      </c>
      <c r="B774" t="s">
        <v>1655</v>
      </c>
      <c r="C774" t="str">
        <f t="shared" si="12"/>
        <v>Ant Esports GM320 RGB Op</v>
      </c>
      <c r="D774" s="3" t="s">
        <v>1263</v>
      </c>
      <c r="E774" s="3" t="s">
        <v>2907</v>
      </c>
      <c r="F774" s="3" t="s">
        <v>2908</v>
      </c>
      <c r="G774" s="3" t="s">
        <v>2995</v>
      </c>
      <c r="H774" s="3" t="s">
        <v>2996</v>
      </c>
      <c r="I774" s="4">
        <v>575</v>
      </c>
      <c r="J774" s="4">
        <v>2799</v>
      </c>
      <c r="K774" s="2">
        <v>0.79</v>
      </c>
      <c r="L774" t="str">
        <f>IF(Table1[[#This Row],[discount_percentage]]&gt;=50%, "50% or more", "&lt;50%")</f>
        <v>50% or more</v>
      </c>
      <c r="M774">
        <v>4.2</v>
      </c>
      <c r="N774" s="5">
        <v>8537</v>
      </c>
      <c r="O774" s="4">
        <f>Table1[[#This Row],[actual_price]]*Table1[[#This Row],[rating_count]]</f>
        <v>23895063</v>
      </c>
      <c r="P774" t="str">
        <f>IF(Table1[[#This Row],[actual_price]] &lt;200, "&lt;₹200", IF(Table1[[#This Row],[actual_price]]&lt;=500, "₹200 - ₹500", "&gt;₹500"))</f>
        <v>&gt;₹500</v>
      </c>
      <c r="Q774" s="8">
        <f>Table1[[#This Row],[rating]]*LOG(Table1[[#This Row],[rating_count]]+1)</f>
        <v>16.511695831965298</v>
      </c>
    </row>
    <row r="775" spans="1:17" x14ac:dyDescent="0.3">
      <c r="A775" t="s">
        <v>1656</v>
      </c>
      <c r="B775" t="s">
        <v>1657</v>
      </c>
      <c r="C775" t="str">
        <f t="shared" si="12"/>
        <v>Pilot V7 Liquid Ink Roll</v>
      </c>
      <c r="D775" s="3" t="s">
        <v>1478</v>
      </c>
      <c r="E775" s="3" t="s">
        <v>2974</v>
      </c>
      <c r="F775" s="3" t="s">
        <v>2975</v>
      </c>
      <c r="G775" s="3" t="s">
        <v>2976</v>
      </c>
      <c r="H775" s="3" t="s">
        <v>2977</v>
      </c>
      <c r="I775" s="4">
        <v>178</v>
      </c>
      <c r="J775" s="4">
        <v>210</v>
      </c>
      <c r="K775" s="2">
        <v>0.15</v>
      </c>
      <c r="L775" t="str">
        <f>IF(Table1[[#This Row],[discount_percentage]]&gt;=50%, "50% or more", "&lt;50%")</f>
        <v>&lt;50%</v>
      </c>
      <c r="M775">
        <v>4.3</v>
      </c>
      <c r="N775" s="5">
        <v>2450</v>
      </c>
      <c r="O775" s="4">
        <f>Table1[[#This Row],[actual_price]]*Table1[[#This Row],[rating_count]]</f>
        <v>514500</v>
      </c>
      <c r="P775" t="str">
        <f>IF(Table1[[#This Row],[actual_price]] &lt;200, "&lt;₹200", IF(Table1[[#This Row],[actual_price]]&lt;=500, "₹200 - ₹500", "&gt;₹500"))</f>
        <v>₹200 - ₹500</v>
      </c>
      <c r="Q775" s="8">
        <f>Table1[[#This Row],[rating]]*LOG(Table1[[#This Row],[rating_count]]+1)</f>
        <v>14.574176238383934</v>
      </c>
    </row>
    <row r="776" spans="1:17" x14ac:dyDescent="0.3">
      <c r="A776" t="s">
        <v>1658</v>
      </c>
      <c r="B776" t="s">
        <v>1659</v>
      </c>
      <c r="C776" t="str">
        <f t="shared" si="12"/>
        <v xml:space="preserve">boAt Airdopes 191G True </v>
      </c>
      <c r="D776" s="3" t="s">
        <v>726</v>
      </c>
      <c r="E776" s="3" t="s">
        <v>2914</v>
      </c>
      <c r="F776" s="3" t="s">
        <v>2945</v>
      </c>
      <c r="G776" s="3" t="s">
        <v>2946</v>
      </c>
      <c r="H776" s="3" t="s">
        <v>2947</v>
      </c>
      <c r="I776" s="4">
        <v>1599</v>
      </c>
      <c r="J776" s="4">
        <v>3490</v>
      </c>
      <c r="K776" s="2">
        <v>0.54</v>
      </c>
      <c r="L776" t="str">
        <f>IF(Table1[[#This Row],[discount_percentage]]&gt;=50%, "50% or more", "&lt;50%")</f>
        <v>50% or more</v>
      </c>
      <c r="M776">
        <v>3.7</v>
      </c>
      <c r="N776" s="5">
        <v>676</v>
      </c>
      <c r="O776" s="4">
        <f>Table1[[#This Row],[actual_price]]*Table1[[#This Row],[rating_count]]</f>
        <v>2359240</v>
      </c>
      <c r="P776" t="str">
        <f>IF(Table1[[#This Row],[actual_price]] &lt;200, "&lt;₹200", IF(Table1[[#This Row],[actual_price]]&lt;=500, "₹200 - ₹500", "&gt;₹500"))</f>
        <v>&gt;₹500</v>
      </c>
      <c r="Q776" s="8">
        <f>Table1[[#This Row],[rating]]*LOG(Table1[[#This Row],[rating_count]]+1)</f>
        <v>10.473178074135035</v>
      </c>
    </row>
    <row r="777" spans="1:17" x14ac:dyDescent="0.3">
      <c r="A777" t="s">
        <v>1660</v>
      </c>
      <c r="B777" t="s">
        <v>1661</v>
      </c>
      <c r="C777" t="str">
        <f t="shared" si="12"/>
        <v>Boult Audio BassBuds Oak</v>
      </c>
      <c r="D777" s="3" t="s">
        <v>726</v>
      </c>
      <c r="E777" s="3" t="s">
        <v>2914</v>
      </c>
      <c r="F777" s="3" t="s">
        <v>2945</v>
      </c>
      <c r="G777" s="3" t="s">
        <v>2946</v>
      </c>
      <c r="H777" s="3" t="s">
        <v>2947</v>
      </c>
      <c r="I777" s="4">
        <v>499</v>
      </c>
      <c r="J777" s="4">
        <v>1299</v>
      </c>
      <c r="K777" s="2">
        <v>0.62</v>
      </c>
      <c r="L777" t="str">
        <f>IF(Table1[[#This Row],[discount_percentage]]&gt;=50%, "50% or more", "&lt;50%")</f>
        <v>50% or more</v>
      </c>
      <c r="M777">
        <v>3.9</v>
      </c>
      <c r="N777" s="5">
        <v>1173</v>
      </c>
      <c r="O777" s="4">
        <f>Table1[[#This Row],[actual_price]]*Table1[[#This Row],[rating_count]]</f>
        <v>1523727</v>
      </c>
      <c r="P777" t="str">
        <f>IF(Table1[[#This Row],[actual_price]] &lt;200, "&lt;₹200", IF(Table1[[#This Row],[actual_price]]&lt;=500, "₹200 - ₹500", "&gt;₹500"))</f>
        <v>&gt;₹500</v>
      </c>
      <c r="Q777" s="8">
        <f>Table1[[#This Row],[rating]]*LOG(Table1[[#This Row],[rating_count]]+1)</f>
        <v>11.971705577955223</v>
      </c>
    </row>
    <row r="778" spans="1:17" x14ac:dyDescent="0.3">
      <c r="A778" t="s">
        <v>1662</v>
      </c>
      <c r="B778" t="s">
        <v>1663</v>
      </c>
      <c r="C778" t="str">
        <f t="shared" si="12"/>
        <v xml:space="preserve">IT2M Designer Mouse Pad </v>
      </c>
      <c r="D778" s="3" t="s">
        <v>1269</v>
      </c>
      <c r="E778" s="3" t="s">
        <v>2907</v>
      </c>
      <c r="F778" s="3" t="s">
        <v>2908</v>
      </c>
      <c r="G778" s="3" t="s">
        <v>2963</v>
      </c>
      <c r="H778" s="3" t="s">
        <v>2994</v>
      </c>
      <c r="I778" s="4">
        <v>199</v>
      </c>
      <c r="J778" s="4">
        <v>499</v>
      </c>
      <c r="K778" s="2">
        <v>0.6</v>
      </c>
      <c r="L778" t="str">
        <f>IF(Table1[[#This Row],[discount_percentage]]&gt;=50%, "50% or more", "&lt;50%")</f>
        <v>50% or more</v>
      </c>
      <c r="M778">
        <v>4.3</v>
      </c>
      <c r="N778" s="5">
        <v>9998</v>
      </c>
      <c r="O778" s="4">
        <f>Table1[[#This Row],[actual_price]]*Table1[[#This Row],[rating_count]]</f>
        <v>4989002</v>
      </c>
      <c r="P778" t="str">
        <f>IF(Table1[[#This Row],[actual_price]] &lt;200, "&lt;₹200", IF(Table1[[#This Row],[actual_price]]&lt;=500, "₹200 - ₹500", "&gt;₹500"))</f>
        <v>₹200 - ₹500</v>
      </c>
      <c r="Q778" s="8">
        <f>Table1[[#This Row],[rating]]*LOG(Table1[[#This Row],[rating_count]]+1)</f>
        <v>17.199813244034825</v>
      </c>
    </row>
    <row r="779" spans="1:17" x14ac:dyDescent="0.3">
      <c r="A779" t="s">
        <v>1664</v>
      </c>
      <c r="B779" t="s">
        <v>1665</v>
      </c>
      <c r="C779" t="str">
        <f t="shared" si="12"/>
        <v>Noise ColorFit Ultra Buz</v>
      </c>
      <c r="D779" s="3" t="s">
        <v>695</v>
      </c>
      <c r="E779" s="3" t="s">
        <v>2914</v>
      </c>
      <c r="F779" s="3" t="s">
        <v>2935</v>
      </c>
      <c r="G779" s="3" t="s">
        <v>2936</v>
      </c>
      <c r="I779" s="4">
        <v>2499</v>
      </c>
      <c r="J779" s="4">
        <v>5999</v>
      </c>
      <c r="K779" s="2">
        <v>0.57999999999999996</v>
      </c>
      <c r="L779" t="str">
        <f>IF(Table1[[#This Row],[discount_percentage]]&gt;=50%, "50% or more", "&lt;50%")</f>
        <v>50% or more</v>
      </c>
      <c r="M779">
        <v>4.0999999999999996</v>
      </c>
      <c r="N779" s="5">
        <v>5852</v>
      </c>
      <c r="O779" s="4">
        <f>Table1[[#This Row],[actual_price]]*Table1[[#This Row],[rating_count]]</f>
        <v>35106148</v>
      </c>
      <c r="P779" t="str">
        <f>IF(Table1[[#This Row],[actual_price]] &lt;200, "&lt;₹200", IF(Table1[[#This Row],[actual_price]]&lt;=500, "₹200 - ₹500", "&gt;₹500"))</f>
        <v>&gt;₹500</v>
      </c>
      <c r="Q779" s="8">
        <f>Table1[[#This Row],[rating]]*LOG(Table1[[#This Row],[rating_count]]+1)</f>
        <v>15.446251948868138</v>
      </c>
    </row>
    <row r="780" spans="1:17" x14ac:dyDescent="0.3">
      <c r="A780" t="s">
        <v>1666</v>
      </c>
      <c r="B780" t="s">
        <v>1667</v>
      </c>
      <c r="C780" t="str">
        <f t="shared" si="12"/>
        <v>Lapster Caddy for ssd an</v>
      </c>
      <c r="D780" s="3" t="s">
        <v>1668</v>
      </c>
      <c r="E780" s="3" t="s">
        <v>2907</v>
      </c>
      <c r="F780" s="3" t="s">
        <v>3024</v>
      </c>
      <c r="G780" s="3" t="s">
        <v>3044</v>
      </c>
      <c r="I780" s="4">
        <v>199</v>
      </c>
      <c r="J780" s="4">
        <v>999</v>
      </c>
      <c r="K780" s="2">
        <v>0.8</v>
      </c>
      <c r="L780" t="str">
        <f>IF(Table1[[#This Row],[discount_percentage]]&gt;=50%, "50% or more", "&lt;50%")</f>
        <v>50% or more</v>
      </c>
      <c r="M780">
        <v>4.2</v>
      </c>
      <c r="N780" s="5">
        <v>362</v>
      </c>
      <c r="O780" s="4">
        <f>Table1[[#This Row],[actual_price]]*Table1[[#This Row],[rating_count]]</f>
        <v>361638</v>
      </c>
      <c r="P780" t="str">
        <f>IF(Table1[[#This Row],[actual_price]] &lt;200, "&lt;₹200", IF(Table1[[#This Row],[actual_price]]&lt;=500, "₹200 - ₹500", "&gt;₹500"))</f>
        <v>&gt;₹500</v>
      </c>
      <c r="Q780" s="8">
        <f>Table1[[#This Row],[rating]]*LOG(Table1[[#This Row],[rating_count]]+1)</f>
        <v>10.751607825151673</v>
      </c>
    </row>
    <row r="781" spans="1:17" x14ac:dyDescent="0.3">
      <c r="A781" t="s">
        <v>1669</v>
      </c>
      <c r="B781" t="s">
        <v>1670</v>
      </c>
      <c r="C781" t="str">
        <f t="shared" si="12"/>
        <v>SanDisk Extreme SD UHS I</v>
      </c>
      <c r="D781" s="3" t="s">
        <v>716</v>
      </c>
      <c r="E781" s="3" t="s">
        <v>2914</v>
      </c>
      <c r="F781" s="3" t="s">
        <v>2916</v>
      </c>
      <c r="G781" s="3" t="s">
        <v>2942</v>
      </c>
      <c r="H781" s="3" t="s">
        <v>2943</v>
      </c>
      <c r="I781" s="4">
        <v>939</v>
      </c>
      <c r="J781" s="4">
        <v>1800</v>
      </c>
      <c r="K781" s="2">
        <v>0.48</v>
      </c>
      <c r="L781" t="str">
        <f>IF(Table1[[#This Row],[discount_percentage]]&gt;=50%, "50% or more", "&lt;50%")</f>
        <v>&lt;50%</v>
      </c>
      <c r="M781">
        <v>4.5</v>
      </c>
      <c r="N781" s="5">
        <v>205052</v>
      </c>
      <c r="O781" s="4">
        <f>Table1[[#This Row],[actual_price]]*Table1[[#This Row],[rating_count]]</f>
        <v>369093600</v>
      </c>
      <c r="P781" t="str">
        <f>IF(Table1[[#This Row],[actual_price]] &lt;200, "&lt;₹200", IF(Table1[[#This Row],[actual_price]]&lt;=500, "₹200 - ₹500", "&gt;₹500"))</f>
        <v>&gt;₹500</v>
      </c>
      <c r="Q781" s="8">
        <f>Table1[[#This Row],[rating]]*LOG(Table1[[#This Row],[rating_count]]+1)</f>
        <v>23.903397574003236</v>
      </c>
    </row>
    <row r="782" spans="1:17" x14ac:dyDescent="0.3">
      <c r="A782" t="s">
        <v>1671</v>
      </c>
      <c r="B782" t="s">
        <v>1672</v>
      </c>
      <c r="C782" t="str">
        <f t="shared" si="12"/>
        <v>Fire-Boltt Ring Pro Blue</v>
      </c>
      <c r="D782" s="3" t="s">
        <v>695</v>
      </c>
      <c r="E782" s="3" t="s">
        <v>2914</v>
      </c>
      <c r="F782" s="3" t="s">
        <v>2935</v>
      </c>
      <c r="G782" s="3" t="s">
        <v>2936</v>
      </c>
      <c r="I782" s="4">
        <v>2499</v>
      </c>
      <c r="J782" s="4">
        <v>9999</v>
      </c>
      <c r="K782" s="2">
        <v>0.75</v>
      </c>
      <c r="L782" t="str">
        <f>IF(Table1[[#This Row],[discount_percentage]]&gt;=50%, "50% or more", "&lt;50%")</f>
        <v>50% or more</v>
      </c>
      <c r="M782">
        <v>4</v>
      </c>
      <c r="N782" s="5">
        <v>9090</v>
      </c>
      <c r="O782" s="4">
        <f>Table1[[#This Row],[actual_price]]*Table1[[#This Row],[rating_count]]</f>
        <v>90890910</v>
      </c>
      <c r="P782" t="str">
        <f>IF(Table1[[#This Row],[actual_price]] &lt;200, "&lt;₹200", IF(Table1[[#This Row],[actual_price]]&lt;=500, "₹200 - ₹500", "&gt;₹500"))</f>
        <v>&gt;₹500</v>
      </c>
      <c r="Q782" s="8">
        <f>Table1[[#This Row],[rating]]*LOG(Table1[[#This Row],[rating_count]]+1)</f>
        <v>15.834446631059517</v>
      </c>
    </row>
    <row r="783" spans="1:17" x14ac:dyDescent="0.3">
      <c r="A783" t="s">
        <v>1673</v>
      </c>
      <c r="B783" t="s">
        <v>1674</v>
      </c>
      <c r="C783" t="str">
        <f t="shared" si="12"/>
        <v>Lenovo 600 Bluetooth 5.0</v>
      </c>
      <c r="D783" s="3" t="s">
        <v>1161</v>
      </c>
      <c r="E783" s="3" t="s">
        <v>2907</v>
      </c>
      <c r="F783" s="3" t="s">
        <v>2908</v>
      </c>
      <c r="G783" s="3" t="s">
        <v>2963</v>
      </c>
      <c r="H783" s="3" t="s">
        <v>2964</v>
      </c>
      <c r="I783" s="4">
        <v>1439</v>
      </c>
      <c r="J783" s="4">
        <v>2890</v>
      </c>
      <c r="K783" s="2">
        <v>0.5</v>
      </c>
      <c r="L783" t="str">
        <f>IF(Table1[[#This Row],[discount_percentage]]&gt;=50%, "50% or more", "&lt;50%")</f>
        <v>50% or more</v>
      </c>
      <c r="M783">
        <v>4.5</v>
      </c>
      <c r="N783" s="5">
        <v>4099</v>
      </c>
      <c r="O783" s="4">
        <f>Table1[[#This Row],[actual_price]]*Table1[[#This Row],[rating_count]]</f>
        <v>11846110</v>
      </c>
      <c r="P783" t="str">
        <f>IF(Table1[[#This Row],[actual_price]] &lt;200, "&lt;₹200", IF(Table1[[#This Row],[actual_price]]&lt;=500, "₹200 - ₹500", "&gt;₹500"))</f>
        <v>&gt;₹500</v>
      </c>
      <c r="Q783" s="8">
        <f>Table1[[#This Row],[rating]]*LOG(Table1[[#This Row],[rating_count]]+1)</f>
        <v>16.25752735523881</v>
      </c>
    </row>
    <row r="784" spans="1:17" x14ac:dyDescent="0.3">
      <c r="A784" t="s">
        <v>1675</v>
      </c>
      <c r="B784" t="s">
        <v>1676</v>
      </c>
      <c r="C784" t="str">
        <f t="shared" si="12"/>
        <v>Boult Audio Airbass Prop</v>
      </c>
      <c r="D784" s="3" t="s">
        <v>726</v>
      </c>
      <c r="E784" s="3" t="s">
        <v>2914</v>
      </c>
      <c r="F784" s="3" t="s">
        <v>2945</v>
      </c>
      <c r="G784" s="3" t="s">
        <v>2946</v>
      </c>
      <c r="H784" s="3" t="s">
        <v>2947</v>
      </c>
      <c r="I784" s="4">
        <v>1099</v>
      </c>
      <c r="J784" s="4">
        <v>5999</v>
      </c>
      <c r="K784" s="2">
        <v>0.82</v>
      </c>
      <c r="L784" t="str">
        <f>IF(Table1[[#This Row],[discount_percentage]]&gt;=50%, "50% or more", "&lt;50%")</f>
        <v>50% or more</v>
      </c>
      <c r="M784">
        <v>3.5</v>
      </c>
      <c r="N784" s="5">
        <v>12966</v>
      </c>
      <c r="O784" s="4">
        <f>Table1[[#This Row],[actual_price]]*Table1[[#This Row],[rating_count]]</f>
        <v>77783034</v>
      </c>
      <c r="P784" t="str">
        <f>IF(Table1[[#This Row],[actual_price]] &lt;200, "&lt;₹200", IF(Table1[[#This Row],[actual_price]]&lt;=500, "₹200 - ₹500", "&gt;₹500"))</f>
        <v>&gt;₹500</v>
      </c>
      <c r="Q784" s="8">
        <f>Table1[[#This Row],[rating]]*LOG(Table1[[#This Row],[rating_count]]+1)</f>
        <v>14.394938287957903</v>
      </c>
    </row>
    <row r="785" spans="1:17" x14ac:dyDescent="0.3">
      <c r="A785" t="s">
        <v>1677</v>
      </c>
      <c r="B785" t="s">
        <v>1678</v>
      </c>
      <c r="C785" t="str">
        <f t="shared" si="12"/>
        <v>Classmate Soft Cover 6 S</v>
      </c>
      <c r="D785" s="3" t="s">
        <v>1327</v>
      </c>
      <c r="E785" s="3" t="s">
        <v>2974</v>
      </c>
      <c r="F785" s="3" t="s">
        <v>2975</v>
      </c>
      <c r="G785" s="3" t="s">
        <v>2976</v>
      </c>
      <c r="H785" s="3" t="s">
        <v>2977</v>
      </c>
      <c r="I785" s="4">
        <v>157</v>
      </c>
      <c r="J785" s="4">
        <v>160</v>
      </c>
      <c r="K785" s="2">
        <v>0.02</v>
      </c>
      <c r="L785" t="str">
        <f>IF(Table1[[#This Row],[discount_percentage]]&gt;=50%, "50% or more", "&lt;50%")</f>
        <v>&lt;50%</v>
      </c>
      <c r="M785">
        <v>4.5</v>
      </c>
      <c r="N785" s="5">
        <v>4428</v>
      </c>
      <c r="O785" s="4">
        <f>Table1[[#This Row],[actual_price]]*Table1[[#This Row],[rating_count]]</f>
        <v>708480</v>
      </c>
      <c r="P785" t="str">
        <f>IF(Table1[[#This Row],[actual_price]] &lt;200, "&lt;₹200", IF(Table1[[#This Row],[actual_price]]&lt;=500, "₹200 - ₹500", "&gt;₹500"))</f>
        <v>&lt;₹200</v>
      </c>
      <c r="Q785" s="8">
        <f>Table1[[#This Row],[rating]]*LOG(Table1[[#This Row],[rating_count]]+1)</f>
        <v>16.408375561281414</v>
      </c>
    </row>
    <row r="786" spans="1:17" x14ac:dyDescent="0.3">
      <c r="A786" t="s">
        <v>1679</v>
      </c>
      <c r="B786" t="s">
        <v>1680</v>
      </c>
      <c r="C786" t="str">
        <f t="shared" si="12"/>
        <v>LS LAPSTER Quality Assur</v>
      </c>
      <c r="D786" s="3" t="s">
        <v>1250</v>
      </c>
      <c r="E786" s="3" t="s">
        <v>2907</v>
      </c>
      <c r="F786" s="3" t="s">
        <v>2908</v>
      </c>
      <c r="G786" s="3" t="s">
        <v>2963</v>
      </c>
      <c r="H786" s="3" t="s">
        <v>2994</v>
      </c>
      <c r="I786" s="4">
        <v>115</v>
      </c>
      <c r="J786" s="4">
        <v>999</v>
      </c>
      <c r="K786" s="2">
        <v>0.88</v>
      </c>
      <c r="L786" t="str">
        <f>IF(Table1[[#This Row],[discount_percentage]]&gt;=50%, "50% or more", "&lt;50%")</f>
        <v>50% or more</v>
      </c>
      <c r="M786">
        <v>3.3</v>
      </c>
      <c r="N786" s="5">
        <v>5692</v>
      </c>
      <c r="O786" s="4">
        <f>Table1[[#This Row],[actual_price]]*Table1[[#This Row],[rating_count]]</f>
        <v>5686308</v>
      </c>
      <c r="P786" t="str">
        <f>IF(Table1[[#This Row],[actual_price]] &lt;200, "&lt;₹200", IF(Table1[[#This Row],[actual_price]]&lt;=500, "₹200 - ₹500", "&gt;₹500"))</f>
        <v>&gt;₹500</v>
      </c>
      <c r="Q786" s="8">
        <f>Table1[[#This Row],[rating]]*LOG(Table1[[#This Row],[rating_count]]+1)</f>
        <v>12.392625906578106</v>
      </c>
    </row>
    <row r="787" spans="1:17" x14ac:dyDescent="0.3">
      <c r="A787" t="s">
        <v>1681</v>
      </c>
      <c r="B787" t="s">
        <v>1682</v>
      </c>
      <c r="C787" t="str">
        <f t="shared" si="12"/>
        <v xml:space="preserve">KLAM LCD Writing Tablet </v>
      </c>
      <c r="D787" s="3" t="s">
        <v>1164</v>
      </c>
      <c r="E787" s="3" t="s">
        <v>2907</v>
      </c>
      <c r="F787" s="3" t="s">
        <v>2908</v>
      </c>
      <c r="G787" s="3" t="s">
        <v>2963</v>
      </c>
      <c r="H787" s="3" t="s">
        <v>2965</v>
      </c>
      <c r="I787" s="4">
        <v>175</v>
      </c>
      <c r="J787" s="4">
        <v>499</v>
      </c>
      <c r="K787" s="2">
        <v>0.65</v>
      </c>
      <c r="L787" t="str">
        <f>IF(Table1[[#This Row],[discount_percentage]]&gt;=50%, "50% or more", "&lt;50%")</f>
        <v>50% or more</v>
      </c>
      <c r="M787">
        <v>4.0999999999999996</v>
      </c>
      <c r="N787" s="5">
        <v>21</v>
      </c>
      <c r="O787" s="4">
        <f>Table1[[#This Row],[actual_price]]*Table1[[#This Row],[rating_count]]</f>
        <v>10479</v>
      </c>
      <c r="P787" t="str">
        <f>IF(Table1[[#This Row],[actual_price]] &lt;200, "&lt;₹200", IF(Table1[[#This Row],[actual_price]]&lt;=500, "₹200 - ₹500", "&gt;₹500"))</f>
        <v>₹200 - ₹500</v>
      </c>
      <c r="Q787" s="8">
        <f>Table1[[#This Row],[rating]]*LOG(Table1[[#This Row],[rating_count]]+1)</f>
        <v>5.5039329913710446</v>
      </c>
    </row>
    <row r="788" spans="1:17" x14ac:dyDescent="0.3">
      <c r="A788" t="s">
        <v>1683</v>
      </c>
      <c r="B788" t="s">
        <v>1684</v>
      </c>
      <c r="C788" t="str">
        <f t="shared" si="12"/>
        <v>CP PLUS 2MP Full HD Smar</v>
      </c>
      <c r="D788" s="3" t="s">
        <v>1387</v>
      </c>
      <c r="E788" s="3" t="s">
        <v>2914</v>
      </c>
      <c r="F788" s="3" t="s">
        <v>2984</v>
      </c>
      <c r="G788" s="3" t="s">
        <v>3013</v>
      </c>
      <c r="H788" s="3" t="s">
        <v>3014</v>
      </c>
      <c r="I788" s="4">
        <v>1999</v>
      </c>
      <c r="J788" s="4">
        <v>4700</v>
      </c>
      <c r="K788" s="2">
        <v>0.56999999999999995</v>
      </c>
      <c r="L788" t="str">
        <f>IF(Table1[[#This Row],[discount_percentage]]&gt;=50%, "50% or more", "&lt;50%")</f>
        <v>50% or more</v>
      </c>
      <c r="M788">
        <v>3.8</v>
      </c>
      <c r="N788" s="5">
        <v>1880</v>
      </c>
      <c r="O788" s="4">
        <f>Table1[[#This Row],[actual_price]]*Table1[[#This Row],[rating_count]]</f>
        <v>8836000</v>
      </c>
      <c r="P788" t="str">
        <f>IF(Table1[[#This Row],[actual_price]] &lt;200, "&lt;₹200", IF(Table1[[#This Row],[actual_price]]&lt;=500, "₹200 - ₹500", "&gt;₹500"))</f>
        <v>&gt;₹500</v>
      </c>
      <c r="Q788" s="8">
        <f>Table1[[#This Row],[rating]]*LOG(Table1[[#This Row],[rating_count]]+1)</f>
        <v>12.442677423091439</v>
      </c>
    </row>
    <row r="789" spans="1:17" x14ac:dyDescent="0.3">
      <c r="A789" t="s">
        <v>1685</v>
      </c>
      <c r="B789" t="s">
        <v>1686</v>
      </c>
      <c r="C789" t="str">
        <f t="shared" si="12"/>
        <v>HP Deskjet 2331 Colour P</v>
      </c>
      <c r="D789" s="3" t="s">
        <v>1687</v>
      </c>
      <c r="E789" s="3" t="s">
        <v>2907</v>
      </c>
      <c r="F789" s="3" t="s">
        <v>2991</v>
      </c>
      <c r="G789" s="3" t="s">
        <v>3045</v>
      </c>
      <c r="I789" s="4">
        <v>3999</v>
      </c>
      <c r="J789" s="4">
        <v>4332.96</v>
      </c>
      <c r="K789" s="2">
        <v>0.08</v>
      </c>
      <c r="L789" t="str">
        <f>IF(Table1[[#This Row],[discount_percentage]]&gt;=50%, "50% or more", "&lt;50%")</f>
        <v>&lt;50%</v>
      </c>
      <c r="M789">
        <v>3.5</v>
      </c>
      <c r="N789" s="5">
        <v>21762</v>
      </c>
      <c r="O789" s="4">
        <f>Table1[[#This Row],[actual_price]]*Table1[[#This Row],[rating_count]]</f>
        <v>94293875.519999996</v>
      </c>
      <c r="P789" t="str">
        <f>IF(Table1[[#This Row],[actual_price]] &lt;200, "&lt;₹200", IF(Table1[[#This Row],[actual_price]]&lt;=500, "₹200 - ₹500", "&gt;₹500"))</f>
        <v>&gt;₹500</v>
      </c>
      <c r="Q789" s="8">
        <f>Table1[[#This Row],[rating]]*LOG(Table1[[#This Row],[rating_count]]+1)</f>
        <v>15.182015667201071</v>
      </c>
    </row>
    <row r="790" spans="1:17" x14ac:dyDescent="0.3">
      <c r="A790" t="s">
        <v>1688</v>
      </c>
      <c r="B790" t="s">
        <v>1689</v>
      </c>
      <c r="C790" t="str">
        <f t="shared" si="12"/>
        <v>D-Link DIR-615 Wi-fi Eth</v>
      </c>
      <c r="D790" s="3" t="s">
        <v>1289</v>
      </c>
      <c r="E790" s="3" t="s">
        <v>2907</v>
      </c>
      <c r="F790" s="3" t="s">
        <v>2911</v>
      </c>
      <c r="G790" s="3" t="s">
        <v>3002</v>
      </c>
      <c r="I790" s="4">
        <v>899</v>
      </c>
      <c r="J790" s="4">
        <v>1800</v>
      </c>
      <c r="K790" s="2">
        <v>0.5</v>
      </c>
      <c r="L790" t="str">
        <f>IF(Table1[[#This Row],[discount_percentage]]&gt;=50%, "50% or more", "&lt;50%")</f>
        <v>50% or more</v>
      </c>
      <c r="M790">
        <v>4.0999999999999996</v>
      </c>
      <c r="N790" s="5">
        <v>22375</v>
      </c>
      <c r="O790" s="4">
        <f>Table1[[#This Row],[actual_price]]*Table1[[#This Row],[rating_count]]</f>
        <v>40275000</v>
      </c>
      <c r="P790" t="str">
        <f>IF(Table1[[#This Row],[actual_price]] &lt;200, "&lt;₹200", IF(Table1[[#This Row],[actual_price]]&lt;=500, "₹200 - ₹500", "&gt;₹500"))</f>
        <v>&gt;₹500</v>
      </c>
      <c r="Q790" s="8">
        <f>Table1[[#This Row],[rating]]*LOG(Table1[[#This Row],[rating_count]]+1)</f>
        <v>17.834108058790228</v>
      </c>
    </row>
    <row r="791" spans="1:17" x14ac:dyDescent="0.3">
      <c r="A791" t="s">
        <v>1690</v>
      </c>
      <c r="B791" t="s">
        <v>1691</v>
      </c>
      <c r="C791" t="str">
        <f t="shared" si="12"/>
        <v>RPM Euro Games Gaming Mo</v>
      </c>
      <c r="D791" s="3" t="s">
        <v>1269</v>
      </c>
      <c r="E791" s="3" t="s">
        <v>2907</v>
      </c>
      <c r="F791" s="3" t="s">
        <v>2908</v>
      </c>
      <c r="G791" s="3" t="s">
        <v>2963</v>
      </c>
      <c r="H791" s="3" t="s">
        <v>2994</v>
      </c>
      <c r="I791" s="4">
        <v>299</v>
      </c>
      <c r="J791" s="4">
        <v>990</v>
      </c>
      <c r="K791" s="2">
        <v>0.7</v>
      </c>
      <c r="L791" t="str">
        <f>IF(Table1[[#This Row],[discount_percentage]]&gt;=50%, "50% or more", "&lt;50%")</f>
        <v>50% or more</v>
      </c>
      <c r="M791">
        <v>4.5</v>
      </c>
      <c r="N791" s="5">
        <v>2453</v>
      </c>
      <c r="O791" s="4">
        <f>Table1[[#This Row],[actual_price]]*Table1[[#This Row],[rating_count]]</f>
        <v>2428470</v>
      </c>
      <c r="P791" t="str">
        <f>IF(Table1[[#This Row],[actual_price]] &lt;200, "&lt;₹200", IF(Table1[[#This Row],[actual_price]]&lt;=500, "₹200 - ₹500", "&gt;₹500"))</f>
        <v>&gt;₹500</v>
      </c>
      <c r="Q791" s="8">
        <f>Table1[[#This Row],[rating]]*LOG(Table1[[#This Row],[rating_count]]+1)</f>
        <v>15.254435512759434</v>
      </c>
    </row>
    <row r="792" spans="1:17" x14ac:dyDescent="0.3">
      <c r="A792" t="s">
        <v>1692</v>
      </c>
      <c r="B792" t="s">
        <v>1693</v>
      </c>
      <c r="C792" t="str">
        <f t="shared" si="12"/>
        <v>Wacom One by CTL-472/K0-</v>
      </c>
      <c r="D792" s="3" t="s">
        <v>1164</v>
      </c>
      <c r="E792" s="3" t="s">
        <v>2907</v>
      </c>
      <c r="F792" s="3" t="s">
        <v>2908</v>
      </c>
      <c r="G792" s="3" t="s">
        <v>2963</v>
      </c>
      <c r="H792" s="3" t="s">
        <v>2965</v>
      </c>
      <c r="I792" s="4">
        <v>3303</v>
      </c>
      <c r="J792" s="4">
        <v>4699</v>
      </c>
      <c r="K792" s="2">
        <v>0.3</v>
      </c>
      <c r="L792" t="str">
        <f>IF(Table1[[#This Row],[discount_percentage]]&gt;=50%, "50% or more", "&lt;50%")</f>
        <v>&lt;50%</v>
      </c>
      <c r="M792">
        <v>4.4000000000000004</v>
      </c>
      <c r="N792" s="5">
        <v>13544</v>
      </c>
      <c r="O792" s="4">
        <f>Table1[[#This Row],[actual_price]]*Table1[[#This Row],[rating_count]]</f>
        <v>63643256</v>
      </c>
      <c r="P792" t="str">
        <f>IF(Table1[[#This Row],[actual_price]] &lt;200, "&lt;₹200", IF(Table1[[#This Row],[actual_price]]&lt;=500, "₹200 - ₹500", "&gt;₹500"))</f>
        <v>&gt;₹500</v>
      </c>
      <c r="Q792" s="8">
        <f>Table1[[#This Row],[rating]]*LOG(Table1[[#This Row],[rating_count]]+1)</f>
        <v>18.179827641224424</v>
      </c>
    </row>
    <row r="793" spans="1:17" x14ac:dyDescent="0.3">
      <c r="A793" t="s">
        <v>1694</v>
      </c>
      <c r="B793" t="s">
        <v>1695</v>
      </c>
      <c r="C793" t="str">
        <f t="shared" si="12"/>
        <v>Lenovo 300 FHD Webcam wi</v>
      </c>
      <c r="D793" s="3" t="s">
        <v>1535</v>
      </c>
      <c r="E793" s="3" t="s">
        <v>2907</v>
      </c>
      <c r="F793" s="3" t="s">
        <v>2908</v>
      </c>
      <c r="G793" s="3" t="s">
        <v>3019</v>
      </c>
      <c r="H793" s="3" t="s">
        <v>3029</v>
      </c>
      <c r="I793" s="4">
        <v>1890</v>
      </c>
      <c r="J793" s="4">
        <v>5490</v>
      </c>
      <c r="K793" s="2">
        <v>0.66</v>
      </c>
      <c r="L793" t="str">
        <f>IF(Table1[[#This Row],[discount_percentage]]&gt;=50%, "50% or more", "&lt;50%")</f>
        <v>50% or more</v>
      </c>
      <c r="M793">
        <v>4.0999999999999996</v>
      </c>
      <c r="N793" s="5">
        <v>10976</v>
      </c>
      <c r="O793" s="4">
        <f>Table1[[#This Row],[actual_price]]*Table1[[#This Row],[rating_count]]</f>
        <v>60258240</v>
      </c>
      <c r="P793" t="str">
        <f>IF(Table1[[#This Row],[actual_price]] &lt;200, "&lt;₹200", IF(Table1[[#This Row],[actual_price]]&lt;=500, "₹200 - ₹500", "&gt;₹500"))</f>
        <v>&gt;₹500</v>
      </c>
      <c r="Q793" s="8">
        <f>Table1[[#This Row],[rating]]*LOG(Table1[[#This Row],[rating_count]]+1)</f>
        <v>16.565983023245703</v>
      </c>
    </row>
    <row r="794" spans="1:17" x14ac:dyDescent="0.3">
      <c r="A794" t="s">
        <v>1696</v>
      </c>
      <c r="B794" t="s">
        <v>1697</v>
      </c>
      <c r="C794" t="str">
        <f t="shared" si="12"/>
        <v xml:space="preserve">Parker Quink Ink Bottle </v>
      </c>
      <c r="D794" s="3" t="s">
        <v>1460</v>
      </c>
      <c r="E794" s="3" t="s">
        <v>2974</v>
      </c>
      <c r="F794" s="3" t="s">
        <v>2975</v>
      </c>
      <c r="G794" s="3" t="s">
        <v>2976</v>
      </c>
      <c r="H794" s="3" t="s">
        <v>2977</v>
      </c>
      <c r="I794" s="4">
        <v>90</v>
      </c>
      <c r="J794" s="4">
        <v>100</v>
      </c>
      <c r="K794" s="2">
        <v>0.1</v>
      </c>
      <c r="L794" t="str">
        <f>IF(Table1[[#This Row],[discount_percentage]]&gt;=50%, "50% or more", "&lt;50%")</f>
        <v>&lt;50%</v>
      </c>
      <c r="M794">
        <v>4.3</v>
      </c>
      <c r="N794" s="5">
        <v>3061</v>
      </c>
      <c r="O794" s="4">
        <f>Table1[[#This Row],[actual_price]]*Table1[[#This Row],[rating_count]]</f>
        <v>306100</v>
      </c>
      <c r="P794" t="str">
        <f>IF(Table1[[#This Row],[actual_price]] &lt;200, "&lt;₹200", IF(Table1[[#This Row],[actual_price]]&lt;=500, "₹200 - ₹500", "&gt;₹500"))</f>
        <v>&lt;₹200</v>
      </c>
      <c r="Q794" s="8">
        <f>Table1[[#This Row],[rating]]*LOG(Table1[[#This Row],[rating_count]]+1)</f>
        <v>14.989822301357641</v>
      </c>
    </row>
    <row r="795" spans="1:17" x14ac:dyDescent="0.3">
      <c r="A795" t="s">
        <v>1698</v>
      </c>
      <c r="B795" t="s">
        <v>1699</v>
      </c>
      <c r="C795" t="str">
        <f t="shared" si="12"/>
        <v>Sony WI-C100 Wireless He</v>
      </c>
      <c r="D795" s="3" t="s">
        <v>726</v>
      </c>
      <c r="E795" s="3" t="s">
        <v>2914</v>
      </c>
      <c r="F795" s="3" t="s">
        <v>2945</v>
      </c>
      <c r="G795" s="3" t="s">
        <v>2946</v>
      </c>
      <c r="H795" s="3" t="s">
        <v>2947</v>
      </c>
      <c r="I795" s="4">
        <v>1599</v>
      </c>
      <c r="J795" s="4">
        <v>2790</v>
      </c>
      <c r="K795" s="2">
        <v>0.43</v>
      </c>
      <c r="L795" t="str">
        <f>IF(Table1[[#This Row],[discount_percentage]]&gt;=50%, "50% or more", "&lt;50%")</f>
        <v>&lt;50%</v>
      </c>
      <c r="M795">
        <v>3.6</v>
      </c>
      <c r="N795" s="5">
        <v>2272</v>
      </c>
      <c r="O795" s="4">
        <f>Table1[[#This Row],[actual_price]]*Table1[[#This Row],[rating_count]]</f>
        <v>6338880</v>
      </c>
      <c r="P795" t="str">
        <f>IF(Table1[[#This Row],[actual_price]] &lt;200, "&lt;₹200", IF(Table1[[#This Row],[actual_price]]&lt;=500, "₹200 - ₹500", "&gt;₹500"))</f>
        <v>&gt;₹500</v>
      </c>
      <c r="Q795" s="8">
        <f>Table1[[#This Row],[rating]]*LOG(Table1[[#This Row],[rating_count]]+1)</f>
        <v>12.083757968609895</v>
      </c>
    </row>
    <row r="796" spans="1:17" x14ac:dyDescent="0.3">
      <c r="A796" t="s">
        <v>1700</v>
      </c>
      <c r="B796" t="s">
        <v>1701</v>
      </c>
      <c r="C796" t="str">
        <f t="shared" si="12"/>
        <v>Zebronics, ZEB-NC3300 US</v>
      </c>
      <c r="D796" s="3" t="s">
        <v>1542</v>
      </c>
      <c r="E796" s="3" t="s">
        <v>2907</v>
      </c>
      <c r="F796" s="3" t="s">
        <v>2908</v>
      </c>
      <c r="G796" s="3" t="s">
        <v>2959</v>
      </c>
      <c r="H796" s="3" t="s">
        <v>3030</v>
      </c>
      <c r="I796" s="4">
        <v>599</v>
      </c>
      <c r="J796" s="4">
        <v>999</v>
      </c>
      <c r="K796" s="2">
        <v>0.4</v>
      </c>
      <c r="L796" t="str">
        <f>IF(Table1[[#This Row],[discount_percentage]]&gt;=50%, "50% or more", "&lt;50%")</f>
        <v>&lt;50%</v>
      </c>
      <c r="M796">
        <v>4</v>
      </c>
      <c r="N796" s="5">
        <v>7601</v>
      </c>
      <c r="O796" s="4">
        <f>Table1[[#This Row],[actual_price]]*Table1[[#This Row],[rating_count]]</f>
        <v>7593399</v>
      </c>
      <c r="P796" t="str">
        <f>IF(Table1[[#This Row],[actual_price]] &lt;200, "&lt;₹200", IF(Table1[[#This Row],[actual_price]]&lt;=500, "₹200 - ₹500", "&gt;₹500"))</f>
        <v>&gt;₹500</v>
      </c>
      <c r="Q796" s="8">
        <f>Table1[[#This Row],[rating]]*LOG(Table1[[#This Row],[rating_count]]+1)</f>
        <v>15.52371146106834</v>
      </c>
    </row>
    <row r="797" spans="1:17" x14ac:dyDescent="0.3">
      <c r="A797" t="s">
        <v>1702</v>
      </c>
      <c r="B797" t="s">
        <v>1703</v>
      </c>
      <c r="C797" t="str">
        <f t="shared" si="12"/>
        <v>Tukzer Gel Mouse Pad Wri</v>
      </c>
      <c r="D797" s="3" t="s">
        <v>1269</v>
      </c>
      <c r="E797" s="3" t="s">
        <v>2907</v>
      </c>
      <c r="F797" s="3" t="s">
        <v>2908</v>
      </c>
      <c r="G797" s="3" t="s">
        <v>2963</v>
      </c>
      <c r="H797" s="3" t="s">
        <v>2994</v>
      </c>
      <c r="I797" s="4">
        <v>425</v>
      </c>
      <c r="J797" s="4">
        <v>899</v>
      </c>
      <c r="K797" s="2">
        <v>0.53</v>
      </c>
      <c r="L797" t="str">
        <f>IF(Table1[[#This Row],[discount_percentage]]&gt;=50%, "50% or more", "&lt;50%")</f>
        <v>50% or more</v>
      </c>
      <c r="M797">
        <v>4.5</v>
      </c>
      <c r="N797" s="5">
        <v>4219</v>
      </c>
      <c r="O797" s="4">
        <f>Table1[[#This Row],[actual_price]]*Table1[[#This Row],[rating_count]]</f>
        <v>3792881</v>
      </c>
      <c r="P797" t="str">
        <f>IF(Table1[[#This Row],[actual_price]] &lt;200, "&lt;₹200", IF(Table1[[#This Row],[actual_price]]&lt;=500, "₹200 - ₹500", "&gt;₹500"))</f>
        <v>&gt;₹500</v>
      </c>
      <c r="Q797" s="8">
        <f>Table1[[#This Row],[rating]]*LOG(Table1[[#This Row],[rating_count]]+1)</f>
        <v>16.313906029327534</v>
      </c>
    </row>
    <row r="798" spans="1:17" x14ac:dyDescent="0.3">
      <c r="A798" t="s">
        <v>1704</v>
      </c>
      <c r="B798" t="s">
        <v>1705</v>
      </c>
      <c r="C798" t="str">
        <f t="shared" si="12"/>
        <v>Infinity (JBL Glide 510,</v>
      </c>
      <c r="D798" s="3" t="s">
        <v>1065</v>
      </c>
      <c r="E798" s="3" t="s">
        <v>2914</v>
      </c>
      <c r="F798" s="3" t="s">
        <v>2945</v>
      </c>
      <c r="G798" s="3" t="s">
        <v>2946</v>
      </c>
      <c r="H798" s="3" t="s">
        <v>2958</v>
      </c>
      <c r="I798" s="4">
        <v>1499</v>
      </c>
      <c r="J798" s="4">
        <v>3999</v>
      </c>
      <c r="K798" s="2">
        <v>0.63</v>
      </c>
      <c r="L798" t="str">
        <f>IF(Table1[[#This Row],[discount_percentage]]&gt;=50%, "50% or more", "&lt;50%")</f>
        <v>50% or more</v>
      </c>
      <c r="M798">
        <v>4.2</v>
      </c>
      <c r="N798" s="5">
        <v>42775</v>
      </c>
      <c r="O798" s="4">
        <f>Table1[[#This Row],[actual_price]]*Table1[[#This Row],[rating_count]]</f>
        <v>171057225</v>
      </c>
      <c r="P798" t="str">
        <f>IF(Table1[[#This Row],[actual_price]] &lt;200, "&lt;₹200", IF(Table1[[#This Row],[actual_price]]&lt;=500, "₹200 - ₹500", "&gt;₹500"))</f>
        <v>&gt;₹500</v>
      </c>
      <c r="Q798" s="8">
        <f>Table1[[#This Row],[rating]]*LOG(Table1[[#This Row],[rating_count]]+1)</f>
        <v>19.451040718587596</v>
      </c>
    </row>
    <row r="799" spans="1:17" x14ac:dyDescent="0.3">
      <c r="A799" t="s">
        <v>1706</v>
      </c>
      <c r="B799" t="s">
        <v>1707</v>
      </c>
      <c r="C799" t="str">
        <f t="shared" si="12"/>
        <v>Robustrion Smart Trifold</v>
      </c>
      <c r="D799" s="3" t="s">
        <v>1641</v>
      </c>
      <c r="E799" s="3" t="s">
        <v>2907</v>
      </c>
      <c r="F799" s="3" t="s">
        <v>2908</v>
      </c>
      <c r="G799" s="3" t="s">
        <v>3015</v>
      </c>
      <c r="H799" s="3" t="s">
        <v>3041</v>
      </c>
      <c r="I799" s="4">
        <v>549</v>
      </c>
      <c r="J799" s="4">
        <v>2499</v>
      </c>
      <c r="K799" s="2">
        <v>0.78</v>
      </c>
      <c r="L799" t="str">
        <f>IF(Table1[[#This Row],[discount_percentage]]&gt;=50%, "50% or more", "&lt;50%")</f>
        <v>50% or more</v>
      </c>
      <c r="M799">
        <v>4.3</v>
      </c>
      <c r="N799" s="5">
        <v>5556</v>
      </c>
      <c r="O799" s="4">
        <f>Table1[[#This Row],[actual_price]]*Table1[[#This Row],[rating_count]]</f>
        <v>13884444</v>
      </c>
      <c r="P799" t="str">
        <f>IF(Table1[[#This Row],[actual_price]] &lt;200, "&lt;₹200", IF(Table1[[#This Row],[actual_price]]&lt;=500, "₹200 - ₹500", "&gt;₹500"))</f>
        <v>&gt;₹500</v>
      </c>
      <c r="Q799" s="8">
        <f>Table1[[#This Row],[rating]]*LOG(Table1[[#This Row],[rating_count]]+1)</f>
        <v>16.10281370617713</v>
      </c>
    </row>
    <row r="800" spans="1:17" x14ac:dyDescent="0.3">
      <c r="A800" t="s">
        <v>1708</v>
      </c>
      <c r="B800" t="s">
        <v>1709</v>
      </c>
      <c r="C800" t="str">
        <f t="shared" si="12"/>
        <v>Logitech M331 Silent Plu</v>
      </c>
      <c r="D800" s="3" t="s">
        <v>1161</v>
      </c>
      <c r="E800" s="3" t="s">
        <v>2907</v>
      </c>
      <c r="F800" s="3" t="s">
        <v>2908</v>
      </c>
      <c r="G800" s="3" t="s">
        <v>2963</v>
      </c>
      <c r="H800" s="3" t="s">
        <v>2964</v>
      </c>
      <c r="I800" s="4">
        <v>1295</v>
      </c>
      <c r="J800" s="4">
        <v>1645</v>
      </c>
      <c r="K800" s="2">
        <v>0.21</v>
      </c>
      <c r="L800" t="str">
        <f>IF(Table1[[#This Row],[discount_percentage]]&gt;=50%, "50% or more", "&lt;50%")</f>
        <v>&lt;50%</v>
      </c>
      <c r="M800">
        <v>4.5999999999999996</v>
      </c>
      <c r="N800" s="5">
        <v>12375</v>
      </c>
      <c r="O800" s="4">
        <f>Table1[[#This Row],[actual_price]]*Table1[[#This Row],[rating_count]]</f>
        <v>20356875</v>
      </c>
      <c r="P800" t="str">
        <f>IF(Table1[[#This Row],[actual_price]] &lt;200, "&lt;₹200", IF(Table1[[#This Row],[actual_price]]&lt;=500, "₹200 - ₹500", "&gt;₹500"))</f>
        <v>&gt;₹500</v>
      </c>
      <c r="Q800" s="8">
        <f>Table1[[#This Row],[rating]]*LOG(Table1[[#This Row],[rating_count]]+1)</f>
        <v>18.825869383180027</v>
      </c>
    </row>
    <row r="801" spans="1:17" x14ac:dyDescent="0.3">
      <c r="A801" t="s">
        <v>1710</v>
      </c>
      <c r="B801" t="s">
        <v>1711</v>
      </c>
      <c r="C801" t="str">
        <f t="shared" si="12"/>
        <v>Camel Artist Acrylic Col</v>
      </c>
      <c r="D801" s="3" t="s">
        <v>1266</v>
      </c>
      <c r="E801" s="3" t="s">
        <v>2978</v>
      </c>
      <c r="F801" s="3" t="s">
        <v>2979</v>
      </c>
      <c r="G801" s="3" t="s">
        <v>2997</v>
      </c>
      <c r="H801" s="3" t="s">
        <v>2998</v>
      </c>
      <c r="I801" s="4">
        <v>310</v>
      </c>
      <c r="J801" s="4">
        <v>310</v>
      </c>
      <c r="K801" s="2">
        <v>0</v>
      </c>
      <c r="L801" t="str">
        <f>IF(Table1[[#This Row],[discount_percentage]]&gt;=50%, "50% or more", "&lt;50%")</f>
        <v>&lt;50%</v>
      </c>
      <c r="M801">
        <v>4.5</v>
      </c>
      <c r="N801" s="5">
        <v>5882</v>
      </c>
      <c r="O801" s="4">
        <f>Table1[[#This Row],[actual_price]]*Table1[[#This Row],[rating_count]]</f>
        <v>1823420</v>
      </c>
      <c r="P801" t="str">
        <f>IF(Table1[[#This Row],[actual_price]] &lt;200, "&lt;₹200", IF(Table1[[#This Row],[actual_price]]&lt;=500, "₹200 - ₹500", "&gt;₹500"))</f>
        <v>₹200 - ₹500</v>
      </c>
      <c r="Q801" s="8">
        <f>Table1[[#This Row],[rating]]*LOG(Table1[[#This Row],[rating_count]]+1)</f>
        <v>16.96319481774351</v>
      </c>
    </row>
    <row r="802" spans="1:17" x14ac:dyDescent="0.3">
      <c r="A802" t="s">
        <v>1712</v>
      </c>
      <c r="B802" t="s">
        <v>1713</v>
      </c>
      <c r="C802" t="str">
        <f t="shared" si="12"/>
        <v>Portronics Key2 Combo Mu</v>
      </c>
      <c r="D802" s="3" t="s">
        <v>1214</v>
      </c>
      <c r="E802" s="3" t="s">
        <v>2907</v>
      </c>
      <c r="F802" s="3" t="s">
        <v>2908</v>
      </c>
      <c r="G802" s="3" t="s">
        <v>2963</v>
      </c>
      <c r="H802" s="3" t="s">
        <v>2982</v>
      </c>
      <c r="I802" s="4">
        <v>1149</v>
      </c>
      <c r="J802" s="4">
        <v>1499</v>
      </c>
      <c r="K802" s="2">
        <v>0.23</v>
      </c>
      <c r="L802" t="str">
        <f>IF(Table1[[#This Row],[discount_percentage]]&gt;=50%, "50% or more", "&lt;50%")</f>
        <v>&lt;50%</v>
      </c>
      <c r="M802">
        <v>4.0999999999999996</v>
      </c>
      <c r="N802" s="5">
        <v>10443</v>
      </c>
      <c r="O802" s="4">
        <f>Table1[[#This Row],[actual_price]]*Table1[[#This Row],[rating_count]]</f>
        <v>15654057</v>
      </c>
      <c r="P802" t="str">
        <f>IF(Table1[[#This Row],[actual_price]] &lt;200, "&lt;₹200", IF(Table1[[#This Row],[actual_price]]&lt;=500, "₹200 - ₹500", "&gt;₹500"))</f>
        <v>&gt;₹500</v>
      </c>
      <c r="Q802" s="8">
        <f>Table1[[#This Row],[rating]]*LOG(Table1[[#This Row],[rating_count]]+1)</f>
        <v>16.477354138918717</v>
      </c>
    </row>
    <row r="803" spans="1:17" x14ac:dyDescent="0.3">
      <c r="A803" t="s">
        <v>1714</v>
      </c>
      <c r="B803" t="s">
        <v>1715</v>
      </c>
      <c r="C803" t="str">
        <f t="shared" si="12"/>
        <v xml:space="preserve">SupCares Laptop Stand 7 </v>
      </c>
      <c r="D803" s="3" t="s">
        <v>1169</v>
      </c>
      <c r="E803" s="3" t="s">
        <v>2907</v>
      </c>
      <c r="F803" s="3" t="s">
        <v>2908</v>
      </c>
      <c r="G803" s="3" t="s">
        <v>2959</v>
      </c>
      <c r="H803" s="3" t="s">
        <v>2966</v>
      </c>
      <c r="I803" s="4">
        <v>499</v>
      </c>
      <c r="J803" s="4">
        <v>1299</v>
      </c>
      <c r="K803" s="2">
        <v>0.62</v>
      </c>
      <c r="L803" t="str">
        <f>IF(Table1[[#This Row],[discount_percentage]]&gt;=50%, "50% or more", "&lt;50%")</f>
        <v>50% or more</v>
      </c>
      <c r="M803">
        <v>4.5</v>
      </c>
      <c r="N803" s="5">
        <v>434</v>
      </c>
      <c r="O803" s="4">
        <f>Table1[[#This Row],[actual_price]]*Table1[[#This Row],[rating_count]]</f>
        <v>563766</v>
      </c>
      <c r="P803" t="str">
        <f>IF(Table1[[#This Row],[actual_price]] &lt;200, "&lt;₹200", IF(Table1[[#This Row],[actual_price]]&lt;=500, "₹200 - ₹500", "&gt;₹500"))</f>
        <v>&gt;₹500</v>
      </c>
      <c r="Q803" s="8">
        <f>Table1[[#This Row],[rating]]*LOG(Table1[[#This Row],[rating_count]]+1)</f>
        <v>11.873201656295869</v>
      </c>
    </row>
    <row r="804" spans="1:17" x14ac:dyDescent="0.3">
      <c r="A804" t="s">
        <v>1716</v>
      </c>
      <c r="B804" t="s">
        <v>1717</v>
      </c>
      <c r="C804" t="str">
        <f t="shared" si="12"/>
        <v>ZEBRONICS Zeb-Sound Bomb</v>
      </c>
      <c r="D804" s="3" t="s">
        <v>726</v>
      </c>
      <c r="E804" s="3" t="s">
        <v>2914</v>
      </c>
      <c r="F804" s="3" t="s">
        <v>2945</v>
      </c>
      <c r="G804" s="3" t="s">
        <v>2946</v>
      </c>
      <c r="H804" s="3" t="s">
        <v>2947</v>
      </c>
      <c r="I804" s="4">
        <v>999</v>
      </c>
      <c r="J804" s="4">
        <v>4199</v>
      </c>
      <c r="K804" s="2">
        <v>0.76</v>
      </c>
      <c r="L804" t="str">
        <f>IF(Table1[[#This Row],[discount_percentage]]&gt;=50%, "50% or more", "&lt;50%")</f>
        <v>50% or more</v>
      </c>
      <c r="M804">
        <v>3.5</v>
      </c>
      <c r="N804" s="5">
        <v>1913</v>
      </c>
      <c r="O804" s="4">
        <f>Table1[[#This Row],[actual_price]]*Table1[[#This Row],[rating_count]]</f>
        <v>8032687</v>
      </c>
      <c r="P804" t="str">
        <f>IF(Table1[[#This Row],[actual_price]] &lt;200, "&lt;₹200", IF(Table1[[#This Row],[actual_price]]&lt;=500, "₹200 - ₹500", "&gt;₹500"))</f>
        <v>&gt;₹500</v>
      </c>
      <c r="Q804" s="8">
        <f>Table1[[#This Row],[rating]]*LOG(Table1[[#This Row],[rating_count]]+1)</f>
        <v>11.486796767042886</v>
      </c>
    </row>
    <row r="805" spans="1:17" x14ac:dyDescent="0.3">
      <c r="A805" t="s">
        <v>1718</v>
      </c>
      <c r="B805" t="s">
        <v>1719</v>
      </c>
      <c r="C805" t="str">
        <f t="shared" si="12"/>
        <v>Western Digital WD Green</v>
      </c>
      <c r="D805" s="3" t="s">
        <v>1571</v>
      </c>
      <c r="E805" s="3" t="s">
        <v>2907</v>
      </c>
      <c r="F805" s="3" t="s">
        <v>3024</v>
      </c>
      <c r="G805" s="3" t="s">
        <v>3035</v>
      </c>
      <c r="I805" s="4">
        <v>1709</v>
      </c>
      <c r="J805" s="4">
        <v>4000</v>
      </c>
      <c r="K805" s="2">
        <v>0.56999999999999995</v>
      </c>
      <c r="L805" t="str">
        <f>IF(Table1[[#This Row],[discount_percentage]]&gt;=50%, "50% or more", "&lt;50%")</f>
        <v>50% or more</v>
      </c>
      <c r="M805">
        <v>4.4000000000000004</v>
      </c>
      <c r="N805" s="5">
        <v>3029</v>
      </c>
      <c r="O805" s="4">
        <f>Table1[[#This Row],[actual_price]]*Table1[[#This Row],[rating_count]]</f>
        <v>12116000</v>
      </c>
      <c r="P805" t="str">
        <f>IF(Table1[[#This Row],[actual_price]] &lt;200, "&lt;₹200", IF(Table1[[#This Row],[actual_price]]&lt;=500, "₹200 - ₹500", "&gt;₹500"))</f>
        <v>&gt;₹500</v>
      </c>
      <c r="Q805" s="8">
        <f>Table1[[#This Row],[rating]]*LOG(Table1[[#This Row],[rating_count]]+1)</f>
        <v>15.318347565410143</v>
      </c>
    </row>
    <row r="806" spans="1:17" x14ac:dyDescent="0.3">
      <c r="A806" t="s">
        <v>1720</v>
      </c>
      <c r="B806" t="s">
        <v>1721</v>
      </c>
      <c r="C806" t="str">
        <f t="shared" si="12"/>
        <v>Classmate Octane Neon- 2</v>
      </c>
      <c r="D806" s="3" t="s">
        <v>1204</v>
      </c>
      <c r="E806" s="3" t="s">
        <v>2974</v>
      </c>
      <c r="F806" s="3" t="s">
        <v>2975</v>
      </c>
      <c r="G806" s="3" t="s">
        <v>2976</v>
      </c>
      <c r="H806" s="3" t="s">
        <v>2977</v>
      </c>
      <c r="I806" s="4">
        <v>250</v>
      </c>
      <c r="J806" s="4">
        <v>250</v>
      </c>
      <c r="K806" s="2">
        <v>0</v>
      </c>
      <c r="L806" t="str">
        <f>IF(Table1[[#This Row],[discount_percentage]]&gt;=50%, "50% or more", "&lt;50%")</f>
        <v>&lt;50%</v>
      </c>
      <c r="M806">
        <v>4.2</v>
      </c>
      <c r="N806" s="5">
        <v>2628</v>
      </c>
      <c r="O806" s="4">
        <f>Table1[[#This Row],[actual_price]]*Table1[[#This Row],[rating_count]]</f>
        <v>657000</v>
      </c>
      <c r="P806" t="str">
        <f>IF(Table1[[#This Row],[actual_price]] &lt;200, "&lt;₹200", IF(Table1[[#This Row],[actual_price]]&lt;=500, "₹200 - ₹500", "&gt;₹500"))</f>
        <v>₹200 - ₹500</v>
      </c>
      <c r="Q806" s="8">
        <f>Table1[[#This Row],[rating]]*LOG(Table1[[#This Row],[rating_count]]+1)</f>
        <v>14.363120461646725</v>
      </c>
    </row>
    <row r="807" spans="1:17" x14ac:dyDescent="0.3">
      <c r="A807" t="s">
        <v>1722</v>
      </c>
      <c r="B807" t="s">
        <v>1723</v>
      </c>
      <c r="C807" t="str">
        <f t="shared" si="12"/>
        <v xml:space="preserve">Classmate Octane Colour </v>
      </c>
      <c r="D807" s="3" t="s">
        <v>1724</v>
      </c>
      <c r="E807" s="3" t="s">
        <v>2978</v>
      </c>
      <c r="F807" s="3" t="s">
        <v>2979</v>
      </c>
      <c r="G807" s="3" t="s">
        <v>3042</v>
      </c>
      <c r="H807" s="3" t="s">
        <v>3043</v>
      </c>
      <c r="I807" s="4">
        <v>90</v>
      </c>
      <c r="J807" s="4">
        <v>100</v>
      </c>
      <c r="K807" s="2">
        <v>0.1</v>
      </c>
      <c r="L807" t="str">
        <f>IF(Table1[[#This Row],[discount_percentage]]&gt;=50%, "50% or more", "&lt;50%")</f>
        <v>&lt;50%</v>
      </c>
      <c r="M807">
        <v>4.4000000000000004</v>
      </c>
      <c r="N807" s="5">
        <v>10718</v>
      </c>
      <c r="O807" s="4">
        <f>Table1[[#This Row],[actual_price]]*Table1[[#This Row],[rating_count]]</f>
        <v>1071800</v>
      </c>
      <c r="P807" t="str">
        <f>IF(Table1[[#This Row],[actual_price]] &lt;200, "&lt;₹200", IF(Table1[[#This Row],[actual_price]]&lt;=500, "₹200 - ₹500", "&gt;₹500"))</f>
        <v>&lt;₹200</v>
      </c>
      <c r="Q807" s="8">
        <f>Table1[[#This Row],[rating]]*LOG(Table1[[#This Row],[rating_count]]+1)</f>
        <v>17.73267879205725</v>
      </c>
    </row>
    <row r="808" spans="1:17" x14ac:dyDescent="0.3">
      <c r="A808" t="s">
        <v>1725</v>
      </c>
      <c r="B808" t="s">
        <v>1726</v>
      </c>
      <c r="C808" t="str">
        <f t="shared" si="12"/>
        <v xml:space="preserve">Tukzer Stylus Pen, iPad </v>
      </c>
      <c r="D808" s="3" t="s">
        <v>930</v>
      </c>
      <c r="E808" s="3" t="s">
        <v>2914</v>
      </c>
      <c r="F808" s="3" t="s">
        <v>2937</v>
      </c>
      <c r="G808" s="3" t="s">
        <v>2938</v>
      </c>
      <c r="H808" s="3" t="s">
        <v>2956</v>
      </c>
      <c r="I808" s="4">
        <v>2025</v>
      </c>
      <c r="J808" s="4">
        <v>5999</v>
      </c>
      <c r="K808" s="2">
        <v>0.66</v>
      </c>
      <c r="L808" t="str">
        <f>IF(Table1[[#This Row],[discount_percentage]]&gt;=50%, "50% or more", "&lt;50%")</f>
        <v>50% or more</v>
      </c>
      <c r="M808">
        <v>4.2</v>
      </c>
      <c r="N808" s="5">
        <v>6233</v>
      </c>
      <c r="O808" s="4">
        <f>Table1[[#This Row],[actual_price]]*Table1[[#This Row],[rating_count]]</f>
        <v>37391767</v>
      </c>
      <c r="P808" t="str">
        <f>IF(Table1[[#This Row],[actual_price]] &lt;200, "&lt;₹200", IF(Table1[[#This Row],[actual_price]]&lt;=500, "₹200 - ₹500", "&gt;₹500"))</f>
        <v>&gt;₹500</v>
      </c>
      <c r="Q808" s="8">
        <f>Table1[[#This Row],[rating]]*LOG(Table1[[#This Row],[rating_count]]+1)</f>
        <v>15.93802055135145</v>
      </c>
    </row>
    <row r="809" spans="1:17" x14ac:dyDescent="0.3">
      <c r="A809" t="s">
        <v>1727</v>
      </c>
      <c r="B809" t="s">
        <v>1728</v>
      </c>
      <c r="C809" t="str">
        <f t="shared" si="12"/>
        <v xml:space="preserve">Logitech G102 USB Light </v>
      </c>
      <c r="D809" s="3" t="s">
        <v>1263</v>
      </c>
      <c r="E809" s="3" t="s">
        <v>2907</v>
      </c>
      <c r="F809" s="3" t="s">
        <v>2908</v>
      </c>
      <c r="G809" s="3" t="s">
        <v>2995</v>
      </c>
      <c r="H809" s="3" t="s">
        <v>2996</v>
      </c>
      <c r="I809" s="4">
        <v>1495</v>
      </c>
      <c r="J809" s="4">
        <v>1995</v>
      </c>
      <c r="K809" s="2">
        <v>0.25</v>
      </c>
      <c r="L809" t="str">
        <f>IF(Table1[[#This Row],[discount_percentage]]&gt;=50%, "50% or more", "&lt;50%")</f>
        <v>&lt;50%</v>
      </c>
      <c r="M809">
        <v>4.5</v>
      </c>
      <c r="N809" s="5">
        <v>10541</v>
      </c>
      <c r="O809" s="4">
        <f>Table1[[#This Row],[actual_price]]*Table1[[#This Row],[rating_count]]</f>
        <v>21029295</v>
      </c>
      <c r="P809" t="str">
        <f>IF(Table1[[#This Row],[actual_price]] &lt;200, "&lt;₹200", IF(Table1[[#This Row],[actual_price]]&lt;=500, "₹200 - ₹500", "&gt;₹500"))</f>
        <v>&gt;₹500</v>
      </c>
      <c r="Q809" s="8">
        <f>Table1[[#This Row],[rating]]*LOG(Table1[[#This Row],[rating_count]]+1)</f>
        <v>18.103153553455222</v>
      </c>
    </row>
    <row r="810" spans="1:17" x14ac:dyDescent="0.3">
      <c r="A810" t="s">
        <v>1729</v>
      </c>
      <c r="B810" t="s">
        <v>1730</v>
      </c>
      <c r="C810" t="str">
        <f t="shared" si="12"/>
        <v>Zebronics ZEB-VITA Wirel</v>
      </c>
      <c r="D810" s="3" t="s">
        <v>1305</v>
      </c>
      <c r="E810" s="3" t="s">
        <v>2914</v>
      </c>
      <c r="F810" s="3" t="s">
        <v>2922</v>
      </c>
      <c r="G810" s="3" t="s">
        <v>2932</v>
      </c>
      <c r="H810" s="3" t="s">
        <v>3004</v>
      </c>
      <c r="I810" s="4">
        <v>899</v>
      </c>
      <c r="J810" s="4">
        <v>1199</v>
      </c>
      <c r="K810" s="2">
        <v>0.25</v>
      </c>
      <c r="L810" t="str">
        <f>IF(Table1[[#This Row],[discount_percentage]]&gt;=50%, "50% or more", "&lt;50%")</f>
        <v>&lt;50%</v>
      </c>
      <c r="M810">
        <v>3.8</v>
      </c>
      <c r="N810" s="5">
        <v>10751</v>
      </c>
      <c r="O810" s="4">
        <f>Table1[[#This Row],[actual_price]]*Table1[[#This Row],[rating_count]]</f>
        <v>12890449</v>
      </c>
      <c r="P810" t="str">
        <f>IF(Table1[[#This Row],[actual_price]] &lt;200, "&lt;₹200", IF(Table1[[#This Row],[actual_price]]&lt;=500, "₹200 - ₹500", "&gt;₹500"))</f>
        <v>&gt;₹500</v>
      </c>
      <c r="Q810" s="8">
        <f>Table1[[#This Row],[rating]]*LOG(Table1[[#This Row],[rating_count]]+1)</f>
        <v>15.319659171697049</v>
      </c>
    </row>
    <row r="811" spans="1:17" x14ac:dyDescent="0.3">
      <c r="A811" t="s">
        <v>1731</v>
      </c>
      <c r="B811" t="s">
        <v>1732</v>
      </c>
      <c r="C811" t="str">
        <f t="shared" si="12"/>
        <v>Lapster USB 3.0 sata Cab</v>
      </c>
      <c r="D811" s="3" t="s">
        <v>1733</v>
      </c>
      <c r="E811" s="3" t="s">
        <v>2907</v>
      </c>
      <c r="F811" s="3" t="s">
        <v>2908</v>
      </c>
      <c r="G811" s="3" t="s">
        <v>2909</v>
      </c>
      <c r="H811" s="3" t="s">
        <v>2910</v>
      </c>
      <c r="I811" s="4">
        <v>349</v>
      </c>
      <c r="J811" s="4">
        <v>999</v>
      </c>
      <c r="K811" s="2">
        <v>0.65</v>
      </c>
      <c r="L811" t="str">
        <f>IF(Table1[[#This Row],[discount_percentage]]&gt;=50%, "50% or more", "&lt;50%")</f>
        <v>50% or more</v>
      </c>
      <c r="M811">
        <v>3.9</v>
      </c>
      <c r="N811" s="5">
        <v>817</v>
      </c>
      <c r="O811" s="4">
        <f>Table1[[#This Row],[actual_price]]*Table1[[#This Row],[rating_count]]</f>
        <v>816183</v>
      </c>
      <c r="P811" t="str">
        <f>IF(Table1[[#This Row],[actual_price]] &lt;200, "&lt;₹200", IF(Table1[[#This Row],[actual_price]]&lt;=500, "₹200 - ₹500", "&gt;₹500"))</f>
        <v>&gt;₹500</v>
      </c>
      <c r="Q811" s="8">
        <f>Table1[[#This Row],[rating]]*LOG(Table1[[#This Row],[rating_count]]+1)</f>
        <v>11.359737884318159</v>
      </c>
    </row>
    <row r="812" spans="1:17" x14ac:dyDescent="0.3">
      <c r="A812" t="s">
        <v>1734</v>
      </c>
      <c r="B812" t="s">
        <v>1735</v>
      </c>
      <c r="C812" t="str">
        <f t="shared" si="12"/>
        <v>URBN 10000 mAh Lithium P</v>
      </c>
      <c r="D812" s="3" t="s">
        <v>702</v>
      </c>
      <c r="E812" s="3" t="s">
        <v>2914</v>
      </c>
      <c r="F812" s="3" t="s">
        <v>2937</v>
      </c>
      <c r="G812" s="3" t="s">
        <v>2938</v>
      </c>
      <c r="H812" s="3" t="s">
        <v>2939</v>
      </c>
      <c r="I812" s="4">
        <v>900</v>
      </c>
      <c r="J812" s="4">
        <v>2499</v>
      </c>
      <c r="K812" s="2">
        <v>0.64</v>
      </c>
      <c r="L812" t="str">
        <f>IF(Table1[[#This Row],[discount_percentage]]&gt;=50%, "50% or more", "&lt;50%")</f>
        <v>50% or more</v>
      </c>
      <c r="M812">
        <v>4</v>
      </c>
      <c r="N812" s="5">
        <v>36384</v>
      </c>
      <c r="O812" s="4">
        <f>Table1[[#This Row],[actual_price]]*Table1[[#This Row],[rating_count]]</f>
        <v>90923616</v>
      </c>
      <c r="P812" t="str">
        <f>IF(Table1[[#This Row],[actual_price]] &lt;200, "&lt;₹200", IF(Table1[[#This Row],[actual_price]]&lt;=500, "₹200 - ₹500", "&gt;₹500"))</f>
        <v>&gt;₹500</v>
      </c>
      <c r="Q812" s="8">
        <f>Table1[[#This Row],[rating]]*LOG(Table1[[#This Row],[rating_count]]+1)</f>
        <v>18.243689517029882</v>
      </c>
    </row>
    <row r="813" spans="1:17" x14ac:dyDescent="0.3">
      <c r="A813" t="s">
        <v>1736</v>
      </c>
      <c r="B813" t="s">
        <v>1737</v>
      </c>
      <c r="C813" t="str">
        <f t="shared" si="12"/>
        <v xml:space="preserve">Qubo Smart Cam 360 from </v>
      </c>
      <c r="D813" s="3" t="s">
        <v>1387</v>
      </c>
      <c r="E813" s="3" t="s">
        <v>2914</v>
      </c>
      <c r="F813" s="3" t="s">
        <v>2984</v>
      </c>
      <c r="G813" s="3" t="s">
        <v>3013</v>
      </c>
      <c r="H813" s="3" t="s">
        <v>3014</v>
      </c>
      <c r="I813" s="4">
        <v>2490</v>
      </c>
      <c r="J813" s="4">
        <v>3990</v>
      </c>
      <c r="K813" s="2">
        <v>0.38</v>
      </c>
      <c r="L813" t="str">
        <f>IF(Table1[[#This Row],[discount_percentage]]&gt;=50%, "50% or more", "&lt;50%")</f>
        <v>&lt;50%</v>
      </c>
      <c r="M813">
        <v>4.0999999999999996</v>
      </c>
      <c r="N813" s="5">
        <v>3606</v>
      </c>
      <c r="O813" s="4">
        <f>Table1[[#This Row],[actual_price]]*Table1[[#This Row],[rating_count]]</f>
        <v>14387940</v>
      </c>
      <c r="P813" t="str">
        <f>IF(Table1[[#This Row],[actual_price]] &lt;200, "&lt;₹200", IF(Table1[[#This Row],[actual_price]]&lt;=500, "₹200 - ₹500", "&gt;₹500"))</f>
        <v>&gt;₹500</v>
      </c>
      <c r="Q813" s="8">
        <f>Table1[[#This Row],[rating]]*LOG(Table1[[#This Row],[rating_count]]+1)</f>
        <v>14.584299183505289</v>
      </c>
    </row>
    <row r="814" spans="1:17" x14ac:dyDescent="0.3">
      <c r="A814" t="s">
        <v>1738</v>
      </c>
      <c r="B814" t="s">
        <v>1739</v>
      </c>
      <c r="C814" t="str">
        <f t="shared" si="12"/>
        <v>Duracell CR2025 3V Lithi</v>
      </c>
      <c r="D814" s="3" t="s">
        <v>1308</v>
      </c>
      <c r="E814" s="3" t="s">
        <v>2914</v>
      </c>
      <c r="F814" s="3" t="s">
        <v>2972</v>
      </c>
      <c r="I814" s="4">
        <v>116</v>
      </c>
      <c r="J814" s="4">
        <v>200</v>
      </c>
      <c r="K814" s="2">
        <v>0.42</v>
      </c>
      <c r="L814" t="str">
        <f>IF(Table1[[#This Row],[discount_percentage]]&gt;=50%, "50% or more", "&lt;50%")</f>
        <v>&lt;50%</v>
      </c>
      <c r="M814">
        <v>4.4000000000000004</v>
      </c>
      <c r="N814" s="5">
        <v>357</v>
      </c>
      <c r="O814" s="4">
        <f>Table1[[#This Row],[actual_price]]*Table1[[#This Row],[rating_count]]</f>
        <v>71400</v>
      </c>
      <c r="P814" t="str">
        <f>IF(Table1[[#This Row],[actual_price]] &lt;200, "&lt;₹200", IF(Table1[[#This Row],[actual_price]]&lt;=500, "₹200 - ₹500", "&gt;₹500"))</f>
        <v>₹200 - ₹500</v>
      </c>
      <c r="Q814" s="8">
        <f>Table1[[#This Row],[rating]]*LOG(Table1[[#This Row],[rating_count]]+1)</f>
        <v>11.237085317233049</v>
      </c>
    </row>
    <row r="815" spans="1:17" x14ac:dyDescent="0.3">
      <c r="A815" t="s">
        <v>1740</v>
      </c>
      <c r="B815" t="s">
        <v>1741</v>
      </c>
      <c r="C815" t="str">
        <f t="shared" si="12"/>
        <v>Camel Fabrica Acrylic Ul</v>
      </c>
      <c r="D815" s="3" t="s">
        <v>1266</v>
      </c>
      <c r="E815" s="3" t="s">
        <v>2978</v>
      </c>
      <c r="F815" s="3" t="s">
        <v>2979</v>
      </c>
      <c r="G815" s="3" t="s">
        <v>2997</v>
      </c>
      <c r="H815" s="3" t="s">
        <v>2998</v>
      </c>
      <c r="I815" s="4">
        <v>200</v>
      </c>
      <c r="J815" s="4">
        <v>230</v>
      </c>
      <c r="K815" s="2">
        <v>0.13</v>
      </c>
      <c r="L815" t="str">
        <f>IF(Table1[[#This Row],[discount_percentage]]&gt;=50%, "50% or more", "&lt;50%")</f>
        <v>&lt;50%</v>
      </c>
      <c r="M815">
        <v>4.4000000000000004</v>
      </c>
      <c r="N815" s="5">
        <v>10170</v>
      </c>
      <c r="O815" s="4">
        <f>Table1[[#This Row],[actual_price]]*Table1[[#This Row],[rating_count]]</f>
        <v>2339100</v>
      </c>
      <c r="P815" t="str">
        <f>IF(Table1[[#This Row],[actual_price]] &lt;200, "&lt;₹200", IF(Table1[[#This Row],[actual_price]]&lt;=500, "₹200 - ₹500", "&gt;₹500"))</f>
        <v>₹200 - ₹500</v>
      </c>
      <c r="Q815" s="8">
        <f>Table1[[#This Row],[rating]]*LOG(Table1[[#This Row],[rating_count]]+1)</f>
        <v>17.632400078974026</v>
      </c>
    </row>
    <row r="816" spans="1:17" x14ac:dyDescent="0.3">
      <c r="A816" t="s">
        <v>1742</v>
      </c>
      <c r="B816" t="s">
        <v>1743</v>
      </c>
      <c r="C816" t="str">
        <f t="shared" si="12"/>
        <v>Lenovo GX20L29764 65W La</v>
      </c>
      <c r="D816" s="3" t="s">
        <v>1608</v>
      </c>
      <c r="E816" s="3" t="s">
        <v>2907</v>
      </c>
      <c r="F816" s="3" t="s">
        <v>2908</v>
      </c>
      <c r="G816" s="3" t="s">
        <v>2959</v>
      </c>
      <c r="H816" s="3" t="s">
        <v>3038</v>
      </c>
      <c r="I816" s="4">
        <v>1249</v>
      </c>
      <c r="J816" s="4">
        <v>2796</v>
      </c>
      <c r="K816" s="2">
        <v>0.55000000000000004</v>
      </c>
      <c r="L816" t="str">
        <f>IF(Table1[[#This Row],[discount_percentage]]&gt;=50%, "50% or more", "&lt;50%")</f>
        <v>50% or more</v>
      </c>
      <c r="M816">
        <v>4.4000000000000004</v>
      </c>
      <c r="N816" s="5">
        <v>4598</v>
      </c>
      <c r="O816" s="4">
        <f>Table1[[#This Row],[actual_price]]*Table1[[#This Row],[rating_count]]</f>
        <v>12856008</v>
      </c>
      <c r="P816" t="str">
        <f>IF(Table1[[#This Row],[actual_price]] &lt;200, "&lt;₹200", IF(Table1[[#This Row],[actual_price]]&lt;=500, "₹200 - ₹500", "&gt;₹500"))</f>
        <v>&gt;₹500</v>
      </c>
      <c r="Q816" s="8">
        <f>Table1[[#This Row],[rating]]*LOG(Table1[[#This Row],[rating_count]]+1)</f>
        <v>16.115719002125768</v>
      </c>
    </row>
    <row r="817" spans="1:17" x14ac:dyDescent="0.3">
      <c r="A817" t="s">
        <v>1744</v>
      </c>
      <c r="B817" t="s">
        <v>1745</v>
      </c>
      <c r="C817" t="str">
        <f t="shared" si="12"/>
        <v>Hp Wired On Ear Headphon</v>
      </c>
      <c r="D817" s="3" t="s">
        <v>1746</v>
      </c>
      <c r="E817" s="3" t="s">
        <v>2907</v>
      </c>
      <c r="F817" s="3" t="s">
        <v>2908</v>
      </c>
      <c r="G817" s="3" t="s">
        <v>3019</v>
      </c>
      <c r="H817" s="3" t="s">
        <v>3046</v>
      </c>
      <c r="I817" s="4">
        <v>649</v>
      </c>
      <c r="J817" s="4">
        <v>999</v>
      </c>
      <c r="K817" s="2">
        <v>0.35</v>
      </c>
      <c r="L817" t="str">
        <f>IF(Table1[[#This Row],[discount_percentage]]&gt;=50%, "50% or more", "&lt;50%")</f>
        <v>&lt;50%</v>
      </c>
      <c r="M817">
        <v>3.5</v>
      </c>
      <c r="N817" s="5">
        <v>7222</v>
      </c>
      <c r="O817" s="4">
        <f>Table1[[#This Row],[actual_price]]*Table1[[#This Row],[rating_count]]</f>
        <v>7214778</v>
      </c>
      <c r="P817" t="str">
        <f>IF(Table1[[#This Row],[actual_price]] &lt;200, "&lt;₹200", IF(Table1[[#This Row],[actual_price]]&lt;=500, "₹200 - ₹500", "&gt;₹500"))</f>
        <v>&gt;₹500</v>
      </c>
      <c r="Q817" s="8">
        <f>Table1[[#This Row],[rating]]*LOG(Table1[[#This Row],[rating_count]]+1)</f>
        <v>13.50551165201102</v>
      </c>
    </row>
    <row r="818" spans="1:17" x14ac:dyDescent="0.3">
      <c r="A818" t="s">
        <v>1747</v>
      </c>
      <c r="B818" t="s">
        <v>1748</v>
      </c>
      <c r="C818" t="str">
        <f t="shared" si="12"/>
        <v>Redragon K617 Fizz 60% W</v>
      </c>
      <c r="D818" s="3" t="s">
        <v>1749</v>
      </c>
      <c r="E818" s="3" t="s">
        <v>2907</v>
      </c>
      <c r="F818" s="3" t="s">
        <v>2908</v>
      </c>
      <c r="G818" s="3" t="s">
        <v>2995</v>
      </c>
      <c r="H818" s="3" t="s">
        <v>3047</v>
      </c>
      <c r="I818" s="4">
        <v>2649</v>
      </c>
      <c r="J818" s="4">
        <v>3499</v>
      </c>
      <c r="K818" s="2">
        <v>0.24</v>
      </c>
      <c r="L818" t="str">
        <f>IF(Table1[[#This Row],[discount_percentage]]&gt;=50%, "50% or more", "&lt;50%")</f>
        <v>&lt;50%</v>
      </c>
      <c r="M818">
        <v>4.5</v>
      </c>
      <c r="N818" s="5">
        <v>1271</v>
      </c>
      <c r="O818" s="4">
        <f>Table1[[#This Row],[actual_price]]*Table1[[#This Row],[rating_count]]</f>
        <v>4447229</v>
      </c>
      <c r="P818" t="str">
        <f>IF(Table1[[#This Row],[actual_price]] &lt;200, "&lt;₹200", IF(Table1[[#This Row],[actual_price]]&lt;=500, "₹200 - ₹500", "&gt;₹500"))</f>
        <v>&gt;₹500</v>
      </c>
      <c r="Q818" s="8">
        <f>Table1[[#This Row],[rating]]*LOG(Table1[[#This Row],[rating_count]]+1)</f>
        <v>13.970192000905778</v>
      </c>
    </row>
    <row r="819" spans="1:17" x14ac:dyDescent="0.3">
      <c r="A819" t="s">
        <v>1750</v>
      </c>
      <c r="B819" t="s">
        <v>1751</v>
      </c>
      <c r="C819" t="str">
        <f t="shared" si="12"/>
        <v>HP GT 53 XL Cartridge In</v>
      </c>
      <c r="D819" s="3" t="s">
        <v>1247</v>
      </c>
      <c r="E819" s="3" t="s">
        <v>2907</v>
      </c>
      <c r="F819" s="3" t="s">
        <v>2991</v>
      </c>
      <c r="G819" s="3" t="s">
        <v>2992</v>
      </c>
      <c r="H819" s="3" t="s">
        <v>2993</v>
      </c>
      <c r="I819" s="4">
        <v>596</v>
      </c>
      <c r="J819" s="4">
        <v>723</v>
      </c>
      <c r="K819" s="2">
        <v>0.18</v>
      </c>
      <c r="L819" t="str">
        <f>IF(Table1[[#This Row],[discount_percentage]]&gt;=50%, "50% or more", "&lt;50%")</f>
        <v>&lt;50%</v>
      </c>
      <c r="M819">
        <v>4.4000000000000004</v>
      </c>
      <c r="N819" s="5">
        <v>3219</v>
      </c>
      <c r="O819" s="4">
        <f>Table1[[#This Row],[actual_price]]*Table1[[#This Row],[rating_count]]</f>
        <v>2327337</v>
      </c>
      <c r="P819" t="str">
        <f>IF(Table1[[#This Row],[actual_price]] &lt;200, "&lt;₹200", IF(Table1[[#This Row],[actual_price]]&lt;=500, "₹200 - ₹500", "&gt;₹500"))</f>
        <v>&gt;₹500</v>
      </c>
      <c r="Q819" s="8">
        <f>Table1[[#This Row],[rating]]*LOG(Table1[[#This Row],[rating_count]]+1)</f>
        <v>15.434565835461656</v>
      </c>
    </row>
    <row r="820" spans="1:17" x14ac:dyDescent="0.3">
      <c r="A820" t="s">
        <v>1752</v>
      </c>
      <c r="B820" t="s">
        <v>1753</v>
      </c>
      <c r="C820" t="str">
        <f t="shared" si="12"/>
        <v>Noise ColorFit Ultra Sma</v>
      </c>
      <c r="D820" s="3" t="s">
        <v>695</v>
      </c>
      <c r="E820" s="3" t="s">
        <v>2914</v>
      </c>
      <c r="F820" s="3" t="s">
        <v>2935</v>
      </c>
      <c r="G820" s="3" t="s">
        <v>2936</v>
      </c>
      <c r="I820" s="4">
        <v>2499</v>
      </c>
      <c r="J820" s="4">
        <v>5999</v>
      </c>
      <c r="K820" s="2">
        <v>0.57999999999999996</v>
      </c>
      <c r="L820" t="str">
        <f>IF(Table1[[#This Row],[discount_percentage]]&gt;=50%, "50% or more", "&lt;50%")</f>
        <v>50% or more</v>
      </c>
      <c r="M820">
        <v>4.0999999999999996</v>
      </c>
      <c r="N820" s="5">
        <v>38879</v>
      </c>
      <c r="O820" s="4">
        <f>Table1[[#This Row],[actual_price]]*Table1[[#This Row],[rating_count]]</f>
        <v>233235121</v>
      </c>
      <c r="P820" t="str">
        <f>IF(Table1[[#This Row],[actual_price]] &lt;200, "&lt;₹200", IF(Table1[[#This Row],[actual_price]]&lt;=500, "₹200 - ₹500", "&gt;₹500"))</f>
        <v>&gt;₹500</v>
      </c>
      <c r="Q820" s="8">
        <f>Table1[[#This Row],[rating]]*LOG(Table1[[#This Row],[rating_count]]+1)</f>
        <v>18.81787765064237</v>
      </c>
    </row>
    <row r="821" spans="1:17" x14ac:dyDescent="0.3">
      <c r="A821" t="s">
        <v>1754</v>
      </c>
      <c r="B821" t="s">
        <v>1755</v>
      </c>
      <c r="C821" t="str">
        <f t="shared" si="12"/>
        <v>Zebronics Zeb-JUKEBAR 39</v>
      </c>
      <c r="D821" s="3" t="s">
        <v>1756</v>
      </c>
      <c r="E821" s="3" t="s">
        <v>2914</v>
      </c>
      <c r="F821" s="3" t="s">
        <v>2922</v>
      </c>
      <c r="G821" s="3" t="s">
        <v>2932</v>
      </c>
      <c r="H821" s="3" t="s">
        <v>3048</v>
      </c>
      <c r="I821" s="4">
        <v>4999</v>
      </c>
      <c r="J821" s="4">
        <v>12499</v>
      </c>
      <c r="K821" s="2">
        <v>0.6</v>
      </c>
      <c r="L821" t="str">
        <f>IF(Table1[[#This Row],[discount_percentage]]&gt;=50%, "50% or more", "&lt;50%")</f>
        <v>50% or more</v>
      </c>
      <c r="M821">
        <v>4.2</v>
      </c>
      <c r="N821" s="5">
        <v>4541</v>
      </c>
      <c r="O821" s="4">
        <f>Table1[[#This Row],[actual_price]]*Table1[[#This Row],[rating_count]]</f>
        <v>56757959</v>
      </c>
      <c r="P821" t="str">
        <f>IF(Table1[[#This Row],[actual_price]] &lt;200, "&lt;₹200", IF(Table1[[#This Row],[actual_price]]&lt;=500, "₹200 - ₹500", "&gt;₹500"))</f>
        <v>&gt;₹500</v>
      </c>
      <c r="Q821" s="8">
        <f>Table1[[#This Row],[rating]]*LOG(Table1[[#This Row],[rating_count]]+1)</f>
        <v>15.36043794551161</v>
      </c>
    </row>
    <row r="822" spans="1:17" x14ac:dyDescent="0.3">
      <c r="A822" t="s">
        <v>1757</v>
      </c>
      <c r="B822" t="s">
        <v>1758</v>
      </c>
      <c r="C822" t="str">
        <f t="shared" si="12"/>
        <v>boAt Bassheads 102 Wired</v>
      </c>
      <c r="D822" s="3" t="s">
        <v>726</v>
      </c>
      <c r="E822" s="3" t="s">
        <v>2914</v>
      </c>
      <c r="F822" s="3" t="s">
        <v>2945</v>
      </c>
      <c r="G822" s="3" t="s">
        <v>2946</v>
      </c>
      <c r="H822" s="3" t="s">
        <v>2947</v>
      </c>
      <c r="I822" s="4">
        <v>399</v>
      </c>
      <c r="J822" s="4">
        <v>1290</v>
      </c>
      <c r="K822" s="2">
        <v>0.69</v>
      </c>
      <c r="L822" t="str">
        <f>IF(Table1[[#This Row],[discount_percentage]]&gt;=50%, "50% or more", "&lt;50%")</f>
        <v>50% or more</v>
      </c>
      <c r="M822">
        <v>4.2</v>
      </c>
      <c r="N822" s="5">
        <v>76042</v>
      </c>
      <c r="O822" s="4">
        <f>Table1[[#This Row],[actual_price]]*Table1[[#This Row],[rating_count]]</f>
        <v>98094180</v>
      </c>
      <c r="P822" t="str">
        <f>IF(Table1[[#This Row],[actual_price]] &lt;200, "&lt;₹200", IF(Table1[[#This Row],[actual_price]]&lt;=500, "₹200 - ₹500", "&gt;₹500"))</f>
        <v>&gt;₹500</v>
      </c>
      <c r="Q822" s="8">
        <f>Table1[[#This Row],[rating]]*LOG(Table1[[#This Row],[rating_count]]+1)</f>
        <v>20.500448816570767</v>
      </c>
    </row>
    <row r="823" spans="1:17" x14ac:dyDescent="0.3">
      <c r="A823" t="s">
        <v>1759</v>
      </c>
      <c r="B823" t="s">
        <v>1760</v>
      </c>
      <c r="C823" t="str">
        <f t="shared" si="12"/>
        <v>Duracell CR2016 3V Lithi</v>
      </c>
      <c r="D823" s="3" t="s">
        <v>1308</v>
      </c>
      <c r="E823" s="3" t="s">
        <v>2914</v>
      </c>
      <c r="F823" s="3" t="s">
        <v>2972</v>
      </c>
      <c r="I823" s="4">
        <v>116</v>
      </c>
      <c r="J823" s="4">
        <v>200</v>
      </c>
      <c r="K823" s="2">
        <v>0.42</v>
      </c>
      <c r="L823" t="str">
        <f>IF(Table1[[#This Row],[discount_percentage]]&gt;=50%, "50% or more", "&lt;50%")</f>
        <v>&lt;50%</v>
      </c>
      <c r="M823">
        <v>4.3</v>
      </c>
      <c r="N823" s="5">
        <v>485</v>
      </c>
      <c r="O823" s="4">
        <f>Table1[[#This Row],[actual_price]]*Table1[[#This Row],[rating_count]]</f>
        <v>97000</v>
      </c>
      <c r="P823" t="str">
        <f>IF(Table1[[#This Row],[actual_price]] &lt;200, "&lt;₹200", IF(Table1[[#This Row],[actual_price]]&lt;=500, "₹200 - ₹500", "&gt;₹500"))</f>
        <v>₹200 - ₹500</v>
      </c>
      <c r="Q823" s="8">
        <f>Table1[[#This Row],[rating]]*LOG(Table1[[#This Row],[rating_count]]+1)</f>
        <v>11.55253595782786</v>
      </c>
    </row>
    <row r="824" spans="1:17" x14ac:dyDescent="0.3">
      <c r="A824" t="s">
        <v>1761</v>
      </c>
      <c r="B824" t="s">
        <v>1762</v>
      </c>
      <c r="C824" t="str">
        <f t="shared" si="12"/>
        <v>MI 360¬∞ Home Security W</v>
      </c>
      <c r="D824" s="3" t="s">
        <v>1387</v>
      </c>
      <c r="E824" s="3" t="s">
        <v>2914</v>
      </c>
      <c r="F824" s="3" t="s">
        <v>2984</v>
      </c>
      <c r="G824" s="3" t="s">
        <v>3013</v>
      </c>
      <c r="H824" s="3" t="s">
        <v>3014</v>
      </c>
      <c r="I824" s="4">
        <v>4499</v>
      </c>
      <c r="J824" s="4">
        <v>5999</v>
      </c>
      <c r="K824" s="2">
        <v>0.25</v>
      </c>
      <c r="L824" t="str">
        <f>IF(Table1[[#This Row],[discount_percentage]]&gt;=50%, "50% or more", "&lt;50%")</f>
        <v>&lt;50%</v>
      </c>
      <c r="M824">
        <v>4.3</v>
      </c>
      <c r="N824" s="5">
        <v>44696</v>
      </c>
      <c r="O824" s="4">
        <f>Table1[[#This Row],[actual_price]]*Table1[[#This Row],[rating_count]]</f>
        <v>268131304</v>
      </c>
      <c r="P824" t="str">
        <f>IF(Table1[[#This Row],[actual_price]] &lt;200, "&lt;₹200", IF(Table1[[#This Row],[actual_price]]&lt;=500, "₹200 - ₹500", "&gt;₹500"))</f>
        <v>&gt;₹500</v>
      </c>
      <c r="Q824" s="8">
        <f>Table1[[#This Row],[rating]]*LOG(Table1[[#This Row],[rating_count]]+1)</f>
        <v>19.996197011954465</v>
      </c>
    </row>
    <row r="825" spans="1:17" x14ac:dyDescent="0.3">
      <c r="A825" t="s">
        <v>1763</v>
      </c>
      <c r="B825" t="s">
        <v>1764</v>
      </c>
      <c r="C825" t="str">
        <f t="shared" si="12"/>
        <v>ZEBRONICS Zeb-100HB 4 Po</v>
      </c>
      <c r="D825" s="3" t="s">
        <v>1429</v>
      </c>
      <c r="E825" s="3" t="s">
        <v>2907</v>
      </c>
      <c r="F825" s="3" t="s">
        <v>2908</v>
      </c>
      <c r="G825" s="3" t="s">
        <v>3018</v>
      </c>
      <c r="I825" s="4">
        <v>330</v>
      </c>
      <c r="J825" s="4">
        <v>499</v>
      </c>
      <c r="K825" s="2">
        <v>0.34</v>
      </c>
      <c r="L825" t="str">
        <f>IF(Table1[[#This Row],[discount_percentage]]&gt;=50%, "50% or more", "&lt;50%")</f>
        <v>&lt;50%</v>
      </c>
      <c r="M825">
        <v>3.7</v>
      </c>
      <c r="N825" s="5">
        <v>8566</v>
      </c>
      <c r="O825" s="4">
        <f>Table1[[#This Row],[actual_price]]*Table1[[#This Row],[rating_count]]</f>
        <v>4274434</v>
      </c>
      <c r="P825" t="str">
        <f>IF(Table1[[#This Row],[actual_price]] &lt;200, "&lt;₹200", IF(Table1[[#This Row],[actual_price]]&lt;=500, "₹200 - ₹500", "&gt;₹500"))</f>
        <v>₹200 - ₹500</v>
      </c>
      <c r="Q825" s="8">
        <f>Table1[[#This Row],[rating]]*LOG(Table1[[#This Row],[rating_count]]+1)</f>
        <v>14.551466437533133</v>
      </c>
    </row>
    <row r="826" spans="1:17" x14ac:dyDescent="0.3">
      <c r="A826" t="s">
        <v>1765</v>
      </c>
      <c r="B826" t="s">
        <v>1766</v>
      </c>
      <c r="C826" t="str">
        <f t="shared" si="12"/>
        <v>Boult Audio Bass Buds Q2</v>
      </c>
      <c r="D826" s="3" t="s">
        <v>1292</v>
      </c>
      <c r="E826" s="3" t="s">
        <v>2914</v>
      </c>
      <c r="F826" s="3" t="s">
        <v>2945</v>
      </c>
      <c r="G826" s="3" t="s">
        <v>2946</v>
      </c>
      <c r="H826" s="3" t="s">
        <v>3003</v>
      </c>
      <c r="I826" s="4">
        <v>649</v>
      </c>
      <c r="J826" s="4">
        <v>2499</v>
      </c>
      <c r="K826" s="2">
        <v>0.74</v>
      </c>
      <c r="L826" t="str">
        <f>IF(Table1[[#This Row],[discount_percentage]]&gt;=50%, "50% or more", "&lt;50%")</f>
        <v>50% or more</v>
      </c>
      <c r="M826">
        <v>3.9</v>
      </c>
      <c r="N826" s="5">
        <v>13049</v>
      </c>
      <c r="O826" s="4">
        <f>Table1[[#This Row],[actual_price]]*Table1[[#This Row],[rating_count]]</f>
        <v>32609451</v>
      </c>
      <c r="P826" t="str">
        <f>IF(Table1[[#This Row],[actual_price]] &lt;200, "&lt;₹200", IF(Table1[[#This Row],[actual_price]]&lt;=500, "₹200 - ₹500", "&gt;₹500"))</f>
        <v>&gt;₹500</v>
      </c>
      <c r="Q826" s="8">
        <f>Table1[[#This Row],[rating]]*LOG(Table1[[#This Row],[rating_count]]+1)</f>
        <v>16.050880995529766</v>
      </c>
    </row>
    <row r="827" spans="1:17" x14ac:dyDescent="0.3">
      <c r="A827" t="s">
        <v>1767</v>
      </c>
      <c r="B827" t="s">
        <v>1768</v>
      </c>
      <c r="C827" t="str">
        <f t="shared" si="12"/>
        <v>ESR Screen Protector Com</v>
      </c>
      <c r="D827" s="3" t="s">
        <v>1406</v>
      </c>
      <c r="E827" s="3" t="s">
        <v>2907</v>
      </c>
      <c r="F827" s="3" t="s">
        <v>2908</v>
      </c>
      <c r="G827" s="3" t="s">
        <v>3015</v>
      </c>
      <c r="H827" s="3" t="s">
        <v>2955</v>
      </c>
      <c r="I827" s="4">
        <v>1234</v>
      </c>
      <c r="J827" s="4">
        <v>1599</v>
      </c>
      <c r="K827" s="2">
        <v>0.23</v>
      </c>
      <c r="L827" t="str">
        <f>IF(Table1[[#This Row],[discount_percentage]]&gt;=50%, "50% or more", "&lt;50%")</f>
        <v>&lt;50%</v>
      </c>
      <c r="M827">
        <v>4.5</v>
      </c>
      <c r="N827" s="5">
        <v>16680</v>
      </c>
      <c r="O827" s="4">
        <f>Table1[[#This Row],[actual_price]]*Table1[[#This Row],[rating_count]]</f>
        <v>26671320</v>
      </c>
      <c r="P827" t="str">
        <f>IF(Table1[[#This Row],[actual_price]] &lt;200, "&lt;₹200", IF(Table1[[#This Row],[actual_price]]&lt;=500, "₹200 - ₹500", "&gt;₹500"))</f>
        <v>&gt;₹500</v>
      </c>
      <c r="Q827" s="8">
        <f>Table1[[#This Row],[rating]]*LOG(Table1[[#This Row],[rating_count]]+1)</f>
        <v>18.999999370623211</v>
      </c>
    </row>
    <row r="828" spans="1:17" x14ac:dyDescent="0.3">
      <c r="A828" t="s">
        <v>1769</v>
      </c>
      <c r="B828" t="s">
        <v>1770</v>
      </c>
      <c r="C828" t="str">
        <f t="shared" si="12"/>
        <v>Parker Vector Standard C</v>
      </c>
      <c r="D828" s="3" t="s">
        <v>1646</v>
      </c>
      <c r="E828" s="3" t="s">
        <v>2974</v>
      </c>
      <c r="F828" s="3" t="s">
        <v>2975</v>
      </c>
      <c r="G828" s="3" t="s">
        <v>2976</v>
      </c>
      <c r="H828" s="3" t="s">
        <v>2977</v>
      </c>
      <c r="I828" s="4">
        <v>272</v>
      </c>
      <c r="J828" s="4">
        <v>320</v>
      </c>
      <c r="K828" s="2">
        <v>0.15</v>
      </c>
      <c r="L828" t="str">
        <f>IF(Table1[[#This Row],[discount_percentage]]&gt;=50%, "50% or more", "&lt;50%")</f>
        <v>&lt;50%</v>
      </c>
      <c r="M828">
        <v>4</v>
      </c>
      <c r="N828" s="5">
        <v>3686</v>
      </c>
      <c r="O828" s="4">
        <f>Table1[[#This Row],[actual_price]]*Table1[[#This Row],[rating_count]]</f>
        <v>1179520</v>
      </c>
      <c r="P828" t="str">
        <f>IF(Table1[[#This Row],[actual_price]] &lt;200, "&lt;₹200", IF(Table1[[#This Row],[actual_price]]&lt;=500, "₹200 - ₹500", "&gt;₹500"))</f>
        <v>₹200 - ₹500</v>
      </c>
      <c r="Q828" s="8">
        <f>Table1[[#This Row],[rating]]*LOG(Table1[[#This Row],[rating_count]]+1)</f>
        <v>14.266692550424466</v>
      </c>
    </row>
    <row r="829" spans="1:17" x14ac:dyDescent="0.3">
      <c r="A829" t="s">
        <v>1771</v>
      </c>
      <c r="B829" t="s">
        <v>1772</v>
      </c>
      <c r="C829" t="str">
        <f t="shared" si="12"/>
        <v xml:space="preserve">Silicone Rubber Earbuds </v>
      </c>
      <c r="D829" s="3" t="s">
        <v>1773</v>
      </c>
      <c r="E829" s="3" t="s">
        <v>2914</v>
      </c>
      <c r="F829" s="3" t="s">
        <v>2945</v>
      </c>
      <c r="G829" s="3" t="s">
        <v>3049</v>
      </c>
      <c r="I829" s="4">
        <v>99</v>
      </c>
      <c r="J829" s="4">
        <v>999</v>
      </c>
      <c r="K829" s="2">
        <v>0.9</v>
      </c>
      <c r="L829" t="str">
        <f>IF(Table1[[#This Row],[discount_percentage]]&gt;=50%, "50% or more", "&lt;50%")</f>
        <v>50% or more</v>
      </c>
      <c r="M829">
        <v>3.8</v>
      </c>
      <c r="N829" s="5">
        <v>594</v>
      </c>
      <c r="O829" s="4">
        <f>Table1[[#This Row],[actual_price]]*Table1[[#This Row],[rating_count]]</f>
        <v>593406</v>
      </c>
      <c r="P829" t="str">
        <f>IF(Table1[[#This Row],[actual_price]] &lt;200, "&lt;₹200", IF(Table1[[#This Row],[actual_price]]&lt;=500, "₹200 - ₹500", "&gt;₹500"))</f>
        <v>&gt;₹500</v>
      </c>
      <c r="Q829" s="8">
        <f>Table1[[#This Row],[rating]]*LOG(Table1[[#This Row],[rating_count]]+1)</f>
        <v>10.543164469768488</v>
      </c>
    </row>
    <row r="830" spans="1:17" x14ac:dyDescent="0.3">
      <c r="A830" t="s">
        <v>1774</v>
      </c>
      <c r="B830" t="s">
        <v>1775</v>
      </c>
      <c r="C830" t="str">
        <f t="shared" si="12"/>
        <v>Canon PIXMA MG2577s All-</v>
      </c>
      <c r="D830" s="3" t="s">
        <v>1776</v>
      </c>
      <c r="E830" s="3" t="s">
        <v>2907</v>
      </c>
      <c r="F830" s="3" t="s">
        <v>2991</v>
      </c>
      <c r="G830" s="3" t="s">
        <v>3045</v>
      </c>
      <c r="H830" s="3" t="s">
        <v>3050</v>
      </c>
      <c r="I830" s="4">
        <v>3498</v>
      </c>
      <c r="J830" s="4">
        <v>3875</v>
      </c>
      <c r="K830" s="2">
        <v>0.1</v>
      </c>
      <c r="L830" t="str">
        <f>IF(Table1[[#This Row],[discount_percentage]]&gt;=50%, "50% or more", "&lt;50%")</f>
        <v>&lt;50%</v>
      </c>
      <c r="M830">
        <v>3.4</v>
      </c>
      <c r="N830" s="5">
        <v>12185</v>
      </c>
      <c r="O830" s="4">
        <f>Table1[[#This Row],[actual_price]]*Table1[[#This Row],[rating_count]]</f>
        <v>47216875</v>
      </c>
      <c r="P830" t="str">
        <f>IF(Table1[[#This Row],[actual_price]] &lt;200, "&lt;₹200", IF(Table1[[#This Row],[actual_price]]&lt;=500, "₹200 - ₹500", "&gt;₹500"))</f>
        <v>&gt;₹500</v>
      </c>
      <c r="Q830" s="8">
        <f>Table1[[#This Row],[rating]]*LOG(Table1[[#This Row],[rating_count]]+1)</f>
        <v>13.891927990880731</v>
      </c>
    </row>
    <row r="831" spans="1:17" x14ac:dyDescent="0.3">
      <c r="A831" t="s">
        <v>1777</v>
      </c>
      <c r="B831" t="s">
        <v>1778</v>
      </c>
      <c r="C831" t="str">
        <f t="shared" si="12"/>
        <v>Samsung 24-inch(60.46cm)</v>
      </c>
      <c r="D831" s="3" t="s">
        <v>1368</v>
      </c>
      <c r="E831" s="3" t="s">
        <v>2907</v>
      </c>
      <c r="F831" s="3" t="s">
        <v>3009</v>
      </c>
      <c r="I831" s="4">
        <v>10099</v>
      </c>
      <c r="J831" s="4">
        <v>19110</v>
      </c>
      <c r="K831" s="2">
        <v>0.47</v>
      </c>
      <c r="L831" t="str">
        <f>IF(Table1[[#This Row],[discount_percentage]]&gt;=50%, "50% or more", "&lt;50%")</f>
        <v>&lt;50%</v>
      </c>
      <c r="M831">
        <v>4.3</v>
      </c>
      <c r="N831" s="5">
        <v>2623</v>
      </c>
      <c r="O831" s="4">
        <f>Table1[[#This Row],[actual_price]]*Table1[[#This Row],[rating_count]]</f>
        <v>50125530</v>
      </c>
      <c r="P831" t="str">
        <f>IF(Table1[[#This Row],[actual_price]] &lt;200, "&lt;₹200", IF(Table1[[#This Row],[actual_price]]&lt;=500, "₹200 - ₹500", "&gt;₹500"))</f>
        <v>&gt;₹500</v>
      </c>
      <c r="Q831" s="8">
        <f>Table1[[#This Row],[rating]]*LOG(Table1[[#This Row],[rating_count]]+1)</f>
        <v>14.701544472025576</v>
      </c>
    </row>
    <row r="832" spans="1:17" x14ac:dyDescent="0.3">
      <c r="A832" t="s">
        <v>1779</v>
      </c>
      <c r="B832" t="s">
        <v>1780</v>
      </c>
      <c r="C832" t="str">
        <f t="shared" si="12"/>
        <v>AirCase Protective Lapto</v>
      </c>
      <c r="D832" s="3" t="s">
        <v>1452</v>
      </c>
      <c r="E832" s="3" t="s">
        <v>2907</v>
      </c>
      <c r="F832" s="3" t="s">
        <v>2908</v>
      </c>
      <c r="G832" s="3" t="s">
        <v>2959</v>
      </c>
      <c r="H832" s="3" t="s">
        <v>3022</v>
      </c>
      <c r="I832" s="4">
        <v>449</v>
      </c>
      <c r="J832" s="4">
        <v>999</v>
      </c>
      <c r="K832" s="2">
        <v>0.55000000000000004</v>
      </c>
      <c r="L832" t="str">
        <f>IF(Table1[[#This Row],[discount_percentage]]&gt;=50%, "50% or more", "&lt;50%")</f>
        <v>50% or more</v>
      </c>
      <c r="M832">
        <v>4.3</v>
      </c>
      <c r="N832" s="5">
        <v>9701</v>
      </c>
      <c r="O832" s="4">
        <f>Table1[[#This Row],[actual_price]]*Table1[[#This Row],[rating_count]]</f>
        <v>9691299</v>
      </c>
      <c r="P832" t="str">
        <f>IF(Table1[[#This Row],[actual_price]] &lt;200, "&lt;₹200", IF(Table1[[#This Row],[actual_price]]&lt;=500, "₹200 - ₹500", "&gt;₹500"))</f>
        <v>&gt;₹500</v>
      </c>
      <c r="Q832" s="8">
        <f>Table1[[#This Row],[rating]]*LOG(Table1[[#This Row],[rating_count]]+1)</f>
        <v>17.143503462247192</v>
      </c>
    </row>
    <row r="833" spans="1:17" x14ac:dyDescent="0.3">
      <c r="A833" t="s">
        <v>1781</v>
      </c>
      <c r="B833" t="s">
        <v>1782</v>
      </c>
      <c r="C833" t="str">
        <f t="shared" si="12"/>
        <v xml:space="preserve">Faber-Castell Connector </v>
      </c>
      <c r="D833" s="3" t="s">
        <v>1783</v>
      </c>
      <c r="E833" s="3" t="s">
        <v>3051</v>
      </c>
      <c r="F833" s="3" t="s">
        <v>3052</v>
      </c>
      <c r="G833" s="3" t="s">
        <v>3053</v>
      </c>
      <c r="H833" s="3" t="s">
        <v>3054</v>
      </c>
      <c r="I833" s="4">
        <v>150</v>
      </c>
      <c r="J833" s="4">
        <v>150</v>
      </c>
      <c r="K833" s="2">
        <v>0</v>
      </c>
      <c r="L833" t="str">
        <f>IF(Table1[[#This Row],[discount_percentage]]&gt;=50%, "50% or more", "&lt;50%")</f>
        <v>&lt;50%</v>
      </c>
      <c r="M833">
        <v>4.3</v>
      </c>
      <c r="N833" s="5">
        <v>15867</v>
      </c>
      <c r="O833" s="4">
        <f>Table1[[#This Row],[actual_price]]*Table1[[#This Row],[rating_count]]</f>
        <v>2380050</v>
      </c>
      <c r="P833" t="str">
        <f>IF(Table1[[#This Row],[actual_price]] &lt;200, "&lt;₹200", IF(Table1[[#This Row],[actual_price]]&lt;=500, "₹200 - ₹500", "&gt;₹500"))</f>
        <v>&lt;₹200</v>
      </c>
      <c r="Q833" s="8">
        <f>Table1[[#This Row],[rating]]*LOG(Table1[[#This Row],[rating_count]]+1)</f>
        <v>18.062245424749086</v>
      </c>
    </row>
    <row r="834" spans="1:17" x14ac:dyDescent="0.3">
      <c r="A834" t="s">
        <v>1784</v>
      </c>
      <c r="B834" t="s">
        <v>1785</v>
      </c>
      <c r="C834" t="str">
        <f t="shared" ref="C834:C897" si="13">LEFT(B834,24)</f>
        <v>Zinq UPS for Router, Min</v>
      </c>
      <c r="D834" s="3" t="s">
        <v>1289</v>
      </c>
      <c r="E834" s="3" t="s">
        <v>2907</v>
      </c>
      <c r="F834" s="3" t="s">
        <v>2911</v>
      </c>
      <c r="G834" s="3" t="s">
        <v>3002</v>
      </c>
      <c r="I834" s="4">
        <v>1199</v>
      </c>
      <c r="J834" s="4">
        <v>2999</v>
      </c>
      <c r="K834" s="2">
        <v>0.6</v>
      </c>
      <c r="L834" t="str">
        <f>IF(Table1[[#This Row],[discount_percentage]]&gt;=50%, "50% or more", "&lt;50%")</f>
        <v>50% or more</v>
      </c>
      <c r="M834">
        <v>4.0999999999999996</v>
      </c>
      <c r="N834" s="5">
        <v>10725</v>
      </c>
      <c r="O834" s="4">
        <f>Table1[[#This Row],[actual_price]]*Table1[[#This Row],[rating_count]]</f>
        <v>32164275</v>
      </c>
      <c r="P834" t="str">
        <f>IF(Table1[[#This Row],[actual_price]] &lt;200, "&lt;₹200", IF(Table1[[#This Row],[actual_price]]&lt;=500, "₹200 - ₹500", "&gt;₹500"))</f>
        <v>&gt;₹500</v>
      </c>
      <c r="Q834" s="8">
        <f>Table1[[#This Row],[rating]]*LOG(Table1[[#This Row],[rating_count]]+1)</f>
        <v>16.5247949497709</v>
      </c>
    </row>
    <row r="835" spans="1:17" x14ac:dyDescent="0.3">
      <c r="A835" t="s">
        <v>1786</v>
      </c>
      <c r="B835" t="s">
        <v>1787</v>
      </c>
      <c r="C835" t="str">
        <f t="shared" si="13"/>
        <v>SaleOn‚Ñ¢ Portable Stora</v>
      </c>
      <c r="D835" s="3" t="s">
        <v>1272</v>
      </c>
      <c r="E835" s="3" t="s">
        <v>2907</v>
      </c>
      <c r="F835" s="3" t="s">
        <v>2908</v>
      </c>
      <c r="G835" s="3" t="s">
        <v>2999</v>
      </c>
      <c r="I835" s="4">
        <v>397</v>
      </c>
      <c r="J835" s="4">
        <v>899</v>
      </c>
      <c r="K835" s="2">
        <v>0.56000000000000005</v>
      </c>
      <c r="L835" t="str">
        <f>IF(Table1[[#This Row],[discount_percentage]]&gt;=50%, "50% or more", "&lt;50%")</f>
        <v>50% or more</v>
      </c>
      <c r="M835">
        <v>4</v>
      </c>
      <c r="N835" s="5">
        <v>3025</v>
      </c>
      <c r="O835" s="4">
        <f>Table1[[#This Row],[actual_price]]*Table1[[#This Row],[rating_count]]</f>
        <v>2719475</v>
      </c>
      <c r="P835" t="str">
        <f>IF(Table1[[#This Row],[actual_price]] &lt;200, "&lt;₹200", IF(Table1[[#This Row],[actual_price]]&lt;=500, "₹200 - ₹500", "&gt;₹500"))</f>
        <v>&gt;₹500</v>
      </c>
      <c r="Q835" s="8">
        <f>Table1[[#This Row],[rating]]*LOG(Table1[[#This Row],[rating_count]]+1)</f>
        <v>13.923475694748671</v>
      </c>
    </row>
    <row r="836" spans="1:17" x14ac:dyDescent="0.3">
      <c r="A836" t="s">
        <v>1788</v>
      </c>
      <c r="B836" t="s">
        <v>1789</v>
      </c>
      <c r="C836" t="str">
        <f t="shared" si="13"/>
        <v>RPM Euro Games Laptop/PC</v>
      </c>
      <c r="D836" s="3" t="s">
        <v>1409</v>
      </c>
      <c r="E836" s="3" t="s">
        <v>2907</v>
      </c>
      <c r="F836" s="3" t="s">
        <v>2908</v>
      </c>
      <c r="G836" s="3" t="s">
        <v>2995</v>
      </c>
      <c r="H836" s="3" t="s">
        <v>3016</v>
      </c>
      <c r="I836" s="4">
        <v>699</v>
      </c>
      <c r="J836" s="4">
        <v>1490</v>
      </c>
      <c r="K836" s="2">
        <v>0.53</v>
      </c>
      <c r="L836" t="str">
        <f>IF(Table1[[#This Row],[discount_percentage]]&gt;=50%, "50% or more", "&lt;50%")</f>
        <v>50% or more</v>
      </c>
      <c r="M836">
        <v>4</v>
      </c>
      <c r="N836" s="5">
        <v>5736</v>
      </c>
      <c r="O836" s="4">
        <f>Table1[[#This Row],[actual_price]]*Table1[[#This Row],[rating_count]]</f>
        <v>8546640</v>
      </c>
      <c r="P836" t="str">
        <f>IF(Table1[[#This Row],[actual_price]] &lt;200, "&lt;₹200", IF(Table1[[#This Row],[actual_price]]&lt;=500, "₹200 - ₹500", "&gt;₹500"))</f>
        <v>&gt;₹500</v>
      </c>
      <c r="Q836" s="8">
        <f>Table1[[#This Row],[rating]]*LOG(Table1[[#This Row],[rating_count]]+1)</f>
        <v>15.034739399529764</v>
      </c>
    </row>
    <row r="837" spans="1:17" x14ac:dyDescent="0.3">
      <c r="A837" t="s">
        <v>1790</v>
      </c>
      <c r="B837" t="s">
        <v>1791</v>
      </c>
      <c r="C837" t="str">
        <f t="shared" si="13"/>
        <v xml:space="preserve">realme Buds Wireless in </v>
      </c>
      <c r="D837" s="3" t="s">
        <v>726</v>
      </c>
      <c r="E837" s="3" t="s">
        <v>2914</v>
      </c>
      <c r="F837" s="3" t="s">
        <v>2945</v>
      </c>
      <c r="G837" s="3" t="s">
        <v>2946</v>
      </c>
      <c r="H837" s="3" t="s">
        <v>2947</v>
      </c>
      <c r="I837" s="4">
        <v>1679</v>
      </c>
      <c r="J837" s="4">
        <v>1999</v>
      </c>
      <c r="K837" s="2">
        <v>0.16</v>
      </c>
      <c r="L837" t="str">
        <f>IF(Table1[[#This Row],[discount_percentage]]&gt;=50%, "50% or more", "&lt;50%")</f>
        <v>&lt;50%</v>
      </c>
      <c r="M837">
        <v>4.0999999999999996</v>
      </c>
      <c r="N837" s="5">
        <v>72563</v>
      </c>
      <c r="O837" s="4">
        <f>Table1[[#This Row],[actual_price]]*Table1[[#This Row],[rating_count]]</f>
        <v>145053437</v>
      </c>
      <c r="P837" t="str">
        <f>IF(Table1[[#This Row],[actual_price]] &lt;200, "&lt;₹200", IF(Table1[[#This Row],[actual_price]]&lt;=500, "₹200 - ₹500", "&gt;₹500"))</f>
        <v>&gt;₹500</v>
      </c>
      <c r="Q837" s="8">
        <f>Table1[[#This Row],[rating]]*LOG(Table1[[#This Row],[rating_count]]+1)</f>
        <v>19.928956980079622</v>
      </c>
    </row>
    <row r="838" spans="1:17" x14ac:dyDescent="0.3">
      <c r="A838" t="s">
        <v>1792</v>
      </c>
      <c r="B838" t="s">
        <v>1793</v>
      </c>
      <c r="C838" t="str">
        <f t="shared" si="13"/>
        <v>TVARA LCD Writing Tablet</v>
      </c>
      <c r="D838" s="3" t="s">
        <v>1164</v>
      </c>
      <c r="E838" s="3" t="s">
        <v>2907</v>
      </c>
      <c r="F838" s="3" t="s">
        <v>2908</v>
      </c>
      <c r="G838" s="3" t="s">
        <v>2963</v>
      </c>
      <c r="H838" s="3" t="s">
        <v>2965</v>
      </c>
      <c r="I838" s="4">
        <v>354</v>
      </c>
      <c r="J838" s="4">
        <v>1500</v>
      </c>
      <c r="K838" s="2">
        <v>0.76</v>
      </c>
      <c r="L838" t="str">
        <f>IF(Table1[[#This Row],[discount_percentage]]&gt;=50%, "50% or more", "&lt;50%")</f>
        <v>50% or more</v>
      </c>
      <c r="M838">
        <v>4</v>
      </c>
      <c r="N838" s="5">
        <v>1026</v>
      </c>
      <c r="O838" s="4">
        <f>Table1[[#This Row],[actual_price]]*Table1[[#This Row],[rating_count]]</f>
        <v>1539000</v>
      </c>
      <c r="P838" t="str">
        <f>IF(Table1[[#This Row],[actual_price]] &lt;200, "&lt;₹200", IF(Table1[[#This Row],[actual_price]]&lt;=500, "₹200 - ₹500", "&gt;₹500"))</f>
        <v>&gt;₹500</v>
      </c>
      <c r="Q838" s="8">
        <f>Table1[[#This Row],[rating]]*LOG(Table1[[#This Row],[rating_count]]+1)</f>
        <v>12.046281774389113</v>
      </c>
    </row>
    <row r="839" spans="1:17" x14ac:dyDescent="0.3">
      <c r="A839" t="s">
        <v>1794</v>
      </c>
      <c r="B839" t="s">
        <v>1795</v>
      </c>
      <c r="C839" t="str">
        <f t="shared" si="13"/>
        <v>Wings Phantom Pro Earpho</v>
      </c>
      <c r="D839" s="3" t="s">
        <v>1796</v>
      </c>
      <c r="E839" s="3" t="s">
        <v>2907</v>
      </c>
      <c r="F839" s="3" t="s">
        <v>2908</v>
      </c>
      <c r="G839" s="3" t="s">
        <v>2995</v>
      </c>
      <c r="H839" s="3" t="s">
        <v>3055</v>
      </c>
      <c r="I839" s="4">
        <v>1199</v>
      </c>
      <c r="J839" s="4">
        <v>5499</v>
      </c>
      <c r="K839" s="2">
        <v>0.78</v>
      </c>
      <c r="L839" t="str">
        <f>IF(Table1[[#This Row],[discount_percentage]]&gt;=50%, "50% or more", "&lt;50%")</f>
        <v>50% or more</v>
      </c>
      <c r="M839">
        <v>3.8</v>
      </c>
      <c r="N839" s="5">
        <v>2043</v>
      </c>
      <c r="O839" s="4">
        <f>Table1[[#This Row],[actual_price]]*Table1[[#This Row],[rating_count]]</f>
        <v>11234457</v>
      </c>
      <c r="P839" t="str">
        <f>IF(Table1[[#This Row],[actual_price]] &lt;200, "&lt;₹200", IF(Table1[[#This Row],[actual_price]]&lt;=500, "₹200 - ₹500", "&gt;₹500"))</f>
        <v>&gt;₹500</v>
      </c>
      <c r="Q839" s="8">
        <f>Table1[[#This Row],[rating]]*LOG(Table1[[#This Row],[rating_count]]+1)</f>
        <v>12.579827387558165</v>
      </c>
    </row>
    <row r="840" spans="1:17" x14ac:dyDescent="0.3">
      <c r="A840" t="s">
        <v>1797</v>
      </c>
      <c r="B840" t="s">
        <v>1798</v>
      </c>
      <c r="C840" t="str">
        <f t="shared" si="13"/>
        <v>Robustrion [Anti-Scratch</v>
      </c>
      <c r="D840" s="3" t="s">
        <v>1406</v>
      </c>
      <c r="E840" s="3" t="s">
        <v>2907</v>
      </c>
      <c r="F840" s="3" t="s">
        <v>2908</v>
      </c>
      <c r="G840" s="3" t="s">
        <v>3015</v>
      </c>
      <c r="H840" s="3" t="s">
        <v>2955</v>
      </c>
      <c r="I840" s="4">
        <v>379</v>
      </c>
      <c r="J840" s="4">
        <v>1499</v>
      </c>
      <c r="K840" s="2">
        <v>0.75</v>
      </c>
      <c r="L840" t="str">
        <f>IF(Table1[[#This Row],[discount_percentage]]&gt;=50%, "50% or more", "&lt;50%")</f>
        <v>50% or more</v>
      </c>
      <c r="M840">
        <v>4.2</v>
      </c>
      <c r="N840" s="5">
        <v>4149</v>
      </c>
      <c r="O840" s="4">
        <f>Table1[[#This Row],[actual_price]]*Table1[[#This Row],[rating_count]]</f>
        <v>6219351</v>
      </c>
      <c r="P840" t="str">
        <f>IF(Table1[[#This Row],[actual_price]] &lt;200, "&lt;₹200", IF(Table1[[#This Row],[actual_price]]&lt;=500, "₹200 - ₹500", "&gt;₹500"))</f>
        <v>&gt;₹500</v>
      </c>
      <c r="Q840" s="8">
        <f>Table1[[#This Row],[rating]]*LOG(Table1[[#This Row],[rating_count]]+1)</f>
        <v>15.195802006190789</v>
      </c>
    </row>
    <row r="841" spans="1:17" x14ac:dyDescent="0.3">
      <c r="A841" t="s">
        <v>1799</v>
      </c>
      <c r="B841" t="s">
        <v>1800</v>
      </c>
      <c r="C841" t="str">
        <f t="shared" si="13"/>
        <v>Cablet 2.5 Inch SATA USB</v>
      </c>
      <c r="D841" s="3" t="s">
        <v>1217</v>
      </c>
      <c r="E841" s="3" t="s">
        <v>2907</v>
      </c>
      <c r="F841" s="3" t="s">
        <v>2961</v>
      </c>
      <c r="G841" s="3" t="s">
        <v>2983</v>
      </c>
      <c r="I841" s="4">
        <v>499</v>
      </c>
      <c r="J841" s="4">
        <v>775</v>
      </c>
      <c r="K841" s="2">
        <v>0.36</v>
      </c>
      <c r="L841" t="str">
        <f>IF(Table1[[#This Row],[discount_percentage]]&gt;=50%, "50% or more", "&lt;50%")</f>
        <v>&lt;50%</v>
      </c>
      <c r="M841">
        <v>4.3</v>
      </c>
      <c r="N841" s="5">
        <v>74</v>
      </c>
      <c r="O841" s="4">
        <f>Table1[[#This Row],[actual_price]]*Table1[[#This Row],[rating_count]]</f>
        <v>57350</v>
      </c>
      <c r="P841" t="str">
        <f>IF(Table1[[#This Row],[actual_price]] &lt;200, "&lt;₹200", IF(Table1[[#This Row],[actual_price]]&lt;=500, "₹200 - ₹500", "&gt;₹500"))</f>
        <v>&gt;₹500</v>
      </c>
      <c r="Q841" s="8">
        <f>Table1[[#This Row],[rating]]*LOG(Table1[[#This Row],[rating_count]]+1)</f>
        <v>8.0627634325843101</v>
      </c>
    </row>
    <row r="842" spans="1:17" x14ac:dyDescent="0.3">
      <c r="A842" t="s">
        <v>1801</v>
      </c>
      <c r="B842" t="s">
        <v>1802</v>
      </c>
      <c r="C842" t="str">
        <f t="shared" si="13"/>
        <v>SanDisk 1TB Extreme Port</v>
      </c>
      <c r="D842" s="3" t="s">
        <v>1803</v>
      </c>
      <c r="E842" s="3" t="s">
        <v>2907</v>
      </c>
      <c r="F842" s="3" t="s">
        <v>2961</v>
      </c>
      <c r="G842" s="3" t="s">
        <v>3056</v>
      </c>
      <c r="I842" s="4">
        <v>10389</v>
      </c>
      <c r="J842" s="4">
        <v>32000</v>
      </c>
      <c r="K842" s="2">
        <v>0.68</v>
      </c>
      <c r="L842" t="str">
        <f>IF(Table1[[#This Row],[discount_percentage]]&gt;=50%, "50% or more", "&lt;50%")</f>
        <v>50% or more</v>
      </c>
      <c r="M842">
        <v>4.4000000000000004</v>
      </c>
      <c r="N842" s="5">
        <v>41398</v>
      </c>
      <c r="O842" s="4">
        <f>Table1[[#This Row],[actual_price]]*Table1[[#This Row],[rating_count]]</f>
        <v>1324736000</v>
      </c>
      <c r="P842" t="str">
        <f>IF(Table1[[#This Row],[actual_price]] &lt;200, "&lt;₹200", IF(Table1[[#This Row],[actual_price]]&lt;=500, "₹200 - ₹500", "&gt;₹500"))</f>
        <v>&gt;₹500</v>
      </c>
      <c r="Q842" s="8">
        <f>Table1[[#This Row],[rating]]*LOG(Table1[[#This Row],[rating_count]]+1)</f>
        <v>20.314755343473038</v>
      </c>
    </row>
    <row r="843" spans="1:17" x14ac:dyDescent="0.3">
      <c r="A843" t="s">
        <v>1804</v>
      </c>
      <c r="B843" t="s">
        <v>1805</v>
      </c>
      <c r="C843" t="str">
        <f t="shared" si="13"/>
        <v>ZEBRONICS Zeb-Warrior II</v>
      </c>
      <c r="D843" s="3" t="s">
        <v>1631</v>
      </c>
      <c r="E843" s="3" t="s">
        <v>2907</v>
      </c>
      <c r="F843" s="3" t="s">
        <v>2908</v>
      </c>
      <c r="G843" s="3" t="s">
        <v>3019</v>
      </c>
      <c r="H843" s="3" t="s">
        <v>3039</v>
      </c>
      <c r="I843" s="4">
        <v>649</v>
      </c>
      <c r="J843" s="4">
        <v>1300</v>
      </c>
      <c r="K843" s="2">
        <v>0.5</v>
      </c>
      <c r="L843" t="str">
        <f>IF(Table1[[#This Row],[discount_percentage]]&gt;=50%, "50% or more", "&lt;50%")</f>
        <v>50% or more</v>
      </c>
      <c r="M843">
        <v>4.0999999999999996</v>
      </c>
      <c r="N843" s="5">
        <v>5195</v>
      </c>
      <c r="O843" s="4">
        <f>Table1[[#This Row],[actual_price]]*Table1[[#This Row],[rating_count]]</f>
        <v>6753500</v>
      </c>
      <c r="P843" t="str">
        <f>IF(Table1[[#This Row],[actual_price]] &lt;200, "&lt;₹200", IF(Table1[[#This Row],[actual_price]]&lt;=500, "₹200 - ₹500", "&gt;₹500"))</f>
        <v>&gt;₹500</v>
      </c>
      <c r="Q843" s="8">
        <f>Table1[[#This Row],[rating]]*LOG(Table1[[#This Row],[rating_count]]+1)</f>
        <v>15.234243483844059</v>
      </c>
    </row>
    <row r="844" spans="1:17" x14ac:dyDescent="0.3">
      <c r="A844" t="s">
        <v>1806</v>
      </c>
      <c r="B844" t="s">
        <v>1807</v>
      </c>
      <c r="C844" t="str">
        <f t="shared" si="13"/>
        <v>TP-Link UE300C USB Type-</v>
      </c>
      <c r="D844" s="3" t="s">
        <v>1808</v>
      </c>
      <c r="E844" s="3" t="s">
        <v>2907</v>
      </c>
      <c r="F844" s="3" t="s">
        <v>2911</v>
      </c>
      <c r="G844" s="3" t="s">
        <v>2912</v>
      </c>
      <c r="H844" s="3" t="s">
        <v>3057</v>
      </c>
      <c r="I844" s="4">
        <v>1199</v>
      </c>
      <c r="J844" s="4">
        <v>1999</v>
      </c>
      <c r="K844" s="2">
        <v>0.4</v>
      </c>
      <c r="L844" t="str">
        <f>IF(Table1[[#This Row],[discount_percentage]]&gt;=50%, "50% or more", "&lt;50%")</f>
        <v>&lt;50%</v>
      </c>
      <c r="M844">
        <v>4.5</v>
      </c>
      <c r="N844" s="5">
        <v>22420</v>
      </c>
      <c r="O844" s="4">
        <f>Table1[[#This Row],[actual_price]]*Table1[[#This Row],[rating_count]]</f>
        <v>44817580</v>
      </c>
      <c r="P844" t="str">
        <f>IF(Table1[[#This Row],[actual_price]] &lt;200, "&lt;₹200", IF(Table1[[#This Row],[actual_price]]&lt;=500, "₹200 - ₹500", "&gt;₹500"))</f>
        <v>&gt;₹500</v>
      </c>
      <c r="Q844" s="8">
        <f>Table1[[#This Row],[rating]]*LOG(Table1[[#This Row],[rating_count]]+1)</f>
        <v>19.577947404051354</v>
      </c>
    </row>
    <row r="845" spans="1:17" x14ac:dyDescent="0.3">
      <c r="A845" t="s">
        <v>1809</v>
      </c>
      <c r="B845" t="s">
        <v>1810</v>
      </c>
      <c r="C845" t="str">
        <f t="shared" si="13"/>
        <v>Wecool Moonwalk M1 ENC T</v>
      </c>
      <c r="D845" s="3" t="s">
        <v>726</v>
      </c>
      <c r="E845" s="3" t="s">
        <v>2914</v>
      </c>
      <c r="F845" s="3" t="s">
        <v>2945</v>
      </c>
      <c r="G845" s="3" t="s">
        <v>2946</v>
      </c>
      <c r="H845" s="3" t="s">
        <v>2947</v>
      </c>
      <c r="I845" s="4">
        <v>889</v>
      </c>
      <c r="J845" s="4">
        <v>1999</v>
      </c>
      <c r="K845" s="2">
        <v>0.56000000000000005</v>
      </c>
      <c r="L845" t="str">
        <f>IF(Table1[[#This Row],[discount_percentage]]&gt;=50%, "50% or more", "&lt;50%")</f>
        <v>50% or more</v>
      </c>
      <c r="M845">
        <v>4.2</v>
      </c>
      <c r="N845" s="5">
        <v>2284</v>
      </c>
      <c r="O845" s="4">
        <f>Table1[[#This Row],[actual_price]]*Table1[[#This Row],[rating_count]]</f>
        <v>4565716</v>
      </c>
      <c r="P845" t="str">
        <f>IF(Table1[[#This Row],[actual_price]] &lt;200, "&lt;₹200", IF(Table1[[#This Row],[actual_price]]&lt;=500, "₹200 - ₹500", "&gt;₹500"))</f>
        <v>&gt;₹500</v>
      </c>
      <c r="Q845" s="8">
        <f>Table1[[#This Row],[rating]]*LOG(Table1[[#This Row],[rating_count]]+1)</f>
        <v>14.107322058504652</v>
      </c>
    </row>
    <row r="846" spans="1:17" x14ac:dyDescent="0.3">
      <c r="A846" t="s">
        <v>1811</v>
      </c>
      <c r="B846" t="s">
        <v>1812</v>
      </c>
      <c r="C846" t="str">
        <f t="shared" si="13"/>
        <v>HP 330 Wireless Black Ke</v>
      </c>
      <c r="D846" s="3" t="s">
        <v>1214</v>
      </c>
      <c r="E846" s="3" t="s">
        <v>2907</v>
      </c>
      <c r="F846" s="3" t="s">
        <v>2908</v>
      </c>
      <c r="G846" s="3" t="s">
        <v>2963</v>
      </c>
      <c r="H846" s="3" t="s">
        <v>2982</v>
      </c>
      <c r="I846" s="4">
        <v>1409</v>
      </c>
      <c r="J846" s="4">
        <v>2199</v>
      </c>
      <c r="K846" s="2">
        <v>0.36</v>
      </c>
      <c r="L846" t="str">
        <f>IF(Table1[[#This Row],[discount_percentage]]&gt;=50%, "50% or more", "&lt;50%")</f>
        <v>&lt;50%</v>
      </c>
      <c r="M846">
        <v>3.9</v>
      </c>
      <c r="N846" s="5">
        <v>427</v>
      </c>
      <c r="O846" s="4">
        <f>Table1[[#This Row],[actual_price]]*Table1[[#This Row],[rating_count]]</f>
        <v>938973</v>
      </c>
      <c r="P846" t="str">
        <f>IF(Table1[[#This Row],[actual_price]] &lt;200, "&lt;₹200", IF(Table1[[#This Row],[actual_price]]&lt;=500, "₹200 - ₹500", "&gt;₹500"))</f>
        <v>&gt;₹500</v>
      </c>
      <c r="Q846" s="8">
        <f>Table1[[#This Row],[rating]]*LOG(Table1[[#This Row],[rating_count]]+1)</f>
        <v>10.262630699151371</v>
      </c>
    </row>
    <row r="847" spans="1:17" x14ac:dyDescent="0.3">
      <c r="A847" t="s">
        <v>1813</v>
      </c>
      <c r="B847" t="s">
        <v>1814</v>
      </c>
      <c r="C847" t="str">
        <f t="shared" si="13"/>
        <v>RC PRINT GI 790 Ink Refi</v>
      </c>
      <c r="D847" s="3" t="s">
        <v>1815</v>
      </c>
      <c r="E847" s="3" t="s">
        <v>2907</v>
      </c>
      <c r="F847" s="3" t="s">
        <v>2991</v>
      </c>
      <c r="G847" s="3" t="s">
        <v>2992</v>
      </c>
      <c r="H847" s="3" t="s">
        <v>3058</v>
      </c>
      <c r="I847" s="4">
        <v>549</v>
      </c>
      <c r="J847" s="4">
        <v>1999</v>
      </c>
      <c r="K847" s="2">
        <v>0.73</v>
      </c>
      <c r="L847" t="str">
        <f>IF(Table1[[#This Row],[discount_percentage]]&gt;=50%, "50% or more", "&lt;50%")</f>
        <v>50% or more</v>
      </c>
      <c r="M847">
        <v>4.3</v>
      </c>
      <c r="N847" s="5">
        <v>1367</v>
      </c>
      <c r="O847" s="4">
        <f>Table1[[#This Row],[actual_price]]*Table1[[#This Row],[rating_count]]</f>
        <v>2732633</v>
      </c>
      <c r="P847" t="str">
        <f>IF(Table1[[#This Row],[actual_price]] &lt;200, "&lt;₹200", IF(Table1[[#This Row],[actual_price]]&lt;=500, "₹200 - ₹500", "&gt;₹500"))</f>
        <v>&gt;₹500</v>
      </c>
      <c r="Q847" s="8">
        <f>Table1[[#This Row],[rating]]*LOG(Table1[[#This Row],[rating_count]]+1)</f>
        <v>13.485170218751618</v>
      </c>
    </row>
    <row r="848" spans="1:17" x14ac:dyDescent="0.3">
      <c r="A848" t="s">
        <v>1816</v>
      </c>
      <c r="B848" t="s">
        <v>1817</v>
      </c>
      <c r="C848" t="str">
        <f t="shared" si="13"/>
        <v xml:space="preserve">Redgear Cloak Wired RGB </v>
      </c>
      <c r="D848" s="3" t="s">
        <v>1796</v>
      </c>
      <c r="E848" s="3" t="s">
        <v>2907</v>
      </c>
      <c r="F848" s="3" t="s">
        <v>2908</v>
      </c>
      <c r="G848" s="3" t="s">
        <v>2995</v>
      </c>
      <c r="H848" s="3" t="s">
        <v>3055</v>
      </c>
      <c r="I848" s="4">
        <v>749</v>
      </c>
      <c r="J848" s="4">
        <v>1799</v>
      </c>
      <c r="K848" s="2">
        <v>0.57999999999999996</v>
      </c>
      <c r="L848" t="str">
        <f>IF(Table1[[#This Row],[discount_percentage]]&gt;=50%, "50% or more", "&lt;50%")</f>
        <v>50% or more</v>
      </c>
      <c r="M848">
        <v>4</v>
      </c>
      <c r="N848" s="5">
        <v>13199</v>
      </c>
      <c r="O848" s="4">
        <f>Table1[[#This Row],[actual_price]]*Table1[[#This Row],[rating_count]]</f>
        <v>23745001</v>
      </c>
      <c r="P848" t="str">
        <f>IF(Table1[[#This Row],[actual_price]] &lt;200, "&lt;₹200", IF(Table1[[#This Row],[actual_price]]&lt;=500, "₹200 - ₹500", "&gt;₹500"))</f>
        <v>&gt;₹500</v>
      </c>
      <c r="Q848" s="8">
        <f>Table1[[#This Row],[rating]]*LOG(Table1[[#This Row],[rating_count]]+1)</f>
        <v>16.482295724823398</v>
      </c>
    </row>
    <row r="849" spans="1:17" x14ac:dyDescent="0.3">
      <c r="A849" t="s">
        <v>1818</v>
      </c>
      <c r="B849" t="s">
        <v>1819</v>
      </c>
      <c r="C849" t="str">
        <f t="shared" si="13"/>
        <v xml:space="preserve">Wayona Type C To Type C </v>
      </c>
      <c r="D849" s="3" t="s">
        <v>10</v>
      </c>
      <c r="E849" s="3" t="s">
        <v>2907</v>
      </c>
      <c r="F849" s="3" t="s">
        <v>2908</v>
      </c>
      <c r="G849" s="3" t="s">
        <v>2909</v>
      </c>
      <c r="H849" s="3" t="s">
        <v>2910</v>
      </c>
      <c r="I849" s="4">
        <v>379</v>
      </c>
      <c r="J849" s="4">
        <v>1099</v>
      </c>
      <c r="K849" s="2">
        <v>0.66</v>
      </c>
      <c r="L849" t="str">
        <f>IF(Table1[[#This Row],[discount_percentage]]&gt;=50%, "50% or more", "&lt;50%")</f>
        <v>50% or more</v>
      </c>
      <c r="M849">
        <v>4.3</v>
      </c>
      <c r="N849" s="5">
        <v>2806</v>
      </c>
      <c r="O849" s="4">
        <f>Table1[[#This Row],[actual_price]]*Table1[[#This Row],[rating_count]]</f>
        <v>3083794</v>
      </c>
      <c r="P849" t="str">
        <f>IF(Table1[[#This Row],[actual_price]] &lt;200, "&lt;₹200", IF(Table1[[#This Row],[actual_price]]&lt;=500, "₹200 - ₹500", "&gt;₹500"))</f>
        <v>&gt;₹500</v>
      </c>
      <c r="Q849" s="8">
        <f>Table1[[#This Row],[rating]]*LOG(Table1[[#This Row],[rating_count]]+1)</f>
        <v>14.827442374328088</v>
      </c>
    </row>
    <row r="850" spans="1:17" x14ac:dyDescent="0.3">
      <c r="A850" t="s">
        <v>1820</v>
      </c>
      <c r="B850" t="s">
        <v>1821</v>
      </c>
      <c r="C850" t="str">
        <f t="shared" si="13"/>
        <v>Amazfit GTS2 Mini (New V</v>
      </c>
      <c r="D850" s="3" t="s">
        <v>695</v>
      </c>
      <c r="E850" s="3" t="s">
        <v>2914</v>
      </c>
      <c r="F850" s="3" t="s">
        <v>2935</v>
      </c>
      <c r="G850" s="3" t="s">
        <v>2936</v>
      </c>
      <c r="I850" s="4">
        <v>5998</v>
      </c>
      <c r="J850" s="4">
        <v>7999</v>
      </c>
      <c r="K850" s="2">
        <v>0.25</v>
      </c>
      <c r="L850" t="str">
        <f>IF(Table1[[#This Row],[discount_percentage]]&gt;=50%, "50% or more", "&lt;50%")</f>
        <v>&lt;50%</v>
      </c>
      <c r="M850">
        <v>4.2</v>
      </c>
      <c r="N850" s="5">
        <v>30355</v>
      </c>
      <c r="O850" s="4">
        <f>Table1[[#This Row],[actual_price]]*Table1[[#This Row],[rating_count]]</f>
        <v>242809645</v>
      </c>
      <c r="P850" t="str">
        <f>IF(Table1[[#This Row],[actual_price]] &lt;200, "&lt;₹200", IF(Table1[[#This Row],[actual_price]]&lt;=500, "₹200 - ₹500", "&gt;₹500"))</f>
        <v>&gt;₹500</v>
      </c>
      <c r="Q850" s="8">
        <f>Table1[[#This Row],[rating]]*LOG(Table1[[#This Row],[rating_count]]+1)</f>
        <v>18.825427085448464</v>
      </c>
    </row>
    <row r="851" spans="1:17" x14ac:dyDescent="0.3">
      <c r="A851" t="s">
        <v>1822</v>
      </c>
      <c r="B851" t="s">
        <v>1823</v>
      </c>
      <c r="C851" t="str">
        <f t="shared" si="13"/>
        <v>Tabelito¬Æ Polyester Foa</v>
      </c>
      <c r="D851" s="3" t="s">
        <v>1452</v>
      </c>
      <c r="E851" s="3" t="s">
        <v>2907</v>
      </c>
      <c r="F851" s="3" t="s">
        <v>2908</v>
      </c>
      <c r="G851" s="3" t="s">
        <v>2959</v>
      </c>
      <c r="H851" s="3" t="s">
        <v>3022</v>
      </c>
      <c r="I851" s="4">
        <v>299</v>
      </c>
      <c r="J851" s="4">
        <v>1499</v>
      </c>
      <c r="K851" s="2">
        <v>0.8</v>
      </c>
      <c r="L851" t="str">
        <f>IF(Table1[[#This Row],[discount_percentage]]&gt;=50%, "50% or more", "&lt;50%")</f>
        <v>50% or more</v>
      </c>
      <c r="M851">
        <v>4.2</v>
      </c>
      <c r="N851" s="5">
        <v>2868</v>
      </c>
      <c r="O851" s="4">
        <f>Table1[[#This Row],[actual_price]]*Table1[[#This Row],[rating_count]]</f>
        <v>4299132</v>
      </c>
      <c r="P851" t="str">
        <f>IF(Table1[[#This Row],[actual_price]] &lt;200, "&lt;₹200", IF(Table1[[#This Row],[actual_price]]&lt;=500, "₹200 - ₹500", "&gt;₹500"))</f>
        <v>&gt;₹500</v>
      </c>
      <c r="Q851" s="8">
        <f>Table1[[#This Row],[rating]]*LOG(Table1[[#This Row],[rating_count]]+1)</f>
        <v>14.522468302633195</v>
      </c>
    </row>
    <row r="852" spans="1:17" x14ac:dyDescent="0.3">
      <c r="A852" t="s">
        <v>1824</v>
      </c>
      <c r="B852" t="s">
        <v>1825</v>
      </c>
      <c r="C852" t="str">
        <f t="shared" si="13"/>
        <v xml:space="preserve">Robustrion Anti-Scratch </v>
      </c>
      <c r="D852" s="3" t="s">
        <v>1406</v>
      </c>
      <c r="E852" s="3" t="s">
        <v>2907</v>
      </c>
      <c r="F852" s="3" t="s">
        <v>2908</v>
      </c>
      <c r="G852" s="3" t="s">
        <v>3015</v>
      </c>
      <c r="H852" s="3" t="s">
        <v>2955</v>
      </c>
      <c r="I852" s="4">
        <v>379</v>
      </c>
      <c r="J852" s="4">
        <v>1499</v>
      </c>
      <c r="K852" s="2">
        <v>0.75</v>
      </c>
      <c r="L852" t="str">
        <f>IF(Table1[[#This Row],[discount_percentage]]&gt;=50%, "50% or more", "&lt;50%")</f>
        <v>50% or more</v>
      </c>
      <c r="M852">
        <v>4.0999999999999996</v>
      </c>
      <c r="N852" s="5">
        <v>670</v>
      </c>
      <c r="O852" s="4">
        <f>Table1[[#This Row],[actual_price]]*Table1[[#This Row],[rating_count]]</f>
        <v>1004330</v>
      </c>
      <c r="P852" t="str">
        <f>IF(Table1[[#This Row],[actual_price]] &lt;200, "&lt;₹200", IF(Table1[[#This Row],[actual_price]]&lt;=500, "₹200 - ₹500", "&gt;₹500"))</f>
        <v>&gt;₹500</v>
      </c>
      <c r="Q852" s="8">
        <f>Table1[[#This Row],[rating]]*LOG(Table1[[#This Row],[rating_count]]+1)</f>
        <v>11.589562332692866</v>
      </c>
    </row>
    <row r="853" spans="1:17" x14ac:dyDescent="0.3">
      <c r="A853" t="s">
        <v>1826</v>
      </c>
      <c r="B853" t="s">
        <v>1827</v>
      </c>
      <c r="C853" t="str">
        <f t="shared" si="13"/>
        <v>Portronics Ruffpad 15 Re</v>
      </c>
      <c r="D853" s="3" t="s">
        <v>1828</v>
      </c>
      <c r="E853" s="3" t="s">
        <v>2974</v>
      </c>
      <c r="F853" s="3" t="s">
        <v>2975</v>
      </c>
      <c r="G853" s="3" t="s">
        <v>2976</v>
      </c>
      <c r="H853" s="3" t="s">
        <v>2977</v>
      </c>
      <c r="I853" s="4">
        <v>1399</v>
      </c>
      <c r="J853" s="4">
        <v>2999</v>
      </c>
      <c r="K853" s="2">
        <v>0.53</v>
      </c>
      <c r="L853" t="str">
        <f>IF(Table1[[#This Row],[discount_percentage]]&gt;=50%, "50% or more", "&lt;50%")</f>
        <v>50% or more</v>
      </c>
      <c r="M853">
        <v>4.3</v>
      </c>
      <c r="N853" s="5">
        <v>3530</v>
      </c>
      <c r="O853" s="4">
        <f>Table1[[#This Row],[actual_price]]*Table1[[#This Row],[rating_count]]</f>
        <v>10586470</v>
      </c>
      <c r="P853" t="str">
        <f>IF(Table1[[#This Row],[actual_price]] &lt;200, "&lt;₹200", IF(Table1[[#This Row],[actual_price]]&lt;=500, "₹200 - ₹500", "&gt;₹500"))</f>
        <v>&gt;₹500</v>
      </c>
      <c r="Q853" s="8">
        <f>Table1[[#This Row],[rating]]*LOG(Table1[[#This Row],[rating_count]]+1)</f>
        <v>15.255960185521317</v>
      </c>
    </row>
    <row r="854" spans="1:17" x14ac:dyDescent="0.3">
      <c r="A854" t="s">
        <v>1829</v>
      </c>
      <c r="B854" t="s">
        <v>1830</v>
      </c>
      <c r="C854" t="str">
        <f t="shared" si="13"/>
        <v>DIGITEK¬Æ (DLS-9FT) Ligh</v>
      </c>
      <c r="D854" s="3" t="s">
        <v>1831</v>
      </c>
      <c r="E854" s="3" t="s">
        <v>2914</v>
      </c>
      <c r="F854" s="3" t="s">
        <v>2984</v>
      </c>
      <c r="G854" s="3" t="s">
        <v>2916</v>
      </c>
      <c r="H854" s="3" t="s">
        <v>3059</v>
      </c>
      <c r="I854" s="4">
        <v>699</v>
      </c>
      <c r="J854" s="4">
        <v>1299</v>
      </c>
      <c r="K854" s="2">
        <v>0.46</v>
      </c>
      <c r="L854" t="str">
        <f>IF(Table1[[#This Row],[discount_percentage]]&gt;=50%, "50% or more", "&lt;50%")</f>
        <v>&lt;50%</v>
      </c>
      <c r="M854">
        <v>4.3</v>
      </c>
      <c r="N854" s="5">
        <v>6183</v>
      </c>
      <c r="O854" s="4">
        <f>Table1[[#This Row],[actual_price]]*Table1[[#This Row],[rating_count]]</f>
        <v>8031717</v>
      </c>
      <c r="P854" t="str">
        <f>IF(Table1[[#This Row],[actual_price]] &lt;200, "&lt;₹200", IF(Table1[[#This Row],[actual_price]]&lt;=500, "₹200 - ₹500", "&gt;₹500"))</f>
        <v>&gt;₹500</v>
      </c>
      <c r="Q854" s="8">
        <f>Table1[[#This Row],[rating]]*LOG(Table1[[#This Row],[rating_count]]+1)</f>
        <v>16.302458767914153</v>
      </c>
    </row>
    <row r="855" spans="1:17" x14ac:dyDescent="0.3">
      <c r="A855" t="s">
        <v>1832</v>
      </c>
      <c r="B855" t="s">
        <v>1833</v>
      </c>
      <c r="C855" t="str">
        <f t="shared" si="13"/>
        <v>Classmate Pulse 1 Subjec</v>
      </c>
      <c r="D855" s="3" t="s">
        <v>1469</v>
      </c>
      <c r="E855" s="3" t="s">
        <v>2974</v>
      </c>
      <c r="F855" s="3" t="s">
        <v>2975</v>
      </c>
      <c r="G855" s="3" t="s">
        <v>2976</v>
      </c>
      <c r="H855" s="3" t="s">
        <v>2977</v>
      </c>
      <c r="I855" s="4">
        <v>300</v>
      </c>
      <c r="J855" s="4">
        <v>300</v>
      </c>
      <c r="K855" s="2">
        <v>0</v>
      </c>
      <c r="L855" t="str">
        <f>IF(Table1[[#This Row],[discount_percentage]]&gt;=50%, "50% or more", "&lt;50%")</f>
        <v>&lt;50%</v>
      </c>
      <c r="M855">
        <v>4.2</v>
      </c>
      <c r="N855" s="5">
        <v>419</v>
      </c>
      <c r="O855" s="4">
        <f>Table1[[#This Row],[actual_price]]*Table1[[#This Row],[rating_count]]</f>
        <v>125700</v>
      </c>
      <c r="P855" t="str">
        <f>IF(Table1[[#This Row],[actual_price]] &lt;200, "&lt;₹200", IF(Table1[[#This Row],[actual_price]]&lt;=500, "₹200 - ₹500", "&gt;₹500"))</f>
        <v>₹200 - ₹500</v>
      </c>
      <c r="Q855" s="8">
        <f>Table1[[#This Row],[rating]]*LOG(Table1[[#This Row],[rating_count]]+1)</f>
        <v>11.017647019671182</v>
      </c>
    </row>
    <row r="856" spans="1:17" x14ac:dyDescent="0.3">
      <c r="A856" t="s">
        <v>1834</v>
      </c>
      <c r="B856" t="s">
        <v>1835</v>
      </c>
      <c r="C856" t="str">
        <f t="shared" si="13"/>
        <v>Scarters Mouse Pad, Desk</v>
      </c>
      <c r="D856" s="3" t="s">
        <v>1269</v>
      </c>
      <c r="E856" s="3" t="s">
        <v>2907</v>
      </c>
      <c r="F856" s="3" t="s">
        <v>2908</v>
      </c>
      <c r="G856" s="3" t="s">
        <v>2963</v>
      </c>
      <c r="H856" s="3" t="s">
        <v>2994</v>
      </c>
      <c r="I856" s="4">
        <v>999</v>
      </c>
      <c r="J856" s="4">
        <v>1995</v>
      </c>
      <c r="K856" s="2">
        <v>0.5</v>
      </c>
      <c r="L856" t="str">
        <f>IF(Table1[[#This Row],[discount_percentage]]&gt;=50%, "50% or more", "&lt;50%")</f>
        <v>50% or more</v>
      </c>
      <c r="M856">
        <v>4.5</v>
      </c>
      <c r="N856" s="5">
        <v>7317</v>
      </c>
      <c r="O856" s="4">
        <f>Table1[[#This Row],[actual_price]]*Table1[[#This Row],[rating_count]]</f>
        <v>14597415</v>
      </c>
      <c r="P856" t="str">
        <f>IF(Table1[[#This Row],[actual_price]] &lt;200, "&lt;₹200", IF(Table1[[#This Row],[actual_price]]&lt;=500, "₹200 - ₹500", "&gt;₹500"))</f>
        <v>&gt;₹500</v>
      </c>
      <c r="Q856" s="8">
        <f>Table1[[#This Row],[rating]]*LOG(Table1[[#This Row],[rating_count]]+1)</f>
        <v>17.389765823177648</v>
      </c>
    </row>
    <row r="857" spans="1:17" x14ac:dyDescent="0.3">
      <c r="A857" t="s">
        <v>1836</v>
      </c>
      <c r="B857" t="s">
        <v>1837</v>
      </c>
      <c r="C857" t="str">
        <f t="shared" si="13"/>
        <v xml:space="preserve">Casio MJ-120D 150 Steps </v>
      </c>
      <c r="D857" s="3" t="s">
        <v>1838</v>
      </c>
      <c r="E857" s="3" t="s">
        <v>2974</v>
      </c>
      <c r="F857" s="3" t="s">
        <v>2987</v>
      </c>
      <c r="G857" s="3" t="s">
        <v>2988</v>
      </c>
      <c r="H857" s="3" t="s">
        <v>3060</v>
      </c>
      <c r="I857" s="4">
        <v>535</v>
      </c>
      <c r="J857" s="4">
        <v>535</v>
      </c>
      <c r="K857" s="2">
        <v>0</v>
      </c>
      <c r="L857" t="str">
        <f>IF(Table1[[#This Row],[discount_percentage]]&gt;=50%, "50% or more", "&lt;50%")</f>
        <v>&lt;50%</v>
      </c>
      <c r="M857">
        <v>4.4000000000000004</v>
      </c>
      <c r="N857" s="5">
        <v>4426</v>
      </c>
      <c r="O857" s="4">
        <f>Table1[[#This Row],[actual_price]]*Table1[[#This Row],[rating_count]]</f>
        <v>2367910</v>
      </c>
      <c r="P857" t="str">
        <f>IF(Table1[[#This Row],[actual_price]] &lt;200, "&lt;₹200", IF(Table1[[#This Row],[actual_price]]&lt;=500, "₹200 - ₹500", "&gt;₹500"))</f>
        <v>&gt;₹500</v>
      </c>
      <c r="Q857" s="8">
        <f>Table1[[#This Row],[rating]]*LOG(Table1[[#This Row],[rating_count]]+1)</f>
        <v>16.04288189670693</v>
      </c>
    </row>
    <row r="858" spans="1:17" x14ac:dyDescent="0.3">
      <c r="A858" t="s">
        <v>1839</v>
      </c>
      <c r="B858" t="s">
        <v>1840</v>
      </c>
      <c r="C858" t="str">
        <f t="shared" si="13"/>
        <v xml:space="preserve">Gizga Essentials Laptop </v>
      </c>
      <c r="D858" s="3" t="s">
        <v>1452</v>
      </c>
      <c r="E858" s="3" t="s">
        <v>2907</v>
      </c>
      <c r="F858" s="3" t="s">
        <v>2908</v>
      </c>
      <c r="G858" s="3" t="s">
        <v>2959</v>
      </c>
      <c r="H858" s="3" t="s">
        <v>3022</v>
      </c>
      <c r="I858" s="4">
        <v>269</v>
      </c>
      <c r="J858" s="4">
        <v>1099</v>
      </c>
      <c r="K858" s="2">
        <v>0.76</v>
      </c>
      <c r="L858" t="str">
        <f>IF(Table1[[#This Row],[discount_percentage]]&gt;=50%, "50% or more", "&lt;50%")</f>
        <v>50% or more</v>
      </c>
      <c r="M858">
        <v>4.0999999999999996</v>
      </c>
      <c r="N858" s="5">
        <v>1092</v>
      </c>
      <c r="O858" s="4">
        <f>Table1[[#This Row],[actual_price]]*Table1[[#This Row],[rating_count]]</f>
        <v>1200108</v>
      </c>
      <c r="P858" t="str">
        <f>IF(Table1[[#This Row],[actual_price]] &lt;200, "&lt;₹200", IF(Table1[[#This Row],[actual_price]]&lt;=500, "₹200 - ₹500", "&gt;₹500"))</f>
        <v>&gt;₹500</v>
      </c>
      <c r="Q858" s="8">
        <f>Table1[[#This Row],[rating]]*LOG(Table1[[#This Row],[rating_count]]+1)</f>
        <v>12.458342663993781</v>
      </c>
    </row>
    <row r="859" spans="1:17" x14ac:dyDescent="0.3">
      <c r="A859" t="s">
        <v>1841</v>
      </c>
      <c r="B859" t="s">
        <v>1842</v>
      </c>
      <c r="C859" t="str">
        <f t="shared" si="13"/>
        <v>Parker Vector Camouflage</v>
      </c>
      <c r="D859" s="3" t="s">
        <v>1646</v>
      </c>
      <c r="E859" s="3" t="s">
        <v>2974</v>
      </c>
      <c r="F859" s="3" t="s">
        <v>2975</v>
      </c>
      <c r="G859" s="3" t="s">
        <v>2976</v>
      </c>
      <c r="H859" s="3" t="s">
        <v>2977</v>
      </c>
      <c r="I859" s="4">
        <v>341</v>
      </c>
      <c r="J859" s="4">
        <v>450</v>
      </c>
      <c r="K859" s="2">
        <v>0.24</v>
      </c>
      <c r="L859" t="str">
        <f>IF(Table1[[#This Row],[discount_percentage]]&gt;=50%, "50% or more", "&lt;50%")</f>
        <v>&lt;50%</v>
      </c>
      <c r="M859">
        <v>4.3</v>
      </c>
      <c r="N859" s="5">
        <v>2493</v>
      </c>
      <c r="O859" s="4">
        <f>Table1[[#This Row],[actual_price]]*Table1[[#This Row],[rating_count]]</f>
        <v>1121850</v>
      </c>
      <c r="P859" t="str">
        <f>IF(Table1[[#This Row],[actual_price]] &lt;200, "&lt;₹200", IF(Table1[[#This Row],[actual_price]]&lt;=500, "₹200 - ₹500", "&gt;₹500"))</f>
        <v>₹200 - ₹500</v>
      </c>
      <c r="Q859" s="8">
        <f>Table1[[#This Row],[rating]]*LOG(Table1[[#This Row],[rating_count]]+1)</f>
        <v>14.606654731312853</v>
      </c>
    </row>
    <row r="860" spans="1:17" x14ac:dyDescent="0.3">
      <c r="A860" t="s">
        <v>1843</v>
      </c>
      <c r="B860" t="s">
        <v>1844</v>
      </c>
      <c r="C860" t="str">
        <f t="shared" si="13"/>
        <v>TP-Link AC1200 Archer A6</v>
      </c>
      <c r="D860" s="3" t="s">
        <v>1289</v>
      </c>
      <c r="E860" s="3" t="s">
        <v>2907</v>
      </c>
      <c r="F860" s="3" t="s">
        <v>2911</v>
      </c>
      <c r="G860" s="3" t="s">
        <v>3002</v>
      </c>
      <c r="I860" s="4">
        <v>2499</v>
      </c>
      <c r="J860" s="4">
        <v>3999</v>
      </c>
      <c r="K860" s="2">
        <v>0.38</v>
      </c>
      <c r="L860" t="str">
        <f>IF(Table1[[#This Row],[discount_percentage]]&gt;=50%, "50% or more", "&lt;50%")</f>
        <v>&lt;50%</v>
      </c>
      <c r="M860">
        <v>4.4000000000000004</v>
      </c>
      <c r="N860" s="5">
        <v>12679</v>
      </c>
      <c r="O860" s="4">
        <f>Table1[[#This Row],[actual_price]]*Table1[[#This Row],[rating_count]]</f>
        <v>50703321</v>
      </c>
      <c r="P860" t="str">
        <f>IF(Table1[[#This Row],[actual_price]] &lt;200, "&lt;₹200", IF(Table1[[#This Row],[actual_price]]&lt;=500, "₹200 - ₹500", "&gt;₹500"))</f>
        <v>&gt;₹500</v>
      </c>
      <c r="Q860" s="8">
        <f>Table1[[#This Row],[rating]]*LOG(Table1[[#This Row],[rating_count]]+1)</f>
        <v>18.053724715601142</v>
      </c>
    </row>
    <row r="861" spans="1:17" x14ac:dyDescent="0.3">
      <c r="A861" t="s">
        <v>1845</v>
      </c>
      <c r="B861" t="s">
        <v>1846</v>
      </c>
      <c r="C861" t="str">
        <f t="shared" si="13"/>
        <v>HP Deskjet 2723 AIO Prin</v>
      </c>
      <c r="D861" s="3" t="s">
        <v>1687</v>
      </c>
      <c r="E861" s="3" t="s">
        <v>2907</v>
      </c>
      <c r="F861" s="3" t="s">
        <v>2991</v>
      </c>
      <c r="G861" s="3" t="s">
        <v>3045</v>
      </c>
      <c r="I861" s="4">
        <v>5899</v>
      </c>
      <c r="J861" s="4">
        <v>7005</v>
      </c>
      <c r="K861" s="2">
        <v>0.16</v>
      </c>
      <c r="L861" t="str">
        <f>IF(Table1[[#This Row],[discount_percentage]]&gt;=50%, "50% or more", "&lt;50%")</f>
        <v>&lt;50%</v>
      </c>
      <c r="M861">
        <v>3.6</v>
      </c>
      <c r="N861" s="5">
        <v>4199</v>
      </c>
      <c r="O861" s="4">
        <f>Table1[[#This Row],[actual_price]]*Table1[[#This Row],[rating_count]]</f>
        <v>29413995</v>
      </c>
      <c r="P861" t="str">
        <f>IF(Table1[[#This Row],[actual_price]] &lt;200, "&lt;₹200", IF(Table1[[#This Row],[actual_price]]&lt;=500, "₹200 - ₹500", "&gt;₹500"))</f>
        <v>&gt;₹500</v>
      </c>
      <c r="Q861" s="8">
        <f>Table1[[#This Row],[rating]]*LOG(Table1[[#This Row],[rating_count]]+1)</f>
        <v>13.043697445432441</v>
      </c>
    </row>
    <row r="862" spans="1:17" x14ac:dyDescent="0.3">
      <c r="A862" t="s">
        <v>1847</v>
      </c>
      <c r="B862" t="s">
        <v>1848</v>
      </c>
      <c r="C862" t="str">
        <f t="shared" si="13"/>
        <v>Xiaomi Mi 4A Dual_Band E</v>
      </c>
      <c r="D862" s="3" t="s">
        <v>1289</v>
      </c>
      <c r="E862" s="3" t="s">
        <v>2907</v>
      </c>
      <c r="F862" s="3" t="s">
        <v>2911</v>
      </c>
      <c r="G862" s="3" t="s">
        <v>3002</v>
      </c>
      <c r="I862" s="4">
        <v>1565</v>
      </c>
      <c r="J862" s="4">
        <v>2999</v>
      </c>
      <c r="K862" s="2">
        <v>0.48</v>
      </c>
      <c r="L862" t="str">
        <f>IF(Table1[[#This Row],[discount_percentage]]&gt;=50%, "50% or more", "&lt;50%")</f>
        <v>&lt;50%</v>
      </c>
      <c r="M862">
        <v>4</v>
      </c>
      <c r="N862" s="5">
        <v>11113</v>
      </c>
      <c r="O862" s="4">
        <f>Table1[[#This Row],[actual_price]]*Table1[[#This Row],[rating_count]]</f>
        <v>33327887</v>
      </c>
      <c r="P862" t="str">
        <f>IF(Table1[[#This Row],[actual_price]] &lt;200, "&lt;₹200", IF(Table1[[#This Row],[actual_price]]&lt;=500, "₹200 - ₹500", "&gt;₹500"))</f>
        <v>&gt;₹500</v>
      </c>
      <c r="Q862" s="8">
        <f>Table1[[#This Row],[rating]]*LOG(Table1[[#This Row],[rating_count]]+1)</f>
        <v>16.18348156979744</v>
      </c>
    </row>
    <row r="863" spans="1:17" x14ac:dyDescent="0.3">
      <c r="A863" t="s">
        <v>1849</v>
      </c>
      <c r="B863" t="s">
        <v>1850</v>
      </c>
      <c r="C863" t="str">
        <f t="shared" si="13"/>
        <v>SLOVIC¬Æ Tripod Mount Ad</v>
      </c>
      <c r="D863" s="3" t="s">
        <v>1227</v>
      </c>
      <c r="E863" s="3" t="s">
        <v>2914</v>
      </c>
      <c r="F863" s="3" t="s">
        <v>2984</v>
      </c>
      <c r="G863" s="3" t="s">
        <v>2916</v>
      </c>
      <c r="H863" s="3" t="s">
        <v>2986</v>
      </c>
      <c r="I863" s="4">
        <v>326</v>
      </c>
      <c r="J863" s="4">
        <v>799</v>
      </c>
      <c r="K863" s="2">
        <v>0.59</v>
      </c>
      <c r="L863" t="str">
        <f>IF(Table1[[#This Row],[discount_percentage]]&gt;=50%, "50% or more", "&lt;50%")</f>
        <v>50% or more</v>
      </c>
      <c r="M863">
        <v>4.4000000000000004</v>
      </c>
      <c r="N863" s="5">
        <v>10773</v>
      </c>
      <c r="O863" s="4">
        <f>Table1[[#This Row],[actual_price]]*Table1[[#This Row],[rating_count]]</f>
        <v>8607627</v>
      </c>
      <c r="P863" t="str">
        <f>IF(Table1[[#This Row],[actual_price]] &lt;200, "&lt;₹200", IF(Table1[[#This Row],[actual_price]]&lt;=500, "₹200 - ₹500", "&gt;₹500"))</f>
        <v>&gt;₹500</v>
      </c>
      <c r="Q863" s="8">
        <f>Table1[[#This Row],[rating]]*LOG(Table1[[#This Row],[rating_count]]+1)</f>
        <v>17.742458673323718</v>
      </c>
    </row>
    <row r="864" spans="1:17" x14ac:dyDescent="0.3">
      <c r="A864" t="s">
        <v>1851</v>
      </c>
      <c r="B864" t="s">
        <v>1852</v>
      </c>
      <c r="C864" t="str">
        <f t="shared" si="13"/>
        <v>Orico 2.5"(6.3cm) USB 3.</v>
      </c>
      <c r="D864" s="3" t="s">
        <v>1217</v>
      </c>
      <c r="E864" s="3" t="s">
        <v>2907</v>
      </c>
      <c r="F864" s="3" t="s">
        <v>2961</v>
      </c>
      <c r="G864" s="3" t="s">
        <v>2983</v>
      </c>
      <c r="I864" s="4">
        <v>657</v>
      </c>
      <c r="J864" s="4">
        <v>999</v>
      </c>
      <c r="K864" s="2">
        <v>0.34</v>
      </c>
      <c r="L864" t="str">
        <f>IF(Table1[[#This Row],[discount_percentage]]&gt;=50%, "50% or more", "&lt;50%")</f>
        <v>&lt;50%</v>
      </c>
      <c r="M864">
        <v>4.3</v>
      </c>
      <c r="N864" s="5">
        <v>13944</v>
      </c>
      <c r="O864" s="4">
        <f>Table1[[#This Row],[actual_price]]*Table1[[#This Row],[rating_count]]</f>
        <v>13930056</v>
      </c>
      <c r="P864" t="str">
        <f>IF(Table1[[#This Row],[actual_price]] &lt;200, "&lt;₹200", IF(Table1[[#This Row],[actual_price]]&lt;=500, "₹200 - ₹500", "&gt;₹500"))</f>
        <v>&gt;₹500</v>
      </c>
      <c r="Q864" s="8">
        <f>Table1[[#This Row],[rating]]*LOG(Table1[[#This Row],[rating_count]]+1)</f>
        <v>17.820999629988894</v>
      </c>
    </row>
    <row r="865" spans="1:17" x14ac:dyDescent="0.3">
      <c r="A865" t="s">
        <v>1853</v>
      </c>
      <c r="B865" t="s">
        <v>1854</v>
      </c>
      <c r="C865" t="str">
        <f t="shared" si="13"/>
        <v>Logitech G402 Hyperion F</v>
      </c>
      <c r="D865" s="3" t="s">
        <v>1263</v>
      </c>
      <c r="E865" s="3" t="s">
        <v>2907</v>
      </c>
      <c r="F865" s="3" t="s">
        <v>2908</v>
      </c>
      <c r="G865" s="3" t="s">
        <v>2995</v>
      </c>
      <c r="H865" s="3" t="s">
        <v>2996</v>
      </c>
      <c r="I865" s="4">
        <v>1995</v>
      </c>
      <c r="J865" s="4">
        <v>2895</v>
      </c>
      <c r="K865" s="2">
        <v>0.31</v>
      </c>
      <c r="L865" t="str">
        <f>IF(Table1[[#This Row],[discount_percentage]]&gt;=50%, "50% or more", "&lt;50%")</f>
        <v>&lt;50%</v>
      </c>
      <c r="M865">
        <v>4.5999999999999996</v>
      </c>
      <c r="N865" s="5">
        <v>10760</v>
      </c>
      <c r="O865" s="4">
        <f>Table1[[#This Row],[actual_price]]*Table1[[#This Row],[rating_count]]</f>
        <v>31150200</v>
      </c>
      <c r="P865" t="str">
        <f>IF(Table1[[#This Row],[actual_price]] &lt;200, "&lt;₹200", IF(Table1[[#This Row],[actual_price]]&lt;=500, "₹200 - ₹500", "&gt;₹500"))</f>
        <v>&gt;₹500</v>
      </c>
      <c r="Q865" s="8">
        <f>Table1[[#This Row],[rating]]*LOG(Table1[[#This Row],[rating_count]]+1)</f>
        <v>18.546522104419893</v>
      </c>
    </row>
    <row r="866" spans="1:17" x14ac:dyDescent="0.3">
      <c r="A866" t="s">
        <v>1855</v>
      </c>
      <c r="B866" t="s">
        <v>1856</v>
      </c>
      <c r="C866" t="str">
        <f t="shared" si="13"/>
        <v>Panasonic Eneloop BQ-CC5</v>
      </c>
      <c r="D866" s="3" t="s">
        <v>1308</v>
      </c>
      <c r="E866" s="3" t="s">
        <v>2914</v>
      </c>
      <c r="F866" s="3" t="s">
        <v>2972</v>
      </c>
      <c r="I866" s="4">
        <v>1500</v>
      </c>
      <c r="J866" s="4">
        <v>1500</v>
      </c>
      <c r="K866" s="2">
        <v>0</v>
      </c>
      <c r="L866" t="str">
        <f>IF(Table1[[#This Row],[discount_percentage]]&gt;=50%, "50% or more", "&lt;50%")</f>
        <v>&lt;50%</v>
      </c>
      <c r="M866">
        <v>4.4000000000000004</v>
      </c>
      <c r="N866" s="5">
        <v>25996</v>
      </c>
      <c r="O866" s="4">
        <f>Table1[[#This Row],[actual_price]]*Table1[[#This Row],[rating_count]]</f>
        <v>38994000</v>
      </c>
      <c r="P866" t="str">
        <f>IF(Table1[[#This Row],[actual_price]] &lt;200, "&lt;₹200", IF(Table1[[#This Row],[actual_price]]&lt;=500, "₹200 - ₹500", "&gt;₹500"))</f>
        <v>&gt;₹500</v>
      </c>
      <c r="Q866" s="8">
        <f>Table1[[#This Row],[rating]]*LOG(Table1[[#This Row],[rating_count]]+1)</f>
        <v>19.425662230382425</v>
      </c>
    </row>
    <row r="867" spans="1:17" x14ac:dyDescent="0.3">
      <c r="A867" t="s">
        <v>1857</v>
      </c>
      <c r="B867" t="s">
        <v>1858</v>
      </c>
      <c r="C867" t="str">
        <f t="shared" si="13"/>
        <v>Logitech K380 Wireless M</v>
      </c>
      <c r="D867" s="3" t="s">
        <v>1193</v>
      </c>
      <c r="E867" s="3" t="s">
        <v>2907</v>
      </c>
      <c r="F867" s="3" t="s">
        <v>2908</v>
      </c>
      <c r="G867" s="3" t="s">
        <v>2963</v>
      </c>
      <c r="H867" s="3" t="s">
        <v>2968</v>
      </c>
      <c r="I867" s="4">
        <v>2640</v>
      </c>
      <c r="J867" s="4">
        <v>3195</v>
      </c>
      <c r="K867" s="2">
        <v>0.17</v>
      </c>
      <c r="L867" t="str">
        <f>IF(Table1[[#This Row],[discount_percentage]]&gt;=50%, "50% or more", "&lt;50%")</f>
        <v>&lt;50%</v>
      </c>
      <c r="M867">
        <v>4.5</v>
      </c>
      <c r="N867" s="5">
        <v>16146</v>
      </c>
      <c r="O867" s="4">
        <f>Table1[[#This Row],[actual_price]]*Table1[[#This Row],[rating_count]]</f>
        <v>51586470</v>
      </c>
      <c r="P867" t="str">
        <f>IF(Table1[[#This Row],[actual_price]] &lt;200, "&lt;₹200", IF(Table1[[#This Row],[actual_price]]&lt;=500, "₹200 - ₹500", "&gt;₹500"))</f>
        <v>&gt;₹500</v>
      </c>
      <c r="Q867" s="8">
        <f>Table1[[#This Row],[rating]]*LOG(Table1[[#This Row],[rating_count]]+1)</f>
        <v>18.936413303740629</v>
      </c>
    </row>
    <row r="868" spans="1:17" x14ac:dyDescent="0.3">
      <c r="A868" t="s">
        <v>1859</v>
      </c>
      <c r="B868" t="s">
        <v>1860</v>
      </c>
      <c r="C868" t="str">
        <f t="shared" si="13"/>
        <v>Canon PIXMA E477 All-in-</v>
      </c>
      <c r="D868" s="3" t="s">
        <v>1687</v>
      </c>
      <c r="E868" s="3" t="s">
        <v>2907</v>
      </c>
      <c r="F868" s="3" t="s">
        <v>2991</v>
      </c>
      <c r="G868" s="3" t="s">
        <v>3045</v>
      </c>
      <c r="I868" s="4">
        <v>5299</v>
      </c>
      <c r="J868" s="4">
        <v>6355</v>
      </c>
      <c r="K868" s="2">
        <v>0.17</v>
      </c>
      <c r="L868" t="str">
        <f>IF(Table1[[#This Row],[discount_percentage]]&gt;=50%, "50% or more", "&lt;50%")</f>
        <v>&lt;50%</v>
      </c>
      <c r="M868">
        <v>3.9</v>
      </c>
      <c r="N868" s="5">
        <v>8280</v>
      </c>
      <c r="O868" s="4">
        <f>Table1[[#This Row],[actual_price]]*Table1[[#This Row],[rating_count]]</f>
        <v>52619400</v>
      </c>
      <c r="P868" t="str">
        <f>IF(Table1[[#This Row],[actual_price]] &lt;200, "&lt;₹200", IF(Table1[[#This Row],[actual_price]]&lt;=500, "₹200 - ₹500", "&gt;₹500"))</f>
        <v>&gt;₹500</v>
      </c>
      <c r="Q868" s="8">
        <f>Table1[[#This Row],[rating]]*LOG(Table1[[#This Row],[rating_count]]+1)</f>
        <v>15.280522860104529</v>
      </c>
    </row>
    <row r="869" spans="1:17" x14ac:dyDescent="0.3">
      <c r="A869" t="s">
        <v>1861</v>
      </c>
      <c r="B869" t="s">
        <v>1862</v>
      </c>
      <c r="C869" t="str">
        <f t="shared" si="13"/>
        <v>Redgear Cosmo 7,1 Usb Ga</v>
      </c>
      <c r="D869" s="3" t="s">
        <v>1796</v>
      </c>
      <c r="E869" s="3" t="s">
        <v>2907</v>
      </c>
      <c r="F869" s="3" t="s">
        <v>2908</v>
      </c>
      <c r="G869" s="3" t="s">
        <v>2995</v>
      </c>
      <c r="H869" s="3" t="s">
        <v>3055</v>
      </c>
      <c r="I869" s="4">
        <v>1990</v>
      </c>
      <c r="J869" s="4">
        <v>2999</v>
      </c>
      <c r="K869" s="2">
        <v>0.34</v>
      </c>
      <c r="L869" t="str">
        <f>IF(Table1[[#This Row],[discount_percentage]]&gt;=50%, "50% or more", "&lt;50%")</f>
        <v>&lt;50%</v>
      </c>
      <c r="M869">
        <v>4.3</v>
      </c>
      <c r="N869" s="5">
        <v>14237</v>
      </c>
      <c r="O869" s="4">
        <f>Table1[[#This Row],[actual_price]]*Table1[[#This Row],[rating_count]]</f>
        <v>42696763</v>
      </c>
      <c r="P869" t="str">
        <f>IF(Table1[[#This Row],[actual_price]] &lt;200, "&lt;₹200", IF(Table1[[#This Row],[actual_price]]&lt;=500, "₹200 - ₹500", "&gt;₹500"))</f>
        <v>&gt;₹500</v>
      </c>
      <c r="Q869" s="8">
        <f>Table1[[#This Row],[rating]]*LOG(Table1[[#This Row],[rating_count]]+1)</f>
        <v>17.859830650984225</v>
      </c>
    </row>
    <row r="870" spans="1:17" x14ac:dyDescent="0.3">
      <c r="A870" t="s">
        <v>1863</v>
      </c>
      <c r="B870" t="s">
        <v>1864</v>
      </c>
      <c r="C870" t="str">
        <f t="shared" si="13"/>
        <v xml:space="preserve">Belkin Essential Series </v>
      </c>
      <c r="D870" s="3" t="s">
        <v>1865</v>
      </c>
      <c r="E870" s="3" t="s">
        <v>2914</v>
      </c>
      <c r="F870" s="3" t="s">
        <v>3061</v>
      </c>
      <c r="G870" s="3" t="s">
        <v>3062</v>
      </c>
      <c r="I870" s="4">
        <v>1289</v>
      </c>
      <c r="J870" s="4">
        <v>1499</v>
      </c>
      <c r="K870" s="2">
        <v>0.14000000000000001</v>
      </c>
      <c r="L870" t="str">
        <f>IF(Table1[[#This Row],[discount_percentage]]&gt;=50%, "50% or more", "&lt;50%")</f>
        <v>&lt;50%</v>
      </c>
      <c r="M870">
        <v>4.5</v>
      </c>
      <c r="N870" s="5">
        <v>20668</v>
      </c>
      <c r="O870" s="4">
        <f>Table1[[#This Row],[actual_price]]*Table1[[#This Row],[rating_count]]</f>
        <v>30981332</v>
      </c>
      <c r="P870" t="str">
        <f>IF(Table1[[#This Row],[actual_price]] &lt;200, "&lt;₹200", IF(Table1[[#This Row],[actual_price]]&lt;=500, "₹200 - ₹500", "&gt;₹500"))</f>
        <v>&gt;₹500</v>
      </c>
      <c r="Q870" s="8">
        <f>Table1[[#This Row],[rating]]*LOG(Table1[[#This Row],[rating_count]]+1)</f>
        <v>19.418937593664378</v>
      </c>
    </row>
    <row r="871" spans="1:17" x14ac:dyDescent="0.3">
      <c r="A871" t="s">
        <v>1866</v>
      </c>
      <c r="B871" t="s">
        <v>1867</v>
      </c>
      <c r="C871" t="str">
        <f t="shared" si="13"/>
        <v>Classmate Long Book - Un</v>
      </c>
      <c r="D871" s="3" t="s">
        <v>1469</v>
      </c>
      <c r="E871" s="3" t="s">
        <v>2974</v>
      </c>
      <c r="F871" s="3" t="s">
        <v>2975</v>
      </c>
      <c r="G871" s="3" t="s">
        <v>2976</v>
      </c>
      <c r="H871" s="3" t="s">
        <v>2977</v>
      </c>
      <c r="I871" s="4">
        <v>165</v>
      </c>
      <c r="J871" s="4">
        <v>165</v>
      </c>
      <c r="K871" s="2">
        <v>0</v>
      </c>
      <c r="L871" t="str">
        <f>IF(Table1[[#This Row],[discount_percentage]]&gt;=50%, "50% or more", "&lt;50%")</f>
        <v>&lt;50%</v>
      </c>
      <c r="M871">
        <v>4.5</v>
      </c>
      <c r="N871" s="5">
        <v>1674</v>
      </c>
      <c r="O871" s="4">
        <f>Table1[[#This Row],[actual_price]]*Table1[[#This Row],[rating_count]]</f>
        <v>276210</v>
      </c>
      <c r="P871" t="str">
        <f>IF(Table1[[#This Row],[actual_price]] &lt;200, "&lt;₹200", IF(Table1[[#This Row],[actual_price]]&lt;=500, "₹200 - ₹500", "&gt;₹500"))</f>
        <v>&lt;₹200</v>
      </c>
      <c r="Q871" s="8">
        <f>Table1[[#This Row],[rating]]*LOG(Table1[[#This Row],[rating_count]]+1)</f>
        <v>14.508066651177888</v>
      </c>
    </row>
    <row r="872" spans="1:17" x14ac:dyDescent="0.3">
      <c r="A872" t="s">
        <v>1868</v>
      </c>
      <c r="B872" t="s">
        <v>1869</v>
      </c>
      <c r="C872" t="str">
        <f t="shared" si="13"/>
        <v>Artis AR-45W-MG2 45 Watt</v>
      </c>
      <c r="D872" s="3" t="s">
        <v>1608</v>
      </c>
      <c r="E872" s="3" t="s">
        <v>2907</v>
      </c>
      <c r="F872" s="3" t="s">
        <v>2908</v>
      </c>
      <c r="G872" s="3" t="s">
        <v>2959</v>
      </c>
      <c r="H872" s="3" t="s">
        <v>3038</v>
      </c>
      <c r="I872" s="4">
        <v>1699</v>
      </c>
      <c r="J872" s="4">
        <v>3499</v>
      </c>
      <c r="K872" s="2">
        <v>0.51</v>
      </c>
      <c r="L872" t="str">
        <f>IF(Table1[[#This Row],[discount_percentage]]&gt;=50%, "50% or more", "&lt;50%")</f>
        <v>50% or more</v>
      </c>
      <c r="M872">
        <v>3.6</v>
      </c>
      <c r="N872" s="5">
        <v>7689</v>
      </c>
      <c r="O872" s="4">
        <f>Table1[[#This Row],[actual_price]]*Table1[[#This Row],[rating_count]]</f>
        <v>26903811</v>
      </c>
      <c r="P872" t="str">
        <f>IF(Table1[[#This Row],[actual_price]] &lt;200, "&lt;₹200", IF(Table1[[#This Row],[actual_price]]&lt;=500, "₹200 - ₹500", "&gt;₹500"))</f>
        <v>&gt;₹500</v>
      </c>
      <c r="Q872" s="8">
        <f>Table1[[#This Row],[rating]]*LOG(Table1[[#This Row],[rating_count]]+1)</f>
        <v>13.989334823285152</v>
      </c>
    </row>
    <row r="873" spans="1:17" x14ac:dyDescent="0.3">
      <c r="A873" t="s">
        <v>1870</v>
      </c>
      <c r="B873" t="s">
        <v>1871</v>
      </c>
      <c r="C873" t="str">
        <f t="shared" si="13"/>
        <v>Imou 360¬∞ 1080P Full HD</v>
      </c>
      <c r="D873" s="3" t="s">
        <v>1387</v>
      </c>
      <c r="E873" s="3" t="s">
        <v>2914</v>
      </c>
      <c r="F873" s="3" t="s">
        <v>2984</v>
      </c>
      <c r="G873" s="3" t="s">
        <v>3013</v>
      </c>
      <c r="H873" s="3" t="s">
        <v>3014</v>
      </c>
      <c r="I873" s="4">
        <v>2299</v>
      </c>
      <c r="J873" s="4">
        <v>7500</v>
      </c>
      <c r="K873" s="2">
        <v>0.69</v>
      </c>
      <c r="L873" t="str">
        <f>IF(Table1[[#This Row],[discount_percentage]]&gt;=50%, "50% or more", "&lt;50%")</f>
        <v>50% or more</v>
      </c>
      <c r="M873">
        <v>4.0999999999999996</v>
      </c>
      <c r="N873" s="5">
        <v>5554</v>
      </c>
      <c r="O873" s="4">
        <f>Table1[[#This Row],[actual_price]]*Table1[[#This Row],[rating_count]]</f>
        <v>41655000</v>
      </c>
      <c r="P873" t="str">
        <f>IF(Table1[[#This Row],[actual_price]] &lt;200, "&lt;₹200", IF(Table1[[#This Row],[actual_price]]&lt;=500, "₹200 - ₹500", "&gt;₹500"))</f>
        <v>&gt;₹500</v>
      </c>
      <c r="Q873" s="8">
        <f>Table1[[#This Row],[rating]]*LOG(Table1[[#This Row],[rating_count]]+1)</f>
        <v>15.353204659435233</v>
      </c>
    </row>
    <row r="874" spans="1:17" x14ac:dyDescent="0.3">
      <c r="A874" t="s">
        <v>1872</v>
      </c>
      <c r="B874" t="s">
        <v>1873</v>
      </c>
      <c r="C874" t="str">
        <f t="shared" si="13"/>
        <v>E-COSMOS 5V 1.2W Portabl</v>
      </c>
      <c r="D874" s="3" t="s">
        <v>1371</v>
      </c>
      <c r="E874" s="3" t="s">
        <v>2907</v>
      </c>
      <c r="F874" s="3" t="s">
        <v>2908</v>
      </c>
      <c r="G874" s="3" t="s">
        <v>3010</v>
      </c>
      <c r="H874" s="3" t="s">
        <v>3011</v>
      </c>
      <c r="I874" s="4">
        <v>39</v>
      </c>
      <c r="J874" s="4">
        <v>39</v>
      </c>
      <c r="K874" s="2">
        <v>0</v>
      </c>
      <c r="L874" t="str">
        <f>IF(Table1[[#This Row],[discount_percentage]]&gt;=50%, "50% or more", "&lt;50%")</f>
        <v>&lt;50%</v>
      </c>
      <c r="M874">
        <v>3.8</v>
      </c>
      <c r="N874" s="5">
        <v>3344</v>
      </c>
      <c r="O874" s="4">
        <f>Table1[[#This Row],[actual_price]]*Table1[[#This Row],[rating_count]]</f>
        <v>130416</v>
      </c>
      <c r="P874" t="str">
        <f>IF(Table1[[#This Row],[actual_price]] &lt;200, "&lt;₹200", IF(Table1[[#This Row],[actual_price]]&lt;=500, "₹200 - ₹500", "&gt;₹500"))</f>
        <v>&lt;₹200</v>
      </c>
      <c r="Q874" s="8">
        <f>Table1[[#This Row],[rating]]*LOG(Table1[[#This Row],[rating_count]]+1)</f>
        <v>13.3927052639946</v>
      </c>
    </row>
    <row r="875" spans="1:17" x14ac:dyDescent="0.3">
      <c r="A875" t="s">
        <v>1874</v>
      </c>
      <c r="B875" t="s">
        <v>1875</v>
      </c>
      <c r="C875" t="str">
        <f t="shared" si="13"/>
        <v>Xiaomi Pad 5| Qualcomm S</v>
      </c>
      <c r="D875" s="3" t="s">
        <v>1876</v>
      </c>
      <c r="E875" s="3" t="s">
        <v>2907</v>
      </c>
      <c r="F875" s="3" t="s">
        <v>3063</v>
      </c>
      <c r="I875" s="4">
        <v>26999</v>
      </c>
      <c r="J875" s="4">
        <v>37999</v>
      </c>
      <c r="K875" s="2">
        <v>0.28999999999999998</v>
      </c>
      <c r="L875" t="str">
        <f>IF(Table1[[#This Row],[discount_percentage]]&gt;=50%, "50% or more", "&lt;50%")</f>
        <v>&lt;50%</v>
      </c>
      <c r="M875">
        <v>4.5999999999999996</v>
      </c>
      <c r="N875" s="5">
        <v>2886</v>
      </c>
      <c r="O875" s="4">
        <f>Table1[[#This Row],[actual_price]]*Table1[[#This Row],[rating_count]]</f>
        <v>109665114</v>
      </c>
      <c r="P875" t="str">
        <f>IF(Table1[[#This Row],[actual_price]] &lt;200, "&lt;₹200", IF(Table1[[#This Row],[actual_price]]&lt;=500, "₹200 - ₹500", "&gt;₹500"))</f>
        <v>&gt;₹500</v>
      </c>
      <c r="Q875" s="8">
        <f>Table1[[#This Row],[rating]]*LOG(Table1[[#This Row],[rating_count]]+1)</f>
        <v>15.918055205851314</v>
      </c>
    </row>
    <row r="876" spans="1:17" x14ac:dyDescent="0.3">
      <c r="A876" t="s">
        <v>1877</v>
      </c>
      <c r="B876" t="s">
        <v>1878</v>
      </c>
      <c r="C876" t="str">
        <f t="shared" si="13"/>
        <v>Sennheiser CX 80S in-Ear</v>
      </c>
      <c r="D876" s="3" t="s">
        <v>726</v>
      </c>
      <c r="E876" s="3" t="s">
        <v>2914</v>
      </c>
      <c r="F876" s="3" t="s">
        <v>2945</v>
      </c>
      <c r="G876" s="3" t="s">
        <v>2946</v>
      </c>
      <c r="H876" s="3" t="s">
        <v>2947</v>
      </c>
      <c r="I876" s="4">
        <v>1490</v>
      </c>
      <c r="J876" s="4">
        <v>1990</v>
      </c>
      <c r="K876" s="2">
        <v>0.25</v>
      </c>
      <c r="L876" t="str">
        <f>IF(Table1[[#This Row],[discount_percentage]]&gt;=50%, "50% or more", "&lt;50%")</f>
        <v>&lt;50%</v>
      </c>
      <c r="M876">
        <v>4.0999999999999996</v>
      </c>
      <c r="N876" s="5">
        <v>98250</v>
      </c>
      <c r="O876" s="4">
        <f>Table1[[#This Row],[actual_price]]*Table1[[#This Row],[rating_count]]</f>
        <v>195517500</v>
      </c>
      <c r="P876" t="str">
        <f>IF(Table1[[#This Row],[actual_price]] &lt;200, "&lt;₹200", IF(Table1[[#This Row],[actual_price]]&lt;=500, "₹200 - ₹500", "&gt;₹500"))</f>
        <v>&gt;₹500</v>
      </c>
      <c r="Q876" s="8">
        <f>Table1[[#This Row],[rating]]*LOG(Table1[[#This Row],[rating_count]]+1)</f>
        <v>20.468581615232662</v>
      </c>
    </row>
    <row r="877" spans="1:17" x14ac:dyDescent="0.3">
      <c r="A877" t="s">
        <v>1879</v>
      </c>
      <c r="B877" t="s">
        <v>1880</v>
      </c>
      <c r="C877" t="str">
        <f t="shared" si="13"/>
        <v>HB Plus Folding Height A</v>
      </c>
      <c r="D877" s="3" t="s">
        <v>1169</v>
      </c>
      <c r="E877" s="3" t="s">
        <v>2907</v>
      </c>
      <c r="F877" s="3" t="s">
        <v>2908</v>
      </c>
      <c r="G877" s="3" t="s">
        <v>2959</v>
      </c>
      <c r="H877" s="3" t="s">
        <v>2966</v>
      </c>
      <c r="I877" s="4">
        <v>398</v>
      </c>
      <c r="J877" s="4">
        <v>1949</v>
      </c>
      <c r="K877" s="2">
        <v>0.8</v>
      </c>
      <c r="L877" t="str">
        <f>IF(Table1[[#This Row],[discount_percentage]]&gt;=50%, "50% or more", "&lt;50%")</f>
        <v>50% or more</v>
      </c>
      <c r="M877">
        <v>4</v>
      </c>
      <c r="N877" s="5">
        <v>75</v>
      </c>
      <c r="O877" s="4">
        <f>Table1[[#This Row],[actual_price]]*Table1[[#This Row],[rating_count]]</f>
        <v>146175</v>
      </c>
      <c r="P877" t="str">
        <f>IF(Table1[[#This Row],[actual_price]] &lt;200, "&lt;₹200", IF(Table1[[#This Row],[actual_price]]&lt;=500, "₹200 - ₹500", "&gt;₹500"))</f>
        <v>&gt;₹500</v>
      </c>
      <c r="Q877" s="8">
        <f>Table1[[#This Row],[rating]]*LOG(Table1[[#This Row],[rating_count]]+1)</f>
        <v>7.5232543691231655</v>
      </c>
    </row>
    <row r="878" spans="1:17" x14ac:dyDescent="0.3">
      <c r="A878" t="s">
        <v>1881</v>
      </c>
      <c r="B878" t="s">
        <v>1882</v>
      </c>
      <c r="C878" t="str">
        <f t="shared" si="13"/>
        <v>HP 65W AC Laptops Charge</v>
      </c>
      <c r="D878" s="3" t="s">
        <v>1608</v>
      </c>
      <c r="E878" s="3" t="s">
        <v>2907</v>
      </c>
      <c r="F878" s="3" t="s">
        <v>2908</v>
      </c>
      <c r="G878" s="3" t="s">
        <v>2959</v>
      </c>
      <c r="H878" s="3" t="s">
        <v>3038</v>
      </c>
      <c r="I878" s="4">
        <v>770</v>
      </c>
      <c r="J878" s="4">
        <v>1547</v>
      </c>
      <c r="K878" s="2">
        <v>0.5</v>
      </c>
      <c r="L878" t="str">
        <f>IF(Table1[[#This Row],[discount_percentage]]&gt;=50%, "50% or more", "&lt;50%")</f>
        <v>50% or more</v>
      </c>
      <c r="M878">
        <v>4.3</v>
      </c>
      <c r="N878" s="5">
        <v>2585</v>
      </c>
      <c r="O878" s="4">
        <f>Table1[[#This Row],[actual_price]]*Table1[[#This Row],[rating_count]]</f>
        <v>3998995</v>
      </c>
      <c r="P878" t="str">
        <f>IF(Table1[[#This Row],[actual_price]] &lt;200, "&lt;₹200", IF(Table1[[#This Row],[actual_price]]&lt;=500, "₹200 - ₹500", "&gt;₹500"))</f>
        <v>&gt;₹500</v>
      </c>
      <c r="Q878" s="8">
        <f>Table1[[#This Row],[rating]]*LOG(Table1[[#This Row],[rating_count]]+1)</f>
        <v>14.674302638340814</v>
      </c>
    </row>
    <row r="879" spans="1:17" x14ac:dyDescent="0.3">
      <c r="A879" t="s">
        <v>1883</v>
      </c>
      <c r="B879" t="s">
        <v>1884</v>
      </c>
      <c r="C879" t="str">
        <f t="shared" si="13"/>
        <v>Tukzer Fully Foldable Ta</v>
      </c>
      <c r="D879" s="3" t="s">
        <v>830</v>
      </c>
      <c r="E879" s="3" t="s">
        <v>2914</v>
      </c>
      <c r="F879" s="3" t="s">
        <v>2937</v>
      </c>
      <c r="G879" s="3" t="s">
        <v>2938</v>
      </c>
      <c r="H879" s="3" t="s">
        <v>2951</v>
      </c>
      <c r="I879" s="4">
        <v>279</v>
      </c>
      <c r="J879" s="4">
        <v>1299</v>
      </c>
      <c r="K879" s="2">
        <v>0.79</v>
      </c>
      <c r="L879" t="str">
        <f>IF(Table1[[#This Row],[discount_percentage]]&gt;=50%, "50% or more", "&lt;50%")</f>
        <v>50% or more</v>
      </c>
      <c r="M879">
        <v>4</v>
      </c>
      <c r="N879" s="5">
        <v>5072</v>
      </c>
      <c r="O879" s="4">
        <f>Table1[[#This Row],[actual_price]]*Table1[[#This Row],[rating_count]]</f>
        <v>6588528</v>
      </c>
      <c r="P879" t="str">
        <f>IF(Table1[[#This Row],[actual_price]] &lt;200, "&lt;₹200", IF(Table1[[#This Row],[actual_price]]&lt;=500, "₹200 - ₹500", "&gt;₹500"))</f>
        <v>&gt;₹500</v>
      </c>
      <c r="Q879" s="8">
        <f>Table1[[#This Row],[rating]]*LOG(Table1[[#This Row],[rating_count]]+1)</f>
        <v>14.821059449269617</v>
      </c>
    </row>
    <row r="880" spans="1:17" x14ac:dyDescent="0.3">
      <c r="A880" t="s">
        <v>1885</v>
      </c>
      <c r="B880" t="s">
        <v>1886</v>
      </c>
      <c r="C880" t="str">
        <f t="shared" si="13"/>
        <v>Gizga Essentials Cable O</v>
      </c>
      <c r="D880" s="3" t="s">
        <v>1887</v>
      </c>
      <c r="E880" s="3" t="s">
        <v>3031</v>
      </c>
      <c r="F880" s="3" t="s">
        <v>3032</v>
      </c>
      <c r="G880" s="3" t="s">
        <v>3064</v>
      </c>
      <c r="I880" s="4">
        <v>249</v>
      </c>
      <c r="J880" s="4">
        <v>599</v>
      </c>
      <c r="K880" s="2">
        <v>0.57999999999999996</v>
      </c>
      <c r="L880" t="str">
        <f>IF(Table1[[#This Row],[discount_percentage]]&gt;=50%, "50% or more", "&lt;50%")</f>
        <v>50% or more</v>
      </c>
      <c r="M880">
        <v>4.5</v>
      </c>
      <c r="N880" s="5">
        <v>5985</v>
      </c>
      <c r="O880" s="4">
        <f>Table1[[#This Row],[actual_price]]*Table1[[#This Row],[rating_count]]</f>
        <v>3585015</v>
      </c>
      <c r="P880" t="str">
        <f>IF(Table1[[#This Row],[actual_price]] &lt;200, "&lt;₹200", IF(Table1[[#This Row],[actual_price]]&lt;=500, "₹200 - ₹500", "&gt;₹500"))</f>
        <v>&gt;₹500</v>
      </c>
      <c r="Q880" s="8">
        <f>Table1[[#This Row],[rating]]*LOG(Table1[[#This Row],[rating_count]]+1)</f>
        <v>16.997115206268777</v>
      </c>
    </row>
    <row r="881" spans="1:17" x14ac:dyDescent="0.3">
      <c r="A881" t="s">
        <v>1888</v>
      </c>
      <c r="B881" t="s">
        <v>1889</v>
      </c>
      <c r="C881" t="str">
        <f t="shared" si="13"/>
        <v>Camel Oil Pastel with Re</v>
      </c>
      <c r="D881" s="3" t="s">
        <v>1890</v>
      </c>
      <c r="E881" s="3" t="s">
        <v>2978</v>
      </c>
      <c r="F881" s="3" t="s">
        <v>2979</v>
      </c>
      <c r="G881" s="3" t="s">
        <v>2997</v>
      </c>
      <c r="I881" s="4">
        <v>230</v>
      </c>
      <c r="J881" s="4">
        <v>230</v>
      </c>
      <c r="K881" s="2">
        <v>0</v>
      </c>
      <c r="L881" t="str">
        <f>IF(Table1[[#This Row],[discount_percentage]]&gt;=50%, "50% or more", "&lt;50%")</f>
        <v>&lt;50%</v>
      </c>
      <c r="M881">
        <v>4.5</v>
      </c>
      <c r="N881" s="5">
        <v>9427</v>
      </c>
      <c r="O881" s="4">
        <f>Table1[[#This Row],[actual_price]]*Table1[[#This Row],[rating_count]]</f>
        <v>2168210</v>
      </c>
      <c r="P881" t="str">
        <f>IF(Table1[[#This Row],[actual_price]] &lt;200, "&lt;₹200", IF(Table1[[#This Row],[actual_price]]&lt;=500, "₹200 - ₹500", "&gt;₹500"))</f>
        <v>₹200 - ₹500</v>
      </c>
      <c r="Q881" s="8">
        <f>Table1[[#This Row],[rating]]*LOG(Table1[[#This Row],[rating_count]]+1)</f>
        <v>17.884888082335287</v>
      </c>
    </row>
    <row r="882" spans="1:17" x14ac:dyDescent="0.3">
      <c r="A882" t="s">
        <v>1891</v>
      </c>
      <c r="B882" t="s">
        <v>1892</v>
      </c>
      <c r="C882" t="str">
        <f t="shared" si="13"/>
        <v>HP M270 Backlit USB Wire</v>
      </c>
      <c r="D882" s="3" t="s">
        <v>1263</v>
      </c>
      <c r="E882" s="3" t="s">
        <v>2907</v>
      </c>
      <c r="F882" s="3" t="s">
        <v>2908</v>
      </c>
      <c r="G882" s="3" t="s">
        <v>2995</v>
      </c>
      <c r="H882" s="3" t="s">
        <v>2996</v>
      </c>
      <c r="I882" s="4">
        <v>599</v>
      </c>
      <c r="J882" s="4">
        <v>700</v>
      </c>
      <c r="K882" s="2">
        <v>0.14000000000000001</v>
      </c>
      <c r="L882" t="str">
        <f>IF(Table1[[#This Row],[discount_percentage]]&gt;=50%, "50% or more", "&lt;50%")</f>
        <v>&lt;50%</v>
      </c>
      <c r="M882">
        <v>4.3</v>
      </c>
      <c r="N882" s="5">
        <v>2301</v>
      </c>
      <c r="O882" s="4">
        <f>Table1[[#This Row],[actual_price]]*Table1[[#This Row],[rating_count]]</f>
        <v>1610700</v>
      </c>
      <c r="P882" t="str">
        <f>IF(Table1[[#This Row],[actual_price]] &lt;200, "&lt;₹200", IF(Table1[[#This Row],[actual_price]]&lt;=500, "₹200 - ₹500", "&gt;₹500"))</f>
        <v>&gt;₹500</v>
      </c>
      <c r="Q882" s="8">
        <f>Table1[[#This Row],[rating]]*LOG(Table1[[#This Row],[rating_count]]+1)</f>
        <v>14.457052872963223</v>
      </c>
    </row>
    <row r="883" spans="1:17" x14ac:dyDescent="0.3">
      <c r="A883" t="s">
        <v>1893</v>
      </c>
      <c r="B883" t="s">
        <v>1894</v>
      </c>
      <c r="C883" t="str">
        <f t="shared" si="13"/>
        <v>Foxin FTC 12A / Q2612A B</v>
      </c>
      <c r="D883" s="3" t="s">
        <v>1895</v>
      </c>
      <c r="E883" s="3" t="s">
        <v>2907</v>
      </c>
      <c r="F883" s="3" t="s">
        <v>2991</v>
      </c>
      <c r="G883" s="3" t="s">
        <v>2992</v>
      </c>
      <c r="H883" s="3" t="s">
        <v>3065</v>
      </c>
      <c r="I883" s="4">
        <v>598</v>
      </c>
      <c r="J883" s="4">
        <v>1150</v>
      </c>
      <c r="K883" s="2">
        <v>0.48</v>
      </c>
      <c r="L883" t="str">
        <f>IF(Table1[[#This Row],[discount_percentage]]&gt;=50%, "50% or more", "&lt;50%")</f>
        <v>&lt;50%</v>
      </c>
      <c r="M883">
        <v>4.0999999999999996</v>
      </c>
      <c r="N883" s="5">
        <v>2535</v>
      </c>
      <c r="O883" s="4">
        <f>Table1[[#This Row],[actual_price]]*Table1[[#This Row],[rating_count]]</f>
        <v>2915250</v>
      </c>
      <c r="P883" t="str">
        <f>IF(Table1[[#This Row],[actual_price]] &lt;200, "&lt;₹200", IF(Table1[[#This Row],[actual_price]]&lt;=500, "₹200 - ₹500", "&gt;₹500"))</f>
        <v>&gt;₹500</v>
      </c>
      <c r="Q883" s="8">
        <f>Table1[[#This Row],[rating]]*LOG(Table1[[#This Row],[rating_count]]+1)</f>
        <v>13.957011921759749</v>
      </c>
    </row>
    <row r="884" spans="1:17" x14ac:dyDescent="0.3">
      <c r="A884" t="s">
        <v>1896</v>
      </c>
      <c r="B884" t="s">
        <v>1897</v>
      </c>
      <c r="C884" t="str">
        <f t="shared" si="13"/>
        <v>Robustrion [Anti-Scratch</v>
      </c>
      <c r="D884" s="3" t="s">
        <v>1406</v>
      </c>
      <c r="E884" s="3" t="s">
        <v>2907</v>
      </c>
      <c r="F884" s="3" t="s">
        <v>2908</v>
      </c>
      <c r="G884" s="3" t="s">
        <v>3015</v>
      </c>
      <c r="H884" s="3" t="s">
        <v>2955</v>
      </c>
      <c r="I884" s="4">
        <v>399</v>
      </c>
      <c r="J884" s="4">
        <v>1499</v>
      </c>
      <c r="K884" s="2">
        <v>0.73</v>
      </c>
      <c r="L884" t="str">
        <f>IF(Table1[[#This Row],[discount_percentage]]&gt;=50%, "50% or more", "&lt;50%")</f>
        <v>50% or more</v>
      </c>
      <c r="M884">
        <v>4</v>
      </c>
      <c r="N884" s="5">
        <v>691</v>
      </c>
      <c r="O884" s="4">
        <f>Table1[[#This Row],[actual_price]]*Table1[[#This Row],[rating_count]]</f>
        <v>1035809</v>
      </c>
      <c r="P884" t="str">
        <f>IF(Table1[[#This Row],[actual_price]] &lt;200, "&lt;₹200", IF(Table1[[#This Row],[actual_price]]&lt;=500, "₹200 - ₹500", "&gt;₹500"))</f>
        <v>&gt;₹500</v>
      </c>
      <c r="Q884" s="8">
        <f>Table1[[#This Row],[rating]]*LOG(Table1[[#This Row],[rating_count]]+1)</f>
        <v>11.360424377827032</v>
      </c>
    </row>
    <row r="885" spans="1:17" x14ac:dyDescent="0.3">
      <c r="A885" t="s">
        <v>1898</v>
      </c>
      <c r="B885" t="s">
        <v>1899</v>
      </c>
      <c r="C885" t="str">
        <f t="shared" si="13"/>
        <v>PC SQUARE Laptop Tableto</v>
      </c>
      <c r="D885" s="3" t="s">
        <v>1169</v>
      </c>
      <c r="E885" s="3" t="s">
        <v>2907</v>
      </c>
      <c r="F885" s="3" t="s">
        <v>2908</v>
      </c>
      <c r="G885" s="3" t="s">
        <v>2959</v>
      </c>
      <c r="H885" s="3" t="s">
        <v>2966</v>
      </c>
      <c r="I885" s="4">
        <v>499</v>
      </c>
      <c r="J885" s="4">
        <v>1299</v>
      </c>
      <c r="K885" s="2">
        <v>0.62</v>
      </c>
      <c r="L885" t="str">
        <f>IF(Table1[[#This Row],[discount_percentage]]&gt;=50%, "50% or more", "&lt;50%")</f>
        <v>50% or more</v>
      </c>
      <c r="M885">
        <v>4.0999999999999996</v>
      </c>
      <c r="N885" s="5">
        <v>2740</v>
      </c>
      <c r="O885" s="4">
        <f>Table1[[#This Row],[actual_price]]*Table1[[#This Row],[rating_count]]</f>
        <v>3559260</v>
      </c>
      <c r="P885" t="str">
        <f>IF(Table1[[#This Row],[actual_price]] &lt;200, "&lt;₹200", IF(Table1[[#This Row],[actual_price]]&lt;=500, "₹200 - ₹500", "&gt;₹500"))</f>
        <v>&gt;₹500</v>
      </c>
      <c r="Q885" s="8">
        <f>Table1[[#This Row],[rating]]*LOG(Table1[[#This Row],[rating_count]]+1)</f>
        <v>14.095427045711942</v>
      </c>
    </row>
    <row r="886" spans="1:17" x14ac:dyDescent="0.3">
      <c r="A886" t="s">
        <v>1900</v>
      </c>
      <c r="B886" t="s">
        <v>1901</v>
      </c>
      <c r="C886" t="str">
        <f t="shared" si="13"/>
        <v>Lenovo 130 Wireless Comp</v>
      </c>
      <c r="D886" s="3" t="s">
        <v>1161</v>
      </c>
      <c r="E886" s="3" t="s">
        <v>2907</v>
      </c>
      <c r="F886" s="3" t="s">
        <v>2908</v>
      </c>
      <c r="G886" s="3" t="s">
        <v>2963</v>
      </c>
      <c r="H886" s="3" t="s">
        <v>2964</v>
      </c>
      <c r="I886" s="4">
        <v>579</v>
      </c>
      <c r="J886" s="4">
        <v>1090</v>
      </c>
      <c r="K886" s="2">
        <v>0.47</v>
      </c>
      <c r="L886" t="str">
        <f>IF(Table1[[#This Row],[discount_percentage]]&gt;=50%, "50% or more", "&lt;50%")</f>
        <v>&lt;50%</v>
      </c>
      <c r="M886">
        <v>4.4000000000000004</v>
      </c>
      <c r="N886" s="5">
        <v>3482</v>
      </c>
      <c r="O886" s="4">
        <f>Table1[[#This Row],[actual_price]]*Table1[[#This Row],[rating_count]]</f>
        <v>3795380</v>
      </c>
      <c r="P886" t="str">
        <f>IF(Table1[[#This Row],[actual_price]] &lt;200, "&lt;₹200", IF(Table1[[#This Row],[actual_price]]&lt;=500, "₹200 - ₹500", "&gt;₹500"))</f>
        <v>&gt;₹500</v>
      </c>
      <c r="Q886" s="8">
        <f>Table1[[#This Row],[rating]]*LOG(Table1[[#This Row],[rating_count]]+1)</f>
        <v>15.58459528761624</v>
      </c>
    </row>
    <row r="887" spans="1:17" x14ac:dyDescent="0.3">
      <c r="A887" t="s">
        <v>1902</v>
      </c>
      <c r="B887" t="s">
        <v>1903</v>
      </c>
      <c r="C887" t="str">
        <f t="shared" si="13"/>
        <v>Pilot Frixion Clicker Ro</v>
      </c>
      <c r="D887" s="3" t="s">
        <v>1904</v>
      </c>
      <c r="E887" s="3" t="s">
        <v>2974</v>
      </c>
      <c r="F887" s="3" t="s">
        <v>2975</v>
      </c>
      <c r="G887" s="3" t="s">
        <v>2976</v>
      </c>
      <c r="H887" s="3" t="s">
        <v>2977</v>
      </c>
      <c r="I887" s="4">
        <v>90</v>
      </c>
      <c r="J887" s="4">
        <v>100</v>
      </c>
      <c r="K887" s="2">
        <v>0.1</v>
      </c>
      <c r="L887" t="str">
        <f>IF(Table1[[#This Row],[discount_percentage]]&gt;=50%, "50% or more", "&lt;50%")</f>
        <v>&lt;50%</v>
      </c>
      <c r="M887">
        <v>4.0999999999999996</v>
      </c>
      <c r="N887" s="5">
        <v>6199</v>
      </c>
      <c r="O887" s="4">
        <f>Table1[[#This Row],[actual_price]]*Table1[[#This Row],[rating_count]]</f>
        <v>619900</v>
      </c>
      <c r="P887" t="str">
        <f>IF(Table1[[#This Row],[actual_price]] &lt;200, "&lt;₹200", IF(Table1[[#This Row],[actual_price]]&lt;=500, "₹200 - ₹500", "&gt;₹500"))</f>
        <v>&lt;₹200</v>
      </c>
      <c r="Q887" s="8">
        <f>Table1[[#This Row],[rating]]*LOG(Table1[[#This Row],[rating_count]]+1)</f>
        <v>15.54880592694284</v>
      </c>
    </row>
    <row r="888" spans="1:17" x14ac:dyDescent="0.3">
      <c r="A888" t="s">
        <v>1905</v>
      </c>
      <c r="B888" t="s">
        <v>1906</v>
      </c>
      <c r="C888" t="str">
        <f t="shared" si="13"/>
        <v>ZEBRONICS Aluminium Allo</v>
      </c>
      <c r="D888" s="3" t="s">
        <v>1169</v>
      </c>
      <c r="E888" s="3" t="s">
        <v>2907</v>
      </c>
      <c r="F888" s="3" t="s">
        <v>2908</v>
      </c>
      <c r="G888" s="3" t="s">
        <v>2959</v>
      </c>
      <c r="H888" s="3" t="s">
        <v>2966</v>
      </c>
      <c r="I888" s="4">
        <v>899</v>
      </c>
      <c r="J888" s="4">
        <v>1999</v>
      </c>
      <c r="K888" s="2">
        <v>0.55000000000000004</v>
      </c>
      <c r="L888" t="str">
        <f>IF(Table1[[#This Row],[discount_percentage]]&gt;=50%, "50% or more", "&lt;50%")</f>
        <v>50% or more</v>
      </c>
      <c r="M888">
        <v>4.4000000000000004</v>
      </c>
      <c r="N888" s="5">
        <v>1667</v>
      </c>
      <c r="O888" s="4">
        <f>Table1[[#This Row],[actual_price]]*Table1[[#This Row],[rating_count]]</f>
        <v>3332333</v>
      </c>
      <c r="P888" t="str">
        <f>IF(Table1[[#This Row],[actual_price]] &lt;200, "&lt;₹200", IF(Table1[[#This Row],[actual_price]]&lt;=500, "₹200 - ₹500", "&gt;₹500"))</f>
        <v>&gt;₹500</v>
      </c>
      <c r="Q888" s="8">
        <f>Table1[[#This Row],[rating]]*LOG(Table1[[#This Row],[rating_count]]+1)</f>
        <v>14.177662603727569</v>
      </c>
    </row>
    <row r="889" spans="1:17" x14ac:dyDescent="0.3">
      <c r="A889" t="s">
        <v>1907</v>
      </c>
      <c r="B889" t="s">
        <v>1908</v>
      </c>
      <c r="C889" t="str">
        <f t="shared" si="13"/>
        <v>HP K500F Backlit Membran</v>
      </c>
      <c r="D889" s="3" t="s">
        <v>1749</v>
      </c>
      <c r="E889" s="3" t="s">
        <v>2907</v>
      </c>
      <c r="F889" s="3" t="s">
        <v>2908</v>
      </c>
      <c r="G889" s="3" t="s">
        <v>2995</v>
      </c>
      <c r="H889" s="3" t="s">
        <v>3047</v>
      </c>
      <c r="I889" s="4">
        <v>1149</v>
      </c>
      <c r="J889" s="4">
        <v>1800</v>
      </c>
      <c r="K889" s="2">
        <v>0.36</v>
      </c>
      <c r="L889" t="str">
        <f>IF(Table1[[#This Row],[discount_percentage]]&gt;=50%, "50% or more", "&lt;50%")</f>
        <v>&lt;50%</v>
      </c>
      <c r="M889">
        <v>4.3</v>
      </c>
      <c r="N889" s="5">
        <v>4723</v>
      </c>
      <c r="O889" s="4">
        <f>Table1[[#This Row],[actual_price]]*Table1[[#This Row],[rating_count]]</f>
        <v>8501400</v>
      </c>
      <c r="P889" t="str">
        <f>IF(Table1[[#This Row],[actual_price]] &lt;200, "&lt;₹200", IF(Table1[[#This Row],[actual_price]]&lt;=500, "₹200 - ₹500", "&gt;₹500"))</f>
        <v>&gt;₹500</v>
      </c>
      <c r="Q889" s="8">
        <f>Table1[[#This Row],[rating]]*LOG(Table1[[#This Row],[rating_count]]+1)</f>
        <v>15.799532522448352</v>
      </c>
    </row>
    <row r="890" spans="1:17" x14ac:dyDescent="0.3">
      <c r="A890" t="s">
        <v>1909</v>
      </c>
      <c r="B890" t="s">
        <v>1910</v>
      </c>
      <c r="C890" t="str">
        <f t="shared" si="13"/>
        <v>GIZGA Club-laptop Neopre</v>
      </c>
      <c r="D890" s="3" t="s">
        <v>1452</v>
      </c>
      <c r="E890" s="3" t="s">
        <v>2907</v>
      </c>
      <c r="F890" s="3" t="s">
        <v>2908</v>
      </c>
      <c r="G890" s="3" t="s">
        <v>2959</v>
      </c>
      <c r="H890" s="3" t="s">
        <v>3022</v>
      </c>
      <c r="I890" s="4">
        <v>249</v>
      </c>
      <c r="J890" s="4">
        <v>499</v>
      </c>
      <c r="K890" s="2">
        <v>0.5</v>
      </c>
      <c r="L890" t="str">
        <f>IF(Table1[[#This Row],[discount_percentage]]&gt;=50%, "50% or more", "&lt;50%")</f>
        <v>50% or more</v>
      </c>
      <c r="M890">
        <v>4.2</v>
      </c>
      <c r="N890" s="5">
        <v>22860</v>
      </c>
      <c r="O890" s="4">
        <f>Table1[[#This Row],[actual_price]]*Table1[[#This Row],[rating_count]]</f>
        <v>11407140</v>
      </c>
      <c r="P890" t="str">
        <f>IF(Table1[[#This Row],[actual_price]] &lt;200, "&lt;₹200", IF(Table1[[#This Row],[actual_price]]&lt;=500, "₹200 - ₹500", "&gt;₹500"))</f>
        <v>₹200 - ₹500</v>
      </c>
      <c r="Q890" s="8">
        <f>Table1[[#This Row],[rating]]*LOG(Table1[[#This Row],[rating_count]]+1)</f>
        <v>18.308199939340824</v>
      </c>
    </row>
    <row r="891" spans="1:17" x14ac:dyDescent="0.3">
      <c r="A891" t="s">
        <v>1911</v>
      </c>
      <c r="B891" t="s">
        <v>1912</v>
      </c>
      <c r="C891" t="str">
        <f t="shared" si="13"/>
        <v>Inventis 5V 1.2W Portabl</v>
      </c>
      <c r="D891" s="3" t="s">
        <v>1371</v>
      </c>
      <c r="E891" s="3" t="s">
        <v>2907</v>
      </c>
      <c r="F891" s="3" t="s">
        <v>2908</v>
      </c>
      <c r="G891" s="3" t="s">
        <v>3010</v>
      </c>
      <c r="H891" s="3" t="s">
        <v>3011</v>
      </c>
      <c r="I891" s="4">
        <v>39</v>
      </c>
      <c r="J891" s="4">
        <v>39</v>
      </c>
      <c r="K891" s="2">
        <v>0</v>
      </c>
      <c r="L891" t="str">
        <f>IF(Table1[[#This Row],[discount_percentage]]&gt;=50%, "50% or more", "&lt;50%")</f>
        <v>&lt;50%</v>
      </c>
      <c r="M891">
        <v>3.6</v>
      </c>
      <c r="N891" s="5">
        <v>13572</v>
      </c>
      <c r="O891" s="4">
        <f>Table1[[#This Row],[actual_price]]*Table1[[#This Row],[rating_count]]</f>
        <v>529308</v>
      </c>
      <c r="P891" t="str">
        <f>IF(Table1[[#This Row],[actual_price]] &lt;200, "&lt;₹200", IF(Table1[[#This Row],[actual_price]]&lt;=500, "₹200 - ₹500", "&gt;₹500"))</f>
        <v>&lt;₹200</v>
      </c>
      <c r="Q891" s="8">
        <f>Table1[[#This Row],[rating]]*LOG(Table1[[#This Row],[rating_count]]+1)</f>
        <v>14.877633056734664</v>
      </c>
    </row>
    <row r="892" spans="1:17" x14ac:dyDescent="0.3">
      <c r="A892" t="s">
        <v>1913</v>
      </c>
      <c r="B892" t="s">
        <v>1914</v>
      </c>
      <c r="C892" t="str">
        <f t="shared" si="13"/>
        <v>TP-Link TL-WA855RE 300 M</v>
      </c>
      <c r="D892" s="3" t="s">
        <v>1239</v>
      </c>
      <c r="E892" s="3" t="s">
        <v>2907</v>
      </c>
      <c r="F892" s="3" t="s">
        <v>2911</v>
      </c>
      <c r="G892" s="3" t="s">
        <v>2990</v>
      </c>
      <c r="I892" s="4">
        <v>1599</v>
      </c>
      <c r="J892" s="4">
        <v>3599</v>
      </c>
      <c r="K892" s="2">
        <v>0.56000000000000005</v>
      </c>
      <c r="L892" t="str">
        <f>IF(Table1[[#This Row],[discount_percentage]]&gt;=50%, "50% or more", "&lt;50%")</f>
        <v>50% or more</v>
      </c>
      <c r="M892">
        <v>4.2</v>
      </c>
      <c r="N892" s="5">
        <v>16182</v>
      </c>
      <c r="O892" s="4">
        <f>Table1[[#This Row],[actual_price]]*Table1[[#This Row],[rating_count]]</f>
        <v>58239018</v>
      </c>
      <c r="P892" t="str">
        <f>IF(Table1[[#This Row],[actual_price]] &lt;200, "&lt;₹200", IF(Table1[[#This Row],[actual_price]]&lt;=500, "₹200 - ₹500", "&gt;₹500"))</f>
        <v>&gt;₹500</v>
      </c>
      <c r="Q892" s="8">
        <f>Table1[[#This Row],[rating]]*LOG(Table1[[#This Row],[rating_count]]+1)</f>
        <v>17.67804794334095</v>
      </c>
    </row>
    <row r="893" spans="1:17" x14ac:dyDescent="0.3">
      <c r="A893" t="s">
        <v>1915</v>
      </c>
      <c r="B893" t="s">
        <v>1916</v>
      </c>
      <c r="C893" t="str">
        <f t="shared" si="13"/>
        <v xml:space="preserve">boAt Stone 250 Portable </v>
      </c>
      <c r="D893" s="3" t="s">
        <v>1305</v>
      </c>
      <c r="E893" s="3" t="s">
        <v>2914</v>
      </c>
      <c r="F893" s="3" t="s">
        <v>2922</v>
      </c>
      <c r="G893" s="3" t="s">
        <v>2932</v>
      </c>
      <c r="H893" s="3" t="s">
        <v>3004</v>
      </c>
      <c r="I893" s="4">
        <v>1199</v>
      </c>
      <c r="J893" s="4">
        <v>3990</v>
      </c>
      <c r="K893" s="2">
        <v>0.7</v>
      </c>
      <c r="L893" t="str">
        <f>IF(Table1[[#This Row],[discount_percentage]]&gt;=50%, "50% or more", "&lt;50%")</f>
        <v>50% or more</v>
      </c>
      <c r="M893">
        <v>4.2</v>
      </c>
      <c r="N893" s="5">
        <v>2908</v>
      </c>
      <c r="O893" s="4">
        <f>Table1[[#This Row],[actual_price]]*Table1[[#This Row],[rating_count]]</f>
        <v>11602920</v>
      </c>
      <c r="P893" t="str">
        <f>IF(Table1[[#This Row],[actual_price]] &lt;200, "&lt;₹200", IF(Table1[[#This Row],[actual_price]]&lt;=500, "₹200 - ₹500", "&gt;₹500"))</f>
        <v>&gt;₹500</v>
      </c>
      <c r="Q893" s="8">
        <f>Table1[[#This Row],[rating]]*LOG(Table1[[#This Row],[rating_count]]+1)</f>
        <v>14.547723629237648</v>
      </c>
    </row>
    <row r="894" spans="1:17" x14ac:dyDescent="0.3">
      <c r="A894" t="s">
        <v>1917</v>
      </c>
      <c r="B894" t="s">
        <v>1918</v>
      </c>
      <c r="C894" t="str">
        <f t="shared" si="13"/>
        <v xml:space="preserve">Offbeat¬Æ - DASH 2.4GHz </v>
      </c>
      <c r="D894" s="3" t="s">
        <v>1161</v>
      </c>
      <c r="E894" s="3" t="s">
        <v>2907</v>
      </c>
      <c r="F894" s="3" t="s">
        <v>2908</v>
      </c>
      <c r="G894" s="3" t="s">
        <v>2963</v>
      </c>
      <c r="H894" s="3" t="s">
        <v>2964</v>
      </c>
      <c r="I894" s="4">
        <v>1099</v>
      </c>
      <c r="J894" s="4">
        <v>1499</v>
      </c>
      <c r="K894" s="2">
        <v>0.27</v>
      </c>
      <c r="L894" t="str">
        <f>IF(Table1[[#This Row],[discount_percentage]]&gt;=50%, "50% or more", "&lt;50%")</f>
        <v>&lt;50%</v>
      </c>
      <c r="M894">
        <v>4.2</v>
      </c>
      <c r="N894" s="5">
        <v>2375</v>
      </c>
      <c r="O894" s="4">
        <f>Table1[[#This Row],[actual_price]]*Table1[[#This Row],[rating_count]]</f>
        <v>3560125</v>
      </c>
      <c r="P894" t="str">
        <f>IF(Table1[[#This Row],[actual_price]] &lt;200, "&lt;₹200", IF(Table1[[#This Row],[actual_price]]&lt;=500, "₹200 - ₹500", "&gt;₹500"))</f>
        <v>&gt;₹500</v>
      </c>
      <c r="Q894" s="8">
        <f>Table1[[#This Row],[rating]]*LOG(Table1[[#This Row],[rating_count]]+1)</f>
        <v>14.178555032498457</v>
      </c>
    </row>
    <row r="895" spans="1:17" x14ac:dyDescent="0.3">
      <c r="A895" t="s">
        <v>1919</v>
      </c>
      <c r="B895" t="s">
        <v>1920</v>
      </c>
      <c r="C895" t="str">
        <f t="shared" si="13"/>
        <v>Classmate Drawing Book -</v>
      </c>
      <c r="D895" s="3" t="s">
        <v>1469</v>
      </c>
      <c r="E895" s="3" t="s">
        <v>2974</v>
      </c>
      <c r="F895" s="3" t="s">
        <v>2975</v>
      </c>
      <c r="G895" s="3" t="s">
        <v>2976</v>
      </c>
      <c r="H895" s="3" t="s">
        <v>2977</v>
      </c>
      <c r="I895" s="4">
        <v>120</v>
      </c>
      <c r="J895" s="4">
        <v>120</v>
      </c>
      <c r="K895" s="2">
        <v>0</v>
      </c>
      <c r="L895" t="str">
        <f>IF(Table1[[#This Row],[discount_percentage]]&gt;=50%, "50% or more", "&lt;50%")</f>
        <v>&lt;50%</v>
      </c>
      <c r="M895">
        <v>4.5</v>
      </c>
      <c r="N895" s="5">
        <v>4951</v>
      </c>
      <c r="O895" s="4">
        <f>Table1[[#This Row],[actual_price]]*Table1[[#This Row],[rating_count]]</f>
        <v>594120</v>
      </c>
      <c r="P895" t="str">
        <f>IF(Table1[[#This Row],[actual_price]] &lt;200, "&lt;₹200", IF(Table1[[#This Row],[actual_price]]&lt;=500, "₹200 - ₹500", "&gt;₹500"))</f>
        <v>&lt;₹200</v>
      </c>
      <c r="Q895" s="8">
        <f>Table1[[#This Row],[rating]]*LOG(Table1[[#This Row],[rating_count]]+1)</f>
        <v>16.626512862054277</v>
      </c>
    </row>
    <row r="896" spans="1:17" x14ac:dyDescent="0.3">
      <c r="A896" t="s">
        <v>1921</v>
      </c>
      <c r="B896" t="s">
        <v>1922</v>
      </c>
      <c r="C896" t="str">
        <f t="shared" si="13"/>
        <v>HP GK320 Wired Full Size</v>
      </c>
      <c r="D896" s="3" t="s">
        <v>1749</v>
      </c>
      <c r="E896" s="3" t="s">
        <v>2907</v>
      </c>
      <c r="F896" s="3" t="s">
        <v>2908</v>
      </c>
      <c r="G896" s="3" t="s">
        <v>2995</v>
      </c>
      <c r="H896" s="3" t="s">
        <v>3047</v>
      </c>
      <c r="I896" s="4">
        <v>1519</v>
      </c>
      <c r="J896" s="4">
        <v>3499</v>
      </c>
      <c r="K896" s="2">
        <v>0.56999999999999995</v>
      </c>
      <c r="L896" t="str">
        <f>IF(Table1[[#This Row],[discount_percentage]]&gt;=50%, "50% or more", "&lt;50%")</f>
        <v>50% or more</v>
      </c>
      <c r="M896">
        <v>4.3</v>
      </c>
      <c r="N896" s="5">
        <v>408</v>
      </c>
      <c r="O896" s="4">
        <f>Table1[[#This Row],[actual_price]]*Table1[[#This Row],[rating_count]]</f>
        <v>1427592</v>
      </c>
      <c r="P896" t="str">
        <f>IF(Table1[[#This Row],[actual_price]] &lt;200, "&lt;₹200", IF(Table1[[#This Row],[actual_price]]&lt;=500, "₹200 - ₹500", "&gt;₹500"))</f>
        <v>&gt;₹500</v>
      </c>
      <c r="Q896" s="8">
        <f>Table1[[#This Row],[rating]]*LOG(Table1[[#This Row],[rating_count]]+1)</f>
        <v>11.230410224431569</v>
      </c>
    </row>
    <row r="897" spans="1:17" x14ac:dyDescent="0.3">
      <c r="A897" t="s">
        <v>1923</v>
      </c>
      <c r="B897" t="s">
        <v>1924</v>
      </c>
      <c r="C897" t="str">
        <f t="shared" si="13"/>
        <v>Parker Moments Vector Ti</v>
      </c>
      <c r="D897" s="3" t="s">
        <v>1904</v>
      </c>
      <c r="E897" s="3" t="s">
        <v>2974</v>
      </c>
      <c r="F897" s="3" t="s">
        <v>2975</v>
      </c>
      <c r="G897" s="3" t="s">
        <v>2976</v>
      </c>
      <c r="H897" s="3" t="s">
        <v>2977</v>
      </c>
      <c r="I897" s="4">
        <v>420</v>
      </c>
      <c r="J897" s="4">
        <v>420</v>
      </c>
      <c r="K897" s="2">
        <v>0</v>
      </c>
      <c r="L897" t="str">
        <f>IF(Table1[[#This Row],[discount_percentage]]&gt;=50%, "50% or more", "&lt;50%")</f>
        <v>&lt;50%</v>
      </c>
      <c r="M897">
        <v>4.2</v>
      </c>
      <c r="N897" s="5">
        <v>1926</v>
      </c>
      <c r="O897" s="4">
        <f>Table1[[#This Row],[actual_price]]*Table1[[#This Row],[rating_count]]</f>
        <v>808920</v>
      </c>
      <c r="P897" t="str">
        <f>IF(Table1[[#This Row],[actual_price]] &lt;200, "&lt;₹200", IF(Table1[[#This Row],[actual_price]]&lt;=500, "₹200 - ₹500", "&gt;₹500"))</f>
        <v>₹200 - ₹500</v>
      </c>
      <c r="Q897" s="8">
        <f>Table1[[#This Row],[rating]]*LOG(Table1[[#This Row],[rating_count]]+1)</f>
        <v>13.796503201552904</v>
      </c>
    </row>
    <row r="898" spans="1:17" x14ac:dyDescent="0.3">
      <c r="A898" t="s">
        <v>1925</v>
      </c>
      <c r="B898" t="s">
        <v>1926</v>
      </c>
      <c r="C898" t="str">
        <f t="shared" ref="C898:C961" si="14">LEFT(B898,24)</f>
        <v>Camlin Elegante Fountain</v>
      </c>
      <c r="D898" s="3" t="s">
        <v>1927</v>
      </c>
      <c r="E898" s="3" t="s">
        <v>2974</v>
      </c>
      <c r="F898" s="3" t="s">
        <v>2975</v>
      </c>
      <c r="G898" s="3" t="s">
        <v>2976</v>
      </c>
      <c r="H898" s="3" t="s">
        <v>2977</v>
      </c>
      <c r="I898" s="4">
        <v>225</v>
      </c>
      <c r="J898" s="4">
        <v>225</v>
      </c>
      <c r="K898" s="2">
        <v>0</v>
      </c>
      <c r="L898" t="str">
        <f>IF(Table1[[#This Row],[discount_percentage]]&gt;=50%, "50% or more", "&lt;50%")</f>
        <v>&lt;50%</v>
      </c>
      <c r="M898">
        <v>4.0999999999999996</v>
      </c>
      <c r="N898" s="5">
        <v>4798</v>
      </c>
      <c r="O898" s="4">
        <f>Table1[[#This Row],[actual_price]]*Table1[[#This Row],[rating_count]]</f>
        <v>1079550</v>
      </c>
      <c r="P898" t="str">
        <f>IF(Table1[[#This Row],[actual_price]] &lt;200, "&lt;₹200", IF(Table1[[#This Row],[actual_price]]&lt;=500, "₹200 - ₹500", "&gt;₹500"))</f>
        <v>₹200 - ₹500</v>
      </c>
      <c r="Q898" s="8">
        <f>Table1[[#This Row],[rating]]*LOG(Table1[[#This Row],[rating_count]]+1)</f>
        <v>15.092718074722926</v>
      </c>
    </row>
    <row r="899" spans="1:17" x14ac:dyDescent="0.3">
      <c r="A899" t="s">
        <v>1928</v>
      </c>
      <c r="B899" t="s">
        <v>1929</v>
      </c>
      <c r="C899" t="str">
        <f t="shared" si="14"/>
        <v>CARECASE¬Æ Optical Bay 2</v>
      </c>
      <c r="D899" s="3" t="s">
        <v>1930</v>
      </c>
      <c r="E899" s="3" t="s">
        <v>2907</v>
      </c>
      <c r="F899" s="3" t="s">
        <v>2908</v>
      </c>
      <c r="G899" s="3" t="s">
        <v>3066</v>
      </c>
      <c r="H899" s="3" t="s">
        <v>3067</v>
      </c>
      <c r="I899" s="4">
        <v>199</v>
      </c>
      <c r="J899" s="4">
        <v>799</v>
      </c>
      <c r="K899" s="2">
        <v>0.75</v>
      </c>
      <c r="L899" t="str">
        <f>IF(Table1[[#This Row],[discount_percentage]]&gt;=50%, "50% or more", "&lt;50%")</f>
        <v>50% or more</v>
      </c>
      <c r="M899">
        <v>4.0999999999999996</v>
      </c>
      <c r="N899" s="5">
        <v>7333</v>
      </c>
      <c r="O899" s="4">
        <f>Table1[[#This Row],[actual_price]]*Table1[[#This Row],[rating_count]]</f>
        <v>5859067</v>
      </c>
      <c r="P899" t="str">
        <f>IF(Table1[[#This Row],[actual_price]] &lt;200, "&lt;₹200", IF(Table1[[#This Row],[actual_price]]&lt;=500, "₹200 - ₹500", "&gt;₹500"))</f>
        <v>&gt;₹500</v>
      </c>
      <c r="Q899" s="8">
        <f>Table1[[#This Row],[rating]]*LOG(Table1[[#This Row],[rating_count]]+1)</f>
        <v>15.847897713060792</v>
      </c>
    </row>
    <row r="900" spans="1:17" x14ac:dyDescent="0.3">
      <c r="A900" t="s">
        <v>1931</v>
      </c>
      <c r="B900" t="s">
        <v>1932</v>
      </c>
      <c r="C900" t="str">
        <f t="shared" si="14"/>
        <v>Canon E4570 All-in-One W</v>
      </c>
      <c r="D900" s="3" t="s">
        <v>1776</v>
      </c>
      <c r="E900" s="3" t="s">
        <v>2907</v>
      </c>
      <c r="F900" s="3" t="s">
        <v>2991</v>
      </c>
      <c r="G900" s="3" t="s">
        <v>3045</v>
      </c>
      <c r="H900" s="3" t="s">
        <v>3050</v>
      </c>
      <c r="I900" s="4">
        <v>8349</v>
      </c>
      <c r="J900" s="4">
        <v>9625</v>
      </c>
      <c r="K900" s="2">
        <v>0.13</v>
      </c>
      <c r="L900" t="str">
        <f>IF(Table1[[#This Row],[discount_percentage]]&gt;=50%, "50% or more", "&lt;50%")</f>
        <v>&lt;50%</v>
      </c>
      <c r="M900">
        <v>3.8</v>
      </c>
      <c r="N900" s="5">
        <v>3652</v>
      </c>
      <c r="O900" s="4">
        <f>Table1[[#This Row],[actual_price]]*Table1[[#This Row],[rating_count]]</f>
        <v>35150500</v>
      </c>
      <c r="P900" t="str">
        <f>IF(Table1[[#This Row],[actual_price]] &lt;200, "&lt;₹200", IF(Table1[[#This Row],[actual_price]]&lt;=500, "₹200 - ₹500", "&gt;₹500"))</f>
        <v>&gt;₹500</v>
      </c>
      <c r="Q900" s="8">
        <f>Table1[[#This Row],[rating]]*LOG(Table1[[#This Row],[rating_count]]+1)</f>
        <v>13.538068754405282</v>
      </c>
    </row>
    <row r="901" spans="1:17" x14ac:dyDescent="0.3">
      <c r="A901" t="s">
        <v>1933</v>
      </c>
      <c r="B901" t="s">
        <v>1934</v>
      </c>
      <c r="C901" t="str">
        <f t="shared" si="14"/>
        <v>Crucial P3 500GB PCIe 3.</v>
      </c>
      <c r="D901" s="3" t="s">
        <v>1571</v>
      </c>
      <c r="E901" s="3" t="s">
        <v>2907</v>
      </c>
      <c r="F901" s="3" t="s">
        <v>3024</v>
      </c>
      <c r="G901" s="3" t="s">
        <v>3035</v>
      </c>
      <c r="I901" s="4">
        <v>3307</v>
      </c>
      <c r="J901" s="4">
        <v>6100</v>
      </c>
      <c r="K901" s="2">
        <v>0.46</v>
      </c>
      <c r="L901" t="str">
        <f>IF(Table1[[#This Row],[discount_percentage]]&gt;=50%, "50% or more", "&lt;50%")</f>
        <v>&lt;50%</v>
      </c>
      <c r="M901">
        <v>4.3</v>
      </c>
      <c r="N901" s="5">
        <v>2515</v>
      </c>
      <c r="O901" s="4">
        <f>Table1[[#This Row],[actual_price]]*Table1[[#This Row],[rating_count]]</f>
        <v>15341500</v>
      </c>
      <c r="P901" t="str">
        <f>IF(Table1[[#This Row],[actual_price]] &lt;200, "&lt;₹200", IF(Table1[[#This Row],[actual_price]]&lt;=500, "₹200 - ₹500", "&gt;₹500"))</f>
        <v>&gt;₹500</v>
      </c>
      <c r="Q901" s="8">
        <f>Table1[[#This Row],[rating]]*LOG(Table1[[#This Row],[rating_count]]+1)</f>
        <v>14.623055738124894</v>
      </c>
    </row>
    <row r="902" spans="1:17" x14ac:dyDescent="0.3">
      <c r="A902" t="s">
        <v>1935</v>
      </c>
      <c r="B902" t="s">
        <v>1936</v>
      </c>
      <c r="C902" t="str">
        <f t="shared" si="14"/>
        <v>HP v222w 64GB USB 2.0 Pe</v>
      </c>
      <c r="D902" s="3" t="s">
        <v>1158</v>
      </c>
      <c r="E902" s="3" t="s">
        <v>2907</v>
      </c>
      <c r="F902" s="3" t="s">
        <v>2961</v>
      </c>
      <c r="G902" s="3" t="s">
        <v>2962</v>
      </c>
      <c r="I902" s="4">
        <v>449</v>
      </c>
      <c r="J902" s="4">
        <v>1300</v>
      </c>
      <c r="K902" s="2">
        <v>0.65</v>
      </c>
      <c r="L902" t="str">
        <f>IF(Table1[[#This Row],[discount_percentage]]&gt;=50%, "50% or more", "&lt;50%")</f>
        <v>50% or more</v>
      </c>
      <c r="M902">
        <v>4.2</v>
      </c>
      <c r="N902" s="5">
        <v>4959</v>
      </c>
      <c r="O902" s="4">
        <f>Table1[[#This Row],[actual_price]]*Table1[[#This Row],[rating_count]]</f>
        <v>6446700</v>
      </c>
      <c r="P902" t="str">
        <f>IF(Table1[[#This Row],[actual_price]] &lt;200, "&lt;₹200", IF(Table1[[#This Row],[actual_price]]&lt;=500, "₹200 - ₹500", "&gt;₹500"))</f>
        <v>&gt;₹500</v>
      </c>
      <c r="Q902" s="8">
        <f>Table1[[#This Row],[rating]]*LOG(Table1[[#This Row],[rating_count]]+1)</f>
        <v>15.521023041258831</v>
      </c>
    </row>
    <row r="903" spans="1:17" x14ac:dyDescent="0.3">
      <c r="A903" t="s">
        <v>1937</v>
      </c>
      <c r="B903" t="s">
        <v>1938</v>
      </c>
      <c r="C903" t="str">
        <f t="shared" si="14"/>
        <v xml:space="preserve">Duracell Ultra Alkaline </v>
      </c>
      <c r="D903" s="3" t="s">
        <v>1201</v>
      </c>
      <c r="E903" s="3" t="s">
        <v>2914</v>
      </c>
      <c r="F903" s="3" t="s">
        <v>2972</v>
      </c>
      <c r="G903" s="3" t="s">
        <v>2973</v>
      </c>
      <c r="I903" s="4">
        <v>380</v>
      </c>
      <c r="J903" s="4">
        <v>400</v>
      </c>
      <c r="K903" s="2">
        <v>0.05</v>
      </c>
      <c r="L903" t="str">
        <f>IF(Table1[[#This Row],[discount_percentage]]&gt;=50%, "50% or more", "&lt;50%")</f>
        <v>&lt;50%</v>
      </c>
      <c r="M903">
        <v>4.4000000000000004</v>
      </c>
      <c r="N903" s="5">
        <v>2111</v>
      </c>
      <c r="O903" s="4">
        <f>Table1[[#This Row],[actual_price]]*Table1[[#This Row],[rating_count]]</f>
        <v>844400</v>
      </c>
      <c r="P903" t="str">
        <f>IF(Table1[[#This Row],[actual_price]] &lt;200, "&lt;₹200", IF(Table1[[#This Row],[actual_price]]&lt;=500, "₹200 - ₹500", "&gt;₹500"))</f>
        <v>₹200 - ₹500</v>
      </c>
      <c r="Q903" s="8">
        <f>Table1[[#This Row],[rating]]*LOG(Table1[[#This Row],[rating_count]]+1)</f>
        <v>14.62865322099181</v>
      </c>
    </row>
    <row r="904" spans="1:17" x14ac:dyDescent="0.3">
      <c r="A904" t="s">
        <v>1939</v>
      </c>
      <c r="B904" t="s">
        <v>1940</v>
      </c>
      <c r="C904" t="str">
        <f t="shared" si="14"/>
        <v>BESTOR¬Æ LCD Writing Tab</v>
      </c>
      <c r="D904" s="3" t="s">
        <v>1164</v>
      </c>
      <c r="E904" s="3" t="s">
        <v>2907</v>
      </c>
      <c r="F904" s="3" t="s">
        <v>2908</v>
      </c>
      <c r="G904" s="3" t="s">
        <v>2963</v>
      </c>
      <c r="H904" s="3" t="s">
        <v>2965</v>
      </c>
      <c r="I904" s="4">
        <v>499</v>
      </c>
      <c r="J904" s="4">
        <v>1399</v>
      </c>
      <c r="K904" s="2">
        <v>0.64</v>
      </c>
      <c r="L904" t="str">
        <f>IF(Table1[[#This Row],[discount_percentage]]&gt;=50%, "50% or more", "&lt;50%")</f>
        <v>50% or more</v>
      </c>
      <c r="M904">
        <v>3.9</v>
      </c>
      <c r="N904" s="5">
        <v>1462</v>
      </c>
      <c r="O904" s="4">
        <f>Table1[[#This Row],[actual_price]]*Table1[[#This Row],[rating_count]]</f>
        <v>2045338</v>
      </c>
      <c r="P904" t="str">
        <f>IF(Table1[[#This Row],[actual_price]] &lt;200, "&lt;₹200", IF(Table1[[#This Row],[actual_price]]&lt;=500, "₹200 - ₹500", "&gt;₹500"))</f>
        <v>&gt;₹500</v>
      </c>
      <c r="Q904" s="8">
        <f>Table1[[#This Row],[rating]]*LOG(Table1[[#This Row],[rating_count]]+1)</f>
        <v>12.344452871888711</v>
      </c>
    </row>
    <row r="905" spans="1:17" x14ac:dyDescent="0.3">
      <c r="A905" t="s">
        <v>1941</v>
      </c>
      <c r="B905" t="s">
        <v>1942</v>
      </c>
      <c r="C905" t="str">
        <f t="shared" si="14"/>
        <v>Lenovo IdeaPad 3 11th Ge</v>
      </c>
      <c r="D905" s="3" t="s">
        <v>1943</v>
      </c>
      <c r="E905" s="3" t="s">
        <v>2907</v>
      </c>
      <c r="F905" s="3" t="s">
        <v>3068</v>
      </c>
      <c r="G905" s="3" t="s">
        <v>3069</v>
      </c>
      <c r="I905" s="4">
        <v>37247</v>
      </c>
      <c r="J905" s="4">
        <v>59890</v>
      </c>
      <c r="K905" s="2">
        <v>0.38</v>
      </c>
      <c r="L905" t="str">
        <f>IF(Table1[[#This Row],[discount_percentage]]&gt;=50%, "50% or more", "&lt;50%")</f>
        <v>&lt;50%</v>
      </c>
      <c r="M905">
        <v>4</v>
      </c>
      <c r="N905" s="5">
        <v>323</v>
      </c>
      <c r="O905" s="4">
        <f>Table1[[#This Row],[actual_price]]*Table1[[#This Row],[rating_count]]</f>
        <v>19344470</v>
      </c>
      <c r="P905" t="str">
        <f>IF(Table1[[#This Row],[actual_price]] &lt;200, "&lt;₹200", IF(Table1[[#This Row],[actual_price]]&lt;=500, "₹200 - ₹500", "&gt;₹500"))</f>
        <v>&gt;₹500</v>
      </c>
      <c r="Q905" s="8">
        <f>Table1[[#This Row],[rating]]*LOG(Table1[[#This Row],[rating_count]]+1)</f>
        <v>10.042180040826448</v>
      </c>
    </row>
    <row r="906" spans="1:17" x14ac:dyDescent="0.3">
      <c r="A906" t="s">
        <v>1944</v>
      </c>
      <c r="B906" t="s">
        <v>1945</v>
      </c>
      <c r="C906" t="str">
        <f t="shared" si="14"/>
        <v>boAt BassHeads 900 On-Ea</v>
      </c>
      <c r="D906" s="3" t="s">
        <v>1065</v>
      </c>
      <c r="E906" s="3" t="s">
        <v>2914</v>
      </c>
      <c r="F906" s="3" t="s">
        <v>2945</v>
      </c>
      <c r="G906" s="3" t="s">
        <v>2946</v>
      </c>
      <c r="H906" s="3" t="s">
        <v>2958</v>
      </c>
      <c r="I906" s="4">
        <v>849</v>
      </c>
      <c r="J906" s="4">
        <v>2490</v>
      </c>
      <c r="K906" s="2">
        <v>0.66</v>
      </c>
      <c r="L906" t="str">
        <f>IF(Table1[[#This Row],[discount_percentage]]&gt;=50%, "50% or more", "&lt;50%")</f>
        <v>50% or more</v>
      </c>
      <c r="M906">
        <v>4.2</v>
      </c>
      <c r="N906" s="5">
        <v>91188</v>
      </c>
      <c r="O906" s="4">
        <f>Table1[[#This Row],[actual_price]]*Table1[[#This Row],[rating_count]]</f>
        <v>227058120</v>
      </c>
      <c r="P906" t="str">
        <f>IF(Table1[[#This Row],[actual_price]] &lt;200, "&lt;₹200", IF(Table1[[#This Row],[actual_price]]&lt;=500, "₹200 - ₹500", "&gt;₹500"))</f>
        <v>&gt;₹500</v>
      </c>
      <c r="Q906" s="8">
        <f>Table1[[#This Row],[rating]]*LOG(Table1[[#This Row],[rating_count]]+1)</f>
        <v>20.83175830326898</v>
      </c>
    </row>
    <row r="907" spans="1:17" x14ac:dyDescent="0.3">
      <c r="A907" t="s">
        <v>1946</v>
      </c>
      <c r="B907" t="s">
        <v>1947</v>
      </c>
      <c r="C907" t="str">
        <f t="shared" si="14"/>
        <v>Zebronics Astra 10 Porta</v>
      </c>
      <c r="D907" s="3" t="s">
        <v>1449</v>
      </c>
      <c r="E907" s="3" t="s">
        <v>2914</v>
      </c>
      <c r="F907" s="3" t="s">
        <v>2922</v>
      </c>
      <c r="G907" s="3" t="s">
        <v>2932</v>
      </c>
      <c r="H907" s="3" t="s">
        <v>3021</v>
      </c>
      <c r="I907" s="4">
        <v>799</v>
      </c>
      <c r="J907" s="4">
        <v>1999</v>
      </c>
      <c r="K907" s="2">
        <v>0.6</v>
      </c>
      <c r="L907" t="str">
        <f>IF(Table1[[#This Row],[discount_percentage]]&gt;=50%, "50% or more", "&lt;50%")</f>
        <v>50% or more</v>
      </c>
      <c r="M907">
        <v>3.7</v>
      </c>
      <c r="N907" s="5">
        <v>418</v>
      </c>
      <c r="O907" s="4">
        <f>Table1[[#This Row],[actual_price]]*Table1[[#This Row],[rating_count]]</f>
        <v>835582</v>
      </c>
      <c r="P907" t="str">
        <f>IF(Table1[[#This Row],[actual_price]] &lt;200, "&lt;₹200", IF(Table1[[#This Row],[actual_price]]&lt;=500, "₹200 - ₹500", "&gt;₹500"))</f>
        <v>&gt;₹500</v>
      </c>
      <c r="Q907" s="8">
        <f>Table1[[#This Row],[rating]]*LOG(Table1[[#This Row],[rating_count]]+1)</f>
        <v>9.7021918849752922</v>
      </c>
    </row>
    <row r="908" spans="1:17" x14ac:dyDescent="0.3">
      <c r="A908" t="s">
        <v>1948</v>
      </c>
      <c r="B908" t="s">
        <v>1949</v>
      </c>
      <c r="C908" t="str">
        <f t="shared" si="14"/>
        <v>SWAPKART Portable Flexib</v>
      </c>
      <c r="D908" s="3" t="s">
        <v>1371</v>
      </c>
      <c r="E908" s="3" t="s">
        <v>2907</v>
      </c>
      <c r="F908" s="3" t="s">
        <v>2908</v>
      </c>
      <c r="G908" s="3" t="s">
        <v>3010</v>
      </c>
      <c r="H908" s="3" t="s">
        <v>3011</v>
      </c>
      <c r="I908" s="4">
        <v>298</v>
      </c>
      <c r="J908" s="4">
        <v>999</v>
      </c>
      <c r="K908" s="2">
        <v>0.7</v>
      </c>
      <c r="L908" t="str">
        <f>IF(Table1[[#This Row],[discount_percentage]]&gt;=50%, "50% or more", "&lt;50%")</f>
        <v>50% or more</v>
      </c>
      <c r="M908">
        <v>4.3</v>
      </c>
      <c r="N908" s="5">
        <v>1552</v>
      </c>
      <c r="O908" s="4">
        <f>Table1[[#This Row],[actual_price]]*Table1[[#This Row],[rating_count]]</f>
        <v>1550448</v>
      </c>
      <c r="P908" t="str">
        <f>IF(Table1[[#This Row],[actual_price]] &lt;200, "&lt;₹200", IF(Table1[[#This Row],[actual_price]]&lt;=500, "₹200 - ₹500", "&gt;₹500"))</f>
        <v>&gt;₹500</v>
      </c>
      <c r="Q908" s="8">
        <f>Table1[[#This Row],[rating]]*LOG(Table1[[#This Row],[rating_count]]+1)</f>
        <v>13.722037259632801</v>
      </c>
    </row>
    <row r="909" spans="1:17" x14ac:dyDescent="0.3">
      <c r="A909" t="s">
        <v>1950</v>
      </c>
      <c r="B909" t="s">
        <v>1951</v>
      </c>
      <c r="C909" t="str">
        <f t="shared" si="14"/>
        <v xml:space="preserve">Infinity (JBL Fuze 100, </v>
      </c>
      <c r="D909" s="3" t="s">
        <v>1449</v>
      </c>
      <c r="E909" s="3" t="s">
        <v>2914</v>
      </c>
      <c r="F909" s="3" t="s">
        <v>2922</v>
      </c>
      <c r="G909" s="3" t="s">
        <v>2932</v>
      </c>
      <c r="H909" s="3" t="s">
        <v>3021</v>
      </c>
      <c r="I909" s="4">
        <v>1499</v>
      </c>
      <c r="J909" s="4">
        <v>2999</v>
      </c>
      <c r="K909" s="2">
        <v>0.5</v>
      </c>
      <c r="L909" t="str">
        <f>IF(Table1[[#This Row],[discount_percentage]]&gt;=50%, "50% or more", "&lt;50%")</f>
        <v>50% or more</v>
      </c>
      <c r="M909">
        <v>4.0999999999999996</v>
      </c>
      <c r="N909" s="5">
        <v>25262</v>
      </c>
      <c r="O909" s="4">
        <f>Table1[[#This Row],[actual_price]]*Table1[[#This Row],[rating_count]]</f>
        <v>75760738</v>
      </c>
      <c r="P909" t="str">
        <f>IF(Table1[[#This Row],[actual_price]] &lt;200, "&lt;₹200", IF(Table1[[#This Row],[actual_price]]&lt;=500, "₹200 - ₹500", "&gt;₹500"))</f>
        <v>&gt;₹500</v>
      </c>
      <c r="Q909" s="8">
        <f>Table1[[#This Row],[rating]]*LOG(Table1[[#This Row],[rating_count]]+1)</f>
        <v>18.050188180502431</v>
      </c>
    </row>
    <row r="910" spans="1:17" x14ac:dyDescent="0.3">
      <c r="A910" t="s">
        <v>1952</v>
      </c>
      <c r="B910" t="s">
        <v>1953</v>
      </c>
      <c r="C910" t="str">
        <f t="shared" si="14"/>
        <v>Pigeon by Stovekraft Ama</v>
      </c>
      <c r="D910" s="3" t="s">
        <v>1954</v>
      </c>
      <c r="E910" s="3" t="s">
        <v>2978</v>
      </c>
      <c r="F910" s="3" t="s">
        <v>3070</v>
      </c>
      <c r="G910" s="3" t="s">
        <v>3071</v>
      </c>
      <c r="H910" s="3" t="s">
        <v>3072</v>
      </c>
      <c r="I910" s="4">
        <v>649</v>
      </c>
      <c r="J910" s="4">
        <v>1245</v>
      </c>
      <c r="K910" s="2">
        <v>0.48</v>
      </c>
      <c r="L910" t="str">
        <f>IF(Table1[[#This Row],[discount_percentage]]&gt;=50%, "50% or more", "&lt;50%")</f>
        <v>&lt;50%</v>
      </c>
      <c r="M910">
        <v>3.9</v>
      </c>
      <c r="N910" s="5">
        <v>123365</v>
      </c>
      <c r="O910" s="4">
        <f>Table1[[#This Row],[actual_price]]*Table1[[#This Row],[rating_count]]</f>
        <v>153589425</v>
      </c>
      <c r="P910" t="str">
        <f>IF(Table1[[#This Row],[actual_price]] &lt;200, "&lt;₹200", IF(Table1[[#This Row],[actual_price]]&lt;=500, "₹200 - ₹500", "&gt;₹500"))</f>
        <v>&gt;₹500</v>
      </c>
      <c r="Q910" s="8">
        <f>Table1[[#This Row],[rating]]*LOG(Table1[[#This Row],[rating_count]]+1)</f>
        <v>19.855662385516098</v>
      </c>
    </row>
    <row r="911" spans="1:17" x14ac:dyDescent="0.3">
      <c r="A911" t="s">
        <v>1955</v>
      </c>
      <c r="B911" t="s">
        <v>1956</v>
      </c>
      <c r="C911" t="str">
        <f t="shared" si="14"/>
        <v xml:space="preserve">USHA Quartz Room Heater </v>
      </c>
      <c r="D911" s="3" t="s">
        <v>1957</v>
      </c>
      <c r="E911" s="3" t="s">
        <v>2978</v>
      </c>
      <c r="F911" s="3" t="s">
        <v>3073</v>
      </c>
      <c r="G911" s="3" t="s">
        <v>3074</v>
      </c>
      <c r="H911" s="3" t="s">
        <v>3075</v>
      </c>
      <c r="I911" s="4">
        <v>1199</v>
      </c>
      <c r="J911" s="4">
        <v>1695</v>
      </c>
      <c r="K911" s="2">
        <v>0.28999999999999998</v>
      </c>
      <c r="L911" t="str">
        <f>IF(Table1[[#This Row],[discount_percentage]]&gt;=50%, "50% or more", "&lt;50%")</f>
        <v>&lt;50%</v>
      </c>
      <c r="M911">
        <v>3.6</v>
      </c>
      <c r="N911" s="5">
        <v>13300</v>
      </c>
      <c r="O911" s="4">
        <f>Table1[[#This Row],[actual_price]]*Table1[[#This Row],[rating_count]]</f>
        <v>22543500</v>
      </c>
      <c r="P911" t="str">
        <f>IF(Table1[[#This Row],[actual_price]] &lt;200, "&lt;₹200", IF(Table1[[#This Row],[actual_price]]&lt;=500, "₹200 - ₹500", "&gt;₹500"))</f>
        <v>&gt;₹500</v>
      </c>
      <c r="Q911" s="8">
        <f>Table1[[#This Row],[rating]]*LOG(Table1[[#This Row],[rating_count]]+1)</f>
        <v>14.845983456456029</v>
      </c>
    </row>
    <row r="912" spans="1:17" x14ac:dyDescent="0.3">
      <c r="A912" t="s">
        <v>1958</v>
      </c>
      <c r="B912" t="s">
        <v>1959</v>
      </c>
      <c r="C912" t="str">
        <f t="shared" si="14"/>
        <v>Amazon Brand - Solimo 20</v>
      </c>
      <c r="D912" s="3" t="s">
        <v>1960</v>
      </c>
      <c r="E912" s="3" t="s">
        <v>2978</v>
      </c>
      <c r="F912" s="3" t="s">
        <v>3073</v>
      </c>
      <c r="G912" s="3" t="s">
        <v>3074</v>
      </c>
      <c r="H912" s="3" t="s">
        <v>3076</v>
      </c>
      <c r="I912" s="4">
        <v>1199</v>
      </c>
      <c r="J912" s="4">
        <v>2000</v>
      </c>
      <c r="K912" s="2">
        <v>0.4</v>
      </c>
      <c r="L912" t="str">
        <f>IF(Table1[[#This Row],[discount_percentage]]&gt;=50%, "50% or more", "&lt;50%")</f>
        <v>&lt;50%</v>
      </c>
      <c r="M912">
        <v>4</v>
      </c>
      <c r="N912" s="5">
        <v>18543</v>
      </c>
      <c r="O912" s="4">
        <f>Table1[[#This Row],[actual_price]]*Table1[[#This Row],[rating_count]]</f>
        <v>37086000</v>
      </c>
      <c r="P912" t="str">
        <f>IF(Table1[[#This Row],[actual_price]] &lt;200, "&lt;₹200", IF(Table1[[#This Row],[actual_price]]&lt;=500, "₹200 - ₹500", "&gt;₹500"))</f>
        <v>&gt;₹500</v>
      </c>
      <c r="Q912" s="8">
        <f>Table1[[#This Row],[rating]]*LOG(Table1[[#This Row],[rating_count]]+1)</f>
        <v>17.072813674478084</v>
      </c>
    </row>
    <row r="913" spans="1:17" x14ac:dyDescent="0.3">
      <c r="A913" t="s">
        <v>1961</v>
      </c>
      <c r="B913" t="s">
        <v>1962</v>
      </c>
      <c r="C913" t="str">
        <f t="shared" si="14"/>
        <v xml:space="preserve">StyleHouse Lint Remover </v>
      </c>
      <c r="D913" s="3" t="s">
        <v>1963</v>
      </c>
      <c r="E913" s="3" t="s">
        <v>2978</v>
      </c>
      <c r="F913" s="3" t="s">
        <v>3070</v>
      </c>
      <c r="G913" s="3" t="s">
        <v>3077</v>
      </c>
      <c r="H913" s="3" t="s">
        <v>3078</v>
      </c>
      <c r="I913" s="4">
        <v>455</v>
      </c>
      <c r="J913" s="4">
        <v>999</v>
      </c>
      <c r="K913" s="2">
        <v>0.54</v>
      </c>
      <c r="L913" t="str">
        <f>IF(Table1[[#This Row],[discount_percentage]]&gt;=50%, "50% or more", "&lt;50%")</f>
        <v>50% or more</v>
      </c>
      <c r="M913">
        <v>4.0999999999999996</v>
      </c>
      <c r="N913" s="5">
        <v>3578</v>
      </c>
      <c r="O913" s="4">
        <f>Table1[[#This Row],[actual_price]]*Table1[[#This Row],[rating_count]]</f>
        <v>3574422</v>
      </c>
      <c r="P913" t="str">
        <f>IF(Table1[[#This Row],[actual_price]] &lt;200, "&lt;₹200", IF(Table1[[#This Row],[actual_price]]&lt;=500, "₹200 - ₹500", "&gt;₹500"))</f>
        <v>&gt;₹500</v>
      </c>
      <c r="Q913" s="8">
        <f>Table1[[#This Row],[rating]]*LOG(Table1[[#This Row],[rating_count]]+1)</f>
        <v>14.570422963399016</v>
      </c>
    </row>
    <row r="914" spans="1:17" x14ac:dyDescent="0.3">
      <c r="A914" t="s">
        <v>1964</v>
      </c>
      <c r="B914" t="s">
        <v>1965</v>
      </c>
      <c r="C914" t="str">
        <f t="shared" si="14"/>
        <v>beatXP Kitchen Scale Mul</v>
      </c>
      <c r="D914" s="3" t="s">
        <v>1966</v>
      </c>
      <c r="E914" s="3" t="s">
        <v>2978</v>
      </c>
      <c r="F914" s="3" t="s">
        <v>3070</v>
      </c>
      <c r="G914" s="3" t="s">
        <v>3071</v>
      </c>
      <c r="H914" s="3" t="s">
        <v>3079</v>
      </c>
      <c r="I914" s="4">
        <v>199</v>
      </c>
      <c r="J914" s="4">
        <v>1999</v>
      </c>
      <c r="K914" s="2">
        <v>0.9</v>
      </c>
      <c r="L914" t="str">
        <f>IF(Table1[[#This Row],[discount_percentage]]&gt;=50%, "50% or more", "&lt;50%")</f>
        <v>50% or more</v>
      </c>
      <c r="M914">
        <v>3.7</v>
      </c>
      <c r="N914" s="5">
        <v>2031</v>
      </c>
      <c r="O914" s="4">
        <f>Table1[[#This Row],[actual_price]]*Table1[[#This Row],[rating_count]]</f>
        <v>4059969</v>
      </c>
      <c r="P914" t="str">
        <f>IF(Table1[[#This Row],[actual_price]] &lt;200, "&lt;₹200", IF(Table1[[#This Row],[actual_price]]&lt;=500, "₹200 - ₹500", "&gt;₹500"))</f>
        <v>&gt;₹500</v>
      </c>
      <c r="Q914" s="8">
        <f>Table1[[#This Row],[rating]]*LOG(Table1[[#This Row],[rating_count]]+1)</f>
        <v>12.239317703363964</v>
      </c>
    </row>
    <row r="915" spans="1:17" x14ac:dyDescent="0.3">
      <c r="A915" t="s">
        <v>1967</v>
      </c>
      <c r="B915" t="s">
        <v>1968</v>
      </c>
      <c r="C915" t="str">
        <f t="shared" si="14"/>
        <v>Glun Multipurpose Portab</v>
      </c>
      <c r="D915" s="3" t="s">
        <v>1966</v>
      </c>
      <c r="E915" s="3" t="s">
        <v>2978</v>
      </c>
      <c r="F915" s="3" t="s">
        <v>3070</v>
      </c>
      <c r="G915" s="3" t="s">
        <v>3071</v>
      </c>
      <c r="H915" s="3" t="s">
        <v>3079</v>
      </c>
      <c r="I915" s="4">
        <v>293</v>
      </c>
      <c r="J915" s="4">
        <v>499</v>
      </c>
      <c r="K915" s="2">
        <v>0.41</v>
      </c>
      <c r="L915" t="str">
        <f>IF(Table1[[#This Row],[discount_percentage]]&gt;=50%, "50% or more", "&lt;50%")</f>
        <v>&lt;50%</v>
      </c>
      <c r="M915">
        <v>3.9</v>
      </c>
      <c r="N915" s="5">
        <v>44994</v>
      </c>
      <c r="O915" s="4">
        <f>Table1[[#This Row],[actual_price]]*Table1[[#This Row],[rating_count]]</f>
        <v>22452006</v>
      </c>
      <c r="P915" t="str">
        <f>IF(Table1[[#This Row],[actual_price]] &lt;200, "&lt;₹200", IF(Table1[[#This Row],[actual_price]]&lt;=500, "₹200 - ₹500", "&gt;₹500"))</f>
        <v>₹200 - ₹500</v>
      </c>
      <c r="Q915" s="8">
        <f>Table1[[#This Row],[rating]]*LOG(Table1[[#This Row],[rating_count]]+1)</f>
        <v>18.147340598992336</v>
      </c>
    </row>
    <row r="916" spans="1:17" x14ac:dyDescent="0.3">
      <c r="A916" t="s">
        <v>1969</v>
      </c>
      <c r="B916" t="s">
        <v>1970</v>
      </c>
      <c r="C916" t="str">
        <f t="shared" si="14"/>
        <v>Pigeon Polypropylene Min</v>
      </c>
      <c r="D916" s="3" t="s">
        <v>1971</v>
      </c>
      <c r="E916" s="3" t="s">
        <v>2978</v>
      </c>
      <c r="F916" s="3" t="s">
        <v>3080</v>
      </c>
      <c r="G916" s="3" t="s">
        <v>3081</v>
      </c>
      <c r="H916" s="3" t="s">
        <v>3082</v>
      </c>
      <c r="I916" s="4">
        <v>199</v>
      </c>
      <c r="J916" s="4">
        <v>495</v>
      </c>
      <c r="K916" s="2">
        <v>0.6</v>
      </c>
      <c r="L916" t="str">
        <f>IF(Table1[[#This Row],[discount_percentage]]&gt;=50%, "50% or more", "&lt;50%")</f>
        <v>50% or more</v>
      </c>
      <c r="M916">
        <v>4.0999999999999996</v>
      </c>
      <c r="N916" s="5">
        <v>270563</v>
      </c>
      <c r="O916" s="4">
        <f>Table1[[#This Row],[actual_price]]*Table1[[#This Row],[rating_count]]</f>
        <v>133928685</v>
      </c>
      <c r="P916" t="str">
        <f>IF(Table1[[#This Row],[actual_price]] &lt;200, "&lt;₹200", IF(Table1[[#This Row],[actual_price]]&lt;=500, "₹200 - ₹500", "&gt;₹500"))</f>
        <v>₹200 - ₹500</v>
      </c>
      <c r="Q916" s="8">
        <f>Table1[[#This Row],[rating]]*LOG(Table1[[#This Row],[rating_count]]+1)</f>
        <v>22.272307044614447</v>
      </c>
    </row>
    <row r="917" spans="1:17" x14ac:dyDescent="0.3">
      <c r="A917" t="s">
        <v>1972</v>
      </c>
      <c r="B917" t="s">
        <v>1973</v>
      </c>
      <c r="C917" t="str">
        <f t="shared" si="14"/>
        <v>Prestige 1.5 Litre Kettl</v>
      </c>
      <c r="D917" s="3" t="s">
        <v>1954</v>
      </c>
      <c r="E917" s="3" t="s">
        <v>2978</v>
      </c>
      <c r="F917" s="3" t="s">
        <v>3070</v>
      </c>
      <c r="G917" s="3" t="s">
        <v>3071</v>
      </c>
      <c r="H917" s="3" t="s">
        <v>3072</v>
      </c>
      <c r="I917" s="4">
        <v>749</v>
      </c>
      <c r="J917" s="4">
        <v>1245</v>
      </c>
      <c r="K917" s="2">
        <v>0.4</v>
      </c>
      <c r="L917" t="str">
        <f>IF(Table1[[#This Row],[discount_percentage]]&gt;=50%, "50% or more", "&lt;50%")</f>
        <v>&lt;50%</v>
      </c>
      <c r="M917">
        <v>3.9</v>
      </c>
      <c r="N917" s="5">
        <v>31783</v>
      </c>
      <c r="O917" s="4">
        <f>Table1[[#This Row],[actual_price]]*Table1[[#This Row],[rating_count]]</f>
        <v>39569835</v>
      </c>
      <c r="P917" t="str">
        <f>IF(Table1[[#This Row],[actual_price]] &lt;200, "&lt;₹200", IF(Table1[[#This Row],[actual_price]]&lt;=500, "₹200 - ₹500", "&gt;₹500"))</f>
        <v>&gt;₹500</v>
      </c>
      <c r="Q917" s="8">
        <f>Table1[[#This Row],[rating]]*LOG(Table1[[#This Row],[rating_count]]+1)</f>
        <v>17.558613352984494</v>
      </c>
    </row>
    <row r="918" spans="1:17" x14ac:dyDescent="0.3">
      <c r="A918" t="s">
        <v>1974</v>
      </c>
      <c r="B918" t="s">
        <v>1975</v>
      </c>
      <c r="C918" t="str">
        <f t="shared" si="14"/>
        <v>Bajaj RHX-2 800-Watt Roo</v>
      </c>
      <c r="D918" s="3" t="s">
        <v>1957</v>
      </c>
      <c r="E918" s="3" t="s">
        <v>2978</v>
      </c>
      <c r="F918" s="3" t="s">
        <v>3073</v>
      </c>
      <c r="G918" s="3" t="s">
        <v>3074</v>
      </c>
      <c r="H918" s="3" t="s">
        <v>3075</v>
      </c>
      <c r="I918" s="4">
        <v>1399</v>
      </c>
      <c r="J918" s="4">
        <v>1549</v>
      </c>
      <c r="K918" s="2">
        <v>0.1</v>
      </c>
      <c r="L918" t="str">
        <f>IF(Table1[[#This Row],[discount_percentage]]&gt;=50%, "50% or more", "&lt;50%")</f>
        <v>&lt;50%</v>
      </c>
      <c r="M918">
        <v>3.9</v>
      </c>
      <c r="N918" s="5">
        <v>2602</v>
      </c>
      <c r="O918" s="4">
        <f>Table1[[#This Row],[actual_price]]*Table1[[#This Row],[rating_count]]</f>
        <v>4030498</v>
      </c>
      <c r="P918" t="str">
        <f>IF(Table1[[#This Row],[actual_price]] &lt;200, "&lt;₹200", IF(Table1[[#This Row],[actual_price]]&lt;=500, "₹200 - ₹500", "&gt;₹500"))</f>
        <v>&gt;₹500</v>
      </c>
      <c r="Q918" s="8">
        <f>Table1[[#This Row],[rating]]*LOG(Table1[[#This Row],[rating_count]]+1)</f>
        <v>13.320349255626018</v>
      </c>
    </row>
    <row r="919" spans="1:17" x14ac:dyDescent="0.3">
      <c r="A919" t="s">
        <v>1976</v>
      </c>
      <c r="B919" t="s">
        <v>1977</v>
      </c>
      <c r="C919" t="str">
        <f t="shared" si="14"/>
        <v>Prestige Electric Kettle</v>
      </c>
      <c r="D919" s="3" t="s">
        <v>1954</v>
      </c>
      <c r="E919" s="3" t="s">
        <v>2978</v>
      </c>
      <c r="F919" s="3" t="s">
        <v>3070</v>
      </c>
      <c r="G919" s="3" t="s">
        <v>3071</v>
      </c>
      <c r="H919" s="3" t="s">
        <v>3072</v>
      </c>
      <c r="I919" s="4">
        <v>749</v>
      </c>
      <c r="J919" s="4">
        <v>1445</v>
      </c>
      <c r="K919" s="2">
        <v>0.48</v>
      </c>
      <c r="L919" t="str">
        <f>IF(Table1[[#This Row],[discount_percentage]]&gt;=50%, "50% or more", "&lt;50%")</f>
        <v>&lt;50%</v>
      </c>
      <c r="M919">
        <v>3.9</v>
      </c>
      <c r="N919" s="5">
        <v>63350</v>
      </c>
      <c r="O919" s="4">
        <f>Table1[[#This Row],[actual_price]]*Table1[[#This Row],[rating_count]]</f>
        <v>91540750</v>
      </c>
      <c r="P919" t="str">
        <f>IF(Table1[[#This Row],[actual_price]] &lt;200, "&lt;₹200", IF(Table1[[#This Row],[actual_price]]&lt;=500, "₹200 - ₹500", "&gt;₹500"))</f>
        <v>&gt;₹500</v>
      </c>
      <c r="Q919" s="8">
        <f>Table1[[#This Row],[rating]]*LOG(Table1[[#This Row],[rating_count]]+1)</f>
        <v>18.726838551106034</v>
      </c>
    </row>
    <row r="920" spans="1:17" x14ac:dyDescent="0.3">
      <c r="A920" t="s">
        <v>1978</v>
      </c>
      <c r="B920" t="s">
        <v>1979</v>
      </c>
      <c r="C920" t="str">
        <f t="shared" si="14"/>
        <v>Pigeon by Stovekraft Cru</v>
      </c>
      <c r="D920" s="3" t="s">
        <v>1980</v>
      </c>
      <c r="E920" s="3" t="s">
        <v>2978</v>
      </c>
      <c r="F920" s="3" t="s">
        <v>3070</v>
      </c>
      <c r="G920" s="3" t="s">
        <v>3071</v>
      </c>
      <c r="H920" s="3" t="s">
        <v>3083</v>
      </c>
      <c r="I920" s="4">
        <v>1699</v>
      </c>
      <c r="J920" s="4">
        <v>3193</v>
      </c>
      <c r="K920" s="2">
        <v>0.47</v>
      </c>
      <c r="L920" t="str">
        <f>IF(Table1[[#This Row],[discount_percentage]]&gt;=50%, "50% or more", "&lt;50%")</f>
        <v>&lt;50%</v>
      </c>
      <c r="M920">
        <v>3.8</v>
      </c>
      <c r="N920" s="5">
        <v>54032</v>
      </c>
      <c r="O920" s="4">
        <f>Table1[[#This Row],[actual_price]]*Table1[[#This Row],[rating_count]]</f>
        <v>172524176</v>
      </c>
      <c r="P920" t="str">
        <f>IF(Table1[[#This Row],[actual_price]] &lt;200, "&lt;₹200", IF(Table1[[#This Row],[actual_price]]&lt;=500, "₹200 - ₹500", "&gt;₹500"))</f>
        <v>&gt;₹500</v>
      </c>
      <c r="Q920" s="8">
        <f>Table1[[#This Row],[rating]]*LOG(Table1[[#This Row],[rating_count]]+1)</f>
        <v>17.984104507588206</v>
      </c>
    </row>
    <row r="921" spans="1:17" x14ac:dyDescent="0.3">
      <c r="A921" t="s">
        <v>1981</v>
      </c>
      <c r="B921" t="s">
        <v>1982</v>
      </c>
      <c r="C921" t="str">
        <f t="shared" si="14"/>
        <v>Prestige PKGSS 1.7L 1500</v>
      </c>
      <c r="D921" s="3" t="s">
        <v>1954</v>
      </c>
      <c r="E921" s="3" t="s">
        <v>2978</v>
      </c>
      <c r="F921" s="3" t="s">
        <v>3070</v>
      </c>
      <c r="G921" s="3" t="s">
        <v>3071</v>
      </c>
      <c r="H921" s="3" t="s">
        <v>3072</v>
      </c>
      <c r="I921" s="4">
        <v>1043</v>
      </c>
      <c r="J921" s="4">
        <v>1345</v>
      </c>
      <c r="K921" s="2">
        <v>0.22</v>
      </c>
      <c r="L921" t="str">
        <f>IF(Table1[[#This Row],[discount_percentage]]&gt;=50%, "50% or more", "&lt;50%")</f>
        <v>&lt;50%</v>
      </c>
      <c r="M921">
        <v>3.8</v>
      </c>
      <c r="N921" s="5">
        <v>15592</v>
      </c>
      <c r="O921" s="4">
        <f>Table1[[#This Row],[actual_price]]*Table1[[#This Row],[rating_count]]</f>
        <v>20971240</v>
      </c>
      <c r="P921" t="str">
        <f>IF(Table1[[#This Row],[actual_price]] &lt;200, "&lt;₹200", IF(Table1[[#This Row],[actual_price]]&lt;=500, "₹200 - ₹500", "&gt;₹500"))</f>
        <v>&gt;₹500</v>
      </c>
      <c r="Q921" s="8">
        <f>Table1[[#This Row],[rating]]*LOG(Table1[[#This Row],[rating_count]]+1)</f>
        <v>15.933132779782762</v>
      </c>
    </row>
    <row r="922" spans="1:17" x14ac:dyDescent="0.3">
      <c r="A922" t="s">
        <v>1983</v>
      </c>
      <c r="B922" t="s">
        <v>1984</v>
      </c>
      <c r="C922" t="str">
        <f t="shared" si="14"/>
        <v>SHOPTOSHOP Electric Lint</v>
      </c>
      <c r="D922" s="3" t="s">
        <v>1963</v>
      </c>
      <c r="E922" s="3" t="s">
        <v>2978</v>
      </c>
      <c r="F922" s="3" t="s">
        <v>3070</v>
      </c>
      <c r="G922" s="3" t="s">
        <v>3077</v>
      </c>
      <c r="H922" s="3" t="s">
        <v>3078</v>
      </c>
      <c r="I922" s="4">
        <v>499</v>
      </c>
      <c r="J922" s="4">
        <v>999</v>
      </c>
      <c r="K922" s="2">
        <v>0.5</v>
      </c>
      <c r="L922" t="str">
        <f>IF(Table1[[#This Row],[discount_percentage]]&gt;=50%, "50% or more", "&lt;50%")</f>
        <v>50% or more</v>
      </c>
      <c r="M922">
        <v>4.0999999999999996</v>
      </c>
      <c r="N922" s="5">
        <v>4859</v>
      </c>
      <c r="O922" s="4">
        <f>Table1[[#This Row],[actual_price]]*Table1[[#This Row],[rating_count]]</f>
        <v>4854141</v>
      </c>
      <c r="P922" t="str">
        <f>IF(Table1[[#This Row],[actual_price]] &lt;200, "&lt;₹200", IF(Table1[[#This Row],[actual_price]]&lt;=500, "₹200 - ₹500", "&gt;₹500"))</f>
        <v>&gt;₹500</v>
      </c>
      <c r="Q922" s="8">
        <f>Table1[[#This Row],[rating]]*LOG(Table1[[#This Row],[rating_count]]+1)</f>
        <v>15.115208703975402</v>
      </c>
    </row>
    <row r="923" spans="1:17" x14ac:dyDescent="0.3">
      <c r="A923" t="s">
        <v>1985</v>
      </c>
      <c r="B923" t="s">
        <v>1986</v>
      </c>
      <c r="C923" t="str">
        <f t="shared" si="14"/>
        <v>Orpat OEH-1260 2000-Watt</v>
      </c>
      <c r="D923" s="3" t="s">
        <v>1960</v>
      </c>
      <c r="E923" s="3" t="s">
        <v>2978</v>
      </c>
      <c r="F923" s="3" t="s">
        <v>3073</v>
      </c>
      <c r="G923" s="3" t="s">
        <v>3074</v>
      </c>
      <c r="H923" s="3" t="s">
        <v>3076</v>
      </c>
      <c r="I923" s="4">
        <v>1464</v>
      </c>
      <c r="J923" s="4">
        <v>1650</v>
      </c>
      <c r="K923" s="2">
        <v>0.11</v>
      </c>
      <c r="L923" t="str">
        <f>IF(Table1[[#This Row],[discount_percentage]]&gt;=50%, "50% or more", "&lt;50%")</f>
        <v>&lt;50%</v>
      </c>
      <c r="M923">
        <v>4.0999999999999996</v>
      </c>
      <c r="N923" s="5">
        <v>14120</v>
      </c>
      <c r="O923" s="4">
        <f>Table1[[#This Row],[actual_price]]*Table1[[#This Row],[rating_count]]</f>
        <v>23298000</v>
      </c>
      <c r="P923" t="str">
        <f>IF(Table1[[#This Row],[actual_price]] &lt;200, "&lt;₹200", IF(Table1[[#This Row],[actual_price]]&lt;=500, "₹200 - ₹500", "&gt;₹500"))</f>
        <v>&gt;₹500</v>
      </c>
      <c r="Q923" s="8">
        <f>Table1[[#This Row],[rating]]*LOG(Table1[[#This Row],[rating_count]]+1)</f>
        <v>17.014448357407673</v>
      </c>
    </row>
    <row r="924" spans="1:17" x14ac:dyDescent="0.3">
      <c r="A924" t="s">
        <v>1987</v>
      </c>
      <c r="B924" t="s">
        <v>1988</v>
      </c>
      <c r="C924" t="str">
        <f t="shared" si="14"/>
        <v>PRO365 Indo Mocktails/Co</v>
      </c>
      <c r="D924" s="3" t="s">
        <v>1989</v>
      </c>
      <c r="E924" s="3" t="s">
        <v>2978</v>
      </c>
      <c r="F924" s="3" t="s">
        <v>3070</v>
      </c>
      <c r="G924" s="3" t="s">
        <v>3071</v>
      </c>
      <c r="H924" s="3" t="s">
        <v>3084</v>
      </c>
      <c r="I924" s="4">
        <v>249</v>
      </c>
      <c r="J924" s="4">
        <v>499</v>
      </c>
      <c r="K924" s="2">
        <v>0.5</v>
      </c>
      <c r="L924" t="str">
        <f>IF(Table1[[#This Row],[discount_percentage]]&gt;=50%, "50% or more", "&lt;50%")</f>
        <v>50% or more</v>
      </c>
      <c r="M924">
        <v>3.3</v>
      </c>
      <c r="N924" s="5">
        <v>8427</v>
      </c>
      <c r="O924" s="4">
        <f>Table1[[#This Row],[actual_price]]*Table1[[#This Row],[rating_count]]</f>
        <v>4205073</v>
      </c>
      <c r="P924" t="str">
        <f>IF(Table1[[#This Row],[actual_price]] &lt;200, "&lt;₹200", IF(Table1[[#This Row],[actual_price]]&lt;=500, "₹200 - ₹500", "&gt;₹500"))</f>
        <v>₹200 - ₹500</v>
      </c>
      <c r="Q924" s="8">
        <f>Table1[[#This Row],[rating]]*LOG(Table1[[#This Row],[rating_count]]+1)</f>
        <v>12.954890938889006</v>
      </c>
    </row>
    <row r="925" spans="1:17" x14ac:dyDescent="0.3">
      <c r="A925" t="s">
        <v>1990</v>
      </c>
      <c r="B925" t="s">
        <v>1991</v>
      </c>
      <c r="C925" t="str">
        <f t="shared" si="14"/>
        <v>Bajaj DX-6 1000W Dry Iro</v>
      </c>
      <c r="D925" s="3" t="s">
        <v>1992</v>
      </c>
      <c r="E925" s="3" t="s">
        <v>2978</v>
      </c>
      <c r="F925" s="3" t="s">
        <v>3070</v>
      </c>
      <c r="G925" s="3" t="s">
        <v>3077</v>
      </c>
      <c r="H925" s="3" t="s">
        <v>3078</v>
      </c>
      <c r="I925" s="4">
        <v>625</v>
      </c>
      <c r="J925" s="4">
        <v>1400</v>
      </c>
      <c r="K925" s="2">
        <v>0.55000000000000004</v>
      </c>
      <c r="L925" t="str">
        <f>IF(Table1[[#This Row],[discount_percentage]]&gt;=50%, "50% or more", "&lt;50%")</f>
        <v>50% or more</v>
      </c>
      <c r="M925">
        <v>4.2</v>
      </c>
      <c r="N925" s="5">
        <v>23316</v>
      </c>
      <c r="O925" s="4">
        <f>Table1[[#This Row],[actual_price]]*Table1[[#This Row],[rating_count]]</f>
        <v>32642400</v>
      </c>
      <c r="P925" t="str">
        <f>IF(Table1[[#This Row],[actual_price]] &lt;200, "&lt;₹200", IF(Table1[[#This Row],[actual_price]]&lt;=500, "₹200 - ₹500", "&gt;₹500"))</f>
        <v>&gt;₹500</v>
      </c>
      <c r="Q925" s="8">
        <f>Table1[[#This Row],[rating]]*LOG(Table1[[#This Row],[rating_count]]+1)</f>
        <v>18.34422522536282</v>
      </c>
    </row>
    <row r="926" spans="1:17" x14ac:dyDescent="0.3">
      <c r="A926" t="s">
        <v>1993</v>
      </c>
      <c r="B926" t="s">
        <v>1994</v>
      </c>
      <c r="C926" t="str">
        <f t="shared" si="14"/>
        <v>Croma 500W Mixer Grinder</v>
      </c>
      <c r="D926" s="3" t="s">
        <v>1995</v>
      </c>
      <c r="E926" s="3" t="s">
        <v>2978</v>
      </c>
      <c r="F926" s="3" t="s">
        <v>3070</v>
      </c>
      <c r="G926" s="3" t="s">
        <v>3071</v>
      </c>
      <c r="H926" s="3" t="s">
        <v>3085</v>
      </c>
      <c r="I926" s="4">
        <v>1290</v>
      </c>
      <c r="J926" s="4">
        <v>2500</v>
      </c>
      <c r="K926" s="2">
        <v>0.48</v>
      </c>
      <c r="L926" t="str">
        <f>IF(Table1[[#This Row],[discount_percentage]]&gt;=50%, "50% or more", "&lt;50%")</f>
        <v>&lt;50%</v>
      </c>
      <c r="M926">
        <v>4</v>
      </c>
      <c r="N926" s="5">
        <v>6530</v>
      </c>
      <c r="O926" s="4">
        <f>Table1[[#This Row],[actual_price]]*Table1[[#This Row],[rating_count]]</f>
        <v>16325000</v>
      </c>
      <c r="P926" t="str">
        <f>IF(Table1[[#This Row],[actual_price]] &lt;200, "&lt;₹200", IF(Table1[[#This Row],[actual_price]]&lt;=500, "₹200 - ₹500", "&gt;₹500"))</f>
        <v>&gt;₹500</v>
      </c>
      <c r="Q926" s="8">
        <f>Table1[[#This Row],[rating]]*LOG(Table1[[#This Row],[rating_count]]+1)</f>
        <v>15.259918735043026</v>
      </c>
    </row>
    <row r="927" spans="1:17" x14ac:dyDescent="0.3">
      <c r="A927" t="s">
        <v>1996</v>
      </c>
      <c r="B927" t="s">
        <v>1997</v>
      </c>
      <c r="C927" t="str">
        <f t="shared" si="14"/>
        <v>Havells Instanio 3-Litre</v>
      </c>
      <c r="D927" s="3" t="s">
        <v>1998</v>
      </c>
      <c r="E927" s="3" t="s">
        <v>2978</v>
      </c>
      <c r="F927" s="3" t="s">
        <v>3073</v>
      </c>
      <c r="G927" s="3" t="s">
        <v>3086</v>
      </c>
      <c r="H927" s="3" t="s">
        <v>3087</v>
      </c>
      <c r="I927" s="4">
        <v>3600</v>
      </c>
      <c r="J927" s="4">
        <v>6190</v>
      </c>
      <c r="K927" s="2">
        <v>0.42</v>
      </c>
      <c r="L927" t="str">
        <f>IF(Table1[[#This Row],[discount_percentage]]&gt;=50%, "50% or more", "&lt;50%")</f>
        <v>&lt;50%</v>
      </c>
      <c r="M927">
        <v>4.3</v>
      </c>
      <c r="N927" s="5">
        <v>11924</v>
      </c>
      <c r="O927" s="4">
        <f>Table1[[#This Row],[actual_price]]*Table1[[#This Row],[rating_count]]</f>
        <v>73809560</v>
      </c>
      <c r="P927" t="str">
        <f>IF(Table1[[#This Row],[actual_price]] &lt;200, "&lt;₹200", IF(Table1[[#This Row],[actual_price]]&lt;=500, "₹200 - ₹500", "&gt;₹500"))</f>
        <v>&gt;₹500</v>
      </c>
      <c r="Q927" s="8">
        <f>Table1[[#This Row],[rating]]*LOG(Table1[[#This Row],[rating_count]]+1)</f>
        <v>17.528771067162253</v>
      </c>
    </row>
    <row r="928" spans="1:17" x14ac:dyDescent="0.3">
      <c r="A928" t="s">
        <v>1999</v>
      </c>
      <c r="B928" t="s">
        <v>2000</v>
      </c>
      <c r="C928" t="str">
        <f t="shared" si="14"/>
        <v>Morphy Richards OFR Room</v>
      </c>
      <c r="D928" s="3" t="s">
        <v>2001</v>
      </c>
      <c r="E928" s="3" t="s">
        <v>2978</v>
      </c>
      <c r="F928" s="3" t="s">
        <v>3073</v>
      </c>
      <c r="G928" s="3" t="s">
        <v>3074</v>
      </c>
      <c r="I928" s="4">
        <v>6549</v>
      </c>
      <c r="J928" s="4">
        <v>13999</v>
      </c>
      <c r="K928" s="2">
        <v>0.53</v>
      </c>
      <c r="L928" t="str">
        <f>IF(Table1[[#This Row],[discount_percentage]]&gt;=50%, "50% or more", "&lt;50%")</f>
        <v>50% or more</v>
      </c>
      <c r="M928">
        <v>4</v>
      </c>
      <c r="N928" s="5">
        <v>2961</v>
      </c>
      <c r="O928" s="4">
        <f>Table1[[#This Row],[actual_price]]*Table1[[#This Row],[rating_count]]</f>
        <v>41451039</v>
      </c>
      <c r="P928" t="str">
        <f>IF(Table1[[#This Row],[actual_price]] &lt;200, "&lt;₹200", IF(Table1[[#This Row],[actual_price]]&lt;=500, "₹200 - ₹500", "&gt;₹500"))</f>
        <v>&gt;₹500</v>
      </c>
      <c r="Q928" s="8">
        <f>Table1[[#This Row],[rating]]*LOG(Table1[[#This Row],[rating_count]]+1)</f>
        <v>13.886340216740759</v>
      </c>
    </row>
    <row r="929" spans="1:17" x14ac:dyDescent="0.3">
      <c r="A929" t="s">
        <v>2002</v>
      </c>
      <c r="B929" t="s">
        <v>2003</v>
      </c>
      <c r="C929" t="str">
        <f t="shared" si="14"/>
        <v>Havells Aqua Plus 1.2 li</v>
      </c>
      <c r="D929" s="3" t="s">
        <v>1954</v>
      </c>
      <c r="E929" s="3" t="s">
        <v>2978</v>
      </c>
      <c r="F929" s="3" t="s">
        <v>3070</v>
      </c>
      <c r="G929" s="3" t="s">
        <v>3071</v>
      </c>
      <c r="H929" s="3" t="s">
        <v>3072</v>
      </c>
      <c r="I929" s="4">
        <v>1625</v>
      </c>
      <c r="J929" s="4">
        <v>2995</v>
      </c>
      <c r="K929" s="2">
        <v>0.46</v>
      </c>
      <c r="L929" t="str">
        <f>IF(Table1[[#This Row],[discount_percentage]]&gt;=50%, "50% or more", "&lt;50%")</f>
        <v>&lt;50%</v>
      </c>
      <c r="M929">
        <v>4.5</v>
      </c>
      <c r="N929" s="5">
        <v>23484</v>
      </c>
      <c r="O929" s="4">
        <f>Table1[[#This Row],[actual_price]]*Table1[[#This Row],[rating_count]]</f>
        <v>70334580</v>
      </c>
      <c r="P929" t="str">
        <f>IF(Table1[[#This Row],[actual_price]] &lt;200, "&lt;₹200", IF(Table1[[#This Row],[actual_price]]&lt;=500, "₹200 - ₹500", "&gt;₹500"))</f>
        <v>&gt;₹500</v>
      </c>
      <c r="Q929" s="8">
        <f>Table1[[#This Row],[rating]]*LOG(Table1[[#This Row],[rating_count]]+1)</f>
        <v>19.668557540336703</v>
      </c>
    </row>
    <row r="930" spans="1:17" x14ac:dyDescent="0.3">
      <c r="A930" t="s">
        <v>2004</v>
      </c>
      <c r="B930" t="s">
        <v>2005</v>
      </c>
      <c r="C930" t="str">
        <f t="shared" si="14"/>
        <v xml:space="preserve">Bajaj Splendora 3 Litre </v>
      </c>
      <c r="D930" s="3" t="s">
        <v>1998</v>
      </c>
      <c r="E930" s="3" t="s">
        <v>2978</v>
      </c>
      <c r="F930" s="3" t="s">
        <v>3073</v>
      </c>
      <c r="G930" s="3" t="s">
        <v>3086</v>
      </c>
      <c r="H930" s="3" t="s">
        <v>3087</v>
      </c>
      <c r="I930" s="4">
        <v>2599</v>
      </c>
      <c r="J930" s="4">
        <v>5890</v>
      </c>
      <c r="K930" s="2">
        <v>0.56000000000000005</v>
      </c>
      <c r="L930" t="str">
        <f>IF(Table1[[#This Row],[discount_percentage]]&gt;=50%, "50% or more", "&lt;50%")</f>
        <v>50% or more</v>
      </c>
      <c r="M930">
        <v>4.0999999999999996</v>
      </c>
      <c r="N930" s="5">
        <v>21783</v>
      </c>
      <c r="O930" s="4">
        <f>Table1[[#This Row],[actual_price]]*Table1[[#This Row],[rating_count]]</f>
        <v>128301870</v>
      </c>
      <c r="P930" t="str">
        <f>IF(Table1[[#This Row],[actual_price]] &lt;200, "&lt;₹200", IF(Table1[[#This Row],[actual_price]]&lt;=500, "₹200 - ₹500", "&gt;₹500"))</f>
        <v>&gt;₹500</v>
      </c>
      <c r="Q930" s="8">
        <f>Table1[[#This Row],[rating]]*LOG(Table1[[#This Row],[rating_count]]+1)</f>
        <v>17.786364276160821</v>
      </c>
    </row>
    <row r="931" spans="1:17" x14ac:dyDescent="0.3">
      <c r="A931" t="s">
        <v>2006</v>
      </c>
      <c r="B931" t="s">
        <v>2007</v>
      </c>
      <c r="C931" t="str">
        <f t="shared" si="14"/>
        <v>KENT 16052 Elegant Elect</v>
      </c>
      <c r="D931" s="3" t="s">
        <v>2008</v>
      </c>
      <c r="E931" s="3" t="s">
        <v>2978</v>
      </c>
      <c r="F931" s="3" t="s">
        <v>3070</v>
      </c>
      <c r="G931" s="3" t="s">
        <v>3071</v>
      </c>
      <c r="H931" s="3" t="s">
        <v>3072</v>
      </c>
      <c r="I931" s="4">
        <v>1199</v>
      </c>
      <c r="J931" s="4">
        <v>2000</v>
      </c>
      <c r="K931" s="2">
        <v>0.4</v>
      </c>
      <c r="L931" t="str">
        <f>IF(Table1[[#This Row],[discount_percentage]]&gt;=50%, "50% or more", "&lt;50%")</f>
        <v>&lt;50%</v>
      </c>
      <c r="M931">
        <v>4</v>
      </c>
      <c r="N931" s="5">
        <v>14030</v>
      </c>
      <c r="O931" s="4">
        <f>Table1[[#This Row],[actual_price]]*Table1[[#This Row],[rating_count]]</f>
        <v>28060000</v>
      </c>
      <c r="P931" t="str">
        <f>IF(Table1[[#This Row],[actual_price]] &lt;200, "&lt;₹200", IF(Table1[[#This Row],[actual_price]]&lt;=500, "₹200 - ₹500", "&gt;₹500"))</f>
        <v>&gt;₹500</v>
      </c>
      <c r="Q931" s="8">
        <f>Table1[[#This Row],[rating]]*LOG(Table1[[#This Row],[rating_count]]+1)</f>
        <v>16.588354498512665</v>
      </c>
    </row>
    <row r="932" spans="1:17" x14ac:dyDescent="0.3">
      <c r="A932" t="s">
        <v>2009</v>
      </c>
      <c r="B932" t="s">
        <v>2010</v>
      </c>
      <c r="C932" t="str">
        <f t="shared" si="14"/>
        <v>Bajaj New Shakti Neo 15L</v>
      </c>
      <c r="D932" s="3" t="s">
        <v>2011</v>
      </c>
      <c r="E932" s="3" t="s">
        <v>2978</v>
      </c>
      <c r="F932" s="3" t="s">
        <v>3073</v>
      </c>
      <c r="G932" s="3" t="s">
        <v>3086</v>
      </c>
      <c r="H932" s="3" t="s">
        <v>3088</v>
      </c>
      <c r="I932" s="4">
        <v>5499</v>
      </c>
      <c r="J932" s="4">
        <v>13150</v>
      </c>
      <c r="K932" s="2">
        <v>0.57999999999999996</v>
      </c>
      <c r="L932" t="str">
        <f>IF(Table1[[#This Row],[discount_percentage]]&gt;=50%, "50% or more", "&lt;50%")</f>
        <v>50% or more</v>
      </c>
      <c r="M932">
        <v>4.2</v>
      </c>
      <c r="N932" s="5">
        <v>6398</v>
      </c>
      <c r="O932" s="4">
        <f>Table1[[#This Row],[actual_price]]*Table1[[#This Row],[rating_count]]</f>
        <v>84133700</v>
      </c>
      <c r="P932" t="str">
        <f>IF(Table1[[#This Row],[actual_price]] &lt;200, "&lt;₹200", IF(Table1[[#This Row],[actual_price]]&lt;=500, "₹200 - ₹500", "&gt;₹500"))</f>
        <v>&gt;₹500</v>
      </c>
      <c r="Q932" s="8">
        <f>Table1[[#This Row],[rating]]*LOG(Table1[[#This Row],[rating_count]]+1)</f>
        <v>15.985670862710185</v>
      </c>
    </row>
    <row r="933" spans="1:17" x14ac:dyDescent="0.3">
      <c r="A933" t="s">
        <v>2012</v>
      </c>
      <c r="B933" t="s">
        <v>2013</v>
      </c>
      <c r="C933" t="str">
        <f t="shared" si="14"/>
        <v>Lifelong LLMG23 Power Pr</v>
      </c>
      <c r="D933" s="3" t="s">
        <v>1995</v>
      </c>
      <c r="E933" s="3" t="s">
        <v>2978</v>
      </c>
      <c r="F933" s="3" t="s">
        <v>3070</v>
      </c>
      <c r="G933" s="3" t="s">
        <v>3071</v>
      </c>
      <c r="H933" s="3" t="s">
        <v>3085</v>
      </c>
      <c r="I933" s="4">
        <v>1299</v>
      </c>
      <c r="J933" s="4">
        <v>3500</v>
      </c>
      <c r="K933" s="2">
        <v>0.63</v>
      </c>
      <c r="L933" t="str">
        <f>IF(Table1[[#This Row],[discount_percentage]]&gt;=50%, "50% or more", "&lt;50%")</f>
        <v>50% or more</v>
      </c>
      <c r="M933">
        <v>3.8</v>
      </c>
      <c r="N933" s="5">
        <v>44050</v>
      </c>
      <c r="O933" s="4">
        <f>Table1[[#This Row],[actual_price]]*Table1[[#This Row],[rating_count]]</f>
        <v>154175000</v>
      </c>
      <c r="P933" t="str">
        <f>IF(Table1[[#This Row],[actual_price]] &lt;200, "&lt;₹200", IF(Table1[[#This Row],[actual_price]]&lt;=500, "₹200 - ₹500", "&gt;₹500"))</f>
        <v>&gt;₹500</v>
      </c>
      <c r="Q933" s="8">
        <f>Table1[[#This Row],[rating]]*LOG(Table1[[#This Row],[rating_count]]+1)</f>
        <v>17.64703193269462</v>
      </c>
    </row>
    <row r="934" spans="1:17" x14ac:dyDescent="0.3">
      <c r="A934" t="s">
        <v>2014</v>
      </c>
      <c r="B934" t="s">
        <v>2015</v>
      </c>
      <c r="C934" t="str">
        <f t="shared" si="14"/>
        <v>Bajaj Majesty DX-11 1000</v>
      </c>
      <c r="D934" s="3" t="s">
        <v>1992</v>
      </c>
      <c r="E934" s="3" t="s">
        <v>2978</v>
      </c>
      <c r="F934" s="3" t="s">
        <v>3070</v>
      </c>
      <c r="G934" s="3" t="s">
        <v>3077</v>
      </c>
      <c r="H934" s="3" t="s">
        <v>3078</v>
      </c>
      <c r="I934" s="4">
        <v>599</v>
      </c>
      <c r="J934" s="4">
        <v>785</v>
      </c>
      <c r="K934" s="2">
        <v>0.24</v>
      </c>
      <c r="L934" t="str">
        <f>IF(Table1[[#This Row],[discount_percentage]]&gt;=50%, "50% or more", "&lt;50%")</f>
        <v>&lt;50%</v>
      </c>
      <c r="M934">
        <v>4.2</v>
      </c>
      <c r="N934" s="5">
        <v>24247</v>
      </c>
      <c r="O934" s="4">
        <f>Table1[[#This Row],[actual_price]]*Table1[[#This Row],[rating_count]]</f>
        <v>19033895</v>
      </c>
      <c r="P934" t="str">
        <f>IF(Table1[[#This Row],[actual_price]] &lt;200, "&lt;₹200", IF(Table1[[#This Row],[actual_price]]&lt;=500, "₹200 - ₹500", "&gt;₹500"))</f>
        <v>&gt;₹500</v>
      </c>
      <c r="Q934" s="8">
        <f>Table1[[#This Row],[rating]]*LOG(Table1[[#This Row],[rating_count]]+1)</f>
        <v>18.41563887811018</v>
      </c>
    </row>
    <row r="935" spans="1:17" x14ac:dyDescent="0.3">
      <c r="A935" t="s">
        <v>2016</v>
      </c>
      <c r="B935" t="s">
        <v>2017</v>
      </c>
      <c r="C935" t="str">
        <f t="shared" si="14"/>
        <v>Bajaj Rex 500W Mixer Gri</v>
      </c>
      <c r="D935" s="3" t="s">
        <v>1995</v>
      </c>
      <c r="E935" s="3" t="s">
        <v>2978</v>
      </c>
      <c r="F935" s="3" t="s">
        <v>3070</v>
      </c>
      <c r="G935" s="3" t="s">
        <v>3071</v>
      </c>
      <c r="H935" s="3" t="s">
        <v>3085</v>
      </c>
      <c r="I935" s="4">
        <v>1999</v>
      </c>
      <c r="J935" s="4">
        <v>3210</v>
      </c>
      <c r="K935" s="2">
        <v>0.38</v>
      </c>
      <c r="L935" t="str">
        <f>IF(Table1[[#This Row],[discount_percentage]]&gt;=50%, "50% or more", "&lt;50%")</f>
        <v>&lt;50%</v>
      </c>
      <c r="M935">
        <v>4.2</v>
      </c>
      <c r="N935" s="5">
        <v>41349</v>
      </c>
      <c r="O935" s="4">
        <f>Table1[[#This Row],[actual_price]]*Table1[[#This Row],[rating_count]]</f>
        <v>132730290</v>
      </c>
      <c r="P935" t="str">
        <f>IF(Table1[[#This Row],[actual_price]] &lt;200, "&lt;₹200", IF(Table1[[#This Row],[actual_price]]&lt;=500, "₹200 - ₹500", "&gt;₹500"))</f>
        <v>&gt;₹500</v>
      </c>
      <c r="Q935" s="8">
        <f>Table1[[#This Row],[rating]]*LOG(Table1[[#This Row],[rating_count]]+1)</f>
        <v>19.389197158331978</v>
      </c>
    </row>
    <row r="936" spans="1:17" x14ac:dyDescent="0.3">
      <c r="A936" t="s">
        <v>2018</v>
      </c>
      <c r="B936" t="s">
        <v>2019</v>
      </c>
      <c r="C936" t="str">
        <f t="shared" si="14"/>
        <v>Lifelong LLEK15 Electric</v>
      </c>
      <c r="D936" s="3" t="s">
        <v>2008</v>
      </c>
      <c r="E936" s="3" t="s">
        <v>2978</v>
      </c>
      <c r="F936" s="3" t="s">
        <v>3070</v>
      </c>
      <c r="G936" s="3" t="s">
        <v>3071</v>
      </c>
      <c r="H936" s="3" t="s">
        <v>3072</v>
      </c>
      <c r="I936" s="4">
        <v>549</v>
      </c>
      <c r="J936" s="4">
        <v>1000</v>
      </c>
      <c r="K936" s="2">
        <v>0.45</v>
      </c>
      <c r="L936" t="str">
        <f>IF(Table1[[#This Row],[discount_percentage]]&gt;=50%, "50% or more", "&lt;50%")</f>
        <v>&lt;50%</v>
      </c>
      <c r="M936">
        <v>3.6</v>
      </c>
      <c r="N936" s="5">
        <v>1074</v>
      </c>
      <c r="O936" s="4">
        <f>Table1[[#This Row],[actual_price]]*Table1[[#This Row],[rating_count]]</f>
        <v>1074000</v>
      </c>
      <c r="P936" t="str">
        <f>IF(Table1[[#This Row],[actual_price]] &lt;200, "&lt;₹200", IF(Table1[[#This Row],[actual_price]]&lt;=500, "₹200 - ₹500", "&gt;₹500"))</f>
        <v>&gt;₹500</v>
      </c>
      <c r="Q936" s="8">
        <f>Table1[[#This Row],[rating]]*LOG(Table1[[#This Row],[rating_count]]+1)</f>
        <v>10.913070471305847</v>
      </c>
    </row>
    <row r="937" spans="1:17" x14ac:dyDescent="0.3">
      <c r="A937" t="s">
        <v>2020</v>
      </c>
      <c r="B937" t="s">
        <v>2021</v>
      </c>
      <c r="C937" t="str">
        <f t="shared" si="14"/>
        <v>Lifelong LLQH922 Regalia</v>
      </c>
      <c r="D937" s="3" t="s">
        <v>1957</v>
      </c>
      <c r="E937" s="3" t="s">
        <v>2978</v>
      </c>
      <c r="F937" s="3" t="s">
        <v>3073</v>
      </c>
      <c r="G937" s="3" t="s">
        <v>3074</v>
      </c>
      <c r="H937" s="3" t="s">
        <v>3075</v>
      </c>
      <c r="I937" s="4">
        <v>999</v>
      </c>
      <c r="J937" s="4">
        <v>2000</v>
      </c>
      <c r="K937" s="2">
        <v>0.5</v>
      </c>
      <c r="L937" t="str">
        <f>IF(Table1[[#This Row],[discount_percentage]]&gt;=50%, "50% or more", "&lt;50%")</f>
        <v>50% or more</v>
      </c>
      <c r="M937">
        <v>3.8</v>
      </c>
      <c r="N937" s="5">
        <v>1163</v>
      </c>
      <c r="O937" s="4">
        <f>Table1[[#This Row],[actual_price]]*Table1[[#This Row],[rating_count]]</f>
        <v>2326000</v>
      </c>
      <c r="P937" t="str">
        <f>IF(Table1[[#This Row],[actual_price]] &lt;200, "&lt;₹200", IF(Table1[[#This Row],[actual_price]]&lt;=500, "₹200 - ₹500", "&gt;₹500"))</f>
        <v>&gt;₹500</v>
      </c>
      <c r="Q937" s="8">
        <f>Table1[[#This Row],[rating]]*LOG(Table1[[#This Row],[rating_count]]+1)</f>
        <v>11.650621325192706</v>
      </c>
    </row>
    <row r="938" spans="1:17" x14ac:dyDescent="0.3">
      <c r="A938" t="s">
        <v>2022</v>
      </c>
      <c r="B938" t="s">
        <v>2023</v>
      </c>
      <c r="C938" t="str">
        <f t="shared" si="14"/>
        <v>R B Nova Lint/Fabric Sha</v>
      </c>
      <c r="D938" s="3" t="s">
        <v>1963</v>
      </c>
      <c r="E938" s="3" t="s">
        <v>2978</v>
      </c>
      <c r="F938" s="3" t="s">
        <v>3070</v>
      </c>
      <c r="G938" s="3" t="s">
        <v>3077</v>
      </c>
      <c r="H938" s="3" t="s">
        <v>3078</v>
      </c>
      <c r="I938" s="4">
        <v>398</v>
      </c>
      <c r="J938" s="4">
        <v>1999</v>
      </c>
      <c r="K938" s="2">
        <v>0.8</v>
      </c>
      <c r="L938" t="str">
        <f>IF(Table1[[#This Row],[discount_percentage]]&gt;=50%, "50% or more", "&lt;50%")</f>
        <v>50% or more</v>
      </c>
      <c r="M938">
        <v>4.0999999999999996</v>
      </c>
      <c r="N938" s="5">
        <v>257</v>
      </c>
      <c r="O938" s="4">
        <f>Table1[[#This Row],[actual_price]]*Table1[[#This Row],[rating_count]]</f>
        <v>513743</v>
      </c>
      <c r="P938" t="str">
        <f>IF(Table1[[#This Row],[actual_price]] &lt;200, "&lt;₹200", IF(Table1[[#This Row],[actual_price]]&lt;=500, "₹200 - ₹500", "&gt;₹500"))</f>
        <v>&gt;₹500</v>
      </c>
      <c r="Q938" s="8">
        <f>Table1[[#This Row],[rating]]*LOG(Table1[[#This Row],[rating_count]]+1)</f>
        <v>9.8876407944492417</v>
      </c>
    </row>
    <row r="939" spans="1:17" x14ac:dyDescent="0.3">
      <c r="A939" t="s">
        <v>2024</v>
      </c>
      <c r="B939" t="s">
        <v>2025</v>
      </c>
      <c r="C939" t="str">
        <f t="shared" si="14"/>
        <v>Bajaj Immersion Rod Wate</v>
      </c>
      <c r="D939" s="3" t="s">
        <v>2026</v>
      </c>
      <c r="E939" s="3" t="s">
        <v>2978</v>
      </c>
      <c r="F939" s="3" t="s">
        <v>3073</v>
      </c>
      <c r="G939" s="3" t="s">
        <v>3086</v>
      </c>
      <c r="H939" s="3" t="s">
        <v>3089</v>
      </c>
      <c r="I939" s="4">
        <v>539</v>
      </c>
      <c r="J939" s="4">
        <v>720</v>
      </c>
      <c r="K939" s="2">
        <v>0.25</v>
      </c>
      <c r="L939" t="str">
        <f>IF(Table1[[#This Row],[discount_percentage]]&gt;=50%, "50% or more", "&lt;50%")</f>
        <v>&lt;50%</v>
      </c>
      <c r="M939">
        <v>4.0999999999999996</v>
      </c>
      <c r="N939" s="5">
        <v>36017</v>
      </c>
      <c r="O939" s="4">
        <f>Table1[[#This Row],[actual_price]]*Table1[[#This Row],[rating_count]]</f>
        <v>25932240</v>
      </c>
      <c r="P939" t="str">
        <f>IF(Table1[[#This Row],[actual_price]] &lt;200, "&lt;₹200", IF(Table1[[#This Row],[actual_price]]&lt;=500, "₹200 - ₹500", "&gt;₹500"))</f>
        <v>&gt;₹500</v>
      </c>
      <c r="Q939" s="8">
        <f>Table1[[#This Row],[rating]]*LOG(Table1[[#This Row],[rating_count]]+1)</f>
        <v>18.68173033433202</v>
      </c>
    </row>
    <row r="940" spans="1:17" x14ac:dyDescent="0.3">
      <c r="A940" t="s">
        <v>2027</v>
      </c>
      <c r="B940" t="s">
        <v>2028</v>
      </c>
      <c r="C940" t="str">
        <f t="shared" si="14"/>
        <v>INALSA Electric Kettle 1</v>
      </c>
      <c r="D940" s="3" t="s">
        <v>1954</v>
      </c>
      <c r="E940" s="3" t="s">
        <v>2978</v>
      </c>
      <c r="F940" s="3" t="s">
        <v>3070</v>
      </c>
      <c r="G940" s="3" t="s">
        <v>3071</v>
      </c>
      <c r="H940" s="3" t="s">
        <v>3072</v>
      </c>
      <c r="I940" s="4">
        <v>699</v>
      </c>
      <c r="J940" s="4">
        <v>1595</v>
      </c>
      <c r="K940" s="2">
        <v>0.56000000000000005</v>
      </c>
      <c r="L940" t="str">
        <f>IF(Table1[[#This Row],[discount_percentage]]&gt;=50%, "50% or more", "&lt;50%")</f>
        <v>50% or more</v>
      </c>
      <c r="M940">
        <v>4.0999999999999996</v>
      </c>
      <c r="N940" s="5">
        <v>8090</v>
      </c>
      <c r="O940" s="4">
        <f>Table1[[#This Row],[actual_price]]*Table1[[#This Row],[rating_count]]</f>
        <v>12903550</v>
      </c>
      <c r="P940" t="str">
        <f>IF(Table1[[#This Row],[actual_price]] &lt;200, "&lt;₹200", IF(Table1[[#This Row],[actual_price]]&lt;=500, "₹200 - ₹500", "&gt;₹500"))</f>
        <v>&gt;₹500</v>
      </c>
      <c r="Q940" s="8">
        <f>Table1[[#This Row],[rating]]*LOG(Table1[[#This Row],[rating_count]]+1)</f>
        <v>16.022809024807469</v>
      </c>
    </row>
    <row r="941" spans="1:17" x14ac:dyDescent="0.3">
      <c r="A941" t="s">
        <v>2029</v>
      </c>
      <c r="B941" t="s">
        <v>2030</v>
      </c>
      <c r="C941" t="str">
        <f t="shared" si="14"/>
        <v>Prestige PIC 20 1600 Wat</v>
      </c>
      <c r="D941" s="3" t="s">
        <v>1980</v>
      </c>
      <c r="E941" s="3" t="s">
        <v>2978</v>
      </c>
      <c r="F941" s="3" t="s">
        <v>3070</v>
      </c>
      <c r="G941" s="3" t="s">
        <v>3071</v>
      </c>
      <c r="H941" s="3" t="s">
        <v>3083</v>
      </c>
      <c r="I941" s="4">
        <v>2148</v>
      </c>
      <c r="J941" s="4">
        <v>3645</v>
      </c>
      <c r="K941" s="2">
        <v>0.41</v>
      </c>
      <c r="L941" t="str">
        <f>IF(Table1[[#This Row],[discount_percentage]]&gt;=50%, "50% or more", "&lt;50%")</f>
        <v>&lt;50%</v>
      </c>
      <c r="M941">
        <v>4.0999999999999996</v>
      </c>
      <c r="N941" s="5">
        <v>31388</v>
      </c>
      <c r="O941" s="4">
        <f>Table1[[#This Row],[actual_price]]*Table1[[#This Row],[rating_count]]</f>
        <v>114409260</v>
      </c>
      <c r="P941" t="str">
        <f>IF(Table1[[#This Row],[actual_price]] &lt;200, "&lt;₹200", IF(Table1[[#This Row],[actual_price]]&lt;=500, "₹200 - ₹500", "&gt;₹500"))</f>
        <v>&gt;₹500</v>
      </c>
      <c r="Q941" s="8">
        <f>Table1[[#This Row],[rating]]*LOG(Table1[[#This Row],[rating_count]]+1)</f>
        <v>18.436787668159944</v>
      </c>
    </row>
    <row r="942" spans="1:17" x14ac:dyDescent="0.3">
      <c r="A942" t="s">
        <v>2031</v>
      </c>
      <c r="B942" t="s">
        <v>2032</v>
      </c>
      <c r="C942" t="str">
        <f t="shared" si="14"/>
        <v>Pigeon Healthifry Digita</v>
      </c>
      <c r="D942" s="3" t="s">
        <v>2033</v>
      </c>
      <c r="E942" s="3" t="s">
        <v>2978</v>
      </c>
      <c r="F942" s="3" t="s">
        <v>3070</v>
      </c>
      <c r="G942" s="3" t="s">
        <v>3071</v>
      </c>
      <c r="H942" s="3" t="s">
        <v>3090</v>
      </c>
      <c r="I942" s="4">
        <v>3599</v>
      </c>
      <c r="J942" s="4">
        <v>7950</v>
      </c>
      <c r="K942" s="2">
        <v>0.55000000000000004</v>
      </c>
      <c r="L942" t="str">
        <f>IF(Table1[[#This Row],[discount_percentage]]&gt;=50%, "50% or more", "&lt;50%")</f>
        <v>50% or more</v>
      </c>
      <c r="M942">
        <v>4.2</v>
      </c>
      <c r="N942" s="5">
        <v>136</v>
      </c>
      <c r="O942" s="4">
        <f>Table1[[#This Row],[actual_price]]*Table1[[#This Row],[rating_count]]</f>
        <v>1081200</v>
      </c>
      <c r="P942" t="str">
        <f>IF(Table1[[#This Row],[actual_price]] &lt;200, "&lt;₹200", IF(Table1[[#This Row],[actual_price]]&lt;=500, "₹200 - ₹500", "&gt;₹500"))</f>
        <v>&gt;₹500</v>
      </c>
      <c r="Q942" s="8">
        <f>Table1[[#This Row],[rating]]*LOG(Table1[[#This Row],[rating_count]]+1)</f>
        <v>8.9742263820569086</v>
      </c>
    </row>
    <row r="943" spans="1:17" x14ac:dyDescent="0.3">
      <c r="A943" t="s">
        <v>2034</v>
      </c>
      <c r="B943" t="s">
        <v>2035</v>
      </c>
      <c r="C943" t="str">
        <f t="shared" si="14"/>
        <v>PrettyKrafts Laundry Bas</v>
      </c>
      <c r="D943" s="3" t="s">
        <v>2036</v>
      </c>
      <c r="E943" s="3" t="s">
        <v>2978</v>
      </c>
      <c r="F943" s="3" t="s">
        <v>3091</v>
      </c>
      <c r="G943" s="3" t="s">
        <v>3092</v>
      </c>
      <c r="H943" s="3" t="s">
        <v>3093</v>
      </c>
      <c r="I943" s="4">
        <v>351</v>
      </c>
      <c r="J943" s="4">
        <v>999</v>
      </c>
      <c r="K943" s="2">
        <v>0.65</v>
      </c>
      <c r="L943" t="str">
        <f>IF(Table1[[#This Row],[discount_percentage]]&gt;=50%, "50% or more", "&lt;50%")</f>
        <v>50% or more</v>
      </c>
      <c r="M943">
        <v>4</v>
      </c>
      <c r="N943" s="5">
        <v>5380</v>
      </c>
      <c r="O943" s="4">
        <f>Table1[[#This Row],[actual_price]]*Table1[[#This Row],[rating_count]]</f>
        <v>5374620</v>
      </c>
      <c r="P943" t="str">
        <f>IF(Table1[[#This Row],[actual_price]] &lt;200, "&lt;₹200", IF(Table1[[#This Row],[actual_price]]&lt;=500, "₹200 - ₹500", "&gt;₹500"))</f>
        <v>&gt;₹500</v>
      </c>
      <c r="Q943" s="8">
        <f>Table1[[#This Row],[rating]]*LOG(Table1[[#This Row],[rating_count]]+1)</f>
        <v>14.923451968185976</v>
      </c>
    </row>
    <row r="944" spans="1:17" x14ac:dyDescent="0.3">
      <c r="A944" t="s">
        <v>2037</v>
      </c>
      <c r="B944" t="s">
        <v>2038</v>
      </c>
      <c r="C944" t="str">
        <f t="shared" si="14"/>
        <v>Philips GC1905 1440-Watt</v>
      </c>
      <c r="D944" s="3" t="s">
        <v>2039</v>
      </c>
      <c r="E944" s="3" t="s">
        <v>2978</v>
      </c>
      <c r="F944" s="3" t="s">
        <v>3070</v>
      </c>
      <c r="G944" s="3" t="s">
        <v>3077</v>
      </c>
      <c r="H944" s="3" t="s">
        <v>3078</v>
      </c>
      <c r="I944" s="4">
        <v>1614</v>
      </c>
      <c r="J944" s="4">
        <v>1745</v>
      </c>
      <c r="K944" s="2">
        <v>0.08</v>
      </c>
      <c r="L944" t="str">
        <f>IF(Table1[[#This Row],[discount_percentage]]&gt;=50%, "50% or more", "&lt;50%")</f>
        <v>&lt;50%</v>
      </c>
      <c r="M944">
        <v>4.3</v>
      </c>
      <c r="N944" s="5">
        <v>37974</v>
      </c>
      <c r="O944" s="4">
        <f>Table1[[#This Row],[actual_price]]*Table1[[#This Row],[rating_count]]</f>
        <v>66264630</v>
      </c>
      <c r="P944" t="str">
        <f>IF(Table1[[#This Row],[actual_price]] &lt;200, "&lt;₹200", IF(Table1[[#This Row],[actual_price]]&lt;=500, "₹200 - ₹500", "&gt;₹500"))</f>
        <v>&gt;₹500</v>
      </c>
      <c r="Q944" s="8">
        <f>Table1[[#This Row],[rating]]*LOG(Table1[[#This Row],[rating_count]]+1)</f>
        <v>19.691840464899741</v>
      </c>
    </row>
    <row r="945" spans="1:17" x14ac:dyDescent="0.3">
      <c r="A945" t="s">
        <v>2040</v>
      </c>
      <c r="B945" t="s">
        <v>2041</v>
      </c>
      <c r="C945" t="str">
        <f t="shared" si="14"/>
        <v>Havells Immersion HB15 1</v>
      </c>
      <c r="D945" s="3" t="s">
        <v>2026</v>
      </c>
      <c r="E945" s="3" t="s">
        <v>2978</v>
      </c>
      <c r="F945" s="3" t="s">
        <v>3073</v>
      </c>
      <c r="G945" s="3" t="s">
        <v>3086</v>
      </c>
      <c r="H945" s="3" t="s">
        <v>3089</v>
      </c>
      <c r="I945" s="4">
        <v>719</v>
      </c>
      <c r="J945" s="4">
        <v>1295</v>
      </c>
      <c r="K945" s="2">
        <v>0.44</v>
      </c>
      <c r="L945" t="str">
        <f>IF(Table1[[#This Row],[discount_percentage]]&gt;=50%, "50% or more", "&lt;50%")</f>
        <v>&lt;50%</v>
      </c>
      <c r="M945">
        <v>4.2</v>
      </c>
      <c r="N945" s="5">
        <v>17218</v>
      </c>
      <c r="O945" s="4">
        <f>Table1[[#This Row],[actual_price]]*Table1[[#This Row],[rating_count]]</f>
        <v>22297310</v>
      </c>
      <c r="P945" t="str">
        <f>IF(Table1[[#This Row],[actual_price]] &lt;200, "&lt;₹200", IF(Table1[[#This Row],[actual_price]]&lt;=500, "₹200 - ₹500", "&gt;₹500"))</f>
        <v>&gt;₹500</v>
      </c>
      <c r="Q945" s="8">
        <f>Table1[[#This Row],[rating]]*LOG(Table1[[#This Row],[rating_count]]+1)</f>
        <v>17.791233289334908</v>
      </c>
    </row>
    <row r="946" spans="1:17" x14ac:dyDescent="0.3">
      <c r="A946" t="s">
        <v>2042</v>
      </c>
      <c r="B946" t="s">
        <v>2043</v>
      </c>
      <c r="C946" t="str">
        <f t="shared" si="14"/>
        <v>AGARO LR2007 Lint Remove</v>
      </c>
      <c r="D946" s="3" t="s">
        <v>1963</v>
      </c>
      <c r="E946" s="3" t="s">
        <v>2978</v>
      </c>
      <c r="F946" s="3" t="s">
        <v>3070</v>
      </c>
      <c r="G946" s="3" t="s">
        <v>3077</v>
      </c>
      <c r="H946" s="3" t="s">
        <v>3078</v>
      </c>
      <c r="I946" s="4">
        <v>678</v>
      </c>
      <c r="J946" s="4">
        <v>1499</v>
      </c>
      <c r="K946" s="2">
        <v>0.55000000000000004</v>
      </c>
      <c r="L946" t="str">
        <f>IF(Table1[[#This Row],[discount_percentage]]&gt;=50%, "50% or more", "&lt;50%")</f>
        <v>50% or more</v>
      </c>
      <c r="M946">
        <v>4.2</v>
      </c>
      <c r="N946" s="5">
        <v>900</v>
      </c>
      <c r="O946" s="4">
        <f>Table1[[#This Row],[actual_price]]*Table1[[#This Row],[rating_count]]</f>
        <v>1349100</v>
      </c>
      <c r="P946" t="str">
        <f>IF(Table1[[#This Row],[actual_price]] &lt;200, "&lt;₹200", IF(Table1[[#This Row],[actual_price]]&lt;=500, "₹200 - ₹500", "&gt;₹500"))</f>
        <v>&gt;₹500</v>
      </c>
      <c r="Q946" s="8">
        <f>Table1[[#This Row],[rating]]*LOG(Table1[[#This Row],[rating_count]]+1)</f>
        <v>12.409844122112064</v>
      </c>
    </row>
    <row r="947" spans="1:17" x14ac:dyDescent="0.3">
      <c r="A947" t="s">
        <v>2044</v>
      </c>
      <c r="B947" t="s">
        <v>2045</v>
      </c>
      <c r="C947" t="str">
        <f t="shared" si="14"/>
        <v>Pigeon 1.5 litre Hot Ket</v>
      </c>
      <c r="D947" s="3" t="s">
        <v>2008</v>
      </c>
      <c r="E947" s="3" t="s">
        <v>2978</v>
      </c>
      <c r="F947" s="3" t="s">
        <v>3070</v>
      </c>
      <c r="G947" s="3" t="s">
        <v>3071</v>
      </c>
      <c r="H947" s="3" t="s">
        <v>3072</v>
      </c>
      <c r="I947" s="4">
        <v>809</v>
      </c>
      <c r="J947" s="4">
        <v>1545</v>
      </c>
      <c r="K947" s="2">
        <v>0.48</v>
      </c>
      <c r="L947" t="str">
        <f>IF(Table1[[#This Row],[discount_percentage]]&gt;=50%, "50% or more", "&lt;50%")</f>
        <v>&lt;50%</v>
      </c>
      <c r="M947">
        <v>3.7</v>
      </c>
      <c r="N947" s="5">
        <v>976</v>
      </c>
      <c r="O947" s="4">
        <f>Table1[[#This Row],[actual_price]]*Table1[[#This Row],[rating_count]]</f>
        <v>1507920</v>
      </c>
      <c r="P947" t="str">
        <f>IF(Table1[[#This Row],[actual_price]] &lt;200, "&lt;₹200", IF(Table1[[#This Row],[actual_price]]&lt;=500, "₹200 - ₹500", "&gt;₹500"))</f>
        <v>&gt;₹500</v>
      </c>
      <c r="Q947" s="8">
        <f>Table1[[#This Row],[rating]]*LOG(Table1[[#This Row],[rating_count]]+1)</f>
        <v>11.062609885759461</v>
      </c>
    </row>
    <row r="948" spans="1:17" x14ac:dyDescent="0.3">
      <c r="A948" t="s">
        <v>2046</v>
      </c>
      <c r="B948" t="s">
        <v>2047</v>
      </c>
      <c r="C948" t="str">
        <f t="shared" si="14"/>
        <v>NutriPro Juicer Mixer Gr</v>
      </c>
      <c r="D948" s="3" t="s">
        <v>2048</v>
      </c>
      <c r="E948" s="3" t="s">
        <v>2978</v>
      </c>
      <c r="F948" s="3" t="s">
        <v>3070</v>
      </c>
      <c r="G948" s="3" t="s">
        <v>3071</v>
      </c>
      <c r="H948" s="3" t="s">
        <v>3094</v>
      </c>
      <c r="I948" s="4">
        <v>1969</v>
      </c>
      <c r="J948" s="4">
        <v>5000</v>
      </c>
      <c r="K948" s="2">
        <v>0.61</v>
      </c>
      <c r="L948" t="str">
        <f>IF(Table1[[#This Row],[discount_percentage]]&gt;=50%, "50% or more", "&lt;50%")</f>
        <v>50% or more</v>
      </c>
      <c r="M948">
        <v>4.0999999999999996</v>
      </c>
      <c r="N948" s="5">
        <v>4927</v>
      </c>
      <c r="O948" s="4">
        <f>Table1[[#This Row],[actual_price]]*Table1[[#This Row],[rating_count]]</f>
        <v>24635000</v>
      </c>
      <c r="P948" t="str">
        <f>IF(Table1[[#This Row],[actual_price]] &lt;200, "&lt;₹200", IF(Table1[[#This Row],[actual_price]]&lt;=500, "₹200 - ₹500", "&gt;₹500"))</f>
        <v>&gt;₹500</v>
      </c>
      <c r="Q948" s="8">
        <f>Table1[[#This Row],[rating]]*LOG(Table1[[#This Row],[rating_count]]+1)</f>
        <v>15.139949866541111</v>
      </c>
    </row>
    <row r="949" spans="1:17" x14ac:dyDescent="0.3">
      <c r="A949" t="s">
        <v>2049</v>
      </c>
      <c r="B949" t="s">
        <v>2050</v>
      </c>
      <c r="C949" t="str">
        <f t="shared" si="14"/>
        <v xml:space="preserve">Philips GC026/30 Fabric </v>
      </c>
      <c r="D949" s="3" t="s">
        <v>1963</v>
      </c>
      <c r="E949" s="3" t="s">
        <v>2978</v>
      </c>
      <c r="F949" s="3" t="s">
        <v>3070</v>
      </c>
      <c r="G949" s="3" t="s">
        <v>3077</v>
      </c>
      <c r="H949" s="3" t="s">
        <v>3078</v>
      </c>
      <c r="I949" s="4">
        <v>1490</v>
      </c>
      <c r="J949" s="4">
        <v>1695</v>
      </c>
      <c r="K949" s="2">
        <v>0.12</v>
      </c>
      <c r="L949" t="str">
        <f>IF(Table1[[#This Row],[discount_percentage]]&gt;=50%, "50% or more", "&lt;50%")</f>
        <v>&lt;50%</v>
      </c>
      <c r="M949">
        <v>4.4000000000000004</v>
      </c>
      <c r="N949" s="5">
        <v>3543</v>
      </c>
      <c r="O949" s="4">
        <f>Table1[[#This Row],[actual_price]]*Table1[[#This Row],[rating_count]]</f>
        <v>6005385</v>
      </c>
      <c r="P949" t="str">
        <f>IF(Table1[[#This Row],[actual_price]] &lt;200, "&lt;₹200", IF(Table1[[#This Row],[actual_price]]&lt;=500, "₹200 - ₹500", "&gt;₹500"))</f>
        <v>&gt;₹500</v>
      </c>
      <c r="Q949" s="8">
        <f>Table1[[#This Row],[rating]]*LOG(Table1[[#This Row],[rating_count]]+1)</f>
        <v>15.617772338146059</v>
      </c>
    </row>
    <row r="950" spans="1:17" x14ac:dyDescent="0.3">
      <c r="A950" t="s">
        <v>2051</v>
      </c>
      <c r="B950" t="s">
        <v>2052</v>
      </c>
      <c r="C950" t="str">
        <f t="shared" si="14"/>
        <v>Havells Cista Room Heate</v>
      </c>
      <c r="D950" s="3" t="s">
        <v>1957</v>
      </c>
      <c r="E950" s="3" t="s">
        <v>2978</v>
      </c>
      <c r="F950" s="3" t="s">
        <v>3073</v>
      </c>
      <c r="G950" s="3" t="s">
        <v>3074</v>
      </c>
      <c r="H950" s="3" t="s">
        <v>3075</v>
      </c>
      <c r="I950" s="4">
        <v>2499</v>
      </c>
      <c r="J950" s="4">
        <v>3945</v>
      </c>
      <c r="K950" s="2">
        <v>0.37</v>
      </c>
      <c r="L950" t="str">
        <f>IF(Table1[[#This Row],[discount_percentage]]&gt;=50%, "50% or more", "&lt;50%")</f>
        <v>&lt;50%</v>
      </c>
      <c r="M950">
        <v>3.8</v>
      </c>
      <c r="N950" s="5">
        <v>2732</v>
      </c>
      <c r="O950" s="4">
        <f>Table1[[#This Row],[actual_price]]*Table1[[#This Row],[rating_count]]</f>
        <v>10777740</v>
      </c>
      <c r="P950" t="str">
        <f>IF(Table1[[#This Row],[actual_price]] &lt;200, "&lt;₹200", IF(Table1[[#This Row],[actual_price]]&lt;=500, "₹200 - ₹500", "&gt;₹500"))</f>
        <v>&gt;₹500</v>
      </c>
      <c r="Q950" s="8">
        <f>Table1[[#This Row],[rating]]*LOG(Table1[[#This Row],[rating_count]]+1)</f>
        <v>13.059230600432111</v>
      </c>
    </row>
    <row r="951" spans="1:17" x14ac:dyDescent="0.3">
      <c r="A951" t="s">
        <v>2053</v>
      </c>
      <c r="B951" t="s">
        <v>2054</v>
      </c>
      <c r="C951" t="str">
        <f t="shared" si="14"/>
        <v>AGARO Regal 800 Watts Ha</v>
      </c>
      <c r="D951" s="3" t="s">
        <v>2055</v>
      </c>
      <c r="E951" s="3" t="s">
        <v>2978</v>
      </c>
      <c r="F951" s="3" t="s">
        <v>3070</v>
      </c>
      <c r="G951" s="3" t="s">
        <v>3077</v>
      </c>
      <c r="H951" s="3" t="s">
        <v>3095</v>
      </c>
      <c r="I951" s="4">
        <v>1665</v>
      </c>
      <c r="J951" s="4">
        <v>2099</v>
      </c>
      <c r="K951" s="2">
        <v>0.21</v>
      </c>
      <c r="L951" t="str">
        <f>IF(Table1[[#This Row],[discount_percentage]]&gt;=50%, "50% or more", "&lt;50%")</f>
        <v>&lt;50%</v>
      </c>
      <c r="M951">
        <v>4</v>
      </c>
      <c r="N951" s="5">
        <v>14368</v>
      </c>
      <c r="O951" s="4">
        <f>Table1[[#This Row],[actual_price]]*Table1[[#This Row],[rating_count]]</f>
        <v>30158432</v>
      </c>
      <c r="P951" t="str">
        <f>IF(Table1[[#This Row],[actual_price]] &lt;200, "&lt;₹200", IF(Table1[[#This Row],[actual_price]]&lt;=500, "₹200 - ₹500", "&gt;₹500"))</f>
        <v>&gt;₹500</v>
      </c>
      <c r="Q951" s="8">
        <f>Table1[[#This Row],[rating]]*LOG(Table1[[#This Row],[rating_count]]+1)</f>
        <v>16.629706179121801</v>
      </c>
    </row>
    <row r="952" spans="1:17" x14ac:dyDescent="0.3">
      <c r="A952" t="s">
        <v>2056</v>
      </c>
      <c r="B952" t="s">
        <v>2057</v>
      </c>
      <c r="C952" t="str">
        <f t="shared" si="14"/>
        <v xml:space="preserve">Philips Viva Collection </v>
      </c>
      <c r="D952" s="3" t="s">
        <v>1980</v>
      </c>
      <c r="E952" s="3" t="s">
        <v>2978</v>
      </c>
      <c r="F952" s="3" t="s">
        <v>3070</v>
      </c>
      <c r="G952" s="3" t="s">
        <v>3071</v>
      </c>
      <c r="H952" s="3" t="s">
        <v>3083</v>
      </c>
      <c r="I952" s="4">
        <v>3229</v>
      </c>
      <c r="J952" s="4">
        <v>5295</v>
      </c>
      <c r="K952" s="2">
        <v>0.39</v>
      </c>
      <c r="L952" t="str">
        <f>IF(Table1[[#This Row],[discount_percentage]]&gt;=50%, "50% or more", "&lt;50%")</f>
        <v>&lt;50%</v>
      </c>
      <c r="M952">
        <v>4.2</v>
      </c>
      <c r="N952" s="5">
        <v>39724</v>
      </c>
      <c r="O952" s="4">
        <f>Table1[[#This Row],[actual_price]]*Table1[[#This Row],[rating_count]]</f>
        <v>210338580</v>
      </c>
      <c r="P952" t="str">
        <f>IF(Table1[[#This Row],[actual_price]] &lt;200, "&lt;₹200", IF(Table1[[#This Row],[actual_price]]&lt;=500, "₹200 - ₹500", "&gt;₹500"))</f>
        <v>&gt;₹500</v>
      </c>
      <c r="Q952" s="8">
        <f>Table1[[#This Row],[rating]]*LOG(Table1[[#This Row],[rating_count]]+1)</f>
        <v>19.316068404693553</v>
      </c>
    </row>
    <row r="953" spans="1:17" x14ac:dyDescent="0.3">
      <c r="A953" t="s">
        <v>2058</v>
      </c>
      <c r="B953" t="s">
        <v>2059</v>
      </c>
      <c r="C953" t="str">
        <f t="shared" si="14"/>
        <v>Pigeon By Stovekraft ABS</v>
      </c>
      <c r="D953" s="3" t="s">
        <v>1980</v>
      </c>
      <c r="E953" s="3" t="s">
        <v>2978</v>
      </c>
      <c r="F953" s="3" t="s">
        <v>3070</v>
      </c>
      <c r="G953" s="3" t="s">
        <v>3071</v>
      </c>
      <c r="H953" s="3" t="s">
        <v>3083</v>
      </c>
      <c r="I953" s="4">
        <v>1799</v>
      </c>
      <c r="J953" s="4">
        <v>3595</v>
      </c>
      <c r="K953" s="2">
        <v>0.5</v>
      </c>
      <c r="L953" t="str">
        <f>IF(Table1[[#This Row],[discount_percentage]]&gt;=50%, "50% or more", "&lt;50%")</f>
        <v>50% or more</v>
      </c>
      <c r="M953">
        <v>3.8</v>
      </c>
      <c r="N953" s="5">
        <v>9791</v>
      </c>
      <c r="O953" s="4">
        <f>Table1[[#This Row],[actual_price]]*Table1[[#This Row],[rating_count]]</f>
        <v>35198645</v>
      </c>
      <c r="P953" t="str">
        <f>IF(Table1[[#This Row],[actual_price]] &lt;200, "&lt;₹200", IF(Table1[[#This Row],[actual_price]]&lt;=500, "₹200 - ₹500", "&gt;₹500"))</f>
        <v>&gt;₹500</v>
      </c>
      <c r="Q953" s="8">
        <f>Table1[[#This Row],[rating]]*LOG(Table1[[#This Row],[rating_count]]+1)</f>
        <v>15.165311338245646</v>
      </c>
    </row>
    <row r="954" spans="1:17" x14ac:dyDescent="0.3">
      <c r="A954" t="s">
        <v>2060</v>
      </c>
      <c r="B954" t="s">
        <v>2061</v>
      </c>
      <c r="C954" t="str">
        <f t="shared" si="14"/>
        <v>AGARO Esteem Multi Kettl</v>
      </c>
      <c r="D954" s="3" t="s">
        <v>1954</v>
      </c>
      <c r="E954" s="3" t="s">
        <v>2978</v>
      </c>
      <c r="F954" s="3" t="s">
        <v>3070</v>
      </c>
      <c r="G954" s="3" t="s">
        <v>3071</v>
      </c>
      <c r="H954" s="3" t="s">
        <v>3072</v>
      </c>
      <c r="I954" s="4">
        <v>1260</v>
      </c>
      <c r="J954" s="4">
        <v>1699</v>
      </c>
      <c r="K954" s="2">
        <v>0.26</v>
      </c>
      <c r="L954" t="str">
        <f>IF(Table1[[#This Row],[discount_percentage]]&gt;=50%, "50% or more", "&lt;50%")</f>
        <v>&lt;50%</v>
      </c>
      <c r="M954">
        <v>4.2</v>
      </c>
      <c r="N954" s="5">
        <v>2891</v>
      </c>
      <c r="O954" s="4">
        <f>Table1[[#This Row],[actual_price]]*Table1[[#This Row],[rating_count]]</f>
        <v>4911809</v>
      </c>
      <c r="P954" t="str">
        <f>IF(Table1[[#This Row],[actual_price]] &lt;200, "&lt;₹200", IF(Table1[[#This Row],[actual_price]]&lt;=500, "₹200 - ₹500", "&gt;₹500"))</f>
        <v>&gt;₹500</v>
      </c>
      <c r="Q954" s="8">
        <f>Table1[[#This Row],[rating]]*LOG(Table1[[#This Row],[rating_count]]+1)</f>
        <v>14.537032812214472</v>
      </c>
    </row>
    <row r="955" spans="1:17" x14ac:dyDescent="0.3">
      <c r="A955" t="s">
        <v>2062</v>
      </c>
      <c r="B955" t="s">
        <v>2063</v>
      </c>
      <c r="C955" t="str">
        <f t="shared" si="14"/>
        <v>Bajaj Minor 1000 Watts R</v>
      </c>
      <c r="D955" s="3" t="s">
        <v>1957</v>
      </c>
      <c r="E955" s="3" t="s">
        <v>2978</v>
      </c>
      <c r="F955" s="3" t="s">
        <v>3073</v>
      </c>
      <c r="G955" s="3" t="s">
        <v>3074</v>
      </c>
      <c r="H955" s="3" t="s">
        <v>3075</v>
      </c>
      <c r="I955" s="4">
        <v>749</v>
      </c>
      <c r="J955" s="4">
        <v>1129</v>
      </c>
      <c r="K955" s="2">
        <v>0.34</v>
      </c>
      <c r="L955" t="str">
        <f>IF(Table1[[#This Row],[discount_percentage]]&gt;=50%, "50% or more", "&lt;50%")</f>
        <v>&lt;50%</v>
      </c>
      <c r="M955">
        <v>4</v>
      </c>
      <c r="N955" s="5">
        <v>2446</v>
      </c>
      <c r="O955" s="4">
        <f>Table1[[#This Row],[actual_price]]*Table1[[#This Row],[rating_count]]</f>
        <v>2761534</v>
      </c>
      <c r="P955" t="str">
        <f>IF(Table1[[#This Row],[actual_price]] &lt;200, "&lt;₹200", IF(Table1[[#This Row],[actual_price]]&lt;=500, "₹200 - ₹500", "&gt;₹500"))</f>
        <v>&gt;₹500</v>
      </c>
      <c r="Q955" s="8">
        <f>Table1[[#This Row],[rating]]*LOG(Table1[[#This Row],[rating_count]]+1)</f>
        <v>13.554535877407156</v>
      </c>
    </row>
    <row r="956" spans="1:17" x14ac:dyDescent="0.3">
      <c r="A956" t="s">
        <v>2064</v>
      </c>
      <c r="B956" t="s">
        <v>2065</v>
      </c>
      <c r="C956" t="str">
        <f t="shared" si="14"/>
        <v>Butterfly Jet Elite Mixe</v>
      </c>
      <c r="D956" s="3" t="s">
        <v>1995</v>
      </c>
      <c r="E956" s="3" t="s">
        <v>2978</v>
      </c>
      <c r="F956" s="3" t="s">
        <v>3070</v>
      </c>
      <c r="G956" s="3" t="s">
        <v>3071</v>
      </c>
      <c r="H956" s="3" t="s">
        <v>3085</v>
      </c>
      <c r="I956" s="4">
        <v>3499</v>
      </c>
      <c r="J956" s="4">
        <v>5795</v>
      </c>
      <c r="K956" s="2">
        <v>0.4</v>
      </c>
      <c r="L956" t="str">
        <f>IF(Table1[[#This Row],[discount_percentage]]&gt;=50%, "50% or more", "&lt;50%")</f>
        <v>&lt;50%</v>
      </c>
      <c r="M956">
        <v>3.9</v>
      </c>
      <c r="N956" s="5">
        <v>25340</v>
      </c>
      <c r="O956" s="4">
        <f>Table1[[#This Row],[actual_price]]*Table1[[#This Row],[rating_count]]</f>
        <v>146845300</v>
      </c>
      <c r="P956" t="str">
        <f>IF(Table1[[#This Row],[actual_price]] &lt;200, "&lt;₹200", IF(Table1[[#This Row],[actual_price]]&lt;=500, "₹200 - ₹500", "&gt;₹500"))</f>
        <v>&gt;₹500</v>
      </c>
      <c r="Q956" s="8">
        <f>Table1[[#This Row],[rating]]*LOG(Table1[[#This Row],[rating_count]]+1)</f>
        <v>17.174912620718999</v>
      </c>
    </row>
    <row r="957" spans="1:17" x14ac:dyDescent="0.3">
      <c r="A957" t="s">
        <v>2066</v>
      </c>
      <c r="B957" t="s">
        <v>2067</v>
      </c>
      <c r="C957" t="str">
        <f t="shared" si="14"/>
        <v>SOFLIN Egg Boiler Electr</v>
      </c>
      <c r="D957" s="3" t="s">
        <v>2068</v>
      </c>
      <c r="E957" s="3" t="s">
        <v>2978</v>
      </c>
      <c r="F957" s="3" t="s">
        <v>3070</v>
      </c>
      <c r="G957" s="3" t="s">
        <v>3071</v>
      </c>
      <c r="H957" s="3" t="s">
        <v>3096</v>
      </c>
      <c r="I957" s="4">
        <v>379</v>
      </c>
      <c r="J957" s="4">
        <v>999</v>
      </c>
      <c r="K957" s="2">
        <v>0.62</v>
      </c>
      <c r="L957" t="str">
        <f>IF(Table1[[#This Row],[discount_percentage]]&gt;=50%, "50% or more", "&lt;50%")</f>
        <v>50% or more</v>
      </c>
      <c r="M957">
        <v>4.3</v>
      </c>
      <c r="N957" s="5">
        <v>3096</v>
      </c>
      <c r="O957" s="4">
        <f>Table1[[#This Row],[actual_price]]*Table1[[#This Row],[rating_count]]</f>
        <v>3092904</v>
      </c>
      <c r="P957" t="str">
        <f>IF(Table1[[#This Row],[actual_price]] &lt;200, "&lt;₹200", IF(Table1[[#This Row],[actual_price]]&lt;=500, "₹200 - ₹500", "&gt;₹500"))</f>
        <v>&gt;₹500</v>
      </c>
      <c r="Q957" s="8">
        <f>Table1[[#This Row],[rating]]*LOG(Table1[[#This Row],[rating_count]]+1)</f>
        <v>15.011047183034183</v>
      </c>
    </row>
    <row r="958" spans="1:17" x14ac:dyDescent="0.3">
      <c r="A958" t="s">
        <v>2069</v>
      </c>
      <c r="B958" t="s">
        <v>2070</v>
      </c>
      <c r="C958" t="str">
        <f t="shared" si="14"/>
        <v>Lifelong LLQH925 Dyno Qu</v>
      </c>
      <c r="D958" s="3" t="s">
        <v>1957</v>
      </c>
      <c r="E958" s="3" t="s">
        <v>2978</v>
      </c>
      <c r="F958" s="3" t="s">
        <v>3073</v>
      </c>
      <c r="G958" s="3" t="s">
        <v>3074</v>
      </c>
      <c r="H958" s="3" t="s">
        <v>3075</v>
      </c>
      <c r="I958" s="4">
        <v>1099</v>
      </c>
      <c r="J958" s="4">
        <v>2400</v>
      </c>
      <c r="K958" s="2">
        <v>0.54</v>
      </c>
      <c r="L958" t="str">
        <f>IF(Table1[[#This Row],[discount_percentage]]&gt;=50%, "50% or more", "&lt;50%")</f>
        <v>50% or more</v>
      </c>
      <c r="M958">
        <v>3.8</v>
      </c>
      <c r="N958" s="5">
        <v>4</v>
      </c>
      <c r="O958" s="4">
        <f>Table1[[#This Row],[actual_price]]*Table1[[#This Row],[rating_count]]</f>
        <v>9600</v>
      </c>
      <c r="P958" t="str">
        <f>IF(Table1[[#This Row],[actual_price]] &lt;200, "&lt;₹200", IF(Table1[[#This Row],[actual_price]]&lt;=500, "₹200 - ₹500", "&gt;₹500"))</f>
        <v>&gt;₹500</v>
      </c>
      <c r="Q958" s="8">
        <f>Table1[[#This Row],[rating]]*LOG(Table1[[#This Row],[rating_count]]+1)</f>
        <v>2.6560860164768716</v>
      </c>
    </row>
    <row r="959" spans="1:17" x14ac:dyDescent="0.3">
      <c r="A959" t="s">
        <v>2071</v>
      </c>
      <c r="B959" t="s">
        <v>2072</v>
      </c>
      <c r="C959" t="str">
        <f t="shared" si="14"/>
        <v>Amazon Basics 1500 W Ele</v>
      </c>
      <c r="D959" s="3" t="s">
        <v>2008</v>
      </c>
      <c r="E959" s="3" t="s">
        <v>2978</v>
      </c>
      <c r="F959" s="3" t="s">
        <v>3070</v>
      </c>
      <c r="G959" s="3" t="s">
        <v>3071</v>
      </c>
      <c r="H959" s="3" t="s">
        <v>3072</v>
      </c>
      <c r="I959" s="4">
        <v>749</v>
      </c>
      <c r="J959" s="4">
        <v>1299</v>
      </c>
      <c r="K959" s="2">
        <v>0.42</v>
      </c>
      <c r="L959" t="str">
        <f>IF(Table1[[#This Row],[discount_percentage]]&gt;=50%, "50% or more", "&lt;50%")</f>
        <v>&lt;50%</v>
      </c>
      <c r="M959">
        <v>4</v>
      </c>
      <c r="N959" s="5">
        <v>119</v>
      </c>
      <c r="O959" s="4">
        <f>Table1[[#This Row],[actual_price]]*Table1[[#This Row],[rating_count]]</f>
        <v>154581</v>
      </c>
      <c r="P959" t="str">
        <f>IF(Table1[[#This Row],[actual_price]] &lt;200, "&lt;₹200", IF(Table1[[#This Row],[actual_price]]&lt;=500, "₹200 - ₹500", "&gt;₹500"))</f>
        <v>&gt;₹500</v>
      </c>
      <c r="Q959" s="8">
        <f>Table1[[#This Row],[rating]]*LOG(Table1[[#This Row],[rating_count]]+1)</f>
        <v>8.3167249841904987</v>
      </c>
    </row>
    <row r="960" spans="1:17" x14ac:dyDescent="0.3">
      <c r="A960" t="s">
        <v>2073</v>
      </c>
      <c r="B960" t="s">
        <v>2074</v>
      </c>
      <c r="C960" t="str">
        <f t="shared" si="14"/>
        <v xml:space="preserve">Prestige Sandwich Maker </v>
      </c>
      <c r="D960" s="3" t="s">
        <v>2075</v>
      </c>
      <c r="E960" s="3" t="s">
        <v>2978</v>
      </c>
      <c r="F960" s="3" t="s">
        <v>3070</v>
      </c>
      <c r="G960" s="3" t="s">
        <v>3071</v>
      </c>
      <c r="H960" s="3" t="s">
        <v>3097</v>
      </c>
      <c r="I960" s="4">
        <v>1299</v>
      </c>
      <c r="J960" s="4">
        <v>1299</v>
      </c>
      <c r="K960" s="2">
        <v>0</v>
      </c>
      <c r="L960" t="str">
        <f>IF(Table1[[#This Row],[discount_percentage]]&gt;=50%, "50% or more", "&lt;50%")</f>
        <v>&lt;50%</v>
      </c>
      <c r="M960">
        <v>4.2</v>
      </c>
      <c r="N960" s="5">
        <v>40106</v>
      </c>
      <c r="O960" s="4">
        <f>Table1[[#This Row],[actual_price]]*Table1[[#This Row],[rating_count]]</f>
        <v>52097694</v>
      </c>
      <c r="P960" t="str">
        <f>IF(Table1[[#This Row],[actual_price]] &lt;200, "&lt;₹200", IF(Table1[[#This Row],[actual_price]]&lt;=500, "₹200 - ₹500", "&gt;₹500"))</f>
        <v>&gt;₹500</v>
      </c>
      <c r="Q960" s="8">
        <f>Table1[[#This Row],[rating]]*LOG(Table1[[#This Row],[rating_count]]+1)</f>
        <v>19.333524747634723</v>
      </c>
    </row>
    <row r="961" spans="1:17" x14ac:dyDescent="0.3">
      <c r="A961" t="s">
        <v>2076</v>
      </c>
      <c r="B961" t="s">
        <v>2077</v>
      </c>
      <c r="C961" t="str">
        <f t="shared" si="14"/>
        <v>Orient Electric Fabrijoy</v>
      </c>
      <c r="D961" s="3" t="s">
        <v>1992</v>
      </c>
      <c r="E961" s="3" t="s">
        <v>2978</v>
      </c>
      <c r="F961" s="3" t="s">
        <v>3070</v>
      </c>
      <c r="G961" s="3" t="s">
        <v>3077</v>
      </c>
      <c r="H961" s="3" t="s">
        <v>3078</v>
      </c>
      <c r="I961" s="4">
        <v>549</v>
      </c>
      <c r="J961" s="4">
        <v>1090</v>
      </c>
      <c r="K961" s="2">
        <v>0.5</v>
      </c>
      <c r="L961" t="str">
        <f>IF(Table1[[#This Row],[discount_percentage]]&gt;=50%, "50% or more", "&lt;50%")</f>
        <v>50% or more</v>
      </c>
      <c r="M961">
        <v>4.2</v>
      </c>
      <c r="N961" s="5">
        <v>13029</v>
      </c>
      <c r="O961" s="4">
        <f>Table1[[#This Row],[actual_price]]*Table1[[#This Row],[rating_count]]</f>
        <v>14201610</v>
      </c>
      <c r="P961" t="str">
        <f>IF(Table1[[#This Row],[actual_price]] &lt;200, "&lt;₹200", IF(Table1[[#This Row],[actual_price]]&lt;=500, "₹200 - ₹500", "&gt;₹500"))</f>
        <v>&gt;₹500</v>
      </c>
      <c r="Q961" s="8">
        <f>Table1[[#This Row],[rating]]*LOG(Table1[[#This Row],[rating_count]]+1)</f>
        <v>17.282766545992857</v>
      </c>
    </row>
    <row r="962" spans="1:17" x14ac:dyDescent="0.3">
      <c r="A962" t="s">
        <v>2078</v>
      </c>
      <c r="B962" t="s">
        <v>2079</v>
      </c>
      <c r="C962" t="str">
        <f t="shared" ref="C962:C1025" si="15">LEFT(B962,24)</f>
        <v>Lifelong LLFH921 Regalia</v>
      </c>
      <c r="D962" s="3" t="s">
        <v>1960</v>
      </c>
      <c r="E962" s="3" t="s">
        <v>2978</v>
      </c>
      <c r="F962" s="3" t="s">
        <v>3073</v>
      </c>
      <c r="G962" s="3" t="s">
        <v>3074</v>
      </c>
      <c r="H962" s="3" t="s">
        <v>3076</v>
      </c>
      <c r="I962" s="4">
        <v>899</v>
      </c>
      <c r="J962" s="4">
        <v>2000</v>
      </c>
      <c r="K962" s="2">
        <v>0.55000000000000004</v>
      </c>
      <c r="L962" t="str">
        <f>IF(Table1[[#This Row],[discount_percentage]]&gt;=50%, "50% or more", "&lt;50%")</f>
        <v>50% or more</v>
      </c>
      <c r="M962">
        <v>3.6</v>
      </c>
      <c r="N962" s="5">
        <v>291</v>
      </c>
      <c r="O962" s="4">
        <f>Table1[[#This Row],[actual_price]]*Table1[[#This Row],[rating_count]]</f>
        <v>582000</v>
      </c>
      <c r="P962" t="str">
        <f>IF(Table1[[#This Row],[actual_price]] &lt;200, "&lt;₹200", IF(Table1[[#This Row],[actual_price]]&lt;=500, "₹200 - ₹500", "&gt;₹500"))</f>
        <v>&gt;₹500</v>
      </c>
      <c r="Q962" s="8">
        <f>Table1[[#This Row],[rating]]*LOG(Table1[[#This Row],[rating_count]]+1)</f>
        <v>8.8753782652143069</v>
      </c>
    </row>
    <row r="963" spans="1:17" x14ac:dyDescent="0.3">
      <c r="A963" t="s">
        <v>2080</v>
      </c>
      <c r="B963" t="s">
        <v>2081</v>
      </c>
      <c r="C963" t="str">
        <f t="shared" si="15"/>
        <v>Philips GC181 Heavy Weig</v>
      </c>
      <c r="D963" s="3" t="s">
        <v>1992</v>
      </c>
      <c r="E963" s="3" t="s">
        <v>2978</v>
      </c>
      <c r="F963" s="3" t="s">
        <v>3070</v>
      </c>
      <c r="G963" s="3" t="s">
        <v>3077</v>
      </c>
      <c r="H963" s="3" t="s">
        <v>3078</v>
      </c>
      <c r="I963" s="4">
        <v>1321</v>
      </c>
      <c r="J963" s="4">
        <v>1545</v>
      </c>
      <c r="K963" s="2">
        <v>0.14000000000000001</v>
      </c>
      <c r="L963" t="str">
        <f>IF(Table1[[#This Row],[discount_percentage]]&gt;=50%, "50% or more", "&lt;50%")</f>
        <v>&lt;50%</v>
      </c>
      <c r="M963">
        <v>4.3</v>
      </c>
      <c r="N963" s="5">
        <v>15453</v>
      </c>
      <c r="O963" s="4">
        <f>Table1[[#This Row],[actual_price]]*Table1[[#This Row],[rating_count]]</f>
        <v>23874885</v>
      </c>
      <c r="P963" t="str">
        <f>IF(Table1[[#This Row],[actual_price]] &lt;200, "&lt;₹200", IF(Table1[[#This Row],[actual_price]]&lt;=500, "₹200 - ₹500", "&gt;₹500"))</f>
        <v>&gt;₹500</v>
      </c>
      <c r="Q963" s="8">
        <f>Table1[[#This Row],[rating]]*LOG(Table1[[#This Row],[rating_count]]+1)</f>
        <v>18.012875904008741</v>
      </c>
    </row>
    <row r="964" spans="1:17" x14ac:dyDescent="0.3">
      <c r="A964" t="s">
        <v>2082</v>
      </c>
      <c r="B964" t="s">
        <v>2083</v>
      </c>
      <c r="C964" t="str">
        <f t="shared" si="15"/>
        <v>Bulfyss USB Rechargeable</v>
      </c>
      <c r="D964" s="3" t="s">
        <v>1963</v>
      </c>
      <c r="E964" s="3" t="s">
        <v>2978</v>
      </c>
      <c r="F964" s="3" t="s">
        <v>3070</v>
      </c>
      <c r="G964" s="3" t="s">
        <v>3077</v>
      </c>
      <c r="H964" s="3" t="s">
        <v>3078</v>
      </c>
      <c r="I964" s="4">
        <v>1099</v>
      </c>
      <c r="J964" s="4">
        <v>1999</v>
      </c>
      <c r="K964" s="2">
        <v>0.45</v>
      </c>
      <c r="L964" t="str">
        <f>IF(Table1[[#This Row],[discount_percentage]]&gt;=50%, "50% or more", "&lt;50%")</f>
        <v>&lt;50%</v>
      </c>
      <c r="M964">
        <v>4</v>
      </c>
      <c r="N964" s="5">
        <v>604</v>
      </c>
      <c r="O964" s="4">
        <f>Table1[[#This Row],[actual_price]]*Table1[[#This Row],[rating_count]]</f>
        <v>1207396</v>
      </c>
      <c r="P964" t="str">
        <f>IF(Table1[[#This Row],[actual_price]] &lt;200, "&lt;₹200", IF(Table1[[#This Row],[actual_price]]&lt;=500, "₹200 - ₹500", "&gt;₹500"))</f>
        <v>&gt;₹500</v>
      </c>
      <c r="Q964" s="8">
        <f>Table1[[#This Row],[rating]]*LOG(Table1[[#This Row],[rating_count]]+1)</f>
        <v>11.127021498609876</v>
      </c>
    </row>
    <row r="965" spans="1:17" x14ac:dyDescent="0.3">
      <c r="A965" t="s">
        <v>2084</v>
      </c>
      <c r="B965" t="s">
        <v>2085</v>
      </c>
      <c r="C965" t="str">
        <f t="shared" si="15"/>
        <v>Bajaj DX-7 1000W Dry Iro</v>
      </c>
      <c r="D965" s="3" t="s">
        <v>1992</v>
      </c>
      <c r="E965" s="3" t="s">
        <v>2978</v>
      </c>
      <c r="F965" s="3" t="s">
        <v>3070</v>
      </c>
      <c r="G965" s="3" t="s">
        <v>3077</v>
      </c>
      <c r="H965" s="3" t="s">
        <v>3078</v>
      </c>
      <c r="I965" s="4">
        <v>775</v>
      </c>
      <c r="J965" s="4">
        <v>875</v>
      </c>
      <c r="K965" s="2">
        <v>0.11</v>
      </c>
      <c r="L965" t="str">
        <f>IF(Table1[[#This Row],[discount_percentage]]&gt;=50%, "50% or more", "&lt;50%")</f>
        <v>&lt;50%</v>
      </c>
      <c r="M965">
        <v>4.2</v>
      </c>
      <c r="N965" s="5">
        <v>46647</v>
      </c>
      <c r="O965" s="4">
        <f>Table1[[#This Row],[actual_price]]*Table1[[#This Row],[rating_count]]</f>
        <v>40816125</v>
      </c>
      <c r="P965" t="str">
        <f>IF(Table1[[#This Row],[actual_price]] &lt;200, "&lt;₹200", IF(Table1[[#This Row],[actual_price]]&lt;=500, "₹200 - ₹500", "&gt;₹500"))</f>
        <v>&gt;₹500</v>
      </c>
      <c r="Q965" s="8">
        <f>Table1[[#This Row],[rating]]*LOG(Table1[[#This Row],[rating_count]]+1)</f>
        <v>19.609098719334551</v>
      </c>
    </row>
    <row r="966" spans="1:17" x14ac:dyDescent="0.3">
      <c r="A966" t="s">
        <v>2086</v>
      </c>
      <c r="B966" t="s">
        <v>2087</v>
      </c>
      <c r="C966" t="str">
        <f t="shared" si="15"/>
        <v>Bajaj New Shakti Neo 25L</v>
      </c>
      <c r="D966" s="3" t="s">
        <v>2011</v>
      </c>
      <c r="E966" s="3" t="s">
        <v>2978</v>
      </c>
      <c r="F966" s="3" t="s">
        <v>3073</v>
      </c>
      <c r="G966" s="3" t="s">
        <v>3086</v>
      </c>
      <c r="H966" s="3" t="s">
        <v>3088</v>
      </c>
      <c r="I966" s="4">
        <v>6299</v>
      </c>
      <c r="J966" s="4">
        <v>15270</v>
      </c>
      <c r="K966" s="2">
        <v>0.59</v>
      </c>
      <c r="L966" t="str">
        <f>IF(Table1[[#This Row],[discount_percentage]]&gt;=50%, "50% or more", "&lt;50%")</f>
        <v>50% or more</v>
      </c>
      <c r="M966">
        <v>4.0999999999999996</v>
      </c>
      <c r="N966" s="5">
        <v>3233</v>
      </c>
      <c r="O966" s="4">
        <f>Table1[[#This Row],[actual_price]]*Table1[[#This Row],[rating_count]]</f>
        <v>49367910</v>
      </c>
      <c r="P966" t="str">
        <f>IF(Table1[[#This Row],[actual_price]] &lt;200, "&lt;₹200", IF(Table1[[#This Row],[actual_price]]&lt;=500, "₹200 - ₹500", "&gt;₹500"))</f>
        <v>&gt;₹500</v>
      </c>
      <c r="Q966" s="8">
        <f>Table1[[#This Row],[rating]]*LOG(Table1[[#This Row],[rating_count]]+1)</f>
        <v>14.389934063838565</v>
      </c>
    </row>
    <row r="967" spans="1:17" x14ac:dyDescent="0.3">
      <c r="A967" t="s">
        <v>2088</v>
      </c>
      <c r="B967" t="s">
        <v>2089</v>
      </c>
      <c r="C967" t="str">
        <f t="shared" si="15"/>
        <v>PHILIPS Handheld Garment</v>
      </c>
      <c r="D967" s="3" t="s">
        <v>2039</v>
      </c>
      <c r="E967" s="3" t="s">
        <v>2978</v>
      </c>
      <c r="F967" s="3" t="s">
        <v>3070</v>
      </c>
      <c r="G967" s="3" t="s">
        <v>3077</v>
      </c>
      <c r="H967" s="3" t="s">
        <v>3078</v>
      </c>
      <c r="I967" s="4">
        <v>3190</v>
      </c>
      <c r="J967" s="4">
        <v>4195</v>
      </c>
      <c r="K967" s="2">
        <v>0.24</v>
      </c>
      <c r="L967" t="str">
        <f>IF(Table1[[#This Row],[discount_percentage]]&gt;=50%, "50% or more", "&lt;50%")</f>
        <v>&lt;50%</v>
      </c>
      <c r="M967">
        <v>4</v>
      </c>
      <c r="N967" s="5">
        <v>1282</v>
      </c>
      <c r="O967" s="4">
        <f>Table1[[#This Row],[actual_price]]*Table1[[#This Row],[rating_count]]</f>
        <v>5377990</v>
      </c>
      <c r="P967" t="str">
        <f>IF(Table1[[#This Row],[actual_price]] &lt;200, "&lt;₹200", IF(Table1[[#This Row],[actual_price]]&lt;=500, "₹200 - ₹500", "&gt;₹500"))</f>
        <v>&gt;₹500</v>
      </c>
      <c r="Q967" s="8">
        <f>Table1[[#This Row],[rating]]*LOG(Table1[[#This Row],[rating_count]]+1)</f>
        <v>12.432906625499713</v>
      </c>
    </row>
    <row r="968" spans="1:17" x14ac:dyDescent="0.3">
      <c r="A968" t="s">
        <v>2090</v>
      </c>
      <c r="B968" t="s">
        <v>2091</v>
      </c>
      <c r="C968" t="str">
        <f t="shared" si="15"/>
        <v>Room Heater Warmer Wall-</v>
      </c>
      <c r="D968" s="3" t="s">
        <v>1957</v>
      </c>
      <c r="E968" s="3" t="s">
        <v>2978</v>
      </c>
      <c r="F968" s="3" t="s">
        <v>3073</v>
      </c>
      <c r="G968" s="3" t="s">
        <v>3074</v>
      </c>
      <c r="H968" s="3" t="s">
        <v>3075</v>
      </c>
      <c r="I968" s="4">
        <v>799</v>
      </c>
      <c r="J968" s="4">
        <v>1989</v>
      </c>
      <c r="K968" s="2">
        <v>0.6</v>
      </c>
      <c r="L968" t="str">
        <f>IF(Table1[[#This Row],[discount_percentage]]&gt;=50%, "50% or more", "&lt;50%")</f>
        <v>50% or more</v>
      </c>
      <c r="M968">
        <v>4.3</v>
      </c>
      <c r="N968" s="5">
        <v>70</v>
      </c>
      <c r="O968" s="4">
        <f>Table1[[#This Row],[actual_price]]*Table1[[#This Row],[rating_count]]</f>
        <v>139230</v>
      </c>
      <c r="P968" t="str">
        <f>IF(Table1[[#This Row],[actual_price]] &lt;200, "&lt;₹200", IF(Table1[[#This Row],[actual_price]]&lt;=500, "₹200 - ₹500", "&gt;₹500"))</f>
        <v>&gt;₹500</v>
      </c>
      <c r="Q968" s="8">
        <f>Table1[[#This Row],[rating]]*LOG(Table1[[#This Row],[rating_count]]+1)</f>
        <v>7.9604108994920235</v>
      </c>
    </row>
    <row r="969" spans="1:17" x14ac:dyDescent="0.3">
      <c r="A969" t="s">
        <v>2092</v>
      </c>
      <c r="B969" t="s">
        <v>2093</v>
      </c>
      <c r="C969" t="str">
        <f t="shared" si="15"/>
        <v>Wonderchef Nutri-blend M</v>
      </c>
      <c r="D969" s="3" t="s">
        <v>2048</v>
      </c>
      <c r="E969" s="3" t="s">
        <v>2978</v>
      </c>
      <c r="F969" s="3" t="s">
        <v>3070</v>
      </c>
      <c r="G969" s="3" t="s">
        <v>3071</v>
      </c>
      <c r="H969" s="3" t="s">
        <v>3094</v>
      </c>
      <c r="I969" s="4">
        <v>2699</v>
      </c>
      <c r="J969" s="4">
        <v>5000</v>
      </c>
      <c r="K969" s="2">
        <v>0.46</v>
      </c>
      <c r="L969" t="str">
        <f>IF(Table1[[#This Row],[discount_percentage]]&gt;=50%, "50% or more", "&lt;50%")</f>
        <v>&lt;50%</v>
      </c>
      <c r="M969">
        <v>4</v>
      </c>
      <c r="N969" s="5">
        <v>26164</v>
      </c>
      <c r="O969" s="4">
        <f>Table1[[#This Row],[actual_price]]*Table1[[#This Row],[rating_count]]</f>
        <v>130820000</v>
      </c>
      <c r="P969" t="str">
        <f>IF(Table1[[#This Row],[actual_price]] &lt;200, "&lt;₹200", IF(Table1[[#This Row],[actual_price]]&lt;=500, "₹200 - ₹500", "&gt;₹500"))</f>
        <v>&gt;₹500</v>
      </c>
      <c r="Q969" s="8">
        <f>Table1[[#This Row],[rating]]*LOG(Table1[[#This Row],[rating_count]]+1)</f>
        <v>17.670882956302737</v>
      </c>
    </row>
    <row r="970" spans="1:17" x14ac:dyDescent="0.3">
      <c r="A970" t="s">
        <v>2094</v>
      </c>
      <c r="B970" t="s">
        <v>2095</v>
      </c>
      <c r="C970" t="str">
        <f t="shared" si="15"/>
        <v>USHA Armor AR1100WB 1100</v>
      </c>
      <c r="D970" s="3" t="s">
        <v>1992</v>
      </c>
      <c r="E970" s="3" t="s">
        <v>2978</v>
      </c>
      <c r="F970" s="3" t="s">
        <v>3070</v>
      </c>
      <c r="G970" s="3" t="s">
        <v>3077</v>
      </c>
      <c r="H970" s="3" t="s">
        <v>3078</v>
      </c>
      <c r="I970" s="4">
        <v>599</v>
      </c>
      <c r="J970" s="4">
        <v>990</v>
      </c>
      <c r="K970" s="2">
        <v>0.39</v>
      </c>
      <c r="L970" t="str">
        <f>IF(Table1[[#This Row],[discount_percentage]]&gt;=50%, "50% or more", "&lt;50%")</f>
        <v>&lt;50%</v>
      </c>
      <c r="M970">
        <v>3.9</v>
      </c>
      <c r="N970" s="5">
        <v>16166</v>
      </c>
      <c r="O970" s="4">
        <f>Table1[[#This Row],[actual_price]]*Table1[[#This Row],[rating_count]]</f>
        <v>16004340</v>
      </c>
      <c r="P970" t="str">
        <f>IF(Table1[[#This Row],[actual_price]] &lt;200, "&lt;₹200", IF(Table1[[#This Row],[actual_price]]&lt;=500, "₹200 - ₹500", "&gt;₹500"))</f>
        <v>&gt;₹500</v>
      </c>
      <c r="Q970" s="8">
        <f>Table1[[#This Row],[rating]]*LOG(Table1[[#This Row],[rating_count]]+1)</f>
        <v>16.413654809431183</v>
      </c>
    </row>
    <row r="971" spans="1:17" x14ac:dyDescent="0.3">
      <c r="A971" t="s">
        <v>2096</v>
      </c>
      <c r="B971" t="s">
        <v>2097</v>
      </c>
      <c r="C971" t="str">
        <f t="shared" si="15"/>
        <v xml:space="preserve">Butterfly EKN 1.5-Litre </v>
      </c>
      <c r="D971" s="3" t="s">
        <v>2008</v>
      </c>
      <c r="E971" s="3" t="s">
        <v>2978</v>
      </c>
      <c r="F971" s="3" t="s">
        <v>3070</v>
      </c>
      <c r="G971" s="3" t="s">
        <v>3071</v>
      </c>
      <c r="H971" s="3" t="s">
        <v>3072</v>
      </c>
      <c r="I971" s="4">
        <v>749</v>
      </c>
      <c r="J971" s="4">
        <v>1111</v>
      </c>
      <c r="K971" s="2">
        <v>0.33</v>
      </c>
      <c r="L971" t="str">
        <f>IF(Table1[[#This Row],[discount_percentage]]&gt;=50%, "50% or more", "&lt;50%")</f>
        <v>&lt;50%</v>
      </c>
      <c r="M971">
        <v>4.2</v>
      </c>
      <c r="N971" s="5">
        <v>35693</v>
      </c>
      <c r="O971" s="4">
        <f>Table1[[#This Row],[actual_price]]*Table1[[#This Row],[rating_count]]</f>
        <v>39654923</v>
      </c>
      <c r="P971" t="str">
        <f>IF(Table1[[#This Row],[actual_price]] &lt;200, "&lt;₹200", IF(Table1[[#This Row],[actual_price]]&lt;=500, "₹200 - ₹500", "&gt;₹500"))</f>
        <v>&gt;₹500</v>
      </c>
      <c r="Q971" s="8">
        <f>Table1[[#This Row],[rating]]*LOG(Table1[[#This Row],[rating_count]]+1)</f>
        <v>19.120899921096157</v>
      </c>
    </row>
    <row r="972" spans="1:17" x14ac:dyDescent="0.3">
      <c r="A972" t="s">
        <v>2098</v>
      </c>
      <c r="B972" t="s">
        <v>2099</v>
      </c>
      <c r="C972" t="str">
        <f t="shared" si="15"/>
        <v>Crompton Arno Neo 15-L 5</v>
      </c>
      <c r="D972" s="3" t="s">
        <v>2011</v>
      </c>
      <c r="E972" s="3" t="s">
        <v>2978</v>
      </c>
      <c r="F972" s="3" t="s">
        <v>3073</v>
      </c>
      <c r="G972" s="3" t="s">
        <v>3086</v>
      </c>
      <c r="H972" s="3" t="s">
        <v>3088</v>
      </c>
      <c r="I972" s="4">
        <v>6199</v>
      </c>
      <c r="J972" s="4">
        <v>10400</v>
      </c>
      <c r="K972" s="2">
        <v>0.4</v>
      </c>
      <c r="L972" t="str">
        <f>IF(Table1[[#This Row],[discount_percentage]]&gt;=50%, "50% or more", "&lt;50%")</f>
        <v>&lt;50%</v>
      </c>
      <c r="M972">
        <v>4.0999999999999996</v>
      </c>
      <c r="N972" s="5">
        <v>14391</v>
      </c>
      <c r="O972" s="4">
        <f>Table1[[#This Row],[actual_price]]*Table1[[#This Row],[rating_count]]</f>
        <v>149666400</v>
      </c>
      <c r="P972" t="str">
        <f>IF(Table1[[#This Row],[actual_price]] &lt;200, "&lt;₹200", IF(Table1[[#This Row],[actual_price]]&lt;=500, "₹200 - ₹500", "&gt;₹500"))</f>
        <v>&gt;₹500</v>
      </c>
      <c r="Q972" s="8">
        <f>Table1[[#This Row],[rating]]*LOG(Table1[[#This Row],[rating_count]]+1)</f>
        <v>17.048296716383728</v>
      </c>
    </row>
    <row r="973" spans="1:17" x14ac:dyDescent="0.3">
      <c r="A973" t="s">
        <v>2100</v>
      </c>
      <c r="B973" t="s">
        <v>2101</v>
      </c>
      <c r="C973" t="str">
        <f t="shared" si="15"/>
        <v>Borosil Chef Delite BCH2</v>
      </c>
      <c r="D973" s="3" t="s">
        <v>2102</v>
      </c>
      <c r="E973" s="3" t="s">
        <v>2978</v>
      </c>
      <c r="F973" s="3" t="s">
        <v>3070</v>
      </c>
      <c r="G973" s="3" t="s">
        <v>3071</v>
      </c>
      <c r="H973" s="3" t="s">
        <v>3098</v>
      </c>
      <c r="I973" s="4">
        <v>1819</v>
      </c>
      <c r="J973" s="4">
        <v>2490</v>
      </c>
      <c r="K973" s="2">
        <v>0.27</v>
      </c>
      <c r="L973" t="str">
        <f>IF(Table1[[#This Row],[discount_percentage]]&gt;=50%, "50% or more", "&lt;50%")</f>
        <v>&lt;50%</v>
      </c>
      <c r="M973">
        <v>4.4000000000000004</v>
      </c>
      <c r="N973" s="5">
        <v>7946</v>
      </c>
      <c r="O973" s="4">
        <f>Table1[[#This Row],[actual_price]]*Table1[[#This Row],[rating_count]]</f>
        <v>19785540</v>
      </c>
      <c r="P973" t="str">
        <f>IF(Table1[[#This Row],[actual_price]] &lt;200, "&lt;₹200", IF(Table1[[#This Row],[actual_price]]&lt;=500, "₹200 - ₹500", "&gt;₹500"))</f>
        <v>&gt;₹500</v>
      </c>
      <c r="Q973" s="8">
        <f>Table1[[#This Row],[rating]]*LOG(Table1[[#This Row],[rating_count]]+1)</f>
        <v>17.160894137274333</v>
      </c>
    </row>
    <row r="974" spans="1:17" x14ac:dyDescent="0.3">
      <c r="A974" t="s">
        <v>2103</v>
      </c>
      <c r="B974" t="s">
        <v>2104</v>
      </c>
      <c r="C974" t="str">
        <f t="shared" si="15"/>
        <v>KENT 16055 Amaze Cool To</v>
      </c>
      <c r="D974" s="3" t="s">
        <v>2008</v>
      </c>
      <c r="E974" s="3" t="s">
        <v>2978</v>
      </c>
      <c r="F974" s="3" t="s">
        <v>3070</v>
      </c>
      <c r="G974" s="3" t="s">
        <v>3071</v>
      </c>
      <c r="H974" s="3" t="s">
        <v>3072</v>
      </c>
      <c r="I974" s="4">
        <v>1199</v>
      </c>
      <c r="J974" s="4">
        <v>1900</v>
      </c>
      <c r="K974" s="2">
        <v>0.37</v>
      </c>
      <c r="L974" t="str">
        <f>IF(Table1[[#This Row],[discount_percentage]]&gt;=50%, "50% or more", "&lt;50%")</f>
        <v>&lt;50%</v>
      </c>
      <c r="M974">
        <v>4</v>
      </c>
      <c r="N974" s="5">
        <v>1765</v>
      </c>
      <c r="O974" s="4">
        <f>Table1[[#This Row],[actual_price]]*Table1[[#This Row],[rating_count]]</f>
        <v>3353500</v>
      </c>
      <c r="P974" t="str">
        <f>IF(Table1[[#This Row],[actual_price]] &lt;200, "&lt;₹200", IF(Table1[[#This Row],[actual_price]]&lt;=500, "₹200 - ₹500", "&gt;₹500"))</f>
        <v>&gt;₹500</v>
      </c>
      <c r="Q974" s="8">
        <f>Table1[[#This Row],[rating]]*LOG(Table1[[#This Row],[rating_count]]+1)</f>
        <v>12.987962796966199</v>
      </c>
    </row>
    <row r="975" spans="1:17" x14ac:dyDescent="0.3">
      <c r="A975" t="s">
        <v>2105</v>
      </c>
      <c r="B975" t="s">
        <v>2106</v>
      </c>
      <c r="C975" t="str">
        <f t="shared" si="15"/>
        <v>Prestige IRIS Plus 750 w</v>
      </c>
      <c r="D975" s="3" t="s">
        <v>1995</v>
      </c>
      <c r="E975" s="3" t="s">
        <v>2978</v>
      </c>
      <c r="F975" s="3" t="s">
        <v>3070</v>
      </c>
      <c r="G975" s="3" t="s">
        <v>3071</v>
      </c>
      <c r="H975" s="3" t="s">
        <v>3085</v>
      </c>
      <c r="I975" s="4">
        <v>3249</v>
      </c>
      <c r="J975" s="4">
        <v>6295</v>
      </c>
      <c r="K975" s="2">
        <v>0.48</v>
      </c>
      <c r="L975" t="str">
        <f>IF(Table1[[#This Row],[discount_percentage]]&gt;=50%, "50% or more", "&lt;50%")</f>
        <v>&lt;50%</v>
      </c>
      <c r="M975">
        <v>3.8</v>
      </c>
      <c r="N975" s="5">
        <v>14062</v>
      </c>
      <c r="O975" s="4">
        <f>Table1[[#This Row],[actual_price]]*Table1[[#This Row],[rating_count]]</f>
        <v>88520290</v>
      </c>
      <c r="P975" t="str">
        <f>IF(Table1[[#This Row],[actual_price]] &lt;200, "&lt;₹200", IF(Table1[[#This Row],[actual_price]]&lt;=500, "₹200 - ₹500", "&gt;₹500"))</f>
        <v>&gt;₹500</v>
      </c>
      <c r="Q975" s="8">
        <f>Table1[[#This Row],[rating]]*LOG(Table1[[#This Row],[rating_count]]+1)</f>
        <v>15.762696311697523</v>
      </c>
    </row>
    <row r="976" spans="1:17" x14ac:dyDescent="0.3">
      <c r="A976" t="s">
        <v>2107</v>
      </c>
      <c r="B976" t="s">
        <v>2108</v>
      </c>
      <c r="C976" t="str">
        <f t="shared" si="15"/>
        <v>Simxen Egg Boiler Electr</v>
      </c>
      <c r="D976" s="3" t="s">
        <v>2068</v>
      </c>
      <c r="E976" s="3" t="s">
        <v>2978</v>
      </c>
      <c r="F976" s="3" t="s">
        <v>3070</v>
      </c>
      <c r="G976" s="3" t="s">
        <v>3071</v>
      </c>
      <c r="H976" s="3" t="s">
        <v>3096</v>
      </c>
      <c r="I976" s="4">
        <v>349</v>
      </c>
      <c r="J976" s="4">
        <v>999</v>
      </c>
      <c r="K976" s="2">
        <v>0.65</v>
      </c>
      <c r="L976" t="str">
        <f>IF(Table1[[#This Row],[discount_percentage]]&gt;=50%, "50% or more", "&lt;50%")</f>
        <v>50% or more</v>
      </c>
      <c r="M976">
        <v>4</v>
      </c>
      <c r="N976" s="5">
        <v>15646</v>
      </c>
      <c r="O976" s="4">
        <f>Table1[[#This Row],[actual_price]]*Table1[[#This Row],[rating_count]]</f>
        <v>15630354</v>
      </c>
      <c r="P976" t="str">
        <f>IF(Table1[[#This Row],[actual_price]] &lt;200, "&lt;₹200", IF(Table1[[#This Row],[actual_price]]&lt;=500, "₹200 - ₹500", "&gt;₹500"))</f>
        <v>&gt;₹500</v>
      </c>
      <c r="Q976" s="8">
        <f>Table1[[#This Row],[rating]]*LOG(Table1[[#This Row],[rating_count]]+1)</f>
        <v>16.777724330254809</v>
      </c>
    </row>
    <row r="977" spans="1:17" x14ac:dyDescent="0.3">
      <c r="A977" t="s">
        <v>2109</v>
      </c>
      <c r="B977" t="s">
        <v>2110</v>
      </c>
      <c r="C977" t="str">
        <f t="shared" si="15"/>
        <v xml:space="preserve">Amazon Basics 2000/1000 </v>
      </c>
      <c r="D977" s="3" t="s">
        <v>1960</v>
      </c>
      <c r="E977" s="3" t="s">
        <v>2978</v>
      </c>
      <c r="F977" s="3" t="s">
        <v>3073</v>
      </c>
      <c r="G977" s="3" t="s">
        <v>3074</v>
      </c>
      <c r="H977" s="3" t="s">
        <v>3076</v>
      </c>
      <c r="I977" s="4">
        <v>1049</v>
      </c>
      <c r="J977" s="4">
        <v>1699</v>
      </c>
      <c r="K977" s="2">
        <v>0.38</v>
      </c>
      <c r="L977" t="str">
        <f>IF(Table1[[#This Row],[discount_percentage]]&gt;=50%, "50% or more", "&lt;50%")</f>
        <v>&lt;50%</v>
      </c>
      <c r="M977">
        <v>3.1</v>
      </c>
      <c r="N977" s="5">
        <v>111</v>
      </c>
      <c r="O977" s="4">
        <f>Table1[[#This Row],[actual_price]]*Table1[[#This Row],[rating_count]]</f>
        <v>188589</v>
      </c>
      <c r="P977" t="str">
        <f>IF(Table1[[#This Row],[actual_price]] &lt;200, "&lt;₹200", IF(Table1[[#This Row],[actual_price]]&lt;=500, "₹200 - ₹500", "&gt;₹500"))</f>
        <v>&gt;₹500</v>
      </c>
      <c r="Q977" s="8">
        <f>Table1[[#This Row],[rating]]*LOG(Table1[[#This Row],[rating_count]]+1)</f>
        <v>6.3525758702775628</v>
      </c>
    </row>
    <row r="978" spans="1:17" x14ac:dyDescent="0.3">
      <c r="A978" t="s">
        <v>2111</v>
      </c>
      <c r="B978" t="s">
        <v>2112</v>
      </c>
      <c r="C978" t="str">
        <f t="shared" si="15"/>
        <v>HealthSense Weight Machi</v>
      </c>
      <c r="D978" s="3" t="s">
        <v>2113</v>
      </c>
      <c r="E978" s="3" t="s">
        <v>2978</v>
      </c>
      <c r="F978" s="3" t="s">
        <v>3070</v>
      </c>
      <c r="G978" s="3" t="s">
        <v>3071</v>
      </c>
      <c r="H978" s="3" t="s">
        <v>3079</v>
      </c>
      <c r="I978" s="4">
        <v>799</v>
      </c>
      <c r="J978" s="4">
        <v>1500</v>
      </c>
      <c r="K978" s="2">
        <v>0.47</v>
      </c>
      <c r="L978" t="str">
        <f>IF(Table1[[#This Row],[discount_percentage]]&gt;=50%, "50% or more", "&lt;50%")</f>
        <v>&lt;50%</v>
      </c>
      <c r="M978">
        <v>4.3</v>
      </c>
      <c r="N978" s="5">
        <v>9695</v>
      </c>
      <c r="O978" s="4">
        <f>Table1[[#This Row],[actual_price]]*Table1[[#This Row],[rating_count]]</f>
        <v>14542500</v>
      </c>
      <c r="P978" t="str">
        <f>IF(Table1[[#This Row],[actual_price]] &lt;200, "&lt;₹200", IF(Table1[[#This Row],[actual_price]]&lt;=500, "₹200 - ₹500", "&gt;₹500"))</f>
        <v>&gt;₹500</v>
      </c>
      <c r="Q978" s="8">
        <f>Table1[[#This Row],[rating]]*LOG(Table1[[#This Row],[rating_count]]+1)</f>
        <v>17.142348209335506</v>
      </c>
    </row>
    <row r="979" spans="1:17" x14ac:dyDescent="0.3">
      <c r="A979" t="s">
        <v>2114</v>
      </c>
      <c r="B979" t="s">
        <v>2115</v>
      </c>
      <c r="C979" t="str">
        <f t="shared" si="15"/>
        <v>Bajaj New Shakti Neo 10L</v>
      </c>
      <c r="D979" s="3" t="s">
        <v>2011</v>
      </c>
      <c r="E979" s="3" t="s">
        <v>2978</v>
      </c>
      <c r="F979" s="3" t="s">
        <v>3073</v>
      </c>
      <c r="G979" s="3" t="s">
        <v>3086</v>
      </c>
      <c r="H979" s="3" t="s">
        <v>3088</v>
      </c>
      <c r="I979" s="4">
        <v>4999</v>
      </c>
      <c r="J979" s="4">
        <v>9650</v>
      </c>
      <c r="K979" s="2">
        <v>0.48</v>
      </c>
      <c r="L979" t="str">
        <f>IF(Table1[[#This Row],[discount_percentage]]&gt;=50%, "50% or more", "&lt;50%")</f>
        <v>&lt;50%</v>
      </c>
      <c r="M979">
        <v>4.2</v>
      </c>
      <c r="N979" s="5">
        <v>1772</v>
      </c>
      <c r="O979" s="4">
        <f>Table1[[#This Row],[actual_price]]*Table1[[#This Row],[rating_count]]</f>
        <v>17099800</v>
      </c>
      <c r="P979" t="str">
        <f>IF(Table1[[#This Row],[actual_price]] &lt;200, "&lt;₹200", IF(Table1[[#This Row],[actual_price]]&lt;=500, "₹200 - ₹500", "&gt;₹500"))</f>
        <v>&gt;₹500</v>
      </c>
      <c r="Q979" s="8">
        <f>Table1[[#This Row],[rating]]*LOG(Table1[[#This Row],[rating_count]]+1)</f>
        <v>13.644576689523856</v>
      </c>
    </row>
    <row r="980" spans="1:17" x14ac:dyDescent="0.3">
      <c r="A980" t="s">
        <v>2116</v>
      </c>
      <c r="B980" t="s">
        <v>2117</v>
      </c>
      <c r="C980" t="str">
        <f t="shared" si="15"/>
        <v>Bosch Pro 1000W Mixer Gr</v>
      </c>
      <c r="D980" s="3" t="s">
        <v>1995</v>
      </c>
      <c r="E980" s="3" t="s">
        <v>2978</v>
      </c>
      <c r="F980" s="3" t="s">
        <v>3070</v>
      </c>
      <c r="G980" s="3" t="s">
        <v>3071</v>
      </c>
      <c r="H980" s="3" t="s">
        <v>3085</v>
      </c>
      <c r="I980" s="4">
        <v>6999</v>
      </c>
      <c r="J980" s="4">
        <v>10590</v>
      </c>
      <c r="K980" s="2">
        <v>0.34</v>
      </c>
      <c r="L980" t="str">
        <f>IF(Table1[[#This Row],[discount_percentage]]&gt;=50%, "50% or more", "&lt;50%")</f>
        <v>&lt;50%</v>
      </c>
      <c r="M980">
        <v>4.4000000000000004</v>
      </c>
      <c r="N980" s="5">
        <v>11499</v>
      </c>
      <c r="O980" s="4">
        <f>Table1[[#This Row],[actual_price]]*Table1[[#This Row],[rating_count]]</f>
        <v>121774410</v>
      </c>
      <c r="P980" t="str">
        <f>IF(Table1[[#This Row],[actual_price]] &lt;200, "&lt;₹200", IF(Table1[[#This Row],[actual_price]]&lt;=500, "₹200 - ₹500", "&gt;₹500"))</f>
        <v>&gt;₹500</v>
      </c>
      <c r="Q980" s="8">
        <f>Table1[[#This Row],[rating]]*LOG(Table1[[#This Row],[rating_count]]+1)</f>
        <v>17.867070497555893</v>
      </c>
    </row>
    <row r="981" spans="1:17" x14ac:dyDescent="0.3">
      <c r="A981" t="s">
        <v>2118</v>
      </c>
      <c r="B981" t="s">
        <v>2119</v>
      </c>
      <c r="C981" t="str">
        <f t="shared" si="15"/>
        <v xml:space="preserve">Bulfyss Stainless Steel </v>
      </c>
      <c r="D981" s="3" t="s">
        <v>1966</v>
      </c>
      <c r="E981" s="3" t="s">
        <v>2978</v>
      </c>
      <c r="F981" s="3" t="s">
        <v>3070</v>
      </c>
      <c r="G981" s="3" t="s">
        <v>3071</v>
      </c>
      <c r="H981" s="3" t="s">
        <v>3079</v>
      </c>
      <c r="I981" s="4">
        <v>799</v>
      </c>
      <c r="J981" s="4">
        <v>1999</v>
      </c>
      <c r="K981" s="2">
        <v>0.6</v>
      </c>
      <c r="L981" t="str">
        <f>IF(Table1[[#This Row],[discount_percentage]]&gt;=50%, "50% or more", "&lt;50%")</f>
        <v>50% or more</v>
      </c>
      <c r="M981">
        <v>4.0999999999999996</v>
      </c>
      <c r="N981" s="5">
        <v>2162</v>
      </c>
      <c r="O981" s="4">
        <f>Table1[[#This Row],[actual_price]]*Table1[[#This Row],[rating_count]]</f>
        <v>4321838</v>
      </c>
      <c r="P981" t="str">
        <f>IF(Table1[[#This Row],[actual_price]] &lt;200, "&lt;₹200", IF(Table1[[#This Row],[actual_price]]&lt;=500, "₹200 - ₹500", "&gt;₹500"))</f>
        <v>&gt;₹500</v>
      </c>
      <c r="Q981" s="8">
        <f>Table1[[#This Row],[rating]]*LOG(Table1[[#This Row],[rating_count]]+1)</f>
        <v>13.673731729700274</v>
      </c>
    </row>
    <row r="982" spans="1:17" x14ac:dyDescent="0.3">
      <c r="A982" t="s">
        <v>2120</v>
      </c>
      <c r="B982" t="s">
        <v>2121</v>
      </c>
      <c r="C982" t="str">
        <f t="shared" si="15"/>
        <v xml:space="preserve">VR 18 Pcs - 3 Different </v>
      </c>
      <c r="D982" s="3" t="s">
        <v>2122</v>
      </c>
      <c r="E982" s="3" t="s">
        <v>2978</v>
      </c>
      <c r="F982" s="3" t="s">
        <v>3070</v>
      </c>
      <c r="G982" s="3" t="s">
        <v>3071</v>
      </c>
      <c r="H982" s="3" t="s">
        <v>3099</v>
      </c>
      <c r="I982" s="4">
        <v>89</v>
      </c>
      <c r="J982" s="4">
        <v>89</v>
      </c>
      <c r="K982" s="2">
        <v>0</v>
      </c>
      <c r="L982" t="str">
        <f>IF(Table1[[#This Row],[discount_percentage]]&gt;=50%, "50% or more", "&lt;50%")</f>
        <v>&lt;50%</v>
      </c>
      <c r="M982">
        <v>4.2</v>
      </c>
      <c r="N982" s="5">
        <v>19621</v>
      </c>
      <c r="O982" s="4">
        <f>Table1[[#This Row],[actual_price]]*Table1[[#This Row],[rating_count]]</f>
        <v>1746269</v>
      </c>
      <c r="P982" t="str">
        <f>IF(Table1[[#This Row],[actual_price]] &lt;200, "&lt;₹200", IF(Table1[[#This Row],[actual_price]]&lt;=500, "₹200 - ₹500", "&gt;₹500"))</f>
        <v>&lt;₹200</v>
      </c>
      <c r="Q982" s="8">
        <f>Table1[[#This Row],[rating]]*LOG(Table1[[#This Row],[rating_count]]+1)</f>
        <v>18.029521739783696</v>
      </c>
    </row>
    <row r="983" spans="1:17" x14ac:dyDescent="0.3">
      <c r="A983" t="s">
        <v>2123</v>
      </c>
      <c r="B983" t="s">
        <v>2124</v>
      </c>
      <c r="C983" t="str">
        <f t="shared" si="15"/>
        <v xml:space="preserve">Orient Electric Apex-FX </v>
      </c>
      <c r="D983" s="3" t="s">
        <v>2125</v>
      </c>
      <c r="E983" s="3" t="s">
        <v>2978</v>
      </c>
      <c r="F983" s="3" t="s">
        <v>3073</v>
      </c>
      <c r="G983" s="3" t="s">
        <v>3100</v>
      </c>
      <c r="H983" s="3" t="s">
        <v>3101</v>
      </c>
      <c r="I983" s="4">
        <v>1400</v>
      </c>
      <c r="J983" s="4">
        <v>2485</v>
      </c>
      <c r="K983" s="2">
        <v>0.44</v>
      </c>
      <c r="L983" t="str">
        <f>IF(Table1[[#This Row],[discount_percentage]]&gt;=50%, "50% or more", "&lt;50%")</f>
        <v>&lt;50%</v>
      </c>
      <c r="M983">
        <v>4.0999999999999996</v>
      </c>
      <c r="N983" s="5">
        <v>19998</v>
      </c>
      <c r="O983" s="4">
        <f>Table1[[#This Row],[actual_price]]*Table1[[#This Row],[rating_count]]</f>
        <v>49695030</v>
      </c>
      <c r="P983" t="str">
        <f>IF(Table1[[#This Row],[actual_price]] &lt;200, "&lt;₹200", IF(Table1[[#This Row],[actual_price]]&lt;=500, "₹200 - ₹500", "&gt;₹500"))</f>
        <v>&gt;₹500</v>
      </c>
      <c r="Q983" s="8">
        <f>Table1[[#This Row],[rating]]*LOG(Table1[[#This Row],[rating_count]]+1)</f>
        <v>17.634133949627699</v>
      </c>
    </row>
    <row r="984" spans="1:17" x14ac:dyDescent="0.3">
      <c r="A984" t="s">
        <v>2126</v>
      </c>
      <c r="B984" t="s">
        <v>2127</v>
      </c>
      <c r="C984" t="str">
        <f t="shared" si="15"/>
        <v>PrettyKrafts Folding Lau</v>
      </c>
      <c r="D984" s="3" t="s">
        <v>2036</v>
      </c>
      <c r="E984" s="3" t="s">
        <v>2978</v>
      </c>
      <c r="F984" s="3" t="s">
        <v>3091</v>
      </c>
      <c r="G984" s="3" t="s">
        <v>3092</v>
      </c>
      <c r="H984" s="3" t="s">
        <v>3093</v>
      </c>
      <c r="I984" s="4">
        <v>355</v>
      </c>
      <c r="J984" s="4">
        <v>899</v>
      </c>
      <c r="K984" s="2">
        <v>0.61</v>
      </c>
      <c r="L984" t="str">
        <f>IF(Table1[[#This Row],[discount_percentage]]&gt;=50%, "50% or more", "&lt;50%")</f>
        <v>50% or more</v>
      </c>
      <c r="M984">
        <v>4.0999999999999996</v>
      </c>
      <c r="N984" s="5">
        <v>1051</v>
      </c>
      <c r="O984" s="4">
        <f>Table1[[#This Row],[actual_price]]*Table1[[#This Row],[rating_count]]</f>
        <v>944849</v>
      </c>
      <c r="P984" t="str">
        <f>IF(Table1[[#This Row],[actual_price]] &lt;200, "&lt;₹200", IF(Table1[[#This Row],[actual_price]]&lt;=500, "₹200 - ₹500", "&gt;₹500"))</f>
        <v>&gt;₹500</v>
      </c>
      <c r="Q984" s="8">
        <f>Table1[[#This Row],[rating]]*LOG(Table1[[#This Row],[rating_count]]+1)</f>
        <v>12.390264533252651</v>
      </c>
    </row>
    <row r="985" spans="1:17" x14ac:dyDescent="0.3">
      <c r="A985" t="s">
        <v>2128</v>
      </c>
      <c r="B985" t="s">
        <v>2129</v>
      </c>
      <c r="C985" t="str">
        <f t="shared" si="15"/>
        <v xml:space="preserve">Bajaj Majesty RX11 2000 </v>
      </c>
      <c r="D985" s="3" t="s">
        <v>1957</v>
      </c>
      <c r="E985" s="3" t="s">
        <v>2978</v>
      </c>
      <c r="F985" s="3" t="s">
        <v>3073</v>
      </c>
      <c r="G985" s="3" t="s">
        <v>3074</v>
      </c>
      <c r="H985" s="3" t="s">
        <v>3075</v>
      </c>
      <c r="I985" s="4">
        <v>2169</v>
      </c>
      <c r="J985" s="4">
        <v>3279</v>
      </c>
      <c r="K985" s="2">
        <v>0.34</v>
      </c>
      <c r="L985" t="str">
        <f>IF(Table1[[#This Row],[discount_percentage]]&gt;=50%, "50% or more", "&lt;50%")</f>
        <v>&lt;50%</v>
      </c>
      <c r="M985">
        <v>4.0999999999999996</v>
      </c>
      <c r="N985" s="5">
        <v>1716</v>
      </c>
      <c r="O985" s="4">
        <f>Table1[[#This Row],[actual_price]]*Table1[[#This Row],[rating_count]]</f>
        <v>5626764</v>
      </c>
      <c r="P985" t="str">
        <f>IF(Table1[[#This Row],[actual_price]] &lt;200, "&lt;₹200", IF(Table1[[#This Row],[actual_price]]&lt;=500, "₹200 - ₹500", "&gt;₹500"))</f>
        <v>&gt;₹500</v>
      </c>
      <c r="Q985" s="8">
        <f>Table1[[#This Row],[rating]]*LOG(Table1[[#This Row],[rating_count]]+1)</f>
        <v>13.262558210159757</v>
      </c>
    </row>
    <row r="986" spans="1:17" x14ac:dyDescent="0.3">
      <c r="A986" t="s">
        <v>2130</v>
      </c>
      <c r="B986" t="s">
        <v>2131</v>
      </c>
      <c r="C986" t="str">
        <f t="shared" si="15"/>
        <v>Eureka Forbes Trendy Zip</v>
      </c>
      <c r="D986" s="3" t="s">
        <v>2132</v>
      </c>
      <c r="E986" s="3" t="s">
        <v>2978</v>
      </c>
      <c r="F986" s="3" t="s">
        <v>3070</v>
      </c>
      <c r="G986" s="3" t="s">
        <v>3077</v>
      </c>
      <c r="H986" s="3" t="s">
        <v>3095</v>
      </c>
      <c r="I986" s="4">
        <v>2799</v>
      </c>
      <c r="J986" s="4">
        <v>3799</v>
      </c>
      <c r="K986" s="2">
        <v>0.26</v>
      </c>
      <c r="L986" t="str">
        <f>IF(Table1[[#This Row],[discount_percentage]]&gt;=50%, "50% or more", "&lt;50%")</f>
        <v>&lt;50%</v>
      </c>
      <c r="M986">
        <v>3.9</v>
      </c>
      <c r="N986" s="5">
        <v>32931</v>
      </c>
      <c r="O986" s="4">
        <f>Table1[[#This Row],[actual_price]]*Table1[[#This Row],[rating_count]]</f>
        <v>125104869</v>
      </c>
      <c r="P986" t="str">
        <f>IF(Table1[[#This Row],[actual_price]] &lt;200, "&lt;₹200", IF(Table1[[#This Row],[actual_price]]&lt;=500, "₹200 - ₹500", "&gt;₹500"))</f>
        <v>&gt;₹500</v>
      </c>
      <c r="Q986" s="8">
        <f>Table1[[#This Row],[rating]]*LOG(Table1[[#This Row],[rating_count]]+1)</f>
        <v>17.618710616283984</v>
      </c>
    </row>
    <row r="987" spans="1:17" x14ac:dyDescent="0.3">
      <c r="A987" t="s">
        <v>2133</v>
      </c>
      <c r="B987" t="s">
        <v>2134</v>
      </c>
      <c r="C987" t="str">
        <f t="shared" si="15"/>
        <v>Pigeon by Stovekraft Qua</v>
      </c>
      <c r="D987" s="3" t="s">
        <v>1954</v>
      </c>
      <c r="E987" s="3" t="s">
        <v>2978</v>
      </c>
      <c r="F987" s="3" t="s">
        <v>3070</v>
      </c>
      <c r="G987" s="3" t="s">
        <v>3071</v>
      </c>
      <c r="H987" s="3" t="s">
        <v>3072</v>
      </c>
      <c r="I987" s="4">
        <v>899</v>
      </c>
      <c r="J987" s="4">
        <v>1249</v>
      </c>
      <c r="K987" s="2">
        <v>0.28000000000000003</v>
      </c>
      <c r="L987" t="str">
        <f>IF(Table1[[#This Row],[discount_percentage]]&gt;=50%, "50% or more", "&lt;50%")</f>
        <v>&lt;50%</v>
      </c>
      <c r="M987">
        <v>3.9</v>
      </c>
      <c r="N987" s="5">
        <v>17424</v>
      </c>
      <c r="O987" s="4">
        <f>Table1[[#This Row],[actual_price]]*Table1[[#This Row],[rating_count]]</f>
        <v>21762576</v>
      </c>
      <c r="P987" t="str">
        <f>IF(Table1[[#This Row],[actual_price]] &lt;200, "&lt;₹200", IF(Table1[[#This Row],[actual_price]]&lt;=500, "₹200 - ₹500", "&gt;₹500"))</f>
        <v>&gt;₹500</v>
      </c>
      <c r="Q987" s="8">
        <f>Table1[[#This Row],[rating]]*LOG(Table1[[#This Row],[rating_count]]+1)</f>
        <v>16.540573868403182</v>
      </c>
    </row>
    <row r="988" spans="1:17" x14ac:dyDescent="0.3">
      <c r="A988" t="s">
        <v>2135</v>
      </c>
      <c r="B988" t="s">
        <v>2136</v>
      </c>
      <c r="C988" t="str">
        <f t="shared" si="15"/>
        <v xml:space="preserve">Maharaja Whiteline Lava </v>
      </c>
      <c r="D988" s="3" t="s">
        <v>2001</v>
      </c>
      <c r="E988" s="3" t="s">
        <v>2978</v>
      </c>
      <c r="F988" s="3" t="s">
        <v>3073</v>
      </c>
      <c r="G988" s="3" t="s">
        <v>3074</v>
      </c>
      <c r="I988" s="4">
        <v>2499</v>
      </c>
      <c r="J988" s="4">
        <v>5000</v>
      </c>
      <c r="K988" s="2">
        <v>0.5</v>
      </c>
      <c r="L988" t="str">
        <f>IF(Table1[[#This Row],[discount_percentage]]&gt;=50%, "50% or more", "&lt;50%")</f>
        <v>50% or more</v>
      </c>
      <c r="M988">
        <v>3.8</v>
      </c>
      <c r="N988" s="5">
        <v>1889</v>
      </c>
      <c r="O988" s="4">
        <f>Table1[[#This Row],[actual_price]]*Table1[[#This Row],[rating_count]]</f>
        <v>9445000</v>
      </c>
      <c r="P988" t="str">
        <f>IF(Table1[[#This Row],[actual_price]] &lt;200, "&lt;₹200", IF(Table1[[#This Row],[actual_price]]&lt;=500, "₹200 - ₹500", "&gt;₹500"))</f>
        <v>&gt;₹500</v>
      </c>
      <c r="Q988" s="8">
        <f>Table1[[#This Row],[rating]]*LOG(Table1[[#This Row],[rating_count]]+1)</f>
        <v>12.450554855858329</v>
      </c>
    </row>
    <row r="989" spans="1:17" x14ac:dyDescent="0.3">
      <c r="A989" t="s">
        <v>2137</v>
      </c>
      <c r="B989" t="s">
        <v>2138</v>
      </c>
      <c r="C989" t="str">
        <f t="shared" si="15"/>
        <v>Crompton Gracee 5-L Inst</v>
      </c>
      <c r="D989" s="3" t="s">
        <v>1998</v>
      </c>
      <c r="E989" s="3" t="s">
        <v>2978</v>
      </c>
      <c r="F989" s="3" t="s">
        <v>3073</v>
      </c>
      <c r="G989" s="3" t="s">
        <v>3086</v>
      </c>
      <c r="H989" s="3" t="s">
        <v>3087</v>
      </c>
      <c r="I989" s="4">
        <v>3599</v>
      </c>
      <c r="J989" s="4">
        <v>7299</v>
      </c>
      <c r="K989" s="2">
        <v>0.51</v>
      </c>
      <c r="L989" t="str">
        <f>IF(Table1[[#This Row],[discount_percentage]]&gt;=50%, "50% or more", "&lt;50%")</f>
        <v>50% or more</v>
      </c>
      <c r="M989">
        <v>4</v>
      </c>
      <c r="N989" s="5">
        <v>10324</v>
      </c>
      <c r="O989" s="4">
        <f>Table1[[#This Row],[actual_price]]*Table1[[#This Row],[rating_count]]</f>
        <v>75354876</v>
      </c>
      <c r="P989" t="str">
        <f>IF(Table1[[#This Row],[actual_price]] &lt;200, "&lt;₹200", IF(Table1[[#This Row],[actual_price]]&lt;=500, "₹200 - ₹500", "&gt;₹500"))</f>
        <v>&gt;₹500</v>
      </c>
      <c r="Q989" s="8">
        <f>Table1[[#This Row],[rating]]*LOG(Table1[[#This Row],[rating_count]]+1)</f>
        <v>16.055560241313753</v>
      </c>
    </row>
    <row r="990" spans="1:17" x14ac:dyDescent="0.3">
      <c r="A990" t="s">
        <v>2139</v>
      </c>
      <c r="B990" t="s">
        <v>2140</v>
      </c>
      <c r="C990" t="str">
        <f t="shared" si="15"/>
        <v>Bajaj DX-2 600W Dry Iron</v>
      </c>
      <c r="D990" s="3" t="s">
        <v>1992</v>
      </c>
      <c r="E990" s="3" t="s">
        <v>2978</v>
      </c>
      <c r="F990" s="3" t="s">
        <v>3070</v>
      </c>
      <c r="G990" s="3" t="s">
        <v>3077</v>
      </c>
      <c r="H990" s="3" t="s">
        <v>3078</v>
      </c>
      <c r="I990" s="4">
        <v>499</v>
      </c>
      <c r="J990" s="4">
        <v>625</v>
      </c>
      <c r="K990" s="2">
        <v>0.2</v>
      </c>
      <c r="L990" t="str">
        <f>IF(Table1[[#This Row],[discount_percentage]]&gt;=50%, "50% or more", "&lt;50%")</f>
        <v>&lt;50%</v>
      </c>
      <c r="M990">
        <v>4.2</v>
      </c>
      <c r="N990" s="5">
        <v>5355</v>
      </c>
      <c r="O990" s="4">
        <f>Table1[[#This Row],[actual_price]]*Table1[[#This Row],[rating_count]]</f>
        <v>3346875</v>
      </c>
      <c r="P990" t="str">
        <f>IF(Table1[[#This Row],[actual_price]] &lt;200, "&lt;₹200", IF(Table1[[#This Row],[actual_price]]&lt;=500, "₹200 - ₹500", "&gt;₹500"))</f>
        <v>&gt;₹500</v>
      </c>
      <c r="Q990" s="8">
        <f>Table1[[#This Row],[rating]]*LOG(Table1[[#This Row],[rating_count]]+1)</f>
        <v>15.66113038702788</v>
      </c>
    </row>
    <row r="991" spans="1:17" x14ac:dyDescent="0.3">
      <c r="A991" t="s">
        <v>2141</v>
      </c>
      <c r="B991" t="s">
        <v>2142</v>
      </c>
      <c r="C991" t="str">
        <f t="shared" si="15"/>
        <v>Bajaj Waterproof 1500 Wa</v>
      </c>
      <c r="D991" s="3" t="s">
        <v>2026</v>
      </c>
      <c r="E991" s="3" t="s">
        <v>2978</v>
      </c>
      <c r="F991" s="3" t="s">
        <v>3073</v>
      </c>
      <c r="G991" s="3" t="s">
        <v>3086</v>
      </c>
      <c r="H991" s="3" t="s">
        <v>3089</v>
      </c>
      <c r="I991" s="4">
        <v>653</v>
      </c>
      <c r="J991" s="4">
        <v>1020</v>
      </c>
      <c r="K991" s="2">
        <v>0.36</v>
      </c>
      <c r="L991" t="str">
        <f>IF(Table1[[#This Row],[discount_percentage]]&gt;=50%, "50% or more", "&lt;50%")</f>
        <v>&lt;50%</v>
      </c>
      <c r="M991">
        <v>4.0999999999999996</v>
      </c>
      <c r="N991" s="5">
        <v>3366</v>
      </c>
      <c r="O991" s="4">
        <f>Table1[[#This Row],[actual_price]]*Table1[[#This Row],[rating_count]]</f>
        <v>3433320</v>
      </c>
      <c r="P991" t="str">
        <f>IF(Table1[[#This Row],[actual_price]] &lt;200, "&lt;₹200", IF(Table1[[#This Row],[actual_price]]&lt;=500, "₹200 - ₹500", "&gt;₹500"))</f>
        <v>&gt;₹500</v>
      </c>
      <c r="Q991" s="8">
        <f>Table1[[#This Row],[rating]]*LOG(Table1[[#This Row],[rating_count]]+1)</f>
        <v>14.461696777191161</v>
      </c>
    </row>
    <row r="992" spans="1:17" x14ac:dyDescent="0.3">
      <c r="A992" t="s">
        <v>2143</v>
      </c>
      <c r="B992" t="s">
        <v>2144</v>
      </c>
      <c r="C992" t="str">
        <f t="shared" si="15"/>
        <v>AGARO Supreme High Press</v>
      </c>
      <c r="D992" s="3" t="s">
        <v>2145</v>
      </c>
      <c r="E992" s="3" t="s">
        <v>2978</v>
      </c>
      <c r="F992" s="3" t="s">
        <v>3070</v>
      </c>
      <c r="G992" s="3" t="s">
        <v>3077</v>
      </c>
      <c r="H992" s="3" t="s">
        <v>3102</v>
      </c>
      <c r="I992" s="4">
        <v>4789</v>
      </c>
      <c r="J992" s="4">
        <v>8990</v>
      </c>
      <c r="K992" s="2">
        <v>0.47</v>
      </c>
      <c r="L992" t="str">
        <f>IF(Table1[[#This Row],[discount_percentage]]&gt;=50%, "50% or more", "&lt;50%")</f>
        <v>&lt;50%</v>
      </c>
      <c r="M992">
        <v>4.3</v>
      </c>
      <c r="N992" s="5">
        <v>1017</v>
      </c>
      <c r="O992" s="4">
        <f>Table1[[#This Row],[actual_price]]*Table1[[#This Row],[rating_count]]</f>
        <v>9142830</v>
      </c>
      <c r="P992" t="str">
        <f>IF(Table1[[#This Row],[actual_price]] &lt;200, "&lt;₹200", IF(Table1[[#This Row],[actual_price]]&lt;=500, "₹200 - ₹500", "&gt;₹500"))</f>
        <v>&gt;₹500</v>
      </c>
      <c r="Q992" s="8">
        <f>Table1[[#This Row],[rating]]*LOG(Table1[[#This Row],[rating_count]]+1)</f>
        <v>12.933315445403181</v>
      </c>
    </row>
    <row r="993" spans="1:17" x14ac:dyDescent="0.3">
      <c r="A993" t="s">
        <v>2146</v>
      </c>
      <c r="B993" t="s">
        <v>2147</v>
      </c>
      <c r="C993" t="str">
        <f t="shared" si="15"/>
        <v xml:space="preserve">Bajaj Deluxe 2000 Watts </v>
      </c>
      <c r="D993" s="3" t="s">
        <v>2148</v>
      </c>
      <c r="E993" s="3" t="s">
        <v>2978</v>
      </c>
      <c r="F993" s="3" t="s">
        <v>3073</v>
      </c>
      <c r="G993" s="3" t="s">
        <v>3074</v>
      </c>
      <c r="H993" s="3" t="s">
        <v>3103</v>
      </c>
      <c r="I993" s="4">
        <v>1409</v>
      </c>
      <c r="J993" s="4">
        <v>1639</v>
      </c>
      <c r="K993" s="2">
        <v>0.14000000000000001</v>
      </c>
      <c r="L993" t="str">
        <f>IF(Table1[[#This Row],[discount_percentage]]&gt;=50%, "50% or more", "&lt;50%")</f>
        <v>&lt;50%</v>
      </c>
      <c r="M993">
        <v>3.7</v>
      </c>
      <c r="N993" s="5">
        <v>787</v>
      </c>
      <c r="O993" s="4">
        <f>Table1[[#This Row],[actual_price]]*Table1[[#This Row],[rating_count]]</f>
        <v>1289893</v>
      </c>
      <c r="P993" t="str">
        <f>IF(Table1[[#This Row],[actual_price]] &lt;200, "&lt;₹200", IF(Table1[[#This Row],[actual_price]]&lt;=500, "₹200 - ₹500", "&gt;₹500"))</f>
        <v>&gt;₹500</v>
      </c>
      <c r="Q993" s="8">
        <f>Table1[[#This Row],[rating]]*LOG(Table1[[#This Row],[rating_count]]+1)</f>
        <v>10.717147004711356</v>
      </c>
    </row>
    <row r="994" spans="1:17" x14ac:dyDescent="0.3">
      <c r="A994" t="s">
        <v>2149</v>
      </c>
      <c r="B994" t="s">
        <v>2150</v>
      </c>
      <c r="C994" t="str">
        <f t="shared" si="15"/>
        <v>Orpat HHB-100E WOB 250-W</v>
      </c>
      <c r="D994" s="3" t="s">
        <v>1989</v>
      </c>
      <c r="E994" s="3" t="s">
        <v>2978</v>
      </c>
      <c r="F994" s="3" t="s">
        <v>3070</v>
      </c>
      <c r="G994" s="3" t="s">
        <v>3071</v>
      </c>
      <c r="H994" s="3" t="s">
        <v>3084</v>
      </c>
      <c r="I994" s="4">
        <v>753</v>
      </c>
      <c r="J994" s="4">
        <v>899</v>
      </c>
      <c r="K994" s="2">
        <v>0.16</v>
      </c>
      <c r="L994" t="str">
        <f>IF(Table1[[#This Row],[discount_percentage]]&gt;=50%, "50% or more", "&lt;50%")</f>
        <v>&lt;50%</v>
      </c>
      <c r="M994">
        <v>4.2</v>
      </c>
      <c r="N994" s="5">
        <v>18462</v>
      </c>
      <c r="O994" s="4">
        <f>Table1[[#This Row],[actual_price]]*Table1[[#This Row],[rating_count]]</f>
        <v>16597338</v>
      </c>
      <c r="P994" t="str">
        <f>IF(Table1[[#This Row],[actual_price]] &lt;200, "&lt;₹200", IF(Table1[[#This Row],[actual_price]]&lt;=500, "₹200 - ₹500", "&gt;₹500"))</f>
        <v>&gt;₹500</v>
      </c>
      <c r="Q994" s="8">
        <f>Table1[[#This Row],[rating]]*LOG(Table1[[#This Row],[rating_count]]+1)</f>
        <v>17.918469532699618</v>
      </c>
    </row>
    <row r="995" spans="1:17" x14ac:dyDescent="0.3">
      <c r="A995" t="s">
        <v>2151</v>
      </c>
      <c r="B995" t="s">
        <v>2152</v>
      </c>
      <c r="C995" t="str">
        <f t="shared" si="15"/>
        <v>GILTON Egg Boiler Electr</v>
      </c>
      <c r="D995" s="3" t="s">
        <v>2068</v>
      </c>
      <c r="E995" s="3" t="s">
        <v>2978</v>
      </c>
      <c r="F995" s="3" t="s">
        <v>3070</v>
      </c>
      <c r="G995" s="3" t="s">
        <v>3071</v>
      </c>
      <c r="H995" s="3" t="s">
        <v>3096</v>
      </c>
      <c r="I995" s="4">
        <v>353</v>
      </c>
      <c r="J995" s="4">
        <v>1199</v>
      </c>
      <c r="K995" s="2">
        <v>0.71</v>
      </c>
      <c r="L995" t="str">
        <f>IF(Table1[[#This Row],[discount_percentage]]&gt;=50%, "50% or more", "&lt;50%")</f>
        <v>50% or more</v>
      </c>
      <c r="M995">
        <v>4.3</v>
      </c>
      <c r="N995" s="5">
        <v>629</v>
      </c>
      <c r="O995" s="4">
        <f>Table1[[#This Row],[actual_price]]*Table1[[#This Row],[rating_count]]</f>
        <v>754171</v>
      </c>
      <c r="P995" t="str">
        <f>IF(Table1[[#This Row],[actual_price]] &lt;200, "&lt;₹200", IF(Table1[[#This Row],[actual_price]]&lt;=500, "₹200 - ₹500", "&gt;₹500"))</f>
        <v>&gt;₹500</v>
      </c>
      <c r="Q995" s="8">
        <f>Table1[[#This Row],[rating]]*LOG(Table1[[#This Row],[rating_count]]+1)</f>
        <v>12.037164362650401</v>
      </c>
    </row>
    <row r="996" spans="1:17" x14ac:dyDescent="0.3">
      <c r="A996" t="s">
        <v>2153</v>
      </c>
      <c r="B996" t="s">
        <v>2154</v>
      </c>
      <c r="C996" t="str">
        <f t="shared" si="15"/>
        <v>HealthSense Chef-Mate KS</v>
      </c>
      <c r="D996" s="3" t="s">
        <v>1966</v>
      </c>
      <c r="E996" s="3" t="s">
        <v>2978</v>
      </c>
      <c r="F996" s="3" t="s">
        <v>3070</v>
      </c>
      <c r="G996" s="3" t="s">
        <v>3071</v>
      </c>
      <c r="H996" s="3" t="s">
        <v>3079</v>
      </c>
      <c r="I996" s="4">
        <v>1099</v>
      </c>
      <c r="J996" s="4">
        <v>1899</v>
      </c>
      <c r="K996" s="2">
        <v>0.42</v>
      </c>
      <c r="L996" t="str">
        <f>IF(Table1[[#This Row],[discount_percentage]]&gt;=50%, "50% or more", "&lt;50%")</f>
        <v>&lt;50%</v>
      </c>
      <c r="M996">
        <v>4.3</v>
      </c>
      <c r="N996" s="5">
        <v>15276</v>
      </c>
      <c r="O996" s="4">
        <f>Table1[[#This Row],[actual_price]]*Table1[[#This Row],[rating_count]]</f>
        <v>29009124</v>
      </c>
      <c r="P996" t="str">
        <f>IF(Table1[[#This Row],[actual_price]] &lt;200, "&lt;₹200", IF(Table1[[#This Row],[actual_price]]&lt;=500, "₹200 - ₹500", "&gt;₹500"))</f>
        <v>&gt;₹500</v>
      </c>
      <c r="Q996" s="8">
        <f>Table1[[#This Row],[rating]]*LOG(Table1[[#This Row],[rating_count]]+1)</f>
        <v>17.991363738095622</v>
      </c>
    </row>
    <row r="997" spans="1:17" x14ac:dyDescent="0.3">
      <c r="A997" t="s">
        <v>2155</v>
      </c>
      <c r="B997" t="s">
        <v>2156</v>
      </c>
      <c r="C997" t="str">
        <f t="shared" si="15"/>
        <v>PHILIPS Digital Air Frye</v>
      </c>
      <c r="D997" s="3" t="s">
        <v>2033</v>
      </c>
      <c r="E997" s="3" t="s">
        <v>2978</v>
      </c>
      <c r="F997" s="3" t="s">
        <v>3070</v>
      </c>
      <c r="G997" s="3" t="s">
        <v>3071</v>
      </c>
      <c r="H997" s="3" t="s">
        <v>3090</v>
      </c>
      <c r="I997" s="4">
        <v>8799</v>
      </c>
      <c r="J997" s="4">
        <v>11595</v>
      </c>
      <c r="K997" s="2">
        <v>0.24</v>
      </c>
      <c r="L997" t="str">
        <f>IF(Table1[[#This Row],[discount_percentage]]&gt;=50%, "50% or more", "&lt;50%")</f>
        <v>&lt;50%</v>
      </c>
      <c r="M997">
        <v>4.4000000000000004</v>
      </c>
      <c r="N997" s="5">
        <v>2981</v>
      </c>
      <c r="O997" s="4">
        <f>Table1[[#This Row],[actual_price]]*Table1[[#This Row],[rating_count]]</f>
        <v>34564695</v>
      </c>
      <c r="P997" t="str">
        <f>IF(Table1[[#This Row],[actual_price]] &lt;200, "&lt;₹200", IF(Table1[[#This Row],[actual_price]]&lt;=500, "₹200 - ₹500", "&gt;₹500"))</f>
        <v>&gt;₹500</v>
      </c>
      <c r="Q997" s="8">
        <f>Table1[[#This Row],[rating]]*LOG(Table1[[#This Row],[rating_count]]+1)</f>
        <v>15.287833612114694</v>
      </c>
    </row>
    <row r="998" spans="1:17" x14ac:dyDescent="0.3">
      <c r="A998" t="s">
        <v>2157</v>
      </c>
      <c r="B998" t="s">
        <v>2158</v>
      </c>
      <c r="C998" t="str">
        <f t="shared" si="15"/>
        <v>Milton Go Electro 2.0 St</v>
      </c>
      <c r="D998" s="3" t="s">
        <v>1954</v>
      </c>
      <c r="E998" s="3" t="s">
        <v>2978</v>
      </c>
      <c r="F998" s="3" t="s">
        <v>3070</v>
      </c>
      <c r="G998" s="3" t="s">
        <v>3071</v>
      </c>
      <c r="H998" s="3" t="s">
        <v>3072</v>
      </c>
      <c r="I998" s="4">
        <v>1345</v>
      </c>
      <c r="J998" s="4">
        <v>1750</v>
      </c>
      <c r="K998" s="2">
        <v>0.23</v>
      </c>
      <c r="L998" t="str">
        <f>IF(Table1[[#This Row],[discount_percentage]]&gt;=50%, "50% or more", "&lt;50%")</f>
        <v>&lt;50%</v>
      </c>
      <c r="M998">
        <v>3.8</v>
      </c>
      <c r="N998" s="5">
        <v>2466</v>
      </c>
      <c r="O998" s="4">
        <f>Table1[[#This Row],[actual_price]]*Table1[[#This Row],[rating_count]]</f>
        <v>4315500</v>
      </c>
      <c r="P998" t="str">
        <f>IF(Table1[[#This Row],[actual_price]] &lt;200, "&lt;₹200", IF(Table1[[#This Row],[actual_price]]&lt;=500, "₹200 - ₹500", "&gt;₹500"))</f>
        <v>&gt;₹500</v>
      </c>
      <c r="Q998" s="8">
        <f>Table1[[#This Row],[rating]]*LOG(Table1[[#This Row],[rating_count]]+1)</f>
        <v>12.890242768060997</v>
      </c>
    </row>
    <row r="999" spans="1:17" x14ac:dyDescent="0.3">
      <c r="A999" t="s">
        <v>2159</v>
      </c>
      <c r="B999" t="s">
        <v>2160</v>
      </c>
      <c r="C999" t="str">
        <f t="shared" si="15"/>
        <v>Philips Daily Collection</v>
      </c>
      <c r="D999" s="3" t="s">
        <v>2161</v>
      </c>
      <c r="E999" s="3" t="s">
        <v>2978</v>
      </c>
      <c r="F999" s="3" t="s">
        <v>3070</v>
      </c>
      <c r="G999" s="3" t="s">
        <v>3071</v>
      </c>
      <c r="H999" s="3" t="s">
        <v>3104</v>
      </c>
      <c r="I999" s="4">
        <v>2095</v>
      </c>
      <c r="J999" s="4">
        <v>2095</v>
      </c>
      <c r="K999" s="2">
        <v>0</v>
      </c>
      <c r="L999" t="str">
        <f>IF(Table1[[#This Row],[discount_percentage]]&gt;=50%, "50% or more", "&lt;50%")</f>
        <v>&lt;50%</v>
      </c>
      <c r="M999">
        <v>4.5</v>
      </c>
      <c r="N999" s="5">
        <v>7949</v>
      </c>
      <c r="O999" s="4">
        <f>Table1[[#This Row],[actual_price]]*Table1[[#This Row],[rating_count]]</f>
        <v>16653155</v>
      </c>
      <c r="P999" t="str">
        <f>IF(Table1[[#This Row],[actual_price]] &lt;200, "&lt;₹200", IF(Table1[[#This Row],[actual_price]]&lt;=500, "₹200 - ₹500", "&gt;₹500"))</f>
        <v>&gt;₹500</v>
      </c>
      <c r="Q999" s="8">
        <f>Table1[[#This Row],[rating]]*LOG(Table1[[#This Row],[rating_count]]+1)</f>
        <v>17.551652078954117</v>
      </c>
    </row>
    <row r="1000" spans="1:17" x14ac:dyDescent="0.3">
      <c r="A1000" t="s">
        <v>2162</v>
      </c>
      <c r="B1000" t="s">
        <v>2163</v>
      </c>
      <c r="C1000" t="str">
        <f t="shared" si="15"/>
        <v>Crompton Insta Comfy 800</v>
      </c>
      <c r="D1000" s="3" t="s">
        <v>1957</v>
      </c>
      <c r="E1000" s="3" t="s">
        <v>2978</v>
      </c>
      <c r="F1000" s="3" t="s">
        <v>3073</v>
      </c>
      <c r="G1000" s="3" t="s">
        <v>3074</v>
      </c>
      <c r="H1000" s="3" t="s">
        <v>3075</v>
      </c>
      <c r="I1000" s="4">
        <v>1498</v>
      </c>
      <c r="J1000" s="4">
        <v>2300</v>
      </c>
      <c r="K1000" s="2">
        <v>0.35</v>
      </c>
      <c r="L1000" t="str">
        <f>IF(Table1[[#This Row],[discount_percentage]]&gt;=50%, "50% or more", "&lt;50%")</f>
        <v>&lt;50%</v>
      </c>
      <c r="M1000">
        <v>3.8</v>
      </c>
      <c r="N1000" s="5">
        <v>95</v>
      </c>
      <c r="O1000" s="4">
        <f>Table1[[#This Row],[actual_price]]*Table1[[#This Row],[rating_count]]</f>
        <v>218500</v>
      </c>
      <c r="P1000" t="str">
        <f>IF(Table1[[#This Row],[actual_price]] &lt;200, "&lt;₹200", IF(Table1[[#This Row],[actual_price]]&lt;=500, "₹200 - ₹500", "&gt;₹500"))</f>
        <v>&gt;₹500</v>
      </c>
      <c r="Q1000" s="8">
        <f>Table1[[#This Row],[rating]]*LOG(Table1[[#This Row],[rating_count]]+1)</f>
        <v>7.5326306855503598</v>
      </c>
    </row>
    <row r="1001" spans="1:17" x14ac:dyDescent="0.3">
      <c r="A1001" t="s">
        <v>2164</v>
      </c>
      <c r="B1001" t="s">
        <v>2165</v>
      </c>
      <c r="C1001" t="str">
        <f t="shared" si="15"/>
        <v xml:space="preserve">USHA Heat Convector 812 </v>
      </c>
      <c r="D1001" s="3" t="s">
        <v>2166</v>
      </c>
      <c r="E1001" s="3" t="s">
        <v>2978</v>
      </c>
      <c r="F1001" s="3" t="s">
        <v>3073</v>
      </c>
      <c r="G1001" s="3" t="s">
        <v>3074</v>
      </c>
      <c r="H1001" s="3" t="s">
        <v>3105</v>
      </c>
      <c r="I1001" s="4">
        <v>2199</v>
      </c>
      <c r="J1001" s="4">
        <v>2990</v>
      </c>
      <c r="K1001" s="2">
        <v>0.26</v>
      </c>
      <c r="L1001" t="str">
        <f>IF(Table1[[#This Row],[discount_percentage]]&gt;=50%, "50% or more", "&lt;50%")</f>
        <v>&lt;50%</v>
      </c>
      <c r="M1001">
        <v>3.8</v>
      </c>
      <c r="N1001" s="5">
        <v>1558</v>
      </c>
      <c r="O1001" s="4">
        <f>Table1[[#This Row],[actual_price]]*Table1[[#This Row],[rating_count]]</f>
        <v>4658420</v>
      </c>
      <c r="P1001" t="str">
        <f>IF(Table1[[#This Row],[actual_price]] &lt;200, "&lt;₹200", IF(Table1[[#This Row],[actual_price]]&lt;=500, "₹200 - ₹500", "&gt;₹500"))</f>
        <v>&gt;₹500</v>
      </c>
      <c r="Q1001" s="8">
        <f>Table1[[#This Row],[rating]]*LOG(Table1[[#This Row],[rating_count]]+1)</f>
        <v>12.132815237717599</v>
      </c>
    </row>
    <row r="1002" spans="1:17" x14ac:dyDescent="0.3">
      <c r="A1002" t="s">
        <v>2167</v>
      </c>
      <c r="B1002" t="s">
        <v>2168</v>
      </c>
      <c r="C1002" t="str">
        <f t="shared" si="15"/>
        <v xml:space="preserve">Philips HL7756/00 Mixer </v>
      </c>
      <c r="D1002" s="3" t="s">
        <v>1995</v>
      </c>
      <c r="E1002" s="3" t="s">
        <v>2978</v>
      </c>
      <c r="F1002" s="3" t="s">
        <v>3070</v>
      </c>
      <c r="G1002" s="3" t="s">
        <v>3071</v>
      </c>
      <c r="H1002" s="3" t="s">
        <v>3085</v>
      </c>
      <c r="I1002" s="4">
        <v>3699</v>
      </c>
      <c r="J1002" s="4">
        <v>4295</v>
      </c>
      <c r="K1002" s="2">
        <v>0.14000000000000001</v>
      </c>
      <c r="L1002" t="str">
        <f>IF(Table1[[#This Row],[discount_percentage]]&gt;=50%, "50% or more", "&lt;50%")</f>
        <v>&lt;50%</v>
      </c>
      <c r="M1002">
        <v>4.0999999999999996</v>
      </c>
      <c r="N1002" s="5">
        <v>26543</v>
      </c>
      <c r="O1002" s="4">
        <f>Table1[[#This Row],[actual_price]]*Table1[[#This Row],[rating_count]]</f>
        <v>114002185</v>
      </c>
      <c r="P1002" t="str">
        <f>IF(Table1[[#This Row],[actual_price]] &lt;200, "&lt;₹200", IF(Table1[[#This Row],[actual_price]]&lt;=500, "₹200 - ₹500", "&gt;₹500"))</f>
        <v>&gt;₹500</v>
      </c>
      <c r="Q1002" s="8">
        <f>Table1[[#This Row],[rating]]*LOG(Table1[[#This Row],[rating_count]]+1)</f>
        <v>18.138262111589167</v>
      </c>
    </row>
    <row r="1003" spans="1:17" x14ac:dyDescent="0.3">
      <c r="A1003" t="s">
        <v>2169</v>
      </c>
      <c r="B1003" t="s">
        <v>2170</v>
      </c>
      <c r="C1003" t="str">
        <f t="shared" si="15"/>
        <v>Kuber Industries Waterpr</v>
      </c>
      <c r="D1003" s="3" t="s">
        <v>2036</v>
      </c>
      <c r="E1003" s="3" t="s">
        <v>2978</v>
      </c>
      <c r="F1003" s="3" t="s">
        <v>3091</v>
      </c>
      <c r="G1003" s="3" t="s">
        <v>3092</v>
      </c>
      <c r="H1003" s="3" t="s">
        <v>3093</v>
      </c>
      <c r="I1003" s="4">
        <v>177</v>
      </c>
      <c r="J1003" s="4">
        <v>199</v>
      </c>
      <c r="K1003" s="2">
        <v>0.11</v>
      </c>
      <c r="L1003" t="str">
        <f>IF(Table1[[#This Row],[discount_percentage]]&gt;=50%, "50% or more", "&lt;50%")</f>
        <v>&lt;50%</v>
      </c>
      <c r="M1003">
        <v>4.0999999999999996</v>
      </c>
      <c r="N1003" s="5">
        <v>3688</v>
      </c>
      <c r="O1003" s="4">
        <f>Table1[[#This Row],[actual_price]]*Table1[[#This Row],[rating_count]]</f>
        <v>733912</v>
      </c>
      <c r="P1003" t="str">
        <f>IF(Table1[[#This Row],[actual_price]] &lt;200, "&lt;₹200", IF(Table1[[#This Row],[actual_price]]&lt;=500, "₹200 - ₹500", "&gt;₹500"))</f>
        <v>&lt;₹200</v>
      </c>
      <c r="Q1003" s="8">
        <f>Table1[[#This Row],[rating]]*LOG(Table1[[#This Row],[rating_count]]+1)</f>
        <v>14.624325486429893</v>
      </c>
    </row>
    <row r="1004" spans="1:17" x14ac:dyDescent="0.3">
      <c r="A1004" t="s">
        <v>2171</v>
      </c>
      <c r="B1004" t="s">
        <v>2172</v>
      </c>
      <c r="C1004" t="str">
        <f t="shared" si="15"/>
        <v>Lifelong LLMG93 500 Watt</v>
      </c>
      <c r="D1004" s="3" t="s">
        <v>1995</v>
      </c>
      <c r="E1004" s="3" t="s">
        <v>2978</v>
      </c>
      <c r="F1004" s="3" t="s">
        <v>3070</v>
      </c>
      <c r="G1004" s="3" t="s">
        <v>3071</v>
      </c>
      <c r="H1004" s="3" t="s">
        <v>3085</v>
      </c>
      <c r="I1004" s="4">
        <v>1149</v>
      </c>
      <c r="J1004" s="4">
        <v>2499</v>
      </c>
      <c r="K1004" s="2">
        <v>0.54</v>
      </c>
      <c r="L1004" t="str">
        <f>IF(Table1[[#This Row],[discount_percentage]]&gt;=50%, "50% or more", "&lt;50%")</f>
        <v>50% or more</v>
      </c>
      <c r="M1004">
        <v>3.8</v>
      </c>
      <c r="N1004" s="5">
        <v>4383</v>
      </c>
      <c r="O1004" s="4">
        <f>Table1[[#This Row],[actual_price]]*Table1[[#This Row],[rating_count]]</f>
        <v>10953117</v>
      </c>
      <c r="P1004" t="str">
        <f>IF(Table1[[#This Row],[actual_price]] &lt;200, "&lt;₹200", IF(Table1[[#This Row],[actual_price]]&lt;=500, "₹200 - ₹500", "&gt;₹500"))</f>
        <v>&gt;₹500</v>
      </c>
      <c r="Q1004" s="8">
        <f>Table1[[#This Row],[rating]]*LOG(Table1[[#This Row],[rating_count]]+1)</f>
        <v>13.839108072809989</v>
      </c>
    </row>
    <row r="1005" spans="1:17" x14ac:dyDescent="0.3">
      <c r="A1005" t="s">
        <v>2173</v>
      </c>
      <c r="B1005" t="s">
        <v>2174</v>
      </c>
      <c r="C1005" t="str">
        <f t="shared" si="15"/>
        <v>IKEA Frother for Milk</v>
      </c>
      <c r="D1005" s="3" t="s">
        <v>2175</v>
      </c>
      <c r="E1005" s="3" t="s">
        <v>2978</v>
      </c>
      <c r="F1005" s="3" t="s">
        <v>3070</v>
      </c>
      <c r="G1005" s="3" t="s">
        <v>3106</v>
      </c>
      <c r="H1005" s="3" t="s">
        <v>3107</v>
      </c>
      <c r="I1005" s="4">
        <v>244</v>
      </c>
      <c r="J1005" s="4">
        <v>499</v>
      </c>
      <c r="K1005" s="2">
        <v>0.51</v>
      </c>
      <c r="L1005" t="str">
        <f>IF(Table1[[#This Row],[discount_percentage]]&gt;=50%, "50% or more", "&lt;50%")</f>
        <v>50% or more</v>
      </c>
      <c r="M1005">
        <v>3.3</v>
      </c>
      <c r="N1005" s="5">
        <v>478</v>
      </c>
      <c r="O1005" s="4">
        <f>Table1[[#This Row],[actual_price]]*Table1[[#This Row],[rating_count]]</f>
        <v>238522</v>
      </c>
      <c r="P1005" t="str">
        <f>IF(Table1[[#This Row],[actual_price]] &lt;200, "&lt;₹200", IF(Table1[[#This Row],[actual_price]]&lt;=500, "₹200 - ₹500", "&gt;₹500"))</f>
        <v>₹200 - ₹500</v>
      </c>
      <c r="Q1005" s="8">
        <f>Table1[[#This Row],[rating]]*LOG(Table1[[#This Row],[rating_count]]+1)</f>
        <v>8.8451071942680581</v>
      </c>
    </row>
    <row r="1006" spans="1:17" x14ac:dyDescent="0.3">
      <c r="A1006" t="s">
        <v>2176</v>
      </c>
      <c r="B1006" t="s">
        <v>2177</v>
      </c>
      <c r="C1006" t="str">
        <f t="shared" si="15"/>
        <v>Crompton Insta Comfort H</v>
      </c>
      <c r="D1006" s="3" t="s">
        <v>1957</v>
      </c>
      <c r="E1006" s="3" t="s">
        <v>2978</v>
      </c>
      <c r="F1006" s="3" t="s">
        <v>3073</v>
      </c>
      <c r="G1006" s="3" t="s">
        <v>3074</v>
      </c>
      <c r="H1006" s="3" t="s">
        <v>3075</v>
      </c>
      <c r="I1006" s="4">
        <v>1959</v>
      </c>
      <c r="J1006" s="4">
        <v>2400</v>
      </c>
      <c r="K1006" s="2">
        <v>0.18</v>
      </c>
      <c r="L1006" t="str">
        <f>IF(Table1[[#This Row],[discount_percentage]]&gt;=50%, "50% or more", "&lt;50%")</f>
        <v>&lt;50%</v>
      </c>
      <c r="M1006">
        <v>4</v>
      </c>
      <c r="N1006" s="5">
        <v>237</v>
      </c>
      <c r="O1006" s="4">
        <f>Table1[[#This Row],[actual_price]]*Table1[[#This Row],[rating_count]]</f>
        <v>568800</v>
      </c>
      <c r="P1006" t="str">
        <f>IF(Table1[[#This Row],[actual_price]] &lt;200, "&lt;₹200", IF(Table1[[#This Row],[actual_price]]&lt;=500, "₹200 - ₹500", "&gt;₹500"))</f>
        <v>&gt;₹500</v>
      </c>
      <c r="Q1006" s="8">
        <f>Table1[[#This Row],[rating]]*LOG(Table1[[#This Row],[rating_count]]+1)</f>
        <v>9.5063078282260474</v>
      </c>
    </row>
    <row r="1007" spans="1:17" x14ac:dyDescent="0.3">
      <c r="A1007" t="s">
        <v>2178</v>
      </c>
      <c r="B1007" t="s">
        <v>2179</v>
      </c>
      <c r="C1007" t="str">
        <f t="shared" si="15"/>
        <v>Lint Remover Woolen Clot</v>
      </c>
      <c r="D1007" s="3" t="s">
        <v>1963</v>
      </c>
      <c r="E1007" s="3" t="s">
        <v>2978</v>
      </c>
      <c r="F1007" s="3" t="s">
        <v>3070</v>
      </c>
      <c r="G1007" s="3" t="s">
        <v>3077</v>
      </c>
      <c r="H1007" s="3" t="s">
        <v>3078</v>
      </c>
      <c r="I1007" s="4">
        <v>319</v>
      </c>
      <c r="J1007" s="4">
        <v>749</v>
      </c>
      <c r="K1007" s="2">
        <v>0.56999999999999995</v>
      </c>
      <c r="L1007" t="str">
        <f>IF(Table1[[#This Row],[discount_percentage]]&gt;=50%, "50% or more", "&lt;50%")</f>
        <v>50% or more</v>
      </c>
      <c r="M1007">
        <v>4.5999999999999996</v>
      </c>
      <c r="N1007" s="5">
        <v>124</v>
      </c>
      <c r="O1007" s="4">
        <f>Table1[[#This Row],[actual_price]]*Table1[[#This Row],[rating_count]]</f>
        <v>92876</v>
      </c>
      <c r="P1007" t="str">
        <f>IF(Table1[[#This Row],[actual_price]] &lt;200, "&lt;₹200", IF(Table1[[#This Row],[actual_price]]&lt;=500, "₹200 - ₹500", "&gt;₹500"))</f>
        <v>&gt;₹500</v>
      </c>
      <c r="Q1007" s="8">
        <f>Table1[[#This Row],[rating]]*LOG(Table1[[#This Row],[rating_count]]+1)</f>
        <v>9.6457860598370573</v>
      </c>
    </row>
    <row r="1008" spans="1:17" x14ac:dyDescent="0.3">
      <c r="A1008" t="s">
        <v>2180</v>
      </c>
      <c r="B1008" t="s">
        <v>2181</v>
      </c>
      <c r="C1008" t="str">
        <f t="shared" si="15"/>
        <v>Pigeon Kessel Multipurpo</v>
      </c>
      <c r="D1008" s="3" t="s">
        <v>1954</v>
      </c>
      <c r="E1008" s="3" t="s">
        <v>2978</v>
      </c>
      <c r="F1008" s="3" t="s">
        <v>3070</v>
      </c>
      <c r="G1008" s="3" t="s">
        <v>3071</v>
      </c>
      <c r="H1008" s="3" t="s">
        <v>3072</v>
      </c>
      <c r="I1008" s="4">
        <v>1499</v>
      </c>
      <c r="J1008" s="4">
        <v>1775</v>
      </c>
      <c r="K1008" s="2">
        <v>0.16</v>
      </c>
      <c r="L1008" t="str">
        <f>IF(Table1[[#This Row],[discount_percentage]]&gt;=50%, "50% or more", "&lt;50%")</f>
        <v>&lt;50%</v>
      </c>
      <c r="M1008">
        <v>3.9</v>
      </c>
      <c r="N1008" s="5">
        <v>14667</v>
      </c>
      <c r="O1008" s="4">
        <f>Table1[[#This Row],[actual_price]]*Table1[[#This Row],[rating_count]]</f>
        <v>26033925</v>
      </c>
      <c r="P1008" t="str">
        <f>IF(Table1[[#This Row],[actual_price]] &lt;200, "&lt;₹200", IF(Table1[[#This Row],[actual_price]]&lt;=500, "₹200 - ₹500", "&gt;₹500"))</f>
        <v>&gt;₹500</v>
      </c>
      <c r="Q1008" s="8">
        <f>Table1[[#This Row],[rating]]*LOG(Table1[[#This Row],[rating_count]]+1)</f>
        <v>16.248846515025406</v>
      </c>
    </row>
    <row r="1009" spans="1:17" x14ac:dyDescent="0.3">
      <c r="A1009" t="s">
        <v>2182</v>
      </c>
      <c r="B1009" t="s">
        <v>2183</v>
      </c>
      <c r="C1009" t="str">
        <f t="shared" si="15"/>
        <v xml:space="preserve">C (DEVICE) Lint Remover </v>
      </c>
      <c r="D1009" s="3" t="s">
        <v>1963</v>
      </c>
      <c r="E1009" s="3" t="s">
        <v>2978</v>
      </c>
      <c r="F1009" s="3" t="s">
        <v>3070</v>
      </c>
      <c r="G1009" s="3" t="s">
        <v>3077</v>
      </c>
      <c r="H1009" s="3" t="s">
        <v>3078</v>
      </c>
      <c r="I1009" s="4">
        <v>469</v>
      </c>
      <c r="J1009" s="4">
        <v>1599</v>
      </c>
      <c r="K1009" s="2">
        <v>0.71</v>
      </c>
      <c r="L1009" t="str">
        <f>IF(Table1[[#This Row],[discount_percentage]]&gt;=50%, "50% or more", "&lt;50%")</f>
        <v>50% or more</v>
      </c>
      <c r="M1009">
        <v>3.7</v>
      </c>
      <c r="N1009" s="5">
        <v>6</v>
      </c>
      <c r="O1009" s="4">
        <f>Table1[[#This Row],[actual_price]]*Table1[[#This Row],[rating_count]]</f>
        <v>9594</v>
      </c>
      <c r="P1009" t="str">
        <f>IF(Table1[[#This Row],[actual_price]] &lt;200, "&lt;₹200", IF(Table1[[#This Row],[actual_price]]&lt;=500, "₹200 - ₹500", "&gt;₹500"))</f>
        <v>&gt;₹500</v>
      </c>
      <c r="Q1009" s="8">
        <f>Table1[[#This Row],[rating]]*LOG(Table1[[#This Row],[rating_count]]+1)</f>
        <v>3.1268627480527504</v>
      </c>
    </row>
    <row r="1010" spans="1:17" x14ac:dyDescent="0.3">
      <c r="A1010" t="s">
        <v>2184</v>
      </c>
      <c r="B1010" t="s">
        <v>2185</v>
      </c>
      <c r="C1010" t="str">
        <f t="shared" si="15"/>
        <v>Pigeon by Stovekraft 2 S</v>
      </c>
      <c r="D1010" s="3" t="s">
        <v>2161</v>
      </c>
      <c r="E1010" s="3" t="s">
        <v>2978</v>
      </c>
      <c r="F1010" s="3" t="s">
        <v>3070</v>
      </c>
      <c r="G1010" s="3" t="s">
        <v>3071</v>
      </c>
      <c r="H1010" s="3" t="s">
        <v>3104</v>
      </c>
      <c r="I1010" s="4">
        <v>1099</v>
      </c>
      <c r="J1010" s="4">
        <v>1795</v>
      </c>
      <c r="K1010" s="2">
        <v>0.39</v>
      </c>
      <c r="L1010" t="str">
        <f>IF(Table1[[#This Row],[discount_percentage]]&gt;=50%, "50% or more", "&lt;50%")</f>
        <v>&lt;50%</v>
      </c>
      <c r="M1010">
        <v>4.2</v>
      </c>
      <c r="N1010" s="5">
        <v>4244</v>
      </c>
      <c r="O1010" s="4">
        <f>Table1[[#This Row],[actual_price]]*Table1[[#This Row],[rating_count]]</f>
        <v>7617980</v>
      </c>
      <c r="P1010" t="str">
        <f>IF(Table1[[#This Row],[actual_price]] &lt;200, "&lt;₹200", IF(Table1[[#This Row],[actual_price]]&lt;=500, "₹200 - ₹500", "&gt;₹500"))</f>
        <v>&gt;₹500</v>
      </c>
      <c r="Q1010" s="8">
        <f>Table1[[#This Row],[rating]]*LOG(Table1[[#This Row],[rating_count]]+1)</f>
        <v>15.237086317235882</v>
      </c>
    </row>
    <row r="1011" spans="1:17" x14ac:dyDescent="0.3">
      <c r="A1011" t="s">
        <v>2186</v>
      </c>
      <c r="B1011" t="s">
        <v>2187</v>
      </c>
      <c r="C1011" t="str">
        <f t="shared" si="15"/>
        <v>Bajaj OFR Room Heater, 1</v>
      </c>
      <c r="D1011" s="3" t="s">
        <v>1960</v>
      </c>
      <c r="E1011" s="3" t="s">
        <v>2978</v>
      </c>
      <c r="F1011" s="3" t="s">
        <v>3073</v>
      </c>
      <c r="G1011" s="3" t="s">
        <v>3074</v>
      </c>
      <c r="H1011" s="3" t="s">
        <v>3076</v>
      </c>
      <c r="I1011" s="4">
        <v>9590</v>
      </c>
      <c r="J1011" s="4">
        <v>15999</v>
      </c>
      <c r="K1011" s="2">
        <v>0.4</v>
      </c>
      <c r="L1011" t="str">
        <f>IF(Table1[[#This Row],[discount_percentage]]&gt;=50%, "50% or more", "&lt;50%")</f>
        <v>&lt;50%</v>
      </c>
      <c r="M1011">
        <v>4.0999999999999996</v>
      </c>
      <c r="N1011" s="5">
        <v>1017</v>
      </c>
      <c r="O1011" s="4">
        <f>Table1[[#This Row],[actual_price]]*Table1[[#This Row],[rating_count]]</f>
        <v>16270983</v>
      </c>
      <c r="P1011" t="str">
        <f>IF(Table1[[#This Row],[actual_price]] &lt;200, "&lt;₹200", IF(Table1[[#This Row],[actual_price]]&lt;=500, "₹200 - ₹500", "&gt;₹500"))</f>
        <v>&gt;₹500</v>
      </c>
      <c r="Q1011" s="8">
        <f>Table1[[#This Row],[rating]]*LOG(Table1[[#This Row],[rating_count]]+1)</f>
        <v>12.331765889803034</v>
      </c>
    </row>
    <row r="1012" spans="1:17" x14ac:dyDescent="0.3">
      <c r="A1012" t="s">
        <v>2188</v>
      </c>
      <c r="B1012" t="s">
        <v>2189</v>
      </c>
      <c r="C1012" t="str">
        <f t="shared" si="15"/>
        <v>Luminous Vento Deluxe 15</v>
      </c>
      <c r="D1012" s="3" t="s">
        <v>2190</v>
      </c>
      <c r="E1012" s="3" t="s">
        <v>2978</v>
      </c>
      <c r="F1012" s="3" t="s">
        <v>3073</v>
      </c>
      <c r="G1012" s="3" t="s">
        <v>3100</v>
      </c>
      <c r="H1012" s="3" t="s">
        <v>3108</v>
      </c>
      <c r="I1012" s="4">
        <v>999</v>
      </c>
      <c r="J1012" s="4">
        <v>1490</v>
      </c>
      <c r="K1012" s="2">
        <v>0.33</v>
      </c>
      <c r="L1012" t="str">
        <f>IF(Table1[[#This Row],[discount_percentage]]&gt;=50%, "50% or more", "&lt;50%")</f>
        <v>&lt;50%</v>
      </c>
      <c r="M1012">
        <v>4.0999999999999996</v>
      </c>
      <c r="N1012" s="5">
        <v>12999</v>
      </c>
      <c r="O1012" s="4">
        <f>Table1[[#This Row],[actual_price]]*Table1[[#This Row],[rating_count]]</f>
        <v>19368510</v>
      </c>
      <c r="P1012" t="str">
        <f>IF(Table1[[#This Row],[actual_price]] &lt;200, "&lt;₹200", IF(Table1[[#This Row],[actual_price]]&lt;=500, "₹200 - ₹500", "&gt;₹500"))</f>
        <v>&gt;₹500</v>
      </c>
      <c r="Q1012" s="8">
        <f>Table1[[#This Row],[rating]]*LOG(Table1[[#This Row],[rating_count]]+1)</f>
        <v>16.86716774445803</v>
      </c>
    </row>
    <row r="1013" spans="1:17" x14ac:dyDescent="0.3">
      <c r="A1013" t="s">
        <v>2191</v>
      </c>
      <c r="B1013" t="s">
        <v>2192</v>
      </c>
      <c r="C1013" t="str">
        <f t="shared" si="15"/>
        <v>Wipro Vesta 1.8 litre Co</v>
      </c>
      <c r="D1013" s="3" t="s">
        <v>2008</v>
      </c>
      <c r="E1013" s="3" t="s">
        <v>2978</v>
      </c>
      <c r="F1013" s="3" t="s">
        <v>3070</v>
      </c>
      <c r="G1013" s="3" t="s">
        <v>3071</v>
      </c>
      <c r="H1013" s="3" t="s">
        <v>3072</v>
      </c>
      <c r="I1013" s="4">
        <v>1299</v>
      </c>
      <c r="J1013" s="4">
        <v>1999</v>
      </c>
      <c r="K1013" s="2">
        <v>0.35</v>
      </c>
      <c r="L1013" t="str">
        <f>IF(Table1[[#This Row],[discount_percentage]]&gt;=50%, "50% or more", "&lt;50%")</f>
        <v>&lt;50%</v>
      </c>
      <c r="M1013">
        <v>3.8</v>
      </c>
      <c r="N1013" s="5">
        <v>311</v>
      </c>
      <c r="O1013" s="4">
        <f>Table1[[#This Row],[actual_price]]*Table1[[#This Row],[rating_count]]</f>
        <v>621689</v>
      </c>
      <c r="P1013" t="str">
        <f>IF(Table1[[#This Row],[actual_price]] &lt;200, "&lt;₹200", IF(Table1[[#This Row],[actual_price]]&lt;=500, "₹200 - ₹500", "&gt;₹500"))</f>
        <v>&gt;₹500</v>
      </c>
      <c r="Q1013" s="8">
        <f>Table1[[#This Row],[rating]]*LOG(Table1[[#This Row],[rating_count]]+1)</f>
        <v>9.4777874572700824</v>
      </c>
    </row>
    <row r="1014" spans="1:17" x14ac:dyDescent="0.3">
      <c r="A1014" t="s">
        <v>2193</v>
      </c>
      <c r="B1014" t="s">
        <v>2194</v>
      </c>
      <c r="C1014" t="str">
        <f t="shared" si="15"/>
        <v>Kitchen Mart Stainless S</v>
      </c>
      <c r="D1014" s="3" t="s">
        <v>2195</v>
      </c>
      <c r="E1014" s="3" t="s">
        <v>2978</v>
      </c>
      <c r="F1014" s="3" t="s">
        <v>3070</v>
      </c>
      <c r="G1014" s="3" t="s">
        <v>3106</v>
      </c>
      <c r="H1014" s="3" t="s">
        <v>3109</v>
      </c>
      <c r="I1014" s="4">
        <v>292</v>
      </c>
      <c r="J1014" s="4">
        <v>499</v>
      </c>
      <c r="K1014" s="2">
        <v>0.41</v>
      </c>
      <c r="L1014" t="str">
        <f>IF(Table1[[#This Row],[discount_percentage]]&gt;=50%, "50% or more", "&lt;50%")</f>
        <v>&lt;50%</v>
      </c>
      <c r="M1014">
        <v>4.0999999999999996</v>
      </c>
      <c r="N1014" s="5">
        <v>4238</v>
      </c>
      <c r="O1014" s="4">
        <f>Table1[[#This Row],[actual_price]]*Table1[[#This Row],[rating_count]]</f>
        <v>2114762</v>
      </c>
      <c r="P1014" t="str">
        <f>IF(Table1[[#This Row],[actual_price]] &lt;200, "&lt;₹200", IF(Table1[[#This Row],[actual_price]]&lt;=500, "₹200 - ₹500", "&gt;₹500"))</f>
        <v>₹200 - ₹500</v>
      </c>
      <c r="Q1014" s="8">
        <f>Table1[[#This Row],[rating]]*LOG(Table1[[#This Row],[rating_count]]+1)</f>
        <v>14.871780007929704</v>
      </c>
    </row>
    <row r="1015" spans="1:17" x14ac:dyDescent="0.3">
      <c r="A1015" t="s">
        <v>2196</v>
      </c>
      <c r="B1015" t="s">
        <v>2197</v>
      </c>
      <c r="C1015" t="str">
        <f t="shared" si="15"/>
        <v>Ikea 903.391.72 Polyprop</v>
      </c>
      <c r="D1015" s="3" t="s">
        <v>2122</v>
      </c>
      <c r="E1015" s="3" t="s">
        <v>2978</v>
      </c>
      <c r="F1015" s="3" t="s">
        <v>3070</v>
      </c>
      <c r="G1015" s="3" t="s">
        <v>3071</v>
      </c>
      <c r="H1015" s="3" t="s">
        <v>3099</v>
      </c>
      <c r="I1015" s="4">
        <v>160</v>
      </c>
      <c r="J1015" s="4">
        <v>299</v>
      </c>
      <c r="K1015" s="2">
        <v>0.46</v>
      </c>
      <c r="L1015" t="str">
        <f>IF(Table1[[#This Row],[discount_percentage]]&gt;=50%, "50% or more", "&lt;50%")</f>
        <v>&lt;50%</v>
      </c>
      <c r="M1015">
        <v>4.5999999999999996</v>
      </c>
      <c r="N1015" s="5">
        <v>2781</v>
      </c>
      <c r="O1015" s="4">
        <f>Table1[[#This Row],[actual_price]]*Table1[[#This Row],[rating_count]]</f>
        <v>831519</v>
      </c>
      <c r="P1015" t="str">
        <f>IF(Table1[[#This Row],[actual_price]] &lt;200, "&lt;₹200", IF(Table1[[#This Row],[actual_price]]&lt;=500, "₹200 - ₹500", "&gt;₹500"))</f>
        <v>₹200 - ₹500</v>
      </c>
      <c r="Q1015" s="8">
        <f>Table1[[#This Row],[rating]]*LOG(Table1[[#This Row],[rating_count]]+1)</f>
        <v>15.844042778017725</v>
      </c>
    </row>
    <row r="1016" spans="1:17" x14ac:dyDescent="0.3">
      <c r="A1016" t="s">
        <v>2198</v>
      </c>
      <c r="B1016" t="s">
        <v>2199</v>
      </c>
      <c r="C1016" t="str">
        <f t="shared" si="15"/>
        <v xml:space="preserve">HUL Pureit Germkill kit </v>
      </c>
      <c r="D1016" s="3" t="s">
        <v>2200</v>
      </c>
      <c r="E1016" s="3" t="s">
        <v>2978</v>
      </c>
      <c r="F1016" s="3" t="s">
        <v>3070</v>
      </c>
      <c r="G1016" s="3" t="s">
        <v>3110</v>
      </c>
      <c r="H1016" s="3" t="s">
        <v>3111</v>
      </c>
      <c r="I1016" s="4">
        <v>600</v>
      </c>
      <c r="J1016" s="4">
        <v>600</v>
      </c>
      <c r="K1016" s="2">
        <v>0</v>
      </c>
      <c r="L1016" t="str">
        <f>IF(Table1[[#This Row],[discount_percentage]]&gt;=50%, "50% or more", "&lt;50%")</f>
        <v>&lt;50%</v>
      </c>
      <c r="M1016">
        <v>4.0999999999999996</v>
      </c>
      <c r="N1016" s="5">
        <v>10907</v>
      </c>
      <c r="O1016" s="4">
        <f>Table1[[#This Row],[actual_price]]*Table1[[#This Row],[rating_count]]</f>
        <v>6544200</v>
      </c>
      <c r="P1016" t="str">
        <f>IF(Table1[[#This Row],[actual_price]] &lt;200, "&lt;₹200", IF(Table1[[#This Row],[actual_price]]&lt;=500, "₹200 - ₹500", "&gt;₹500"))</f>
        <v>&gt;₹500</v>
      </c>
      <c r="Q1016" s="8">
        <f>Table1[[#This Row],[rating]]*LOG(Table1[[#This Row],[rating_count]]+1)</f>
        <v>16.554755030005328</v>
      </c>
    </row>
    <row r="1017" spans="1:17" x14ac:dyDescent="0.3">
      <c r="A1017" t="s">
        <v>2201</v>
      </c>
      <c r="B1017" t="s">
        <v>2202</v>
      </c>
      <c r="C1017" t="str">
        <f t="shared" si="15"/>
        <v xml:space="preserve">HUL Pureit Germkill kit </v>
      </c>
      <c r="D1017" s="3" t="s">
        <v>2203</v>
      </c>
      <c r="E1017" s="3" t="s">
        <v>2978</v>
      </c>
      <c r="F1017" s="3" t="s">
        <v>3070</v>
      </c>
      <c r="G1017" s="3" t="s">
        <v>3110</v>
      </c>
      <c r="H1017" s="3" t="s">
        <v>3112</v>
      </c>
      <c r="I1017" s="4">
        <v>1130</v>
      </c>
      <c r="J1017" s="4">
        <v>1130</v>
      </c>
      <c r="K1017" s="2">
        <v>0</v>
      </c>
      <c r="L1017" t="str">
        <f>IF(Table1[[#This Row],[discount_percentage]]&gt;=50%, "50% or more", "&lt;50%")</f>
        <v>&lt;50%</v>
      </c>
      <c r="M1017">
        <v>4.2</v>
      </c>
      <c r="N1017" s="5">
        <v>13250</v>
      </c>
      <c r="O1017" s="4">
        <f>Table1[[#This Row],[actual_price]]*Table1[[#This Row],[rating_count]]</f>
        <v>14972500</v>
      </c>
      <c r="P1017" t="str">
        <f>IF(Table1[[#This Row],[actual_price]] &lt;200, "&lt;₹200", IF(Table1[[#This Row],[actual_price]]&lt;=500, "₹200 - ₹500", "&gt;₹500"))</f>
        <v>&gt;₹500</v>
      </c>
      <c r="Q1017" s="8">
        <f>Table1[[#This Row],[rating]]*LOG(Table1[[#This Row],[rating_count]]+1)</f>
        <v>17.313444346707826</v>
      </c>
    </row>
    <row r="1018" spans="1:17" x14ac:dyDescent="0.3">
      <c r="A1018" t="s">
        <v>2204</v>
      </c>
      <c r="B1018" t="s">
        <v>2205</v>
      </c>
      <c r="C1018" t="str">
        <f t="shared" si="15"/>
        <v>Prestige Iris 750 Watt M</v>
      </c>
      <c r="D1018" s="3" t="s">
        <v>1995</v>
      </c>
      <c r="E1018" s="3" t="s">
        <v>2978</v>
      </c>
      <c r="F1018" s="3" t="s">
        <v>3070</v>
      </c>
      <c r="G1018" s="3" t="s">
        <v>3071</v>
      </c>
      <c r="H1018" s="3" t="s">
        <v>3085</v>
      </c>
      <c r="I1018" s="4">
        <v>3249</v>
      </c>
      <c r="J1018" s="4">
        <v>6295</v>
      </c>
      <c r="K1018" s="2">
        <v>0.48</v>
      </c>
      <c r="L1018" t="str">
        <f>IF(Table1[[#This Row],[discount_percentage]]&gt;=50%, "50% or more", "&lt;50%")</f>
        <v>&lt;50%</v>
      </c>
      <c r="M1018">
        <v>3.9</v>
      </c>
      <c r="N1018" s="5">
        <v>43070</v>
      </c>
      <c r="O1018" s="4">
        <f>Table1[[#This Row],[actual_price]]*Table1[[#This Row],[rating_count]]</f>
        <v>271125650</v>
      </c>
      <c r="P1018" t="str">
        <f>IF(Table1[[#This Row],[actual_price]] &lt;200, "&lt;₹200", IF(Table1[[#This Row],[actual_price]]&lt;=500, "₹200 - ₹500", "&gt;₹500"))</f>
        <v>&gt;₹500</v>
      </c>
      <c r="Q1018" s="8">
        <f>Table1[[#This Row],[rating]]*LOG(Table1[[#This Row],[rating_count]]+1)</f>
        <v>18.073321324898913</v>
      </c>
    </row>
    <row r="1019" spans="1:17" x14ac:dyDescent="0.3">
      <c r="A1019" t="s">
        <v>2206</v>
      </c>
      <c r="B1019" t="s">
        <v>2207</v>
      </c>
      <c r="C1019" t="str">
        <f t="shared" si="15"/>
        <v>Preethi Blue Leaf Diamon</v>
      </c>
      <c r="D1019" s="3" t="s">
        <v>1995</v>
      </c>
      <c r="E1019" s="3" t="s">
        <v>2978</v>
      </c>
      <c r="F1019" s="3" t="s">
        <v>3070</v>
      </c>
      <c r="G1019" s="3" t="s">
        <v>3071</v>
      </c>
      <c r="H1019" s="3" t="s">
        <v>3085</v>
      </c>
      <c r="I1019" s="4">
        <v>3599</v>
      </c>
      <c r="J1019" s="4">
        <v>9455</v>
      </c>
      <c r="K1019" s="2">
        <v>0.62</v>
      </c>
      <c r="L1019" t="str">
        <f>IF(Table1[[#This Row],[discount_percentage]]&gt;=50%, "50% or more", "&lt;50%")</f>
        <v>50% or more</v>
      </c>
      <c r="M1019">
        <v>4.0999999999999996</v>
      </c>
      <c r="N1019" s="5">
        <v>11828</v>
      </c>
      <c r="O1019" s="4">
        <f>Table1[[#This Row],[actual_price]]*Table1[[#This Row],[rating_count]]</f>
        <v>111833740</v>
      </c>
      <c r="P1019" t="str">
        <f>IF(Table1[[#This Row],[actual_price]] &lt;200, "&lt;₹200", IF(Table1[[#This Row],[actual_price]]&lt;=500, "₹200 - ₹500", "&gt;₹500"))</f>
        <v>&gt;₹500</v>
      </c>
      <c r="Q1019" s="8">
        <f>Table1[[#This Row],[rating]]*LOG(Table1[[#This Row],[rating_count]]+1)</f>
        <v>16.69908693035083</v>
      </c>
    </row>
    <row r="1020" spans="1:17" x14ac:dyDescent="0.3">
      <c r="A1020" t="s">
        <v>2208</v>
      </c>
      <c r="B1020" t="s">
        <v>2209</v>
      </c>
      <c r="C1020" t="str">
        <f t="shared" si="15"/>
        <v>Themisto 350 Watts Egg B</v>
      </c>
      <c r="D1020" s="3" t="s">
        <v>2068</v>
      </c>
      <c r="E1020" s="3" t="s">
        <v>2978</v>
      </c>
      <c r="F1020" s="3" t="s">
        <v>3070</v>
      </c>
      <c r="G1020" s="3" t="s">
        <v>3071</v>
      </c>
      <c r="H1020" s="3" t="s">
        <v>3096</v>
      </c>
      <c r="I1020" s="4">
        <v>368</v>
      </c>
      <c r="J1020" s="4">
        <v>699</v>
      </c>
      <c r="K1020" s="2">
        <v>0.47</v>
      </c>
      <c r="L1020" t="str">
        <f>IF(Table1[[#This Row],[discount_percentage]]&gt;=50%, "50% or more", "&lt;50%")</f>
        <v>&lt;50%</v>
      </c>
      <c r="M1020">
        <v>4.0999999999999996</v>
      </c>
      <c r="N1020" s="5">
        <v>1240</v>
      </c>
      <c r="O1020" s="4">
        <f>Table1[[#This Row],[actual_price]]*Table1[[#This Row],[rating_count]]</f>
        <v>866760</v>
      </c>
      <c r="P1020" t="str">
        <f>IF(Table1[[#This Row],[actual_price]] &lt;200, "&lt;₹200", IF(Table1[[#This Row],[actual_price]]&lt;=500, "₹200 - ₹500", "&gt;₹500"))</f>
        <v>&gt;₹500</v>
      </c>
      <c r="Q1020" s="8">
        <f>Table1[[#This Row],[rating]]*LOG(Table1[[#This Row],[rating_count]]+1)</f>
        <v>12.684464304144791</v>
      </c>
    </row>
    <row r="1021" spans="1:17" x14ac:dyDescent="0.3">
      <c r="A1021" t="s">
        <v>2210</v>
      </c>
      <c r="B1021" t="s">
        <v>2211</v>
      </c>
      <c r="C1021" t="str">
        <f t="shared" si="15"/>
        <v>Butterfly Smart Mixer Gr</v>
      </c>
      <c r="D1021" s="3" t="s">
        <v>1995</v>
      </c>
      <c r="E1021" s="3" t="s">
        <v>2978</v>
      </c>
      <c r="F1021" s="3" t="s">
        <v>3070</v>
      </c>
      <c r="G1021" s="3" t="s">
        <v>3071</v>
      </c>
      <c r="H1021" s="3" t="s">
        <v>3085</v>
      </c>
      <c r="I1021" s="4">
        <v>3199</v>
      </c>
      <c r="J1021" s="4">
        <v>4999</v>
      </c>
      <c r="K1021" s="2">
        <v>0.36</v>
      </c>
      <c r="L1021" t="str">
        <f>IF(Table1[[#This Row],[discount_percentage]]&gt;=50%, "50% or more", "&lt;50%")</f>
        <v>&lt;50%</v>
      </c>
      <c r="M1021">
        <v>4</v>
      </c>
      <c r="N1021" s="5">
        <v>20869</v>
      </c>
      <c r="O1021" s="4">
        <f>Table1[[#This Row],[actual_price]]*Table1[[#This Row],[rating_count]]</f>
        <v>104324131</v>
      </c>
      <c r="P1021" t="str">
        <f>IF(Table1[[#This Row],[actual_price]] &lt;200, "&lt;₹200", IF(Table1[[#This Row],[actual_price]]&lt;=500, "₹200 - ₹500", "&gt;₹500"))</f>
        <v>&gt;₹500</v>
      </c>
      <c r="Q1021" s="8">
        <f>Table1[[#This Row],[rating]]*LOG(Table1[[#This Row],[rating_count]]+1)</f>
        <v>17.278089796261817</v>
      </c>
    </row>
    <row r="1022" spans="1:17" x14ac:dyDescent="0.3">
      <c r="A1022" t="s">
        <v>2212</v>
      </c>
      <c r="B1022" t="s">
        <v>2213</v>
      </c>
      <c r="C1022" t="str">
        <f t="shared" si="15"/>
        <v xml:space="preserve">KENT Smart Multi Cooker </v>
      </c>
      <c r="D1022" s="3" t="s">
        <v>2214</v>
      </c>
      <c r="E1022" s="3" t="s">
        <v>2978</v>
      </c>
      <c r="F1022" s="3" t="s">
        <v>3070</v>
      </c>
      <c r="G1022" s="3" t="s">
        <v>3071</v>
      </c>
      <c r="H1022" s="3" t="s">
        <v>3113</v>
      </c>
      <c r="I1022" s="4">
        <v>1599</v>
      </c>
      <c r="J1022" s="4">
        <v>2900</v>
      </c>
      <c r="K1022" s="2">
        <v>0.45</v>
      </c>
      <c r="L1022" t="str">
        <f>IF(Table1[[#This Row],[discount_percentage]]&gt;=50%, "50% or more", "&lt;50%")</f>
        <v>&lt;50%</v>
      </c>
      <c r="M1022">
        <v>3.7</v>
      </c>
      <c r="N1022" s="5">
        <v>441</v>
      </c>
      <c r="O1022" s="4">
        <f>Table1[[#This Row],[actual_price]]*Table1[[#This Row],[rating_count]]</f>
        <v>1278900</v>
      </c>
      <c r="P1022" t="str">
        <f>IF(Table1[[#This Row],[actual_price]] &lt;200, "&lt;₹200", IF(Table1[[#This Row],[actual_price]]&lt;=500, "₹200 - ₹500", "&gt;₹500"))</f>
        <v>&gt;₹500</v>
      </c>
      <c r="Q1022" s="8">
        <f>Table1[[#This Row],[rating]]*LOG(Table1[[#This Row],[rating_count]]+1)</f>
        <v>9.7880623965916396</v>
      </c>
    </row>
    <row r="1023" spans="1:17" x14ac:dyDescent="0.3">
      <c r="A1023" t="s">
        <v>2215</v>
      </c>
      <c r="B1023" t="s">
        <v>2216</v>
      </c>
      <c r="C1023" t="str">
        <f t="shared" si="15"/>
        <v>InstaCuppa Portable Blen</v>
      </c>
      <c r="D1023" s="3" t="s">
        <v>1989</v>
      </c>
      <c r="E1023" s="3" t="s">
        <v>2978</v>
      </c>
      <c r="F1023" s="3" t="s">
        <v>3070</v>
      </c>
      <c r="G1023" s="3" t="s">
        <v>3071</v>
      </c>
      <c r="H1023" s="3" t="s">
        <v>3084</v>
      </c>
      <c r="I1023" s="4">
        <v>1999</v>
      </c>
      <c r="J1023" s="4">
        <v>2499</v>
      </c>
      <c r="K1023" s="2">
        <v>0.2</v>
      </c>
      <c r="L1023" t="str">
        <f>IF(Table1[[#This Row],[discount_percentage]]&gt;=50%, "50% or more", "&lt;50%")</f>
        <v>&lt;50%</v>
      </c>
      <c r="M1023">
        <v>4.0999999999999996</v>
      </c>
      <c r="N1023" s="5">
        <v>1034</v>
      </c>
      <c r="O1023" s="4">
        <f>Table1[[#This Row],[actual_price]]*Table1[[#This Row],[rating_count]]</f>
        <v>2583966</v>
      </c>
      <c r="P1023" t="str">
        <f>IF(Table1[[#This Row],[actual_price]] &lt;200, "&lt;₹200", IF(Table1[[#This Row],[actual_price]]&lt;=500, "₹200 - ₹500", "&gt;₹500"))</f>
        <v>&gt;₹500</v>
      </c>
      <c r="Q1023" s="8">
        <f>Table1[[#This Row],[rating]]*LOG(Table1[[#This Row],[rating_count]]+1)</f>
        <v>12.361255434151039</v>
      </c>
    </row>
    <row r="1024" spans="1:17" x14ac:dyDescent="0.3">
      <c r="A1024" t="s">
        <v>2217</v>
      </c>
      <c r="B1024" t="s">
        <v>2218</v>
      </c>
      <c r="C1024" t="str">
        <f t="shared" si="15"/>
        <v>USHA EI 1602 1000 W Ligh</v>
      </c>
      <c r="D1024" s="3" t="s">
        <v>1992</v>
      </c>
      <c r="E1024" s="3" t="s">
        <v>2978</v>
      </c>
      <c r="F1024" s="3" t="s">
        <v>3070</v>
      </c>
      <c r="G1024" s="3" t="s">
        <v>3077</v>
      </c>
      <c r="H1024" s="3" t="s">
        <v>3078</v>
      </c>
      <c r="I1024" s="4">
        <v>616</v>
      </c>
      <c r="J1024" s="4">
        <v>1190</v>
      </c>
      <c r="K1024" s="2">
        <v>0.48</v>
      </c>
      <c r="L1024" t="str">
        <f>IF(Table1[[#This Row],[discount_percentage]]&gt;=50%, "50% or more", "&lt;50%")</f>
        <v>&lt;50%</v>
      </c>
      <c r="M1024">
        <v>4.0999999999999996</v>
      </c>
      <c r="N1024" s="5">
        <v>37126</v>
      </c>
      <c r="O1024" s="4">
        <f>Table1[[#This Row],[actual_price]]*Table1[[#This Row],[rating_count]]</f>
        <v>44179940</v>
      </c>
      <c r="P1024" t="str">
        <f>IF(Table1[[#This Row],[actual_price]] &lt;200, "&lt;₹200", IF(Table1[[#This Row],[actual_price]]&lt;=500, "₹200 - ₹500", "&gt;₹500"))</f>
        <v>&gt;₹500</v>
      </c>
      <c r="Q1024" s="8">
        <f>Table1[[#This Row],[rating]]*LOG(Table1[[#This Row],[rating_count]]+1)</f>
        <v>18.735728417926328</v>
      </c>
    </row>
    <row r="1025" spans="1:17" x14ac:dyDescent="0.3">
      <c r="A1025" t="s">
        <v>2219</v>
      </c>
      <c r="B1025" t="s">
        <v>2220</v>
      </c>
      <c r="C1025" t="str">
        <f t="shared" si="15"/>
        <v xml:space="preserve">KENT 16044 Hand Blender </v>
      </c>
      <c r="D1025" s="3" t="s">
        <v>1989</v>
      </c>
      <c r="E1025" s="3" t="s">
        <v>2978</v>
      </c>
      <c r="F1025" s="3" t="s">
        <v>3070</v>
      </c>
      <c r="G1025" s="3" t="s">
        <v>3071</v>
      </c>
      <c r="H1025" s="3" t="s">
        <v>3084</v>
      </c>
      <c r="I1025" s="4">
        <v>1499</v>
      </c>
      <c r="J1025" s="4">
        <v>2100</v>
      </c>
      <c r="K1025" s="2">
        <v>0.28999999999999998</v>
      </c>
      <c r="L1025" t="str">
        <f>IF(Table1[[#This Row],[discount_percentage]]&gt;=50%, "50% or more", "&lt;50%")</f>
        <v>&lt;50%</v>
      </c>
      <c r="M1025">
        <v>4.0999999999999996</v>
      </c>
      <c r="N1025" s="5">
        <v>6355</v>
      </c>
      <c r="O1025" s="4">
        <f>Table1[[#This Row],[actual_price]]*Table1[[#This Row],[rating_count]]</f>
        <v>13345500</v>
      </c>
      <c r="P1025" t="str">
        <f>IF(Table1[[#This Row],[actual_price]] &lt;200, "&lt;₹200", IF(Table1[[#This Row],[actual_price]]&lt;=500, "₹200 - ₹500", "&gt;₹500"))</f>
        <v>&gt;₹500</v>
      </c>
      <c r="Q1025" s="8">
        <f>Table1[[#This Row],[rating]]*LOG(Table1[[#This Row],[rating_count]]+1)</f>
        <v>15.593053942994901</v>
      </c>
    </row>
    <row r="1026" spans="1:17" x14ac:dyDescent="0.3">
      <c r="A1026" t="s">
        <v>2221</v>
      </c>
      <c r="B1026" t="s">
        <v>2222</v>
      </c>
      <c r="C1026" t="str">
        <f t="shared" ref="C1026:C1089" si="16">LEFT(B1026,24)</f>
        <v>White Feather Portable H</v>
      </c>
      <c r="D1026" s="3" t="s">
        <v>2122</v>
      </c>
      <c r="E1026" s="3" t="s">
        <v>2978</v>
      </c>
      <c r="F1026" s="3" t="s">
        <v>3070</v>
      </c>
      <c r="G1026" s="3" t="s">
        <v>3071</v>
      </c>
      <c r="H1026" s="3" t="s">
        <v>3099</v>
      </c>
      <c r="I1026" s="4">
        <v>199</v>
      </c>
      <c r="J1026" s="4">
        <v>499</v>
      </c>
      <c r="K1026" s="2">
        <v>0.6</v>
      </c>
      <c r="L1026" t="str">
        <f>IF(Table1[[#This Row],[discount_percentage]]&gt;=50%, "50% or more", "&lt;50%")</f>
        <v>50% or more</v>
      </c>
      <c r="M1026">
        <v>3.3</v>
      </c>
      <c r="N1026" s="5">
        <v>12</v>
      </c>
      <c r="O1026" s="4">
        <f>Table1[[#This Row],[actual_price]]*Table1[[#This Row],[rating_count]]</f>
        <v>5988</v>
      </c>
      <c r="P1026" t="str">
        <f>IF(Table1[[#This Row],[actual_price]] &lt;200, "&lt;₹200", IF(Table1[[#This Row],[actual_price]]&lt;=500, "₹200 - ₹500", "&gt;₹500"))</f>
        <v>₹200 - ₹500</v>
      </c>
      <c r="Q1026" s="8">
        <f>Table1[[#This Row],[rating]]*LOG(Table1[[#This Row],[rating_count]]+1)</f>
        <v>3.6760130626125611</v>
      </c>
    </row>
    <row r="1027" spans="1:17" x14ac:dyDescent="0.3">
      <c r="A1027" t="s">
        <v>2223</v>
      </c>
      <c r="B1027" t="s">
        <v>2224</v>
      </c>
      <c r="C1027" t="str">
        <f t="shared" si="16"/>
        <v>Crompton IHL 152 1500-Wa</v>
      </c>
      <c r="D1027" s="3" t="s">
        <v>2026</v>
      </c>
      <c r="E1027" s="3" t="s">
        <v>2978</v>
      </c>
      <c r="F1027" s="3" t="s">
        <v>3073</v>
      </c>
      <c r="G1027" s="3" t="s">
        <v>3086</v>
      </c>
      <c r="H1027" s="3" t="s">
        <v>3089</v>
      </c>
      <c r="I1027" s="4">
        <v>610</v>
      </c>
      <c r="J1027" s="4">
        <v>825</v>
      </c>
      <c r="K1027" s="2">
        <v>0.26</v>
      </c>
      <c r="L1027" t="str">
        <f>IF(Table1[[#This Row],[discount_percentage]]&gt;=50%, "50% or more", "&lt;50%")</f>
        <v>&lt;50%</v>
      </c>
      <c r="M1027">
        <v>4.0999999999999996</v>
      </c>
      <c r="N1027" s="5">
        <v>13165</v>
      </c>
      <c r="O1027" s="4">
        <f>Table1[[#This Row],[actual_price]]*Table1[[#This Row],[rating_count]]</f>
        <v>10861125</v>
      </c>
      <c r="P1027" t="str">
        <f>IF(Table1[[#This Row],[actual_price]] &lt;200, "&lt;₹200", IF(Table1[[#This Row],[actual_price]]&lt;=500, "₹200 - ₹500", "&gt;₹500"))</f>
        <v>&gt;₹500</v>
      </c>
      <c r="Q1027" s="8">
        <f>Table1[[#This Row],[rating]]*LOG(Table1[[#This Row],[rating_count]]+1)</f>
        <v>16.889760788099846</v>
      </c>
    </row>
    <row r="1028" spans="1:17" x14ac:dyDescent="0.3">
      <c r="A1028" t="s">
        <v>2225</v>
      </c>
      <c r="B1028" t="s">
        <v>2226</v>
      </c>
      <c r="C1028" t="str">
        <f t="shared" si="16"/>
        <v xml:space="preserve">InstaCuppa Rechargeable </v>
      </c>
      <c r="D1028" s="3" t="s">
        <v>2102</v>
      </c>
      <c r="E1028" s="3" t="s">
        <v>2978</v>
      </c>
      <c r="F1028" s="3" t="s">
        <v>3070</v>
      </c>
      <c r="G1028" s="3" t="s">
        <v>3071</v>
      </c>
      <c r="H1028" s="3" t="s">
        <v>3098</v>
      </c>
      <c r="I1028" s="4">
        <v>999</v>
      </c>
      <c r="J1028" s="4">
        <v>1499</v>
      </c>
      <c r="K1028" s="2">
        <v>0.33</v>
      </c>
      <c r="L1028" t="str">
        <f>IF(Table1[[#This Row],[discount_percentage]]&gt;=50%, "50% or more", "&lt;50%")</f>
        <v>&lt;50%</v>
      </c>
      <c r="M1028">
        <v>4.0999999999999996</v>
      </c>
      <c r="N1028" s="5">
        <v>1646</v>
      </c>
      <c r="O1028" s="4">
        <f>Table1[[#This Row],[actual_price]]*Table1[[#This Row],[rating_count]]</f>
        <v>2467354</v>
      </c>
      <c r="P1028" t="str">
        <f>IF(Table1[[#This Row],[actual_price]] &lt;200, "&lt;₹200", IF(Table1[[#This Row],[actual_price]]&lt;=500, "₹200 - ₹500", "&gt;₹500"))</f>
        <v>&gt;₹500</v>
      </c>
      <c r="Q1028" s="8">
        <f>Table1[[#This Row],[rating]]*LOG(Table1[[#This Row],[rating_count]]+1)</f>
        <v>13.188443756595992</v>
      </c>
    </row>
    <row r="1029" spans="1:17" x14ac:dyDescent="0.3">
      <c r="A1029" t="s">
        <v>2227</v>
      </c>
      <c r="B1029" t="s">
        <v>2228</v>
      </c>
      <c r="C1029" t="str">
        <f t="shared" si="16"/>
        <v>Philips PowerPro FC9352/</v>
      </c>
      <c r="D1029" s="3" t="s">
        <v>2132</v>
      </c>
      <c r="E1029" s="3" t="s">
        <v>2978</v>
      </c>
      <c r="F1029" s="3" t="s">
        <v>3070</v>
      </c>
      <c r="G1029" s="3" t="s">
        <v>3077</v>
      </c>
      <c r="H1029" s="3" t="s">
        <v>3095</v>
      </c>
      <c r="I1029" s="4">
        <v>8999</v>
      </c>
      <c r="J1029" s="4">
        <v>9995</v>
      </c>
      <c r="K1029" s="2">
        <v>0.1</v>
      </c>
      <c r="L1029" t="str">
        <f>IF(Table1[[#This Row],[discount_percentage]]&gt;=50%, "50% or more", "&lt;50%")</f>
        <v>&lt;50%</v>
      </c>
      <c r="M1029">
        <v>4.4000000000000004</v>
      </c>
      <c r="N1029" s="5">
        <v>17994</v>
      </c>
      <c r="O1029" s="4">
        <f>Table1[[#This Row],[actual_price]]*Table1[[#This Row],[rating_count]]</f>
        <v>179850030</v>
      </c>
      <c r="P1029" t="str">
        <f>IF(Table1[[#This Row],[actual_price]] &lt;200, "&lt;₹200", IF(Table1[[#This Row],[actual_price]]&lt;=500, "₹200 - ₹500", "&gt;₹500"))</f>
        <v>&gt;₹500</v>
      </c>
      <c r="Q1029" s="8">
        <f>Table1[[#This Row],[rating]]*LOG(Table1[[#This Row],[rating_count]]+1)</f>
        <v>18.722668144351292</v>
      </c>
    </row>
    <row r="1030" spans="1:17" x14ac:dyDescent="0.3">
      <c r="A1030" t="s">
        <v>2229</v>
      </c>
      <c r="B1030" t="s">
        <v>2230</v>
      </c>
      <c r="C1030" t="str">
        <f t="shared" si="16"/>
        <v>SAIELLIN Electric Lint R</v>
      </c>
      <c r="D1030" s="3" t="s">
        <v>1963</v>
      </c>
      <c r="E1030" s="3" t="s">
        <v>2978</v>
      </c>
      <c r="F1030" s="3" t="s">
        <v>3070</v>
      </c>
      <c r="G1030" s="3" t="s">
        <v>3077</v>
      </c>
      <c r="H1030" s="3" t="s">
        <v>3078</v>
      </c>
      <c r="I1030" s="4">
        <v>453</v>
      </c>
      <c r="J1030" s="4">
        <v>999</v>
      </c>
      <c r="K1030" s="2">
        <v>0.55000000000000004</v>
      </c>
      <c r="L1030" t="str">
        <f>IF(Table1[[#This Row],[discount_percentage]]&gt;=50%, "50% or more", "&lt;50%")</f>
        <v>50% or more</v>
      </c>
      <c r="M1030">
        <v>4.3</v>
      </c>
      <c r="N1030" s="5">
        <v>610</v>
      </c>
      <c r="O1030" s="4">
        <f>Table1[[#This Row],[actual_price]]*Table1[[#This Row],[rating_count]]</f>
        <v>609390</v>
      </c>
      <c r="P1030" t="str">
        <f>IF(Table1[[#This Row],[actual_price]] &lt;200, "&lt;₹200", IF(Table1[[#This Row],[actual_price]]&lt;=500, "₹200 - ₹500", "&gt;₹500"))</f>
        <v>&gt;₹500</v>
      </c>
      <c r="Q1030" s="8">
        <f>Table1[[#This Row],[rating]]*LOG(Table1[[#This Row],[rating_count]]+1)</f>
        <v>11.979977204042981</v>
      </c>
    </row>
    <row r="1031" spans="1:17" x14ac:dyDescent="0.3">
      <c r="A1031" t="s">
        <v>2231</v>
      </c>
      <c r="B1031" t="s">
        <v>2232</v>
      </c>
      <c r="C1031" t="str">
        <f t="shared" si="16"/>
        <v>Cookwell Bullet Mixer Gr</v>
      </c>
      <c r="D1031" s="3" t="s">
        <v>1995</v>
      </c>
      <c r="E1031" s="3" t="s">
        <v>2978</v>
      </c>
      <c r="F1031" s="3" t="s">
        <v>3070</v>
      </c>
      <c r="G1031" s="3" t="s">
        <v>3071</v>
      </c>
      <c r="H1031" s="3" t="s">
        <v>3085</v>
      </c>
      <c r="I1031" s="4">
        <v>2464</v>
      </c>
      <c r="J1031" s="4">
        <v>6000</v>
      </c>
      <c r="K1031" s="2">
        <v>0.59</v>
      </c>
      <c r="L1031" t="str">
        <f>IF(Table1[[#This Row],[discount_percentage]]&gt;=50%, "50% or more", "&lt;50%")</f>
        <v>50% or more</v>
      </c>
      <c r="M1031">
        <v>4.0999999999999996</v>
      </c>
      <c r="N1031" s="5">
        <v>8866</v>
      </c>
      <c r="O1031" s="4">
        <f>Table1[[#This Row],[actual_price]]*Table1[[#This Row],[rating_count]]</f>
        <v>53196000</v>
      </c>
      <c r="P1031" t="str">
        <f>IF(Table1[[#This Row],[actual_price]] &lt;200, "&lt;₹200", IF(Table1[[#This Row],[actual_price]]&lt;=500, "₹200 - ₹500", "&gt;₹500"))</f>
        <v>&gt;₹500</v>
      </c>
      <c r="Q1031" s="8">
        <f>Table1[[#This Row],[rating]]*LOG(Table1[[#This Row],[rating_count]]+1)</f>
        <v>16.185884504705424</v>
      </c>
    </row>
    <row r="1032" spans="1:17" x14ac:dyDescent="0.3">
      <c r="A1032" t="s">
        <v>2233</v>
      </c>
      <c r="B1032" t="s">
        <v>2234</v>
      </c>
      <c r="C1032" t="str">
        <f t="shared" si="16"/>
        <v>Prestige PRWO 1.8-2 700-</v>
      </c>
      <c r="D1032" s="3" t="s">
        <v>2214</v>
      </c>
      <c r="E1032" s="3" t="s">
        <v>2978</v>
      </c>
      <c r="F1032" s="3" t="s">
        <v>3070</v>
      </c>
      <c r="G1032" s="3" t="s">
        <v>3071</v>
      </c>
      <c r="H1032" s="3" t="s">
        <v>3113</v>
      </c>
      <c r="I1032" s="4">
        <v>2719</v>
      </c>
      <c r="J1032" s="4">
        <v>3945</v>
      </c>
      <c r="K1032" s="2">
        <v>0.31</v>
      </c>
      <c r="L1032" t="str">
        <f>IF(Table1[[#This Row],[discount_percentage]]&gt;=50%, "50% or more", "&lt;50%")</f>
        <v>&lt;50%</v>
      </c>
      <c r="M1032">
        <v>3.7</v>
      </c>
      <c r="N1032" s="5">
        <v>13406</v>
      </c>
      <c r="O1032" s="4">
        <f>Table1[[#This Row],[actual_price]]*Table1[[#This Row],[rating_count]]</f>
        <v>52886670</v>
      </c>
      <c r="P1032" t="str">
        <f>IF(Table1[[#This Row],[actual_price]] &lt;200, "&lt;₹200", IF(Table1[[#This Row],[actual_price]]&lt;=500, "₹200 - ₹500", "&gt;₹500"))</f>
        <v>&gt;₹500</v>
      </c>
      <c r="Q1032" s="8">
        <f>Table1[[#This Row],[rating]]*LOG(Table1[[#This Row],[rating_count]]+1)</f>
        <v>15.271126954706082</v>
      </c>
    </row>
    <row r="1033" spans="1:17" x14ac:dyDescent="0.3">
      <c r="A1033" t="s">
        <v>2235</v>
      </c>
      <c r="B1033" t="s">
        <v>2236</v>
      </c>
      <c r="C1033" t="str">
        <f t="shared" si="16"/>
        <v>Swiffer Instant Electric</v>
      </c>
      <c r="D1033" s="3" t="s">
        <v>1998</v>
      </c>
      <c r="E1033" s="3" t="s">
        <v>2978</v>
      </c>
      <c r="F1033" s="3" t="s">
        <v>3073</v>
      </c>
      <c r="G1033" s="3" t="s">
        <v>3086</v>
      </c>
      <c r="H1033" s="3" t="s">
        <v>3087</v>
      </c>
      <c r="I1033" s="4">
        <v>1439</v>
      </c>
      <c r="J1033" s="4">
        <v>1999</v>
      </c>
      <c r="K1033" s="2">
        <v>0.28000000000000003</v>
      </c>
      <c r="L1033" t="str">
        <f>IF(Table1[[#This Row],[discount_percentage]]&gt;=50%, "50% or more", "&lt;50%")</f>
        <v>&lt;50%</v>
      </c>
      <c r="M1033">
        <v>4.8</v>
      </c>
      <c r="N1033" s="5">
        <v>53803</v>
      </c>
      <c r="O1033" s="4">
        <f>Table1[[#This Row],[actual_price]]*Table1[[#This Row],[rating_count]]</f>
        <v>107552197</v>
      </c>
      <c r="P1033" t="str">
        <f>IF(Table1[[#This Row],[actual_price]] &lt;200, "&lt;₹200", IF(Table1[[#This Row],[actual_price]]&lt;=500, "₹200 - ₹500", "&gt;₹500"))</f>
        <v>&gt;₹500</v>
      </c>
      <c r="Q1033" s="8">
        <f>Table1[[#This Row],[rating]]*LOG(Table1[[#This Row],[rating_count]]+1)</f>
        <v>22.70790990728953</v>
      </c>
    </row>
    <row r="1034" spans="1:17" x14ac:dyDescent="0.3">
      <c r="A1034" t="s">
        <v>2237</v>
      </c>
      <c r="B1034" t="s">
        <v>2238</v>
      </c>
      <c r="C1034" t="str">
        <f t="shared" si="16"/>
        <v>InstaCuppa Portable Blen</v>
      </c>
      <c r="D1034" s="3" t="s">
        <v>1989</v>
      </c>
      <c r="E1034" s="3" t="s">
        <v>2978</v>
      </c>
      <c r="F1034" s="3" t="s">
        <v>3070</v>
      </c>
      <c r="G1034" s="3" t="s">
        <v>3071</v>
      </c>
      <c r="H1034" s="3" t="s">
        <v>3084</v>
      </c>
      <c r="I1034" s="4">
        <v>2799</v>
      </c>
      <c r="J1034" s="4">
        <v>3499</v>
      </c>
      <c r="K1034" s="2">
        <v>0.2</v>
      </c>
      <c r="L1034" t="str">
        <f>IF(Table1[[#This Row],[discount_percentage]]&gt;=50%, "50% or more", "&lt;50%")</f>
        <v>&lt;50%</v>
      </c>
      <c r="M1034">
        <v>4.5</v>
      </c>
      <c r="N1034" s="5">
        <v>546</v>
      </c>
      <c r="O1034" s="4">
        <f>Table1[[#This Row],[actual_price]]*Table1[[#This Row],[rating_count]]</f>
        <v>1910454</v>
      </c>
      <c r="P1034" t="str">
        <f>IF(Table1[[#This Row],[actual_price]] &lt;200, "&lt;₹200", IF(Table1[[#This Row],[actual_price]]&lt;=500, "₹200 - ₹500", "&gt;₹500"))</f>
        <v>&gt;₹500</v>
      </c>
      <c r="Q1034" s="8">
        <f>Table1[[#This Row],[rating]]*LOG(Table1[[#This Row],[rating_count]]+1)</f>
        <v>12.320942968500439</v>
      </c>
    </row>
    <row r="1035" spans="1:17" x14ac:dyDescent="0.3">
      <c r="A1035" t="s">
        <v>2239</v>
      </c>
      <c r="B1035" t="s">
        <v>2240</v>
      </c>
      <c r="C1035" t="str">
        <f t="shared" si="16"/>
        <v>Lifelong LLWH106 Flash 3</v>
      </c>
      <c r="D1035" s="3" t="s">
        <v>1998</v>
      </c>
      <c r="E1035" s="3" t="s">
        <v>2978</v>
      </c>
      <c r="F1035" s="3" t="s">
        <v>3073</v>
      </c>
      <c r="G1035" s="3" t="s">
        <v>3086</v>
      </c>
      <c r="H1035" s="3" t="s">
        <v>3087</v>
      </c>
      <c r="I1035" s="4">
        <v>2088</v>
      </c>
      <c r="J1035" s="4">
        <v>5550</v>
      </c>
      <c r="K1035" s="2">
        <v>0.62</v>
      </c>
      <c r="L1035" t="str">
        <f>IF(Table1[[#This Row],[discount_percentage]]&gt;=50%, "50% or more", "&lt;50%")</f>
        <v>50% or more</v>
      </c>
      <c r="M1035">
        <v>4</v>
      </c>
      <c r="N1035" s="5">
        <v>5292</v>
      </c>
      <c r="O1035" s="4">
        <f>Table1[[#This Row],[actual_price]]*Table1[[#This Row],[rating_count]]</f>
        <v>29370600</v>
      </c>
      <c r="P1035" t="str">
        <f>IF(Table1[[#This Row],[actual_price]] &lt;200, "&lt;₹200", IF(Table1[[#This Row],[actual_price]]&lt;=500, "₹200 - ₹500", "&gt;₹500"))</f>
        <v>&gt;₹500</v>
      </c>
      <c r="Q1035" s="8">
        <f>Table1[[#This Row],[rating]]*LOG(Table1[[#This Row],[rating_count]]+1)</f>
        <v>14.894807575965071</v>
      </c>
    </row>
    <row r="1036" spans="1:17" x14ac:dyDescent="0.3">
      <c r="A1036" t="s">
        <v>2241</v>
      </c>
      <c r="B1036" t="s">
        <v>2242</v>
      </c>
      <c r="C1036" t="str">
        <f t="shared" si="16"/>
        <v>Hindware Atlantic Compac</v>
      </c>
      <c r="D1036" s="3" t="s">
        <v>1998</v>
      </c>
      <c r="E1036" s="3" t="s">
        <v>2978</v>
      </c>
      <c r="F1036" s="3" t="s">
        <v>3073</v>
      </c>
      <c r="G1036" s="3" t="s">
        <v>3086</v>
      </c>
      <c r="H1036" s="3" t="s">
        <v>3087</v>
      </c>
      <c r="I1036" s="4">
        <v>2399</v>
      </c>
      <c r="J1036" s="4">
        <v>4590</v>
      </c>
      <c r="K1036" s="2">
        <v>0.48</v>
      </c>
      <c r="L1036" t="str">
        <f>IF(Table1[[#This Row],[discount_percentage]]&gt;=50%, "50% or more", "&lt;50%")</f>
        <v>&lt;50%</v>
      </c>
      <c r="M1036">
        <v>4.0999999999999996</v>
      </c>
      <c r="N1036" s="5">
        <v>444</v>
      </c>
      <c r="O1036" s="4">
        <f>Table1[[#This Row],[actual_price]]*Table1[[#This Row],[rating_count]]</f>
        <v>2037960</v>
      </c>
      <c r="P1036" t="str">
        <f>IF(Table1[[#This Row],[actual_price]] &lt;200, "&lt;₹200", IF(Table1[[#This Row],[actual_price]]&lt;=500, "₹200 - ₹500", "&gt;₹500"))</f>
        <v>&gt;₹500</v>
      </c>
      <c r="Q1036" s="8">
        <f>Table1[[#This Row],[rating]]*LOG(Table1[[#This Row],[rating_count]]+1)</f>
        <v>10.858276045021819</v>
      </c>
    </row>
    <row r="1037" spans="1:17" x14ac:dyDescent="0.3">
      <c r="A1037" t="s">
        <v>2243</v>
      </c>
      <c r="B1037" t="s">
        <v>2244</v>
      </c>
      <c r="C1037" t="str">
        <f t="shared" si="16"/>
        <v>ATOM Selves-MH 200 GM Di</v>
      </c>
      <c r="D1037" s="3" t="s">
        <v>1966</v>
      </c>
      <c r="E1037" s="3" t="s">
        <v>2978</v>
      </c>
      <c r="F1037" s="3" t="s">
        <v>3070</v>
      </c>
      <c r="G1037" s="3" t="s">
        <v>3071</v>
      </c>
      <c r="H1037" s="3" t="s">
        <v>3079</v>
      </c>
      <c r="I1037" s="4">
        <v>308</v>
      </c>
      <c r="J1037" s="4">
        <v>499</v>
      </c>
      <c r="K1037" s="2">
        <v>0.38</v>
      </c>
      <c r="L1037" t="str">
        <f>IF(Table1[[#This Row],[discount_percentage]]&gt;=50%, "50% or more", "&lt;50%")</f>
        <v>&lt;50%</v>
      </c>
      <c r="M1037">
        <v>3.9</v>
      </c>
      <c r="N1037" s="5">
        <v>4584</v>
      </c>
      <c r="O1037" s="4">
        <f>Table1[[#This Row],[actual_price]]*Table1[[#This Row],[rating_count]]</f>
        <v>2287416</v>
      </c>
      <c r="P1037" t="str">
        <f>IF(Table1[[#This Row],[actual_price]] &lt;200, "&lt;₹200", IF(Table1[[#This Row],[actual_price]]&lt;=500, "₹200 - ₹500", "&gt;₹500"))</f>
        <v>₹200 - ₹500</v>
      </c>
      <c r="Q1037" s="8">
        <f>Table1[[#This Row],[rating]]*LOG(Table1[[#This Row],[rating_count]]+1)</f>
        <v>14.279223426023556</v>
      </c>
    </row>
    <row r="1038" spans="1:17" x14ac:dyDescent="0.3">
      <c r="A1038" t="s">
        <v>2245</v>
      </c>
      <c r="B1038" t="s">
        <v>2246</v>
      </c>
      <c r="C1038" t="str">
        <f t="shared" si="16"/>
        <v xml:space="preserve">Crompton InstaBliss 3-L </v>
      </c>
      <c r="D1038" s="3" t="s">
        <v>1998</v>
      </c>
      <c r="E1038" s="3" t="s">
        <v>2978</v>
      </c>
      <c r="F1038" s="3" t="s">
        <v>3073</v>
      </c>
      <c r="G1038" s="3" t="s">
        <v>3086</v>
      </c>
      <c r="H1038" s="3" t="s">
        <v>3087</v>
      </c>
      <c r="I1038" s="4">
        <v>2599</v>
      </c>
      <c r="J1038" s="4">
        <v>4400</v>
      </c>
      <c r="K1038" s="2">
        <v>0.41</v>
      </c>
      <c r="L1038" t="str">
        <f>IF(Table1[[#This Row],[discount_percentage]]&gt;=50%, "50% or more", "&lt;50%")</f>
        <v>&lt;50%</v>
      </c>
      <c r="M1038">
        <v>4.0999999999999996</v>
      </c>
      <c r="N1038" s="5">
        <v>14947</v>
      </c>
      <c r="O1038" s="4">
        <f>Table1[[#This Row],[actual_price]]*Table1[[#This Row],[rating_count]]</f>
        <v>65766800</v>
      </c>
      <c r="P1038" t="str">
        <f>IF(Table1[[#This Row],[actual_price]] &lt;200, "&lt;₹200", IF(Table1[[#This Row],[actual_price]]&lt;=500, "₹200 - ₹500", "&gt;₹500"))</f>
        <v>&gt;₹500</v>
      </c>
      <c r="Q1038" s="8">
        <f>Table1[[#This Row],[rating]]*LOG(Table1[[#This Row],[rating_count]]+1)</f>
        <v>17.115790665628158</v>
      </c>
    </row>
    <row r="1039" spans="1:17" x14ac:dyDescent="0.3">
      <c r="A1039" t="s">
        <v>2247</v>
      </c>
      <c r="B1039" t="s">
        <v>2248</v>
      </c>
      <c r="C1039" t="str">
        <f t="shared" si="16"/>
        <v>Croma 1100 W Dry Iron wi</v>
      </c>
      <c r="D1039" s="3" t="s">
        <v>1992</v>
      </c>
      <c r="E1039" s="3" t="s">
        <v>2978</v>
      </c>
      <c r="F1039" s="3" t="s">
        <v>3070</v>
      </c>
      <c r="G1039" s="3" t="s">
        <v>3077</v>
      </c>
      <c r="H1039" s="3" t="s">
        <v>3078</v>
      </c>
      <c r="I1039" s="4">
        <v>479</v>
      </c>
      <c r="J1039" s="4">
        <v>1000</v>
      </c>
      <c r="K1039" s="2">
        <v>0.52</v>
      </c>
      <c r="L1039" t="str">
        <f>IF(Table1[[#This Row],[discount_percentage]]&gt;=50%, "50% or more", "&lt;50%")</f>
        <v>50% or more</v>
      </c>
      <c r="M1039">
        <v>4.2</v>
      </c>
      <c r="N1039" s="5">
        <v>1559</v>
      </c>
      <c r="O1039" s="4">
        <f>Table1[[#This Row],[actual_price]]*Table1[[#This Row],[rating_count]]</f>
        <v>1559000</v>
      </c>
      <c r="P1039" t="str">
        <f>IF(Table1[[#This Row],[actual_price]] &lt;200, "&lt;₹200", IF(Table1[[#This Row],[actual_price]]&lt;=500, "₹200 - ₹500", "&gt;₹500"))</f>
        <v>&gt;₹500</v>
      </c>
      <c r="Q1039" s="8">
        <f>Table1[[#This Row],[rating]]*LOG(Table1[[#This Row],[rating_count]]+1)</f>
        <v>13.411123313088739</v>
      </c>
    </row>
    <row r="1040" spans="1:17" x14ac:dyDescent="0.3">
      <c r="A1040" t="s">
        <v>2249</v>
      </c>
      <c r="B1040" t="s">
        <v>2250</v>
      </c>
      <c r="C1040" t="str">
        <f t="shared" si="16"/>
        <v>Lint Roller with 40 Pape</v>
      </c>
      <c r="D1040" s="3" t="s">
        <v>1963</v>
      </c>
      <c r="E1040" s="3" t="s">
        <v>2978</v>
      </c>
      <c r="F1040" s="3" t="s">
        <v>3070</v>
      </c>
      <c r="G1040" s="3" t="s">
        <v>3077</v>
      </c>
      <c r="H1040" s="3" t="s">
        <v>3078</v>
      </c>
      <c r="I1040" s="4">
        <v>245</v>
      </c>
      <c r="J1040" s="4">
        <v>299</v>
      </c>
      <c r="K1040" s="2">
        <v>0.18</v>
      </c>
      <c r="L1040" t="str">
        <f>IF(Table1[[#This Row],[discount_percentage]]&gt;=50%, "50% or more", "&lt;50%")</f>
        <v>&lt;50%</v>
      </c>
      <c r="M1040">
        <v>4.0999999999999996</v>
      </c>
      <c r="N1040" s="5">
        <v>1660</v>
      </c>
      <c r="O1040" s="4">
        <f>Table1[[#This Row],[actual_price]]*Table1[[#This Row],[rating_count]]</f>
        <v>496340</v>
      </c>
      <c r="P1040" t="str">
        <f>IF(Table1[[#This Row],[actual_price]] &lt;200, "&lt;₹200", IF(Table1[[#This Row],[actual_price]]&lt;=500, "₹200 - ₹500", "&gt;₹500"))</f>
        <v>₹200 - ₹500</v>
      </c>
      <c r="Q1040" s="8">
        <f>Table1[[#This Row],[rating]]*LOG(Table1[[#This Row],[rating_count]]+1)</f>
        <v>13.203515493050716</v>
      </c>
    </row>
    <row r="1041" spans="1:17" x14ac:dyDescent="0.3">
      <c r="A1041" t="s">
        <v>2251</v>
      </c>
      <c r="B1041" t="s">
        <v>2252</v>
      </c>
      <c r="C1041" t="str">
        <f t="shared" si="16"/>
        <v>Portable Lint Remover Pe</v>
      </c>
      <c r="D1041" s="3" t="s">
        <v>1963</v>
      </c>
      <c r="E1041" s="3" t="s">
        <v>2978</v>
      </c>
      <c r="F1041" s="3" t="s">
        <v>3070</v>
      </c>
      <c r="G1041" s="3" t="s">
        <v>3077</v>
      </c>
      <c r="H1041" s="3" t="s">
        <v>3078</v>
      </c>
      <c r="I1041" s="4">
        <v>179</v>
      </c>
      <c r="J1041" s="4">
        <v>799</v>
      </c>
      <c r="K1041" s="2">
        <v>0.78</v>
      </c>
      <c r="L1041" t="str">
        <f>IF(Table1[[#This Row],[discount_percentage]]&gt;=50%, "50% or more", "&lt;50%")</f>
        <v>50% or more</v>
      </c>
      <c r="M1041">
        <v>3.5</v>
      </c>
      <c r="N1041" s="5">
        <v>132</v>
      </c>
      <c r="O1041" s="4">
        <f>Table1[[#This Row],[actual_price]]*Table1[[#This Row],[rating_count]]</f>
        <v>105468</v>
      </c>
      <c r="P1041" t="str">
        <f>IF(Table1[[#This Row],[actual_price]] &lt;200, "&lt;₹200", IF(Table1[[#This Row],[actual_price]]&lt;=500, "₹200 - ₹500", "&gt;₹500"))</f>
        <v>&gt;₹500</v>
      </c>
      <c r="Q1041" s="8">
        <f>Table1[[#This Row],[rating]]*LOG(Table1[[#This Row],[rating_count]]+1)</f>
        <v>7.4334807433848002</v>
      </c>
    </row>
    <row r="1042" spans="1:17" x14ac:dyDescent="0.3">
      <c r="A1042" t="s">
        <v>2253</v>
      </c>
      <c r="B1042" t="s">
        <v>2254</v>
      </c>
      <c r="C1042" t="str">
        <f t="shared" si="16"/>
        <v>atomberg Renesa 1200mm B</v>
      </c>
      <c r="D1042" s="3" t="s">
        <v>2125</v>
      </c>
      <c r="E1042" s="3" t="s">
        <v>2978</v>
      </c>
      <c r="F1042" s="3" t="s">
        <v>3073</v>
      </c>
      <c r="G1042" s="3" t="s">
        <v>3100</v>
      </c>
      <c r="H1042" s="3" t="s">
        <v>3101</v>
      </c>
      <c r="I1042" s="4">
        <v>3569</v>
      </c>
      <c r="J1042" s="4">
        <v>5190</v>
      </c>
      <c r="K1042" s="2">
        <v>0.31</v>
      </c>
      <c r="L1042" t="str">
        <f>IF(Table1[[#This Row],[discount_percentage]]&gt;=50%, "50% or more", "&lt;50%")</f>
        <v>&lt;50%</v>
      </c>
      <c r="M1042">
        <v>4.3</v>
      </c>
      <c r="N1042" s="5">
        <v>28629</v>
      </c>
      <c r="O1042" s="4">
        <f>Table1[[#This Row],[actual_price]]*Table1[[#This Row],[rating_count]]</f>
        <v>148584510</v>
      </c>
      <c r="P1042" t="str">
        <f>IF(Table1[[#This Row],[actual_price]] &lt;200, "&lt;₹200", IF(Table1[[#This Row],[actual_price]]&lt;=500, "₹200 - ₹500", "&gt;₹500"))</f>
        <v>&gt;₹500</v>
      </c>
      <c r="Q1042" s="8">
        <f>Table1[[#This Row],[rating]]*LOG(Table1[[#This Row],[rating_count]]+1)</f>
        <v>19.164331796492874</v>
      </c>
    </row>
    <row r="1043" spans="1:17" x14ac:dyDescent="0.3">
      <c r="A1043" t="s">
        <v>2255</v>
      </c>
      <c r="B1043" t="s">
        <v>2256</v>
      </c>
      <c r="C1043" t="str">
        <f t="shared" si="16"/>
        <v>Pigeon by Stovekraft Ama</v>
      </c>
      <c r="D1043" s="3" t="s">
        <v>1954</v>
      </c>
      <c r="E1043" s="3" t="s">
        <v>2978</v>
      </c>
      <c r="F1043" s="3" t="s">
        <v>3070</v>
      </c>
      <c r="G1043" s="3" t="s">
        <v>3071</v>
      </c>
      <c r="H1043" s="3" t="s">
        <v>3072</v>
      </c>
      <c r="I1043" s="4">
        <v>699</v>
      </c>
      <c r="J1043" s="4">
        <v>1345</v>
      </c>
      <c r="K1043" s="2">
        <v>0.48</v>
      </c>
      <c r="L1043" t="str">
        <f>IF(Table1[[#This Row],[discount_percentage]]&gt;=50%, "50% or more", "&lt;50%")</f>
        <v>&lt;50%</v>
      </c>
      <c r="M1043">
        <v>3.9</v>
      </c>
      <c r="N1043" s="5">
        <v>8446</v>
      </c>
      <c r="O1043" s="4">
        <f>Table1[[#This Row],[actual_price]]*Table1[[#This Row],[rating_count]]</f>
        <v>11359870</v>
      </c>
      <c r="P1043" t="str">
        <f>IF(Table1[[#This Row],[actual_price]] &lt;200, "&lt;₹200", IF(Table1[[#This Row],[actual_price]]&lt;=500, "₹200 - ₹500", "&gt;₹500"))</f>
        <v>&gt;₹500</v>
      </c>
      <c r="Q1043" s="8">
        <f>Table1[[#This Row],[rating]]*LOG(Table1[[#This Row],[rating_count]]+1)</f>
        <v>15.314139727312316</v>
      </c>
    </row>
    <row r="1044" spans="1:17" x14ac:dyDescent="0.3">
      <c r="A1044" t="s">
        <v>2257</v>
      </c>
      <c r="B1044" t="s">
        <v>2258</v>
      </c>
      <c r="C1044" t="str">
        <f t="shared" si="16"/>
        <v>Usha CookJoy (CJ1600WPC)</v>
      </c>
      <c r="D1044" s="3" t="s">
        <v>1980</v>
      </c>
      <c r="E1044" s="3" t="s">
        <v>2978</v>
      </c>
      <c r="F1044" s="3" t="s">
        <v>3070</v>
      </c>
      <c r="G1044" s="3" t="s">
        <v>3071</v>
      </c>
      <c r="H1044" s="3" t="s">
        <v>3083</v>
      </c>
      <c r="I1044" s="4">
        <v>2089</v>
      </c>
      <c r="J1044" s="4">
        <v>4000</v>
      </c>
      <c r="K1044" s="2">
        <v>0.48</v>
      </c>
      <c r="L1044" t="str">
        <f>IF(Table1[[#This Row],[discount_percentage]]&gt;=50%, "50% or more", "&lt;50%")</f>
        <v>&lt;50%</v>
      </c>
      <c r="M1044">
        <v>4.2</v>
      </c>
      <c r="N1044" s="5">
        <v>11199</v>
      </c>
      <c r="O1044" s="4">
        <f>Table1[[#This Row],[actual_price]]*Table1[[#This Row],[rating_count]]</f>
        <v>44796000</v>
      </c>
      <c r="P1044" t="str">
        <f>IF(Table1[[#This Row],[actual_price]] &lt;200, "&lt;₹200", IF(Table1[[#This Row],[actual_price]]&lt;=500, "₹200 - ₹500", "&gt;₹500"))</f>
        <v>&gt;₹500</v>
      </c>
      <c r="Q1044" s="8">
        <f>Table1[[#This Row],[rating]]*LOG(Table1[[#This Row],[rating_count]]+1)</f>
        <v>17.006715695214766</v>
      </c>
    </row>
    <row r="1045" spans="1:17" x14ac:dyDescent="0.3">
      <c r="A1045" t="s">
        <v>2259</v>
      </c>
      <c r="B1045" t="s">
        <v>2260</v>
      </c>
      <c r="C1045" t="str">
        <f t="shared" si="16"/>
        <v>Reffair AX30 [MAX] Porta</v>
      </c>
      <c r="D1045" s="3" t="s">
        <v>2261</v>
      </c>
      <c r="E1045" s="3" t="s">
        <v>3114</v>
      </c>
      <c r="F1045" s="3" t="s">
        <v>3115</v>
      </c>
      <c r="G1045" s="3" t="s">
        <v>3116</v>
      </c>
      <c r="H1045" s="3" t="s">
        <v>3117</v>
      </c>
      <c r="I1045" s="4">
        <v>2339</v>
      </c>
      <c r="J1045" s="4">
        <v>4000</v>
      </c>
      <c r="K1045" s="2">
        <v>0.42</v>
      </c>
      <c r="L1045" t="str">
        <f>IF(Table1[[#This Row],[discount_percentage]]&gt;=50%, "50% or more", "&lt;50%")</f>
        <v>&lt;50%</v>
      </c>
      <c r="M1045">
        <v>3.8</v>
      </c>
      <c r="N1045" s="5">
        <v>1118</v>
      </c>
      <c r="O1045" s="4">
        <f>Table1[[#This Row],[actual_price]]*Table1[[#This Row],[rating_count]]</f>
        <v>4472000</v>
      </c>
      <c r="P1045" t="str">
        <f>IF(Table1[[#This Row],[actual_price]] &lt;200, "&lt;₹200", IF(Table1[[#This Row],[actual_price]]&lt;=500, "₹200 - ₹500", "&gt;₹500"))</f>
        <v>&gt;₹500</v>
      </c>
      <c r="Q1045" s="8">
        <f>Table1[[#This Row],[rating]]*LOG(Table1[[#This Row],[rating_count]]+1)</f>
        <v>11.58555432880773</v>
      </c>
    </row>
    <row r="1046" spans="1:17" x14ac:dyDescent="0.3">
      <c r="A1046" t="s">
        <v>2262</v>
      </c>
      <c r="B1046" t="s">
        <v>2263</v>
      </c>
      <c r="C1046" t="str">
        <f t="shared" si="16"/>
        <v>!!1000 Watt/2000-Watt Ro</v>
      </c>
      <c r="D1046" s="3" t="s">
        <v>1960</v>
      </c>
      <c r="E1046" s="3" t="s">
        <v>2978</v>
      </c>
      <c r="F1046" s="3" t="s">
        <v>3073</v>
      </c>
      <c r="G1046" s="3" t="s">
        <v>3074</v>
      </c>
      <c r="H1046" s="3" t="s">
        <v>3076</v>
      </c>
      <c r="I1046" s="4">
        <v>784</v>
      </c>
      <c r="J1046" s="4">
        <v>1599</v>
      </c>
      <c r="K1046" s="2">
        <v>0.51</v>
      </c>
      <c r="L1046" t="str">
        <f>IF(Table1[[#This Row],[discount_percentage]]&gt;=50%, "50% or more", "&lt;50%")</f>
        <v>50% or more</v>
      </c>
      <c r="M1046">
        <v>4.5</v>
      </c>
      <c r="N1046" s="5">
        <v>11</v>
      </c>
      <c r="O1046" s="4">
        <f>Table1[[#This Row],[actual_price]]*Table1[[#This Row],[rating_count]]</f>
        <v>17589</v>
      </c>
      <c r="P1046" t="str">
        <f>IF(Table1[[#This Row],[actual_price]] &lt;200, "&lt;₹200", IF(Table1[[#This Row],[actual_price]]&lt;=500, "₹200 - ₹500", "&gt;₹500"))</f>
        <v>&gt;₹500</v>
      </c>
      <c r="Q1046" s="8">
        <f>Table1[[#This Row],[rating]]*LOG(Table1[[#This Row],[rating_count]]+1)</f>
        <v>4.8563156072143121</v>
      </c>
    </row>
    <row r="1047" spans="1:17" x14ac:dyDescent="0.3">
      <c r="A1047" t="s">
        <v>2264</v>
      </c>
      <c r="B1047" t="s">
        <v>2265</v>
      </c>
      <c r="C1047" t="str">
        <f t="shared" si="16"/>
        <v xml:space="preserve">Eureka Forbes Wet &amp; Dry </v>
      </c>
      <c r="D1047" s="3" t="s">
        <v>2266</v>
      </c>
      <c r="E1047" s="3" t="s">
        <v>2978</v>
      </c>
      <c r="F1047" s="3" t="s">
        <v>3070</v>
      </c>
      <c r="G1047" s="3" t="s">
        <v>3077</v>
      </c>
      <c r="H1047" s="3" t="s">
        <v>3095</v>
      </c>
      <c r="I1047" s="4">
        <v>5499</v>
      </c>
      <c r="J1047" s="4">
        <v>9999</v>
      </c>
      <c r="K1047" s="2">
        <v>0.45</v>
      </c>
      <c r="L1047" t="str">
        <f>IF(Table1[[#This Row],[discount_percentage]]&gt;=50%, "50% or more", "&lt;50%")</f>
        <v>&lt;50%</v>
      </c>
      <c r="M1047">
        <v>3.8</v>
      </c>
      <c r="N1047" s="5">
        <v>4353</v>
      </c>
      <c r="O1047" s="4">
        <f>Table1[[#This Row],[actual_price]]*Table1[[#This Row],[rating_count]]</f>
        <v>43525647</v>
      </c>
      <c r="P1047" t="str">
        <f>IF(Table1[[#This Row],[actual_price]] &lt;200, "&lt;₹200", IF(Table1[[#This Row],[actual_price]]&lt;=500, "₹200 - ₹500", "&gt;₹500"))</f>
        <v>&gt;₹500</v>
      </c>
      <c r="Q1047" s="8">
        <f>Table1[[#This Row],[rating]]*LOG(Table1[[#This Row],[rating_count]]+1)</f>
        <v>13.827776013879287</v>
      </c>
    </row>
    <row r="1048" spans="1:17" x14ac:dyDescent="0.3">
      <c r="A1048" t="s">
        <v>2267</v>
      </c>
      <c r="B1048" t="s">
        <v>2268</v>
      </c>
      <c r="C1048" t="str">
        <f t="shared" si="16"/>
        <v>Activa Heat-Max 2000 Wat</v>
      </c>
      <c r="D1048" s="3" t="s">
        <v>1960</v>
      </c>
      <c r="E1048" s="3" t="s">
        <v>2978</v>
      </c>
      <c r="F1048" s="3" t="s">
        <v>3073</v>
      </c>
      <c r="G1048" s="3" t="s">
        <v>3074</v>
      </c>
      <c r="H1048" s="3" t="s">
        <v>3076</v>
      </c>
      <c r="I1048" s="4">
        <v>899</v>
      </c>
      <c r="J1048" s="4">
        <v>1990</v>
      </c>
      <c r="K1048" s="2">
        <v>0.55000000000000004</v>
      </c>
      <c r="L1048" t="str">
        <f>IF(Table1[[#This Row],[discount_percentage]]&gt;=50%, "50% or more", "&lt;50%")</f>
        <v>50% or more</v>
      </c>
      <c r="M1048">
        <v>4.0999999999999996</v>
      </c>
      <c r="N1048" s="5">
        <v>185</v>
      </c>
      <c r="O1048" s="4">
        <f>Table1[[#This Row],[actual_price]]*Table1[[#This Row],[rating_count]]</f>
        <v>368150</v>
      </c>
      <c r="P1048" t="str">
        <f>IF(Table1[[#This Row],[actual_price]] &lt;200, "&lt;₹200", IF(Table1[[#This Row],[actual_price]]&lt;=500, "₹200 - ₹500", "&gt;₹500"))</f>
        <v>&gt;₹500</v>
      </c>
      <c r="Q1048" s="8">
        <f>Table1[[#This Row],[rating]]*LOG(Table1[[#This Row],[rating_count]]+1)</f>
        <v>9.3050030712934575</v>
      </c>
    </row>
    <row r="1049" spans="1:17" x14ac:dyDescent="0.3">
      <c r="A1049" t="s">
        <v>2269</v>
      </c>
      <c r="B1049" t="s">
        <v>2270</v>
      </c>
      <c r="C1049" t="str">
        <f t="shared" si="16"/>
        <v>PHILIPS HL1655/00 Hand B</v>
      </c>
      <c r="D1049" s="3" t="s">
        <v>1989</v>
      </c>
      <c r="E1049" s="3" t="s">
        <v>2978</v>
      </c>
      <c r="F1049" s="3" t="s">
        <v>3070</v>
      </c>
      <c r="G1049" s="3" t="s">
        <v>3071</v>
      </c>
      <c r="H1049" s="3" t="s">
        <v>3084</v>
      </c>
      <c r="I1049" s="4">
        <v>1695</v>
      </c>
      <c r="J1049" s="4">
        <v>1695</v>
      </c>
      <c r="K1049" s="2">
        <v>0</v>
      </c>
      <c r="L1049" t="str">
        <f>IF(Table1[[#This Row],[discount_percentage]]&gt;=50%, "50% or more", "&lt;50%")</f>
        <v>&lt;50%</v>
      </c>
      <c r="M1049">
        <v>4.2</v>
      </c>
      <c r="N1049" s="5">
        <v>14290</v>
      </c>
      <c r="O1049" s="4">
        <f>Table1[[#This Row],[actual_price]]*Table1[[#This Row],[rating_count]]</f>
        <v>24221550</v>
      </c>
      <c r="P1049" t="str">
        <f>IF(Table1[[#This Row],[actual_price]] &lt;200, "&lt;₹200", IF(Table1[[#This Row],[actual_price]]&lt;=500, "₹200 - ₹500", "&gt;₹500"))</f>
        <v>&gt;₹500</v>
      </c>
      <c r="Q1049" s="8">
        <f>Table1[[#This Row],[rating]]*LOG(Table1[[#This Row],[rating_count]]+1)</f>
        <v>17.451263000740468</v>
      </c>
    </row>
    <row r="1050" spans="1:17" x14ac:dyDescent="0.3">
      <c r="A1050" t="s">
        <v>2271</v>
      </c>
      <c r="B1050" t="s">
        <v>2272</v>
      </c>
      <c r="C1050" t="str">
        <f t="shared" si="16"/>
        <v>Bajaj DX-2 600W Dry Iron</v>
      </c>
      <c r="D1050" s="3" t="s">
        <v>1992</v>
      </c>
      <c r="E1050" s="3" t="s">
        <v>2978</v>
      </c>
      <c r="F1050" s="3" t="s">
        <v>3070</v>
      </c>
      <c r="G1050" s="3" t="s">
        <v>3077</v>
      </c>
      <c r="H1050" s="3" t="s">
        <v>3078</v>
      </c>
      <c r="I1050" s="4">
        <v>499</v>
      </c>
      <c r="J1050" s="4">
        <v>940</v>
      </c>
      <c r="K1050" s="2">
        <v>0.47</v>
      </c>
      <c r="L1050" t="str">
        <f>IF(Table1[[#This Row],[discount_percentage]]&gt;=50%, "50% or more", "&lt;50%")</f>
        <v>&lt;50%</v>
      </c>
      <c r="M1050">
        <v>4.0999999999999996</v>
      </c>
      <c r="N1050" s="5">
        <v>3036</v>
      </c>
      <c r="O1050" s="4">
        <f>Table1[[#This Row],[actual_price]]*Table1[[#This Row],[rating_count]]</f>
        <v>2853840</v>
      </c>
      <c r="P1050" t="str">
        <f>IF(Table1[[#This Row],[actual_price]] &lt;200, "&lt;₹200", IF(Table1[[#This Row],[actual_price]]&lt;=500, "₹200 - ₹500", "&gt;₹500"))</f>
        <v>&gt;₹500</v>
      </c>
      <c r="Q1050" s="8">
        <f>Table1[[#This Row],[rating]]*LOG(Table1[[#This Row],[rating_count]]+1)</f>
        <v>14.278023646864886</v>
      </c>
    </row>
    <row r="1051" spans="1:17" x14ac:dyDescent="0.3">
      <c r="A1051" t="s">
        <v>2273</v>
      </c>
      <c r="B1051" t="s">
        <v>2274</v>
      </c>
      <c r="C1051" t="str">
        <f t="shared" si="16"/>
        <v>V-Guard Zio Instant Wate</v>
      </c>
      <c r="D1051" s="3" t="s">
        <v>1998</v>
      </c>
      <c r="E1051" s="3" t="s">
        <v>2978</v>
      </c>
      <c r="F1051" s="3" t="s">
        <v>3073</v>
      </c>
      <c r="G1051" s="3" t="s">
        <v>3086</v>
      </c>
      <c r="H1051" s="3" t="s">
        <v>3087</v>
      </c>
      <c r="I1051" s="4">
        <v>2699</v>
      </c>
      <c r="J1051" s="4">
        <v>4700</v>
      </c>
      <c r="K1051" s="2">
        <v>0.43</v>
      </c>
      <c r="L1051" t="str">
        <f>IF(Table1[[#This Row],[discount_percentage]]&gt;=50%, "50% or more", "&lt;50%")</f>
        <v>&lt;50%</v>
      </c>
      <c r="M1051">
        <v>4.2</v>
      </c>
      <c r="N1051" s="5">
        <v>1296</v>
      </c>
      <c r="O1051" s="4">
        <f>Table1[[#This Row],[actual_price]]*Table1[[#This Row],[rating_count]]</f>
        <v>6091200</v>
      </c>
      <c r="P1051" t="str">
        <f>IF(Table1[[#This Row],[actual_price]] &lt;200, "&lt;₹200", IF(Table1[[#This Row],[actual_price]]&lt;=500, "₹200 - ₹500", "&gt;₹500"))</f>
        <v>&gt;₹500</v>
      </c>
      <c r="Q1051" s="8">
        <f>Table1[[#This Row],[rating]]*LOG(Table1[[#This Row],[rating_count]]+1)</f>
        <v>13.074347899553137</v>
      </c>
    </row>
    <row r="1052" spans="1:17" x14ac:dyDescent="0.3">
      <c r="A1052" t="s">
        <v>2275</v>
      </c>
      <c r="B1052" t="s">
        <v>2276</v>
      </c>
      <c r="C1052" t="str">
        <f t="shared" si="16"/>
        <v>Homeistic Applience‚Ñ¢ I</v>
      </c>
      <c r="D1052" s="3" t="s">
        <v>1998</v>
      </c>
      <c r="E1052" s="3" t="s">
        <v>2978</v>
      </c>
      <c r="F1052" s="3" t="s">
        <v>3073</v>
      </c>
      <c r="G1052" s="3" t="s">
        <v>3086</v>
      </c>
      <c r="H1052" s="3" t="s">
        <v>3087</v>
      </c>
      <c r="I1052" s="4">
        <v>1448</v>
      </c>
      <c r="J1052" s="4">
        <v>2999</v>
      </c>
      <c r="K1052" s="2">
        <v>0.52</v>
      </c>
      <c r="L1052" t="str">
        <f>IF(Table1[[#This Row],[discount_percentage]]&gt;=50%, "50% or more", "&lt;50%")</f>
        <v>50% or more</v>
      </c>
      <c r="M1052">
        <v>4.5</v>
      </c>
      <c r="N1052" s="5">
        <v>19</v>
      </c>
      <c r="O1052" s="4">
        <f>Table1[[#This Row],[actual_price]]*Table1[[#This Row],[rating_count]]</f>
        <v>56981</v>
      </c>
      <c r="P1052" t="str">
        <f>IF(Table1[[#This Row],[actual_price]] &lt;200, "&lt;₹200", IF(Table1[[#This Row],[actual_price]]&lt;=500, "₹200 - ₹500", "&gt;₹500"))</f>
        <v>&gt;₹500</v>
      </c>
      <c r="Q1052" s="8">
        <f>Table1[[#This Row],[rating]]*LOG(Table1[[#This Row],[rating_count]]+1)</f>
        <v>5.8546349804879156</v>
      </c>
    </row>
    <row r="1053" spans="1:17" x14ac:dyDescent="0.3">
      <c r="A1053" t="s">
        <v>2277</v>
      </c>
      <c r="B1053" t="s">
        <v>2278</v>
      </c>
      <c r="C1053" t="str">
        <f t="shared" si="16"/>
        <v>Kitchenwell 18Pc Plastic</v>
      </c>
      <c r="D1053" s="3" t="s">
        <v>2122</v>
      </c>
      <c r="E1053" s="3" t="s">
        <v>2978</v>
      </c>
      <c r="F1053" s="3" t="s">
        <v>3070</v>
      </c>
      <c r="G1053" s="3" t="s">
        <v>3071</v>
      </c>
      <c r="H1053" s="3" t="s">
        <v>3099</v>
      </c>
      <c r="I1053" s="4">
        <v>79</v>
      </c>
      <c r="J1053" s="4">
        <v>79</v>
      </c>
      <c r="K1053" s="2">
        <v>0</v>
      </c>
      <c r="L1053" t="str">
        <f>IF(Table1[[#This Row],[discount_percentage]]&gt;=50%, "50% or more", "&lt;50%")</f>
        <v>&lt;50%</v>
      </c>
      <c r="M1053">
        <v>4</v>
      </c>
      <c r="N1053" s="5">
        <v>97</v>
      </c>
      <c r="O1053" s="4">
        <f>Table1[[#This Row],[actual_price]]*Table1[[#This Row],[rating_count]]</f>
        <v>7663</v>
      </c>
      <c r="P1053" t="str">
        <f>IF(Table1[[#This Row],[actual_price]] &lt;200, "&lt;₹200", IF(Table1[[#This Row],[actual_price]]&lt;=500, "₹200 - ₹500", "&gt;₹500"))</f>
        <v>&lt;₹200</v>
      </c>
      <c r="Q1053" s="8">
        <f>Table1[[#This Row],[rating]]*LOG(Table1[[#This Row],[rating_count]]+1)</f>
        <v>7.9649043027699795</v>
      </c>
    </row>
    <row r="1054" spans="1:17" x14ac:dyDescent="0.3">
      <c r="A1054" t="s">
        <v>2279</v>
      </c>
      <c r="B1054" t="s">
        <v>2280</v>
      </c>
      <c r="C1054" t="str">
        <f t="shared" si="16"/>
        <v>Havells Instanio 10 Litr</v>
      </c>
      <c r="D1054" s="3" t="s">
        <v>2011</v>
      </c>
      <c r="E1054" s="3" t="s">
        <v>2978</v>
      </c>
      <c r="F1054" s="3" t="s">
        <v>3073</v>
      </c>
      <c r="G1054" s="3" t="s">
        <v>3086</v>
      </c>
      <c r="H1054" s="3" t="s">
        <v>3088</v>
      </c>
      <c r="I1054" s="4">
        <v>6990</v>
      </c>
      <c r="J1054" s="4">
        <v>14290</v>
      </c>
      <c r="K1054" s="2">
        <v>0.51</v>
      </c>
      <c r="L1054" t="str">
        <f>IF(Table1[[#This Row],[discount_percentage]]&gt;=50%, "50% or more", "&lt;50%")</f>
        <v>50% or more</v>
      </c>
      <c r="M1054">
        <v>4.4000000000000004</v>
      </c>
      <c r="N1054" s="5">
        <v>1771</v>
      </c>
      <c r="O1054" s="4">
        <f>Table1[[#This Row],[actual_price]]*Table1[[#This Row],[rating_count]]</f>
        <v>25307590</v>
      </c>
      <c r="P1054" t="str">
        <f>IF(Table1[[#This Row],[actual_price]] &lt;200, "&lt;₹200", IF(Table1[[#This Row],[actual_price]]&lt;=500, "₹200 - ₹500", "&gt;₹500"))</f>
        <v>&gt;₹500</v>
      </c>
      <c r="Q1054" s="8">
        <f>Table1[[#This Row],[rating]]*LOG(Table1[[#This Row],[rating_count]]+1)</f>
        <v>14.293240357224542</v>
      </c>
    </row>
    <row r="1055" spans="1:17" x14ac:dyDescent="0.3">
      <c r="A1055" t="s">
        <v>2281</v>
      </c>
      <c r="B1055" t="s">
        <v>2282</v>
      </c>
      <c r="C1055" t="str">
        <f t="shared" si="16"/>
        <v>Prestige PIC 16.0+ 1900W</v>
      </c>
      <c r="D1055" s="3" t="s">
        <v>1980</v>
      </c>
      <c r="E1055" s="3" t="s">
        <v>2978</v>
      </c>
      <c r="F1055" s="3" t="s">
        <v>3070</v>
      </c>
      <c r="G1055" s="3" t="s">
        <v>3071</v>
      </c>
      <c r="H1055" s="3" t="s">
        <v>3083</v>
      </c>
      <c r="I1055" s="4">
        <v>2698</v>
      </c>
      <c r="J1055" s="4">
        <v>3945</v>
      </c>
      <c r="K1055" s="2">
        <v>0.32</v>
      </c>
      <c r="L1055" t="str">
        <f>IF(Table1[[#This Row],[discount_percentage]]&gt;=50%, "50% or more", "&lt;50%")</f>
        <v>&lt;50%</v>
      </c>
      <c r="M1055">
        <v>4</v>
      </c>
      <c r="N1055" s="5">
        <v>15034</v>
      </c>
      <c r="O1055" s="4">
        <f>Table1[[#This Row],[actual_price]]*Table1[[#This Row],[rating_count]]</f>
        <v>59309130</v>
      </c>
      <c r="P1055" t="str">
        <f>IF(Table1[[#This Row],[actual_price]] &lt;200, "&lt;₹200", IF(Table1[[#This Row],[actual_price]]&lt;=500, "₹200 - ₹500", "&gt;₹500"))</f>
        <v>&gt;₹500</v>
      </c>
      <c r="Q1055" s="8">
        <f>Table1[[#This Row],[rating]]*LOG(Table1[[#This Row],[rating_count]]+1)</f>
        <v>16.708413729746145</v>
      </c>
    </row>
    <row r="1056" spans="1:17" x14ac:dyDescent="0.3">
      <c r="A1056" t="s">
        <v>2283</v>
      </c>
      <c r="B1056" t="s">
        <v>2284</v>
      </c>
      <c r="C1056" t="str">
        <f t="shared" si="16"/>
        <v>AGARO 33398 Rapid 1000-W</v>
      </c>
      <c r="D1056" s="3" t="s">
        <v>2266</v>
      </c>
      <c r="E1056" s="3" t="s">
        <v>2978</v>
      </c>
      <c r="F1056" s="3" t="s">
        <v>3070</v>
      </c>
      <c r="G1056" s="3" t="s">
        <v>3077</v>
      </c>
      <c r="H1056" s="3" t="s">
        <v>3095</v>
      </c>
      <c r="I1056" s="4">
        <v>3199</v>
      </c>
      <c r="J1056" s="4">
        <v>5999</v>
      </c>
      <c r="K1056" s="2">
        <v>0.47</v>
      </c>
      <c r="L1056" t="str">
        <f>IF(Table1[[#This Row],[discount_percentage]]&gt;=50%, "50% or more", "&lt;50%")</f>
        <v>&lt;50%</v>
      </c>
      <c r="M1056">
        <v>4</v>
      </c>
      <c r="N1056" s="5">
        <v>3242</v>
      </c>
      <c r="O1056" s="4">
        <f>Table1[[#This Row],[actual_price]]*Table1[[#This Row],[rating_count]]</f>
        <v>19448758</v>
      </c>
      <c r="P1056" t="str">
        <f>IF(Table1[[#This Row],[actual_price]] &lt;200, "&lt;₹200", IF(Table1[[#This Row],[actual_price]]&lt;=500, "₹200 - ₹500", "&gt;₹500"))</f>
        <v>&gt;₹500</v>
      </c>
      <c r="Q1056" s="8">
        <f>Table1[[#This Row],[rating]]*LOG(Table1[[#This Row],[rating_count]]+1)</f>
        <v>14.043787794691891</v>
      </c>
    </row>
    <row r="1057" spans="1:17" x14ac:dyDescent="0.3">
      <c r="A1057" t="s">
        <v>2285</v>
      </c>
      <c r="B1057" t="s">
        <v>2286</v>
      </c>
      <c r="C1057" t="str">
        <f t="shared" si="16"/>
        <v>KENT 16026 Electric Kett</v>
      </c>
      <c r="D1057" s="3" t="s">
        <v>2008</v>
      </c>
      <c r="E1057" s="3" t="s">
        <v>2978</v>
      </c>
      <c r="F1057" s="3" t="s">
        <v>3070</v>
      </c>
      <c r="G1057" s="3" t="s">
        <v>3071</v>
      </c>
      <c r="H1057" s="3" t="s">
        <v>3072</v>
      </c>
      <c r="I1057" s="4">
        <v>1199</v>
      </c>
      <c r="J1057" s="4">
        <v>1950</v>
      </c>
      <c r="K1057" s="2">
        <v>0.39</v>
      </c>
      <c r="L1057" t="str">
        <f>IF(Table1[[#This Row],[discount_percentage]]&gt;=50%, "50% or more", "&lt;50%")</f>
        <v>&lt;50%</v>
      </c>
      <c r="M1057">
        <v>3.9</v>
      </c>
      <c r="N1057" s="5">
        <v>2832</v>
      </c>
      <c r="O1057" s="4">
        <f>Table1[[#This Row],[actual_price]]*Table1[[#This Row],[rating_count]]</f>
        <v>5522400</v>
      </c>
      <c r="P1057" t="str">
        <f>IF(Table1[[#This Row],[actual_price]] &lt;200, "&lt;₹200", IF(Table1[[#This Row],[actual_price]]&lt;=500, "₹200 - ₹500", "&gt;₹500"))</f>
        <v>&gt;₹500</v>
      </c>
      <c r="Q1057" s="8">
        <f>Table1[[#This Row],[rating]]*LOG(Table1[[#This Row],[rating_count]]+1)</f>
        <v>13.463761640629704</v>
      </c>
    </row>
    <row r="1058" spans="1:17" x14ac:dyDescent="0.3">
      <c r="A1058" t="s">
        <v>2287</v>
      </c>
      <c r="B1058" t="s">
        <v>2288</v>
      </c>
      <c r="C1058" t="str">
        <f t="shared" si="16"/>
        <v xml:space="preserve">SKYTONE Stainless Steel </v>
      </c>
      <c r="D1058" s="3" t="s">
        <v>2102</v>
      </c>
      <c r="E1058" s="3" t="s">
        <v>2978</v>
      </c>
      <c r="F1058" s="3" t="s">
        <v>3070</v>
      </c>
      <c r="G1058" s="3" t="s">
        <v>3071</v>
      </c>
      <c r="H1058" s="3" t="s">
        <v>3098</v>
      </c>
      <c r="I1058" s="4">
        <v>1414</v>
      </c>
      <c r="J1058" s="4">
        <v>2799</v>
      </c>
      <c r="K1058" s="2">
        <v>0.49</v>
      </c>
      <c r="L1058" t="str">
        <f>IF(Table1[[#This Row],[discount_percentage]]&gt;=50%, "50% or more", "&lt;50%")</f>
        <v>&lt;50%</v>
      </c>
      <c r="M1058">
        <v>4</v>
      </c>
      <c r="N1058" s="5">
        <v>1498</v>
      </c>
      <c r="O1058" s="4">
        <f>Table1[[#This Row],[actual_price]]*Table1[[#This Row],[rating_count]]</f>
        <v>4192902</v>
      </c>
      <c r="P1058" t="str">
        <f>IF(Table1[[#This Row],[actual_price]] &lt;200, "&lt;₹200", IF(Table1[[#This Row],[actual_price]]&lt;=500, "₹200 - ₹500", "&gt;₹500"))</f>
        <v>&gt;₹500</v>
      </c>
      <c r="Q1058" s="8">
        <f>Table1[[#This Row],[rating]]*LOG(Table1[[#This Row],[rating_count]]+1)</f>
        <v>12.703206531393118</v>
      </c>
    </row>
    <row r="1059" spans="1:17" x14ac:dyDescent="0.3">
      <c r="A1059" t="s">
        <v>2289</v>
      </c>
      <c r="B1059" t="s">
        <v>2290</v>
      </c>
      <c r="C1059" t="str">
        <f t="shared" si="16"/>
        <v>KENT 16088 Vogue Electri</v>
      </c>
      <c r="D1059" s="3" t="s">
        <v>1954</v>
      </c>
      <c r="E1059" s="3" t="s">
        <v>2978</v>
      </c>
      <c r="F1059" s="3" t="s">
        <v>3070</v>
      </c>
      <c r="G1059" s="3" t="s">
        <v>3071</v>
      </c>
      <c r="H1059" s="3" t="s">
        <v>3072</v>
      </c>
      <c r="I1059" s="4">
        <v>999</v>
      </c>
      <c r="J1059" s="4">
        <v>1950</v>
      </c>
      <c r="K1059" s="2">
        <v>0.49</v>
      </c>
      <c r="L1059" t="str">
        <f>IF(Table1[[#This Row],[discount_percentage]]&gt;=50%, "50% or more", "&lt;50%")</f>
        <v>&lt;50%</v>
      </c>
      <c r="M1059">
        <v>3.8</v>
      </c>
      <c r="N1059" s="5">
        <v>305</v>
      </c>
      <c r="O1059" s="4">
        <f>Table1[[#This Row],[actual_price]]*Table1[[#This Row],[rating_count]]</f>
        <v>594750</v>
      </c>
      <c r="P1059" t="str">
        <f>IF(Table1[[#This Row],[actual_price]] &lt;200, "&lt;₹200", IF(Table1[[#This Row],[actual_price]]&lt;=500, "₹200 - ₹500", "&gt;₹500"))</f>
        <v>&gt;₹500</v>
      </c>
      <c r="Q1059" s="8">
        <f>Table1[[#This Row],[rating]]*LOG(Table1[[#This Row],[rating_count]]+1)</f>
        <v>9.4457414206300037</v>
      </c>
    </row>
    <row r="1060" spans="1:17" x14ac:dyDescent="0.3">
      <c r="A1060" t="s">
        <v>2291</v>
      </c>
      <c r="B1060" t="s">
        <v>2292</v>
      </c>
      <c r="C1060" t="str">
        <f t="shared" si="16"/>
        <v>Eureka Forbes Supervac 1</v>
      </c>
      <c r="D1060" s="3" t="s">
        <v>2132</v>
      </c>
      <c r="E1060" s="3" t="s">
        <v>2978</v>
      </c>
      <c r="F1060" s="3" t="s">
        <v>3070</v>
      </c>
      <c r="G1060" s="3" t="s">
        <v>3077</v>
      </c>
      <c r="H1060" s="3" t="s">
        <v>3095</v>
      </c>
      <c r="I1060" s="4">
        <v>5999</v>
      </c>
      <c r="J1060" s="4">
        <v>9999</v>
      </c>
      <c r="K1060" s="2">
        <v>0.4</v>
      </c>
      <c r="L1060" t="str">
        <f>IF(Table1[[#This Row],[discount_percentage]]&gt;=50%, "50% or more", "&lt;50%")</f>
        <v>&lt;50%</v>
      </c>
      <c r="M1060">
        <v>4.2</v>
      </c>
      <c r="N1060" s="5">
        <v>1191</v>
      </c>
      <c r="O1060" s="4">
        <f>Table1[[#This Row],[actual_price]]*Table1[[#This Row],[rating_count]]</f>
        <v>11908809</v>
      </c>
      <c r="P1060" t="str">
        <f>IF(Table1[[#This Row],[actual_price]] &lt;200, "&lt;₹200", IF(Table1[[#This Row],[actual_price]]&lt;=500, "₹200 - ₹500", "&gt;₹500"))</f>
        <v>&gt;₹500</v>
      </c>
      <c r="Q1060" s="8">
        <f>Table1[[#This Row],[rating]]*LOG(Table1[[#This Row],[rating_count]]+1)</f>
        <v>12.920360272697716</v>
      </c>
    </row>
    <row r="1061" spans="1:17" x14ac:dyDescent="0.3">
      <c r="A1061" t="s">
        <v>2293</v>
      </c>
      <c r="B1061" t="s">
        <v>2294</v>
      </c>
      <c r="C1061" t="str">
        <f t="shared" si="16"/>
        <v>Mi Air Purifier 3 with T</v>
      </c>
      <c r="D1061" s="3" t="s">
        <v>2295</v>
      </c>
      <c r="E1061" s="3" t="s">
        <v>2978</v>
      </c>
      <c r="F1061" s="3" t="s">
        <v>3073</v>
      </c>
      <c r="G1061" s="3" t="s">
        <v>3118</v>
      </c>
      <c r="H1061" s="3" t="s">
        <v>3119</v>
      </c>
      <c r="I1061" s="4">
        <v>9970</v>
      </c>
      <c r="J1061" s="4">
        <v>12999</v>
      </c>
      <c r="K1061" s="2">
        <v>0.23</v>
      </c>
      <c r="L1061" t="str">
        <f>IF(Table1[[#This Row],[discount_percentage]]&gt;=50%, "50% or more", "&lt;50%")</f>
        <v>&lt;50%</v>
      </c>
      <c r="M1061">
        <v>4.3</v>
      </c>
      <c r="N1061" s="5">
        <v>4049</v>
      </c>
      <c r="O1061" s="4">
        <f>Table1[[#This Row],[actual_price]]*Table1[[#This Row],[rating_count]]</f>
        <v>52632951</v>
      </c>
      <c r="P1061" t="str">
        <f>IF(Table1[[#This Row],[actual_price]] &lt;200, "&lt;₹200", IF(Table1[[#This Row],[actual_price]]&lt;=500, "₹200 - ₹500", "&gt;₹500"))</f>
        <v>&gt;₹500</v>
      </c>
      <c r="Q1061" s="8">
        <f>Table1[[#This Row],[rating]]*LOG(Table1[[#This Row],[rating_count]]+1)</f>
        <v>15.512056599823074</v>
      </c>
    </row>
    <row r="1062" spans="1:17" x14ac:dyDescent="0.3">
      <c r="A1062" t="s">
        <v>2296</v>
      </c>
      <c r="B1062" t="s">
        <v>2297</v>
      </c>
      <c r="C1062" t="str">
        <f t="shared" si="16"/>
        <v>Tata Swach Bulb 6000-Lit</v>
      </c>
      <c r="D1062" s="3" t="s">
        <v>2298</v>
      </c>
      <c r="E1062" s="3" t="s">
        <v>2978</v>
      </c>
      <c r="F1062" s="3" t="s">
        <v>3070</v>
      </c>
      <c r="G1062" s="3" t="s">
        <v>3110</v>
      </c>
      <c r="H1062" s="3" t="s">
        <v>3120</v>
      </c>
      <c r="I1062" s="4">
        <v>698</v>
      </c>
      <c r="J1062" s="4">
        <v>699</v>
      </c>
      <c r="K1062" s="2">
        <v>0</v>
      </c>
      <c r="L1062" t="str">
        <f>IF(Table1[[#This Row],[discount_percentage]]&gt;=50%, "50% or more", "&lt;50%")</f>
        <v>&lt;50%</v>
      </c>
      <c r="M1062">
        <v>4.2</v>
      </c>
      <c r="N1062" s="5">
        <v>3160</v>
      </c>
      <c r="O1062" s="4">
        <f>Table1[[#This Row],[actual_price]]*Table1[[#This Row],[rating_count]]</f>
        <v>2208840</v>
      </c>
      <c r="P1062" t="str">
        <f>IF(Table1[[#This Row],[actual_price]] &lt;200, "&lt;₹200", IF(Table1[[#This Row],[actual_price]]&lt;=500, "₹200 - ₹500", "&gt;₹500"))</f>
        <v>&gt;₹500</v>
      </c>
      <c r="Q1062" s="8">
        <f>Table1[[#This Row],[rating]]*LOG(Table1[[#This Row],[rating_count]]+1)</f>
        <v>14.699262882526236</v>
      </c>
    </row>
    <row r="1063" spans="1:17" x14ac:dyDescent="0.3">
      <c r="A1063" t="s">
        <v>2299</v>
      </c>
      <c r="B1063" t="s">
        <v>2300</v>
      </c>
      <c r="C1063" t="str">
        <f t="shared" si="16"/>
        <v>Havells Ambrose 1200mm C</v>
      </c>
      <c r="D1063" s="3" t="s">
        <v>2125</v>
      </c>
      <c r="E1063" s="3" t="s">
        <v>2978</v>
      </c>
      <c r="F1063" s="3" t="s">
        <v>3073</v>
      </c>
      <c r="G1063" s="3" t="s">
        <v>3100</v>
      </c>
      <c r="H1063" s="3" t="s">
        <v>3101</v>
      </c>
      <c r="I1063" s="4">
        <v>2199</v>
      </c>
      <c r="J1063" s="4">
        <v>3190</v>
      </c>
      <c r="K1063" s="2">
        <v>0.31</v>
      </c>
      <c r="L1063" t="str">
        <f>IF(Table1[[#This Row],[discount_percentage]]&gt;=50%, "50% or more", "&lt;50%")</f>
        <v>&lt;50%</v>
      </c>
      <c r="M1063">
        <v>4.3</v>
      </c>
      <c r="N1063" s="5">
        <v>9650</v>
      </c>
      <c r="O1063" s="4">
        <f>Table1[[#This Row],[actual_price]]*Table1[[#This Row],[rating_count]]</f>
        <v>30783500</v>
      </c>
      <c r="P1063" t="str">
        <f>IF(Table1[[#This Row],[actual_price]] &lt;200, "&lt;₹200", IF(Table1[[#This Row],[actual_price]]&lt;=500, "₹200 - ₹500", "&gt;₹500"))</f>
        <v>&gt;₹500</v>
      </c>
      <c r="Q1063" s="8">
        <f>Table1[[#This Row],[rating]]*LOG(Table1[[#This Row],[rating_count]]+1)</f>
        <v>17.133660957173017</v>
      </c>
    </row>
    <row r="1064" spans="1:17" x14ac:dyDescent="0.3">
      <c r="A1064" t="s">
        <v>2301</v>
      </c>
      <c r="B1064" t="s">
        <v>2302</v>
      </c>
      <c r="C1064" t="str">
        <f t="shared" si="16"/>
        <v>PrettyKrafts Laundry Bag</v>
      </c>
      <c r="D1064" s="3" t="s">
        <v>2303</v>
      </c>
      <c r="E1064" s="3" t="s">
        <v>2978</v>
      </c>
      <c r="F1064" s="3" t="s">
        <v>3091</v>
      </c>
      <c r="G1064" s="3" t="s">
        <v>3092</v>
      </c>
      <c r="H1064" s="3" t="s">
        <v>3121</v>
      </c>
      <c r="I1064" s="4">
        <v>320</v>
      </c>
      <c r="J1064" s="4">
        <v>799</v>
      </c>
      <c r="K1064" s="2">
        <v>0.6</v>
      </c>
      <c r="L1064" t="str">
        <f>IF(Table1[[#This Row],[discount_percentage]]&gt;=50%, "50% or more", "&lt;50%")</f>
        <v>50% or more</v>
      </c>
      <c r="M1064">
        <v>4.2</v>
      </c>
      <c r="N1064" s="5">
        <v>3846</v>
      </c>
      <c r="O1064" s="4">
        <f>Table1[[#This Row],[actual_price]]*Table1[[#This Row],[rating_count]]</f>
        <v>3072954</v>
      </c>
      <c r="P1064" t="str">
        <f>IF(Table1[[#This Row],[actual_price]] &lt;200, "&lt;₹200", IF(Table1[[#This Row],[actual_price]]&lt;=500, "₹200 - ₹500", "&gt;₹500"))</f>
        <v>&gt;₹500</v>
      </c>
      <c r="Q1064" s="8">
        <f>Table1[[#This Row],[rating]]*LOG(Table1[[#This Row],[rating_count]]+1)</f>
        <v>15.057513182488625</v>
      </c>
    </row>
    <row r="1065" spans="1:17" x14ac:dyDescent="0.3">
      <c r="A1065" t="s">
        <v>2304</v>
      </c>
      <c r="B1065" t="s">
        <v>2305</v>
      </c>
      <c r="C1065" t="str">
        <f t="shared" si="16"/>
        <v>FABWARE Lint Remover for</v>
      </c>
      <c r="D1065" s="3" t="s">
        <v>1963</v>
      </c>
      <c r="E1065" s="3" t="s">
        <v>2978</v>
      </c>
      <c r="F1065" s="3" t="s">
        <v>3070</v>
      </c>
      <c r="G1065" s="3" t="s">
        <v>3077</v>
      </c>
      <c r="H1065" s="3" t="s">
        <v>3078</v>
      </c>
      <c r="I1065" s="4">
        <v>298</v>
      </c>
      <c r="J1065" s="4">
        <v>499</v>
      </c>
      <c r="K1065" s="2">
        <v>0.4</v>
      </c>
      <c r="L1065" t="str">
        <f>IF(Table1[[#This Row],[discount_percentage]]&gt;=50%, "50% or more", "&lt;50%")</f>
        <v>&lt;50%</v>
      </c>
      <c r="M1065">
        <v>4.4000000000000004</v>
      </c>
      <c r="N1065" s="5">
        <v>290</v>
      </c>
      <c r="O1065" s="4">
        <f>Table1[[#This Row],[actual_price]]*Table1[[#This Row],[rating_count]]</f>
        <v>144710</v>
      </c>
      <c r="P1065" t="str">
        <f>IF(Table1[[#This Row],[actual_price]] &lt;200, "&lt;₹200", IF(Table1[[#This Row],[actual_price]]&lt;=500, "₹200 - ₹500", "&gt;₹500"))</f>
        <v>₹200 - ₹500</v>
      </c>
      <c r="Q1065" s="8">
        <f>Table1[[#This Row],[rating]]*LOG(Table1[[#This Row],[rating_count]]+1)</f>
        <v>10.841129151537993</v>
      </c>
    </row>
    <row r="1066" spans="1:17" x14ac:dyDescent="0.3">
      <c r="A1066" t="s">
        <v>2306</v>
      </c>
      <c r="B1066" t="s">
        <v>2307</v>
      </c>
      <c r="C1066" t="str">
        <f t="shared" si="16"/>
        <v>Brayden Fito Atom Rechar</v>
      </c>
      <c r="D1066" s="3" t="s">
        <v>2048</v>
      </c>
      <c r="E1066" s="3" t="s">
        <v>2978</v>
      </c>
      <c r="F1066" s="3" t="s">
        <v>3070</v>
      </c>
      <c r="G1066" s="3" t="s">
        <v>3071</v>
      </c>
      <c r="H1066" s="3" t="s">
        <v>3094</v>
      </c>
      <c r="I1066" s="4">
        <v>1199</v>
      </c>
      <c r="J1066" s="4">
        <v>1499</v>
      </c>
      <c r="K1066" s="2">
        <v>0.2</v>
      </c>
      <c r="L1066" t="str">
        <f>IF(Table1[[#This Row],[discount_percentage]]&gt;=50%, "50% or more", "&lt;50%")</f>
        <v>&lt;50%</v>
      </c>
      <c r="M1066">
        <v>3.8</v>
      </c>
      <c r="N1066" s="5">
        <v>2206</v>
      </c>
      <c r="O1066" s="4">
        <f>Table1[[#This Row],[actual_price]]*Table1[[#This Row],[rating_count]]</f>
        <v>3306794</v>
      </c>
      <c r="P1066" t="str">
        <f>IF(Table1[[#This Row],[actual_price]] &lt;200, "&lt;₹200", IF(Table1[[#This Row],[actual_price]]&lt;=500, "₹200 - ₹500", "&gt;₹500"))</f>
        <v>&gt;₹500</v>
      </c>
      <c r="Q1066" s="8">
        <f>Table1[[#This Row],[rating]]*LOG(Table1[[#This Row],[rating_count]]+1)</f>
        <v>12.706448866014288</v>
      </c>
    </row>
    <row r="1067" spans="1:17" x14ac:dyDescent="0.3">
      <c r="A1067" t="s">
        <v>2308</v>
      </c>
      <c r="B1067" t="s">
        <v>2309</v>
      </c>
      <c r="C1067" t="str">
        <f t="shared" si="16"/>
        <v>Bajaj Frore 1200 mm Ceil</v>
      </c>
      <c r="D1067" s="3" t="s">
        <v>2125</v>
      </c>
      <c r="E1067" s="3" t="s">
        <v>2978</v>
      </c>
      <c r="F1067" s="3" t="s">
        <v>3073</v>
      </c>
      <c r="G1067" s="3" t="s">
        <v>3100</v>
      </c>
      <c r="H1067" s="3" t="s">
        <v>3101</v>
      </c>
      <c r="I1067" s="4">
        <v>1399</v>
      </c>
      <c r="J1067" s="4">
        <v>2660</v>
      </c>
      <c r="K1067" s="2">
        <v>0.47</v>
      </c>
      <c r="L1067" t="str">
        <f>IF(Table1[[#This Row],[discount_percentage]]&gt;=50%, "50% or more", "&lt;50%")</f>
        <v>&lt;50%</v>
      </c>
      <c r="M1067">
        <v>4.0999999999999996</v>
      </c>
      <c r="N1067" s="5">
        <v>9349</v>
      </c>
      <c r="O1067" s="4">
        <f>Table1[[#This Row],[actual_price]]*Table1[[#This Row],[rating_count]]</f>
        <v>24868340</v>
      </c>
      <c r="P1067" t="str">
        <f>IF(Table1[[#This Row],[actual_price]] &lt;200, "&lt;₹200", IF(Table1[[#This Row],[actual_price]]&lt;=500, "₹200 - ₹500", "&gt;₹500"))</f>
        <v>&gt;₹500</v>
      </c>
      <c r="Q1067" s="8">
        <f>Table1[[#This Row],[rating]]*LOG(Table1[[#This Row],[rating_count]]+1)</f>
        <v>16.280327604577323</v>
      </c>
    </row>
    <row r="1068" spans="1:17" x14ac:dyDescent="0.3">
      <c r="A1068" t="s">
        <v>2310</v>
      </c>
      <c r="B1068" t="s">
        <v>2311</v>
      </c>
      <c r="C1068" t="str">
        <f t="shared" si="16"/>
        <v>Venus Digital Kitchen We</v>
      </c>
      <c r="D1068" s="3" t="s">
        <v>1966</v>
      </c>
      <c r="E1068" s="3" t="s">
        <v>2978</v>
      </c>
      <c r="F1068" s="3" t="s">
        <v>3070</v>
      </c>
      <c r="G1068" s="3" t="s">
        <v>3071</v>
      </c>
      <c r="H1068" s="3" t="s">
        <v>3079</v>
      </c>
      <c r="I1068" s="4">
        <v>599</v>
      </c>
      <c r="J1068" s="4">
        <v>2799</v>
      </c>
      <c r="K1068" s="2">
        <v>0.79</v>
      </c>
      <c r="L1068" t="str">
        <f>IF(Table1[[#This Row],[discount_percentage]]&gt;=50%, "50% or more", "&lt;50%")</f>
        <v>50% or more</v>
      </c>
      <c r="M1068">
        <v>3.9</v>
      </c>
      <c r="N1068" s="5">
        <v>578</v>
      </c>
      <c r="O1068" s="4">
        <f>Table1[[#This Row],[actual_price]]*Table1[[#This Row],[rating_count]]</f>
        <v>1617822</v>
      </c>
      <c r="P1068" t="str">
        <f>IF(Table1[[#This Row],[actual_price]] &lt;200, "&lt;₹200", IF(Table1[[#This Row],[actual_price]]&lt;=500, "₹200 - ₹500", "&gt;₹500"))</f>
        <v>&gt;₹500</v>
      </c>
      <c r="Q1068" s="8">
        <f>Table1[[#This Row],[rating]]*LOG(Table1[[#This Row],[rating_count]]+1)</f>
        <v>10.774446398537</v>
      </c>
    </row>
    <row r="1069" spans="1:17" x14ac:dyDescent="0.3">
      <c r="A1069" t="s">
        <v>2312</v>
      </c>
      <c r="B1069" t="s">
        <v>2313</v>
      </c>
      <c r="C1069" t="str">
        <f t="shared" si="16"/>
        <v>Bajaj ATX 4 750-Watt Pop</v>
      </c>
      <c r="D1069" s="3" t="s">
        <v>2161</v>
      </c>
      <c r="E1069" s="3" t="s">
        <v>2978</v>
      </c>
      <c r="F1069" s="3" t="s">
        <v>3070</v>
      </c>
      <c r="G1069" s="3" t="s">
        <v>3071</v>
      </c>
      <c r="H1069" s="3" t="s">
        <v>3104</v>
      </c>
      <c r="I1069" s="4">
        <v>1499</v>
      </c>
      <c r="J1069" s="4">
        <v>1499</v>
      </c>
      <c r="K1069" s="2">
        <v>0</v>
      </c>
      <c r="L1069" t="str">
        <f>IF(Table1[[#This Row],[discount_percentage]]&gt;=50%, "50% or more", "&lt;50%")</f>
        <v>&lt;50%</v>
      </c>
      <c r="M1069">
        <v>4.3</v>
      </c>
      <c r="N1069" s="5">
        <v>9331</v>
      </c>
      <c r="O1069" s="4">
        <f>Table1[[#This Row],[actual_price]]*Table1[[#This Row],[rating_count]]</f>
        <v>13987169</v>
      </c>
      <c r="P1069" t="str">
        <f>IF(Table1[[#This Row],[actual_price]] &lt;200, "&lt;₹200", IF(Table1[[#This Row],[actual_price]]&lt;=500, "₹200 - ₹500", "&gt;₹500"))</f>
        <v>&gt;₹500</v>
      </c>
      <c r="Q1069" s="8">
        <f>Table1[[#This Row],[rating]]*LOG(Table1[[#This Row],[rating_count]]+1)</f>
        <v>17.070891339523374</v>
      </c>
    </row>
    <row r="1070" spans="1:17" x14ac:dyDescent="0.3">
      <c r="A1070" t="s">
        <v>2314</v>
      </c>
      <c r="B1070" t="s">
        <v>2315</v>
      </c>
      <c r="C1070" t="str">
        <f t="shared" si="16"/>
        <v>Coway Professional Air P</v>
      </c>
      <c r="D1070" s="3" t="s">
        <v>2295</v>
      </c>
      <c r="E1070" s="3" t="s">
        <v>2978</v>
      </c>
      <c r="F1070" s="3" t="s">
        <v>3073</v>
      </c>
      <c r="G1070" s="3" t="s">
        <v>3118</v>
      </c>
      <c r="H1070" s="3" t="s">
        <v>3119</v>
      </c>
      <c r="I1070" s="4">
        <v>14400</v>
      </c>
      <c r="J1070" s="4">
        <v>59900</v>
      </c>
      <c r="K1070" s="2">
        <v>0.76</v>
      </c>
      <c r="L1070" t="str">
        <f>IF(Table1[[#This Row],[discount_percentage]]&gt;=50%, "50% or more", "&lt;50%")</f>
        <v>50% or more</v>
      </c>
      <c r="M1070">
        <v>4.4000000000000004</v>
      </c>
      <c r="N1070" s="5">
        <v>3837</v>
      </c>
      <c r="O1070" s="4">
        <f>Table1[[#This Row],[actual_price]]*Table1[[#This Row],[rating_count]]</f>
        <v>229836300</v>
      </c>
      <c r="P1070" t="str">
        <f>IF(Table1[[#This Row],[actual_price]] &lt;200, "&lt;₹200", IF(Table1[[#This Row],[actual_price]]&lt;=500, "₹200 - ₹500", "&gt;₹500"))</f>
        <v>&gt;₹500</v>
      </c>
      <c r="Q1070" s="8">
        <f>Table1[[#This Row],[rating]]*LOG(Table1[[#This Row],[rating_count]]+1)</f>
        <v>15.770061869757594</v>
      </c>
    </row>
    <row r="1071" spans="1:17" x14ac:dyDescent="0.3">
      <c r="A1071" t="s">
        <v>2316</v>
      </c>
      <c r="B1071" t="s">
        <v>2317</v>
      </c>
      <c r="C1071" t="str">
        <f t="shared" si="16"/>
        <v>KENT Gold Optima Gravity</v>
      </c>
      <c r="D1071" s="3" t="s">
        <v>2298</v>
      </c>
      <c r="E1071" s="3" t="s">
        <v>2978</v>
      </c>
      <c r="F1071" s="3" t="s">
        <v>3070</v>
      </c>
      <c r="G1071" s="3" t="s">
        <v>3110</v>
      </c>
      <c r="H1071" s="3" t="s">
        <v>3120</v>
      </c>
      <c r="I1071" s="4">
        <v>1699</v>
      </c>
      <c r="J1071" s="4">
        <v>1900</v>
      </c>
      <c r="K1071" s="2">
        <v>0.11</v>
      </c>
      <c r="L1071" t="str">
        <f>IF(Table1[[#This Row],[discount_percentage]]&gt;=50%, "50% or more", "&lt;50%")</f>
        <v>&lt;50%</v>
      </c>
      <c r="M1071">
        <v>3.6</v>
      </c>
      <c r="N1071" s="5">
        <v>11456</v>
      </c>
      <c r="O1071" s="4">
        <f>Table1[[#This Row],[actual_price]]*Table1[[#This Row],[rating_count]]</f>
        <v>21766400</v>
      </c>
      <c r="P1071" t="str">
        <f>IF(Table1[[#This Row],[actual_price]] &lt;200, "&lt;₹200", IF(Table1[[#This Row],[actual_price]]&lt;=500, "₹200 - ₹500", "&gt;₹500"))</f>
        <v>&gt;₹500</v>
      </c>
      <c r="Q1071" s="8">
        <f>Table1[[#This Row],[rating]]*LOG(Table1[[#This Row],[rating_count]]+1)</f>
        <v>14.612655287134729</v>
      </c>
    </row>
    <row r="1072" spans="1:17" x14ac:dyDescent="0.3">
      <c r="A1072" t="s">
        <v>2318</v>
      </c>
      <c r="B1072" t="s">
        <v>2319</v>
      </c>
      <c r="C1072" t="str">
        <f t="shared" si="16"/>
        <v>HOMEPACK 750W Radiant Ro</v>
      </c>
      <c r="D1072" s="3" t="s">
        <v>1957</v>
      </c>
      <c r="E1072" s="3" t="s">
        <v>2978</v>
      </c>
      <c r="F1072" s="3" t="s">
        <v>3073</v>
      </c>
      <c r="G1072" s="3" t="s">
        <v>3074</v>
      </c>
      <c r="H1072" s="3" t="s">
        <v>3075</v>
      </c>
      <c r="I1072" s="4">
        <v>649</v>
      </c>
      <c r="J1072" s="4">
        <v>999</v>
      </c>
      <c r="K1072" s="2">
        <v>0.35</v>
      </c>
      <c r="L1072" t="str">
        <f>IF(Table1[[#This Row],[discount_percentage]]&gt;=50%, "50% or more", "&lt;50%")</f>
        <v>&lt;50%</v>
      </c>
      <c r="M1072">
        <v>3.8</v>
      </c>
      <c r="N1072" s="5">
        <v>49</v>
      </c>
      <c r="O1072" s="4">
        <f>Table1[[#This Row],[actual_price]]*Table1[[#This Row],[rating_count]]</f>
        <v>48951</v>
      </c>
      <c r="P1072" t="str">
        <f>IF(Table1[[#This Row],[actual_price]] &lt;200, "&lt;₹200", IF(Table1[[#This Row],[actual_price]]&lt;=500, "₹200 - ₹500", "&gt;₹500"))</f>
        <v>&gt;₹500</v>
      </c>
      <c r="Q1072" s="8">
        <f>Table1[[#This Row],[rating]]*LOG(Table1[[#This Row],[rating_count]]+1)</f>
        <v>6.4560860164768705</v>
      </c>
    </row>
    <row r="1073" spans="1:17" x14ac:dyDescent="0.3">
      <c r="A1073" t="s">
        <v>2320</v>
      </c>
      <c r="B1073" t="s">
        <v>2321</v>
      </c>
      <c r="C1073" t="str">
        <f t="shared" si="16"/>
        <v>Bajaj Rex 750W Mixer Gri</v>
      </c>
      <c r="D1073" s="3" t="s">
        <v>1995</v>
      </c>
      <c r="E1073" s="3" t="s">
        <v>2978</v>
      </c>
      <c r="F1073" s="3" t="s">
        <v>3070</v>
      </c>
      <c r="G1073" s="3" t="s">
        <v>3071</v>
      </c>
      <c r="H1073" s="3" t="s">
        <v>3085</v>
      </c>
      <c r="I1073" s="4">
        <v>3249</v>
      </c>
      <c r="J1073" s="4">
        <v>6375</v>
      </c>
      <c r="K1073" s="2">
        <v>0.49</v>
      </c>
      <c r="L1073" t="str">
        <f>IF(Table1[[#This Row],[discount_percentage]]&gt;=50%, "50% or more", "&lt;50%")</f>
        <v>&lt;50%</v>
      </c>
      <c r="M1073">
        <v>4</v>
      </c>
      <c r="N1073" s="5">
        <v>4978</v>
      </c>
      <c r="O1073" s="4">
        <f>Table1[[#This Row],[actual_price]]*Table1[[#This Row],[rating_count]]</f>
        <v>31734750</v>
      </c>
      <c r="P1073" t="str">
        <f>IF(Table1[[#This Row],[actual_price]] &lt;200, "&lt;₹200", IF(Table1[[#This Row],[actual_price]]&lt;=500, "₹200 - ₹500", "&gt;₹500"))</f>
        <v>&gt;₹500</v>
      </c>
      <c r="Q1073" s="8">
        <f>Table1[[#This Row],[rating]]*LOG(Table1[[#This Row],[rating_count]]+1)</f>
        <v>14.788568505101837</v>
      </c>
    </row>
    <row r="1074" spans="1:17" x14ac:dyDescent="0.3">
      <c r="A1074" t="s">
        <v>2322</v>
      </c>
      <c r="B1074" t="s">
        <v>2323</v>
      </c>
      <c r="C1074" t="str">
        <f t="shared" si="16"/>
        <v>Heart Home Waterproof Ro</v>
      </c>
      <c r="D1074" s="3" t="s">
        <v>2036</v>
      </c>
      <c r="E1074" s="3" t="s">
        <v>2978</v>
      </c>
      <c r="F1074" s="3" t="s">
        <v>3091</v>
      </c>
      <c r="G1074" s="3" t="s">
        <v>3092</v>
      </c>
      <c r="H1074" s="3" t="s">
        <v>3093</v>
      </c>
      <c r="I1074" s="4">
        <v>199</v>
      </c>
      <c r="J1074" s="4">
        <v>499</v>
      </c>
      <c r="K1074" s="2">
        <v>0.6</v>
      </c>
      <c r="L1074" t="str">
        <f>IF(Table1[[#This Row],[discount_percentage]]&gt;=50%, "50% or more", "&lt;50%")</f>
        <v>50% or more</v>
      </c>
      <c r="M1074">
        <v>4.0999999999999996</v>
      </c>
      <c r="N1074" s="5">
        <v>1996</v>
      </c>
      <c r="O1074" s="4">
        <f>Table1[[#This Row],[actual_price]]*Table1[[#This Row],[rating_count]]</f>
        <v>996004</v>
      </c>
      <c r="P1074" t="str">
        <f>IF(Table1[[#This Row],[actual_price]] &lt;200, "&lt;₹200", IF(Table1[[#This Row],[actual_price]]&lt;=500, "₹200 - ₹500", "&gt;₹500"))</f>
        <v>₹200 - ₹500</v>
      </c>
      <c r="Q1074" s="8">
        <f>Table1[[#This Row],[rating]]*LOG(Table1[[#This Row],[rating_count]]+1)</f>
        <v>13.53155006596988</v>
      </c>
    </row>
    <row r="1075" spans="1:17" x14ac:dyDescent="0.3">
      <c r="A1075" t="s">
        <v>2324</v>
      </c>
      <c r="B1075" t="s">
        <v>2325</v>
      </c>
      <c r="C1075" t="str">
        <f t="shared" si="16"/>
        <v xml:space="preserve">MILTON Smart Egg Boiler </v>
      </c>
      <c r="D1075" s="3" t="s">
        <v>2068</v>
      </c>
      <c r="E1075" s="3" t="s">
        <v>2978</v>
      </c>
      <c r="F1075" s="3" t="s">
        <v>3070</v>
      </c>
      <c r="G1075" s="3" t="s">
        <v>3071</v>
      </c>
      <c r="H1075" s="3" t="s">
        <v>3096</v>
      </c>
      <c r="I1075" s="4">
        <v>1099</v>
      </c>
      <c r="J1075" s="4">
        <v>1899</v>
      </c>
      <c r="K1075" s="2">
        <v>0.42</v>
      </c>
      <c r="L1075" t="str">
        <f>IF(Table1[[#This Row],[discount_percentage]]&gt;=50%, "50% or more", "&lt;50%")</f>
        <v>&lt;50%</v>
      </c>
      <c r="M1075">
        <v>4.3</v>
      </c>
      <c r="N1075" s="5">
        <v>1811</v>
      </c>
      <c r="O1075" s="4">
        <f>Table1[[#This Row],[actual_price]]*Table1[[#This Row],[rating_count]]</f>
        <v>3439089</v>
      </c>
      <c r="P1075" t="str">
        <f>IF(Table1[[#This Row],[actual_price]] &lt;200, "&lt;₹200", IF(Table1[[#This Row],[actual_price]]&lt;=500, "₹200 - ₹500", "&gt;₹500"))</f>
        <v>&gt;₹500</v>
      </c>
      <c r="Q1075" s="8">
        <f>Table1[[#This Row],[rating]]*LOG(Table1[[#This Row],[rating_count]]+1)</f>
        <v>14.010080231365416</v>
      </c>
    </row>
    <row r="1076" spans="1:17" x14ac:dyDescent="0.3">
      <c r="A1076" t="s">
        <v>2326</v>
      </c>
      <c r="B1076" t="s">
        <v>2327</v>
      </c>
      <c r="C1076" t="str">
        <f t="shared" si="16"/>
        <v>iBELL SEK15L Premium 1.5</v>
      </c>
      <c r="D1076" s="3" t="s">
        <v>1954</v>
      </c>
      <c r="E1076" s="3" t="s">
        <v>2978</v>
      </c>
      <c r="F1076" s="3" t="s">
        <v>3070</v>
      </c>
      <c r="G1076" s="3" t="s">
        <v>3071</v>
      </c>
      <c r="H1076" s="3" t="s">
        <v>3072</v>
      </c>
      <c r="I1076" s="4">
        <v>664</v>
      </c>
      <c r="J1076" s="4">
        <v>1490</v>
      </c>
      <c r="K1076" s="2">
        <v>0.55000000000000004</v>
      </c>
      <c r="L1076" t="str">
        <f>IF(Table1[[#This Row],[discount_percentage]]&gt;=50%, "50% or more", "&lt;50%")</f>
        <v>50% or more</v>
      </c>
      <c r="M1076">
        <v>4</v>
      </c>
      <c r="N1076" s="5">
        <v>2198</v>
      </c>
      <c r="O1076" s="4">
        <f>Table1[[#This Row],[actual_price]]*Table1[[#This Row],[rating_count]]</f>
        <v>3275020</v>
      </c>
      <c r="P1076" t="str">
        <f>IF(Table1[[#This Row],[actual_price]] &lt;200, "&lt;₹200", IF(Table1[[#This Row],[actual_price]]&lt;=500, "₹200 - ₹500", "&gt;₹500"))</f>
        <v>&gt;₹500</v>
      </c>
      <c r="Q1076" s="8">
        <f>Table1[[#This Row],[rating]]*LOG(Table1[[#This Row],[rating_count]]+1)</f>
        <v>13.368900917443161</v>
      </c>
    </row>
    <row r="1077" spans="1:17" x14ac:dyDescent="0.3">
      <c r="A1077" t="s">
        <v>2328</v>
      </c>
      <c r="B1077" t="s">
        <v>2329</v>
      </c>
      <c r="C1077" t="str">
        <f t="shared" si="16"/>
        <v>Tosaa T2STSR Sandwich Ga</v>
      </c>
      <c r="D1077" s="3" t="s">
        <v>2075</v>
      </c>
      <c r="E1077" s="3" t="s">
        <v>2978</v>
      </c>
      <c r="F1077" s="3" t="s">
        <v>3070</v>
      </c>
      <c r="G1077" s="3" t="s">
        <v>3071</v>
      </c>
      <c r="H1077" s="3" t="s">
        <v>3097</v>
      </c>
      <c r="I1077" s="4">
        <v>260</v>
      </c>
      <c r="J1077" s="4">
        <v>350</v>
      </c>
      <c r="K1077" s="2">
        <v>0.26</v>
      </c>
      <c r="L1077" t="str">
        <f>IF(Table1[[#This Row],[discount_percentage]]&gt;=50%, "50% or more", "&lt;50%")</f>
        <v>&lt;50%</v>
      </c>
      <c r="M1077">
        <v>3.9</v>
      </c>
      <c r="N1077" s="5">
        <v>13127</v>
      </c>
      <c r="O1077" s="4">
        <f>Table1[[#This Row],[actual_price]]*Table1[[#This Row],[rating_count]]</f>
        <v>4594450</v>
      </c>
      <c r="P1077" t="str">
        <f>IF(Table1[[#This Row],[actual_price]] &lt;200, "&lt;₹200", IF(Table1[[#This Row],[actual_price]]&lt;=500, "₹200 - ₹500", "&gt;₹500"))</f>
        <v>₹200 - ₹500</v>
      </c>
      <c r="Q1077" s="8">
        <f>Table1[[#This Row],[rating]]*LOG(Table1[[#This Row],[rating_count]]+1)</f>
        <v>16.060974415375643</v>
      </c>
    </row>
    <row r="1078" spans="1:17" x14ac:dyDescent="0.3">
      <c r="A1078" t="s">
        <v>2330</v>
      </c>
      <c r="B1078" t="s">
        <v>2331</v>
      </c>
      <c r="C1078" t="str">
        <f t="shared" si="16"/>
        <v>V-Guard Divino 5 Star Ra</v>
      </c>
      <c r="D1078" s="3" t="s">
        <v>2011</v>
      </c>
      <c r="E1078" s="3" t="s">
        <v>2978</v>
      </c>
      <c r="F1078" s="3" t="s">
        <v>3073</v>
      </c>
      <c r="G1078" s="3" t="s">
        <v>3086</v>
      </c>
      <c r="H1078" s="3" t="s">
        <v>3088</v>
      </c>
      <c r="I1078" s="4">
        <v>6499</v>
      </c>
      <c r="J1078" s="4">
        <v>8500</v>
      </c>
      <c r="K1078" s="2">
        <v>0.24</v>
      </c>
      <c r="L1078" t="str">
        <f>IF(Table1[[#This Row],[discount_percentage]]&gt;=50%, "50% or more", "&lt;50%")</f>
        <v>&lt;50%</v>
      </c>
      <c r="M1078">
        <v>4.4000000000000004</v>
      </c>
      <c r="N1078" s="5">
        <v>5865</v>
      </c>
      <c r="O1078" s="4">
        <f>Table1[[#This Row],[actual_price]]*Table1[[#This Row],[rating_count]]</f>
        <v>49852500</v>
      </c>
      <c r="P1078" t="str">
        <f>IF(Table1[[#This Row],[actual_price]] &lt;200, "&lt;₹200", IF(Table1[[#This Row],[actual_price]]&lt;=500, "₹200 - ₹500", "&gt;₹500"))</f>
        <v>&gt;₹500</v>
      </c>
      <c r="Q1078" s="8">
        <f>Table1[[#This Row],[rating]]*LOG(Table1[[#This Row],[rating_count]]+1)</f>
        <v>16.580705058035949</v>
      </c>
    </row>
    <row r="1079" spans="1:17" x14ac:dyDescent="0.3">
      <c r="A1079" t="s">
        <v>2332</v>
      </c>
      <c r="B1079" t="s">
        <v>2333</v>
      </c>
      <c r="C1079" t="str">
        <f t="shared" si="16"/>
        <v>Akiara¬Æ - Makes life ea</v>
      </c>
      <c r="D1079" s="3" t="s">
        <v>2334</v>
      </c>
      <c r="E1079" s="3" t="s">
        <v>2978</v>
      </c>
      <c r="F1079" s="3" t="s">
        <v>3070</v>
      </c>
      <c r="G1079" s="3" t="s">
        <v>3122</v>
      </c>
      <c r="H1079" s="3" t="s">
        <v>3123</v>
      </c>
      <c r="I1079" s="4">
        <v>1484</v>
      </c>
      <c r="J1079" s="4">
        <v>2499</v>
      </c>
      <c r="K1079" s="2">
        <v>0.41</v>
      </c>
      <c r="L1079" t="str">
        <f>IF(Table1[[#This Row],[discount_percentage]]&gt;=50%, "50% or more", "&lt;50%")</f>
        <v>&lt;50%</v>
      </c>
      <c r="M1079">
        <v>3.7</v>
      </c>
      <c r="N1079" s="5">
        <v>1067</v>
      </c>
      <c r="O1079" s="4">
        <f>Table1[[#This Row],[actual_price]]*Table1[[#This Row],[rating_count]]</f>
        <v>2666433</v>
      </c>
      <c r="P1079" t="str">
        <f>IF(Table1[[#This Row],[actual_price]] &lt;200, "&lt;₹200", IF(Table1[[#This Row],[actual_price]]&lt;=500, "₹200 - ₹500", "&gt;₹500"))</f>
        <v>&gt;₹500</v>
      </c>
      <c r="Q1079" s="8">
        <f>Table1[[#This Row],[rating]]*LOG(Table1[[#This Row],[rating_count]]+1)</f>
        <v>11.20571363496239</v>
      </c>
    </row>
    <row r="1080" spans="1:17" x14ac:dyDescent="0.3">
      <c r="A1080" t="s">
        <v>2335</v>
      </c>
      <c r="B1080" t="s">
        <v>2336</v>
      </c>
      <c r="C1080" t="str">
        <f t="shared" si="16"/>
        <v xml:space="preserve">Usha Steam Pro SI 3713, </v>
      </c>
      <c r="D1080" s="3" t="s">
        <v>2039</v>
      </c>
      <c r="E1080" s="3" t="s">
        <v>2978</v>
      </c>
      <c r="F1080" s="3" t="s">
        <v>3070</v>
      </c>
      <c r="G1080" s="3" t="s">
        <v>3077</v>
      </c>
      <c r="H1080" s="3" t="s">
        <v>3078</v>
      </c>
      <c r="I1080" s="4">
        <v>999</v>
      </c>
      <c r="J1080" s="4">
        <v>1560</v>
      </c>
      <c r="K1080" s="2">
        <v>0.36</v>
      </c>
      <c r="L1080" t="str">
        <f>IF(Table1[[#This Row],[discount_percentage]]&gt;=50%, "50% or more", "&lt;50%")</f>
        <v>&lt;50%</v>
      </c>
      <c r="M1080">
        <v>3.6</v>
      </c>
      <c r="N1080" s="5">
        <v>4881</v>
      </c>
      <c r="O1080" s="4">
        <f>Table1[[#This Row],[actual_price]]*Table1[[#This Row],[rating_count]]</f>
        <v>7614360</v>
      </c>
      <c r="P1080" t="str">
        <f>IF(Table1[[#This Row],[actual_price]] &lt;200, "&lt;₹200", IF(Table1[[#This Row],[actual_price]]&lt;=500, "₹200 - ₹500", "&gt;₹500"))</f>
        <v>&gt;₹500</v>
      </c>
      <c r="Q1080" s="8">
        <f>Table1[[#This Row],[rating]]*LOG(Table1[[#This Row],[rating_count]]+1)</f>
        <v>13.27895199029221</v>
      </c>
    </row>
    <row r="1081" spans="1:17" x14ac:dyDescent="0.3">
      <c r="A1081" t="s">
        <v>2337</v>
      </c>
      <c r="B1081" t="s">
        <v>2338</v>
      </c>
      <c r="C1081" t="str">
        <f t="shared" si="16"/>
        <v>Wonderchef Nutri-blend C</v>
      </c>
      <c r="D1081" s="3" t="s">
        <v>2048</v>
      </c>
      <c r="E1081" s="3" t="s">
        <v>2978</v>
      </c>
      <c r="F1081" s="3" t="s">
        <v>3070</v>
      </c>
      <c r="G1081" s="3" t="s">
        <v>3071</v>
      </c>
      <c r="H1081" s="3" t="s">
        <v>3094</v>
      </c>
      <c r="I1081" s="4">
        <v>3299</v>
      </c>
      <c r="J1081" s="4">
        <v>6500</v>
      </c>
      <c r="K1081" s="2">
        <v>0.49</v>
      </c>
      <c r="L1081" t="str">
        <f>IF(Table1[[#This Row],[discount_percentage]]&gt;=50%, "50% or more", "&lt;50%")</f>
        <v>&lt;50%</v>
      </c>
      <c r="M1081">
        <v>3.7</v>
      </c>
      <c r="N1081" s="5">
        <v>11217</v>
      </c>
      <c r="O1081" s="4">
        <f>Table1[[#This Row],[actual_price]]*Table1[[#This Row],[rating_count]]</f>
        <v>72910500</v>
      </c>
      <c r="P1081" t="str">
        <f>IF(Table1[[#This Row],[actual_price]] &lt;200, "&lt;₹200", IF(Table1[[#This Row],[actual_price]]&lt;=500, "₹200 - ₹500", "&gt;₹500"))</f>
        <v>&gt;₹500</v>
      </c>
      <c r="Q1081" s="8">
        <f>Table1[[#This Row],[rating]]*LOG(Table1[[#This Row],[rating_count]]+1)</f>
        <v>14.984687111991942</v>
      </c>
    </row>
    <row r="1082" spans="1:17" x14ac:dyDescent="0.3">
      <c r="A1082" t="s">
        <v>2339</v>
      </c>
      <c r="B1082" t="s">
        <v>2340</v>
      </c>
      <c r="C1082" t="str">
        <f t="shared" si="16"/>
        <v>WIDEWINGS Electric Handh</v>
      </c>
      <c r="D1082" s="3" t="s">
        <v>1989</v>
      </c>
      <c r="E1082" s="3" t="s">
        <v>2978</v>
      </c>
      <c r="F1082" s="3" t="s">
        <v>3070</v>
      </c>
      <c r="G1082" s="3" t="s">
        <v>3071</v>
      </c>
      <c r="H1082" s="3" t="s">
        <v>3084</v>
      </c>
      <c r="I1082" s="4">
        <v>259</v>
      </c>
      <c r="J1082" s="4">
        <v>999</v>
      </c>
      <c r="K1082" s="2">
        <v>0.74</v>
      </c>
      <c r="L1082" t="str">
        <f>IF(Table1[[#This Row],[discount_percentage]]&gt;=50%, "50% or more", "&lt;50%")</f>
        <v>50% or more</v>
      </c>
      <c r="M1082">
        <v>4</v>
      </c>
      <c r="N1082" s="5">
        <v>43</v>
      </c>
      <c r="O1082" s="4">
        <f>Table1[[#This Row],[actual_price]]*Table1[[#This Row],[rating_count]]</f>
        <v>42957</v>
      </c>
      <c r="P1082" t="str">
        <f>IF(Table1[[#This Row],[actual_price]] &lt;200, "&lt;₹200", IF(Table1[[#This Row],[actual_price]]&lt;=500, "₹200 - ₹500", "&gt;₹500"))</f>
        <v>&gt;₹500</v>
      </c>
      <c r="Q1082" s="8">
        <f>Table1[[#This Row],[rating]]*LOG(Table1[[#This Row],[rating_count]]+1)</f>
        <v>6.5738107059447497</v>
      </c>
    </row>
    <row r="1083" spans="1:17" x14ac:dyDescent="0.3">
      <c r="A1083" t="s">
        <v>2341</v>
      </c>
      <c r="B1083" t="s">
        <v>2342</v>
      </c>
      <c r="C1083" t="str">
        <f t="shared" si="16"/>
        <v>Morphy Richards Icon Sup</v>
      </c>
      <c r="D1083" s="3" t="s">
        <v>1995</v>
      </c>
      <c r="E1083" s="3" t="s">
        <v>2978</v>
      </c>
      <c r="F1083" s="3" t="s">
        <v>3070</v>
      </c>
      <c r="G1083" s="3" t="s">
        <v>3071</v>
      </c>
      <c r="H1083" s="3" t="s">
        <v>3085</v>
      </c>
      <c r="I1083" s="4">
        <v>3249</v>
      </c>
      <c r="J1083" s="4">
        <v>7795</v>
      </c>
      <c r="K1083" s="2">
        <v>0.57999999999999996</v>
      </c>
      <c r="L1083" t="str">
        <f>IF(Table1[[#This Row],[discount_percentage]]&gt;=50%, "50% or more", "&lt;50%")</f>
        <v>50% or more</v>
      </c>
      <c r="M1083">
        <v>4.2</v>
      </c>
      <c r="N1083" s="5">
        <v>4664</v>
      </c>
      <c r="O1083" s="4">
        <f>Table1[[#This Row],[actual_price]]*Table1[[#This Row],[rating_count]]</f>
        <v>36355880</v>
      </c>
      <c r="P1083" t="str">
        <f>IF(Table1[[#This Row],[actual_price]] &lt;200, "&lt;₹200", IF(Table1[[#This Row],[actual_price]]&lt;=500, "₹200 - ₹500", "&gt;₹500"))</f>
        <v>&gt;₹500</v>
      </c>
      <c r="Q1083" s="8">
        <f>Table1[[#This Row],[rating]]*LOG(Table1[[#This Row],[rating_count]]+1)</f>
        <v>15.40917692194658</v>
      </c>
    </row>
    <row r="1084" spans="1:17" x14ac:dyDescent="0.3">
      <c r="A1084" t="s">
        <v>2343</v>
      </c>
      <c r="B1084" t="s">
        <v>2344</v>
      </c>
      <c r="C1084" t="str">
        <f t="shared" si="16"/>
        <v>Philips Handheld Garment</v>
      </c>
      <c r="D1084" s="3" t="s">
        <v>2039</v>
      </c>
      <c r="E1084" s="3" t="s">
        <v>2978</v>
      </c>
      <c r="F1084" s="3" t="s">
        <v>3070</v>
      </c>
      <c r="G1084" s="3" t="s">
        <v>3077</v>
      </c>
      <c r="H1084" s="3" t="s">
        <v>3078</v>
      </c>
      <c r="I1084" s="4">
        <v>4280</v>
      </c>
      <c r="J1084" s="4">
        <v>5995</v>
      </c>
      <c r="K1084" s="2">
        <v>0.28999999999999998</v>
      </c>
      <c r="L1084" t="str">
        <f>IF(Table1[[#This Row],[discount_percentage]]&gt;=50%, "50% or more", "&lt;50%")</f>
        <v>&lt;50%</v>
      </c>
      <c r="M1084">
        <v>3.8</v>
      </c>
      <c r="N1084" s="5">
        <v>2112</v>
      </c>
      <c r="O1084" s="4">
        <f>Table1[[#This Row],[actual_price]]*Table1[[#This Row],[rating_count]]</f>
        <v>12661440</v>
      </c>
      <c r="P1084" t="str">
        <f>IF(Table1[[#This Row],[actual_price]] &lt;200, "&lt;₹200", IF(Table1[[#This Row],[actual_price]]&lt;=500, "₹200 - ₹500", "&gt;₹500"))</f>
        <v>&gt;₹500</v>
      </c>
      <c r="Q1084" s="8">
        <f>Table1[[#This Row],[rating]]*LOG(Table1[[#This Row],[rating_count]]+1)</f>
        <v>12.63461808879879</v>
      </c>
    </row>
    <row r="1085" spans="1:17" x14ac:dyDescent="0.3">
      <c r="A1085" t="s">
        <v>2345</v>
      </c>
      <c r="B1085" t="s">
        <v>2346</v>
      </c>
      <c r="C1085" t="str">
        <f t="shared" si="16"/>
        <v>Vedini Transparent Empty</v>
      </c>
      <c r="D1085" s="3" t="s">
        <v>2347</v>
      </c>
      <c r="E1085" s="3" t="s">
        <v>2978</v>
      </c>
      <c r="F1085" s="3" t="s">
        <v>3091</v>
      </c>
      <c r="G1085" s="3" t="s">
        <v>3092</v>
      </c>
      <c r="H1085" s="3" t="s">
        <v>3124</v>
      </c>
      <c r="I1085" s="4">
        <v>189</v>
      </c>
      <c r="J1085" s="4">
        <v>299</v>
      </c>
      <c r="K1085" s="2">
        <v>0.37</v>
      </c>
      <c r="L1085" t="str">
        <f>IF(Table1[[#This Row],[discount_percentage]]&gt;=50%, "50% or more", "&lt;50%")</f>
        <v>&lt;50%</v>
      </c>
      <c r="M1085">
        <v>4.2</v>
      </c>
      <c r="N1085" s="5">
        <v>2737</v>
      </c>
      <c r="O1085" s="4">
        <f>Table1[[#This Row],[actual_price]]*Table1[[#This Row],[rating_count]]</f>
        <v>818363</v>
      </c>
      <c r="P1085" t="str">
        <f>IF(Table1[[#This Row],[actual_price]] &lt;200, "&lt;₹200", IF(Table1[[#This Row],[actual_price]]&lt;=500, "₹200 - ₹500", "&gt;₹500"))</f>
        <v>₹200 - ₹500</v>
      </c>
      <c r="Q1085" s="8">
        <f>Table1[[#This Row],[rating]]*LOG(Table1[[#This Row],[rating_count]]+1)</f>
        <v>14.43722046395148</v>
      </c>
    </row>
    <row r="1086" spans="1:17" x14ac:dyDescent="0.3">
      <c r="A1086" t="s">
        <v>2348</v>
      </c>
      <c r="B1086" t="s">
        <v>2349</v>
      </c>
      <c r="C1086" t="str">
        <f t="shared" si="16"/>
        <v>Crompton Sea Sapphira 12</v>
      </c>
      <c r="D1086" s="3" t="s">
        <v>2125</v>
      </c>
      <c r="E1086" s="3" t="s">
        <v>2978</v>
      </c>
      <c r="F1086" s="3" t="s">
        <v>3073</v>
      </c>
      <c r="G1086" s="3" t="s">
        <v>3100</v>
      </c>
      <c r="H1086" s="3" t="s">
        <v>3101</v>
      </c>
      <c r="I1086" s="4">
        <v>1449</v>
      </c>
      <c r="J1086" s="4">
        <v>2349</v>
      </c>
      <c r="K1086" s="2">
        <v>0.38</v>
      </c>
      <c r="L1086" t="str">
        <f>IF(Table1[[#This Row],[discount_percentage]]&gt;=50%, "50% or more", "&lt;50%")</f>
        <v>&lt;50%</v>
      </c>
      <c r="M1086">
        <v>3.9</v>
      </c>
      <c r="N1086" s="5">
        <v>9019</v>
      </c>
      <c r="O1086" s="4">
        <f>Table1[[#This Row],[actual_price]]*Table1[[#This Row],[rating_count]]</f>
        <v>21185631</v>
      </c>
      <c r="P1086" t="str">
        <f>IF(Table1[[#This Row],[actual_price]] &lt;200, "&lt;₹200", IF(Table1[[#This Row],[actual_price]]&lt;=500, "₹200 - ₹500", "&gt;₹500"))</f>
        <v>&gt;₹500</v>
      </c>
      <c r="Q1086" s="8">
        <f>Table1[[#This Row],[rating]]*LOG(Table1[[#This Row],[rating_count]]+1)</f>
        <v>15.425305496413571</v>
      </c>
    </row>
    <row r="1087" spans="1:17" x14ac:dyDescent="0.3">
      <c r="A1087" t="s">
        <v>2350</v>
      </c>
      <c r="B1087" t="s">
        <v>2351</v>
      </c>
      <c r="C1087" t="str">
        <f t="shared" si="16"/>
        <v>Kuber Industries Waterpr</v>
      </c>
      <c r="D1087" s="3" t="s">
        <v>2036</v>
      </c>
      <c r="E1087" s="3" t="s">
        <v>2978</v>
      </c>
      <c r="F1087" s="3" t="s">
        <v>3091</v>
      </c>
      <c r="G1087" s="3" t="s">
        <v>3092</v>
      </c>
      <c r="H1087" s="3" t="s">
        <v>3093</v>
      </c>
      <c r="I1087" s="4">
        <v>199</v>
      </c>
      <c r="J1087" s="4">
        <v>499</v>
      </c>
      <c r="K1087" s="2">
        <v>0.6</v>
      </c>
      <c r="L1087" t="str">
        <f>IF(Table1[[#This Row],[discount_percentage]]&gt;=50%, "50% or more", "&lt;50%")</f>
        <v>50% or more</v>
      </c>
      <c r="M1087">
        <v>4</v>
      </c>
      <c r="N1087" s="5">
        <v>10234</v>
      </c>
      <c r="O1087" s="4">
        <f>Table1[[#This Row],[actual_price]]*Table1[[#This Row],[rating_count]]</f>
        <v>5106766</v>
      </c>
      <c r="P1087" t="str">
        <f>IF(Table1[[#This Row],[actual_price]] &lt;200, "&lt;₹200", IF(Table1[[#This Row],[actual_price]]&lt;=500, "₹200 - ₹500", "&gt;₹500"))</f>
        <v>₹200 - ₹500</v>
      </c>
      <c r="Q1087" s="8">
        <f>Table1[[#This Row],[rating]]*LOG(Table1[[#This Row],[rating_count]]+1)</f>
        <v>16.040351387994097</v>
      </c>
    </row>
    <row r="1088" spans="1:17" x14ac:dyDescent="0.3">
      <c r="A1088" t="s">
        <v>2352</v>
      </c>
      <c r="B1088" t="s">
        <v>2353</v>
      </c>
      <c r="C1088" t="str">
        <f t="shared" si="16"/>
        <v>JM SELLER 180 W 2021 Edi</v>
      </c>
      <c r="D1088" s="3" t="s">
        <v>2354</v>
      </c>
      <c r="E1088" s="3" t="s">
        <v>2978</v>
      </c>
      <c r="F1088" s="3" t="s">
        <v>3070</v>
      </c>
      <c r="G1088" s="3" t="s">
        <v>3071</v>
      </c>
      <c r="H1088" s="3" t="s">
        <v>3125</v>
      </c>
      <c r="I1088" s="4">
        <v>474</v>
      </c>
      <c r="J1088" s="4">
        <v>1299</v>
      </c>
      <c r="K1088" s="2">
        <v>0.64</v>
      </c>
      <c r="L1088" t="str">
        <f>IF(Table1[[#This Row],[discount_percentage]]&gt;=50%, "50% or more", "&lt;50%")</f>
        <v>50% or more</v>
      </c>
      <c r="M1088">
        <v>4.0999999999999996</v>
      </c>
      <c r="N1088" s="5">
        <v>550</v>
      </c>
      <c r="O1088" s="4">
        <f>Table1[[#This Row],[actual_price]]*Table1[[#This Row],[rating_count]]</f>
        <v>714450</v>
      </c>
      <c r="P1088" t="str">
        <f>IF(Table1[[#This Row],[actual_price]] &lt;200, "&lt;₹200", IF(Table1[[#This Row],[actual_price]]&lt;=500, "₹200 - ₹500", "&gt;₹500"))</f>
        <v>&gt;₹500</v>
      </c>
      <c r="Q1088" s="8">
        <f>Table1[[#This Row],[rating]]*LOG(Table1[[#This Row],[rating_count]]+1)</f>
        <v>11.238721555292317</v>
      </c>
    </row>
    <row r="1089" spans="1:17" x14ac:dyDescent="0.3">
      <c r="A1089" t="s">
        <v>2355</v>
      </c>
      <c r="B1089" t="s">
        <v>2356</v>
      </c>
      <c r="C1089" t="str">
        <f t="shared" si="16"/>
        <v>Oratech Coffee Frother e</v>
      </c>
      <c r="D1089" s="3" t="s">
        <v>1989</v>
      </c>
      <c r="E1089" s="3" t="s">
        <v>2978</v>
      </c>
      <c r="F1089" s="3" t="s">
        <v>3070</v>
      </c>
      <c r="G1089" s="3" t="s">
        <v>3071</v>
      </c>
      <c r="H1089" s="3" t="s">
        <v>3084</v>
      </c>
      <c r="I1089" s="4">
        <v>279</v>
      </c>
      <c r="J1089" s="4">
        <v>499</v>
      </c>
      <c r="K1089" s="2">
        <v>0.44</v>
      </c>
      <c r="L1089" t="str">
        <f>IF(Table1[[#This Row],[discount_percentage]]&gt;=50%, "50% or more", "&lt;50%")</f>
        <v>&lt;50%</v>
      </c>
      <c r="M1089">
        <v>4.8</v>
      </c>
      <c r="N1089" s="5">
        <v>28</v>
      </c>
      <c r="O1089" s="4">
        <f>Table1[[#This Row],[actual_price]]*Table1[[#This Row],[rating_count]]</f>
        <v>13972</v>
      </c>
      <c r="P1089" t="str">
        <f>IF(Table1[[#This Row],[actual_price]] &lt;200, "&lt;₹200", IF(Table1[[#This Row],[actual_price]]&lt;=500, "₹200 - ₹500", "&gt;₹500"))</f>
        <v>₹200 - ₹500</v>
      </c>
      <c r="Q1089" s="8">
        <f>Table1[[#This Row],[rating]]*LOG(Table1[[#This Row],[rating_count]]+1)</f>
        <v>7.0195103899149887</v>
      </c>
    </row>
    <row r="1090" spans="1:17" x14ac:dyDescent="0.3">
      <c r="A1090" t="s">
        <v>2357</v>
      </c>
      <c r="B1090" t="s">
        <v>2358</v>
      </c>
      <c r="C1090" t="str">
        <f t="shared" ref="C1090:C1153" si="17">LEFT(B1090,24)</f>
        <v xml:space="preserve">Havells Glaze 74W Pearl </v>
      </c>
      <c r="D1090" s="3" t="s">
        <v>2125</v>
      </c>
      <c r="E1090" s="3" t="s">
        <v>2978</v>
      </c>
      <c r="F1090" s="3" t="s">
        <v>3073</v>
      </c>
      <c r="G1090" s="3" t="s">
        <v>3100</v>
      </c>
      <c r="H1090" s="3" t="s">
        <v>3101</v>
      </c>
      <c r="I1090" s="4">
        <v>1999</v>
      </c>
      <c r="J1090" s="4">
        <v>4775</v>
      </c>
      <c r="K1090" s="2">
        <v>0.57999999999999996</v>
      </c>
      <c r="L1090" t="str">
        <f>IF(Table1[[#This Row],[discount_percentage]]&gt;=50%, "50% or more", "&lt;50%")</f>
        <v>50% or more</v>
      </c>
      <c r="M1090">
        <v>4.2</v>
      </c>
      <c r="N1090" s="5">
        <v>1353</v>
      </c>
      <c r="O1090" s="4">
        <f>Table1[[#This Row],[actual_price]]*Table1[[#This Row],[rating_count]]</f>
        <v>6460575</v>
      </c>
      <c r="P1090" t="str">
        <f>IF(Table1[[#This Row],[actual_price]] &lt;200, "&lt;₹200", IF(Table1[[#This Row],[actual_price]]&lt;=500, "₹200 - ₹500", "&gt;₹500"))</f>
        <v>&gt;₹500</v>
      </c>
      <c r="Q1090" s="8">
        <f>Table1[[#This Row],[rating]]*LOG(Table1[[#This Row],[rating_count]]+1)</f>
        <v>13.152798390266328</v>
      </c>
    </row>
    <row r="1091" spans="1:17" x14ac:dyDescent="0.3">
      <c r="A1091" t="s">
        <v>2359</v>
      </c>
      <c r="B1091" t="s">
        <v>2360</v>
      </c>
      <c r="C1091" t="str">
        <f t="shared" si="17"/>
        <v>Pick Ur Needs¬Æ Lint Rem</v>
      </c>
      <c r="D1091" s="3" t="s">
        <v>1963</v>
      </c>
      <c r="E1091" s="3" t="s">
        <v>2978</v>
      </c>
      <c r="F1091" s="3" t="s">
        <v>3070</v>
      </c>
      <c r="G1091" s="3" t="s">
        <v>3077</v>
      </c>
      <c r="H1091" s="3" t="s">
        <v>3078</v>
      </c>
      <c r="I1091" s="4">
        <v>799</v>
      </c>
      <c r="J1091" s="4">
        <v>1230</v>
      </c>
      <c r="K1091" s="2">
        <v>0.35</v>
      </c>
      <c r="L1091" t="str">
        <f>IF(Table1[[#This Row],[discount_percentage]]&gt;=50%, "50% or more", "&lt;50%")</f>
        <v>&lt;50%</v>
      </c>
      <c r="M1091">
        <v>4.0999999999999996</v>
      </c>
      <c r="N1091" s="5">
        <v>2138</v>
      </c>
      <c r="O1091" s="4">
        <f>Table1[[#This Row],[actual_price]]*Table1[[#This Row],[rating_count]]</f>
        <v>2629740</v>
      </c>
      <c r="P1091" t="str">
        <f>IF(Table1[[#This Row],[actual_price]] &lt;200, "&lt;₹200", IF(Table1[[#This Row],[actual_price]]&lt;=500, "₹200 - ₹500", "&gt;₹500"))</f>
        <v>&gt;₹500</v>
      </c>
      <c r="Q1091" s="8">
        <f>Table1[[#This Row],[rating]]*LOG(Table1[[#This Row],[rating_count]]+1)</f>
        <v>13.653864216743264</v>
      </c>
    </row>
    <row r="1092" spans="1:17" x14ac:dyDescent="0.3">
      <c r="A1092" t="s">
        <v>2361</v>
      </c>
      <c r="B1092" t="s">
        <v>2362</v>
      </c>
      <c r="C1092" t="str">
        <f t="shared" si="17"/>
        <v>Rico Japanese Technology</v>
      </c>
      <c r="D1092" s="3" t="s">
        <v>2102</v>
      </c>
      <c r="E1092" s="3" t="s">
        <v>2978</v>
      </c>
      <c r="F1092" s="3" t="s">
        <v>3070</v>
      </c>
      <c r="G1092" s="3" t="s">
        <v>3071</v>
      </c>
      <c r="H1092" s="3" t="s">
        <v>3098</v>
      </c>
      <c r="I1092" s="4">
        <v>949</v>
      </c>
      <c r="J1092" s="4">
        <v>1999</v>
      </c>
      <c r="K1092" s="2">
        <v>0.53</v>
      </c>
      <c r="L1092" t="str">
        <f>IF(Table1[[#This Row],[discount_percentage]]&gt;=50%, "50% or more", "&lt;50%")</f>
        <v>50% or more</v>
      </c>
      <c r="M1092">
        <v>4</v>
      </c>
      <c r="N1092" s="5">
        <v>1679</v>
      </c>
      <c r="O1092" s="4">
        <f>Table1[[#This Row],[actual_price]]*Table1[[#This Row],[rating_count]]</f>
        <v>3356321</v>
      </c>
      <c r="P1092" t="str">
        <f>IF(Table1[[#This Row],[actual_price]] &lt;200, "&lt;₹200", IF(Table1[[#This Row],[actual_price]]&lt;=500, "₹200 - ₹500", "&gt;₹500"))</f>
        <v>&gt;₹500</v>
      </c>
      <c r="Q1092" s="8">
        <f>Table1[[#This Row],[rating]]*LOG(Table1[[#This Row],[rating_count]]+1)</f>
        <v>12.901237126903451</v>
      </c>
    </row>
    <row r="1093" spans="1:17" x14ac:dyDescent="0.3">
      <c r="A1093" t="s">
        <v>2363</v>
      </c>
      <c r="B1093" t="s">
        <v>2364</v>
      </c>
      <c r="C1093" t="str">
        <f t="shared" si="17"/>
        <v>Butterfly Smart Wet Grin</v>
      </c>
      <c r="D1093" s="3" t="s">
        <v>2365</v>
      </c>
      <c r="E1093" s="3" t="s">
        <v>2978</v>
      </c>
      <c r="F1093" s="3" t="s">
        <v>3070</v>
      </c>
      <c r="G1093" s="3" t="s">
        <v>3071</v>
      </c>
      <c r="H1093" s="3" t="s">
        <v>3126</v>
      </c>
      <c r="I1093" s="4">
        <v>3657.66</v>
      </c>
      <c r="J1093" s="4">
        <v>5156</v>
      </c>
      <c r="K1093" s="2">
        <v>0.28999999999999998</v>
      </c>
      <c r="L1093" t="str">
        <f>IF(Table1[[#This Row],[discount_percentage]]&gt;=50%, "50% or more", "&lt;50%")</f>
        <v>&lt;50%</v>
      </c>
      <c r="M1093">
        <v>3.9</v>
      </c>
      <c r="N1093" s="5">
        <v>12837</v>
      </c>
      <c r="O1093" s="4">
        <f>Table1[[#This Row],[actual_price]]*Table1[[#This Row],[rating_count]]</f>
        <v>66187572</v>
      </c>
      <c r="P1093" t="str">
        <f>IF(Table1[[#This Row],[actual_price]] &lt;200, "&lt;₹200", IF(Table1[[#This Row],[actual_price]]&lt;=500, "₹200 - ₹500", "&gt;₹500"))</f>
        <v>&gt;₹500</v>
      </c>
      <c r="Q1093" s="8">
        <f>Table1[[#This Row],[rating]]*LOG(Table1[[#This Row],[rating_count]]+1)</f>
        <v>16.023139748258213</v>
      </c>
    </row>
    <row r="1094" spans="1:17" x14ac:dyDescent="0.3">
      <c r="A1094" t="s">
        <v>2366</v>
      </c>
      <c r="B1094" t="s">
        <v>2367</v>
      </c>
      <c r="C1094" t="str">
        <f t="shared" si="17"/>
        <v>AGARO Marvel 9 Liters Ov</v>
      </c>
      <c r="D1094" s="3" t="s">
        <v>2368</v>
      </c>
      <c r="E1094" s="3" t="s">
        <v>2978</v>
      </c>
      <c r="F1094" s="3" t="s">
        <v>3070</v>
      </c>
      <c r="G1094" s="3" t="s">
        <v>3071</v>
      </c>
      <c r="H1094" s="3" t="s">
        <v>3127</v>
      </c>
      <c r="I1094" s="4">
        <v>1699</v>
      </c>
      <c r="J1094" s="4">
        <v>1999</v>
      </c>
      <c r="K1094" s="2">
        <v>0.15</v>
      </c>
      <c r="L1094" t="str">
        <f>IF(Table1[[#This Row],[discount_percentage]]&gt;=50%, "50% or more", "&lt;50%")</f>
        <v>&lt;50%</v>
      </c>
      <c r="M1094">
        <v>4.0999999999999996</v>
      </c>
      <c r="N1094" s="5">
        <v>8873</v>
      </c>
      <c r="O1094" s="4">
        <f>Table1[[#This Row],[actual_price]]*Table1[[#This Row],[rating_count]]</f>
        <v>17737127</v>
      </c>
      <c r="P1094" t="str">
        <f>IF(Table1[[#This Row],[actual_price]] &lt;200, "&lt;₹200", IF(Table1[[#This Row],[actual_price]]&lt;=500, "₹200 - ₹500", "&gt;₹500"))</f>
        <v>&gt;₹500</v>
      </c>
      <c r="Q1094" s="8">
        <f>Table1[[#This Row],[rating]]*LOG(Table1[[#This Row],[rating_count]]+1)</f>
        <v>16.187289639960198</v>
      </c>
    </row>
    <row r="1095" spans="1:17" x14ac:dyDescent="0.3">
      <c r="A1095" t="s">
        <v>2369</v>
      </c>
      <c r="B1095" t="s">
        <v>2370</v>
      </c>
      <c r="C1095" t="str">
        <f t="shared" si="17"/>
        <v>Philips GC1920/28 1440-W</v>
      </c>
      <c r="D1095" s="3" t="s">
        <v>2039</v>
      </c>
      <c r="E1095" s="3" t="s">
        <v>2978</v>
      </c>
      <c r="F1095" s="3" t="s">
        <v>3070</v>
      </c>
      <c r="G1095" s="3" t="s">
        <v>3077</v>
      </c>
      <c r="H1095" s="3" t="s">
        <v>3078</v>
      </c>
      <c r="I1095" s="4">
        <v>1849</v>
      </c>
      <c r="J1095" s="4">
        <v>2095</v>
      </c>
      <c r="K1095" s="2">
        <v>0.12</v>
      </c>
      <c r="L1095" t="str">
        <f>IF(Table1[[#This Row],[discount_percentage]]&gt;=50%, "50% or more", "&lt;50%")</f>
        <v>&lt;50%</v>
      </c>
      <c r="M1095">
        <v>4.3</v>
      </c>
      <c r="N1095" s="5">
        <v>7681</v>
      </c>
      <c r="O1095" s="4">
        <f>Table1[[#This Row],[actual_price]]*Table1[[#This Row],[rating_count]]</f>
        <v>16091695</v>
      </c>
      <c r="P1095" t="str">
        <f>IF(Table1[[#This Row],[actual_price]] &lt;200, "&lt;₹200", IF(Table1[[#This Row],[actual_price]]&lt;=500, "₹200 - ₹500", "&gt;₹500"))</f>
        <v>&gt;₹500</v>
      </c>
      <c r="Q1095" s="8">
        <f>Table1[[#This Row],[rating]]*LOG(Table1[[#This Row],[rating_count]]+1)</f>
        <v>16.707539502165375</v>
      </c>
    </row>
    <row r="1096" spans="1:17" x14ac:dyDescent="0.3">
      <c r="A1096" t="s">
        <v>2371</v>
      </c>
      <c r="B1096" t="s">
        <v>2372</v>
      </c>
      <c r="C1096" t="str">
        <f t="shared" si="17"/>
        <v xml:space="preserve">Havells OFR 13 Wave Fin </v>
      </c>
      <c r="D1096" s="3" t="s">
        <v>1960</v>
      </c>
      <c r="E1096" s="3" t="s">
        <v>2978</v>
      </c>
      <c r="F1096" s="3" t="s">
        <v>3073</v>
      </c>
      <c r="G1096" s="3" t="s">
        <v>3074</v>
      </c>
      <c r="H1096" s="3" t="s">
        <v>3076</v>
      </c>
      <c r="I1096" s="4">
        <v>12499</v>
      </c>
      <c r="J1096" s="4">
        <v>19825</v>
      </c>
      <c r="K1096" s="2">
        <v>0.37</v>
      </c>
      <c r="L1096" t="str">
        <f>IF(Table1[[#This Row],[discount_percentage]]&gt;=50%, "50% or more", "&lt;50%")</f>
        <v>&lt;50%</v>
      </c>
      <c r="M1096">
        <v>4.0999999999999996</v>
      </c>
      <c r="N1096" s="5">
        <v>322</v>
      </c>
      <c r="O1096" s="4">
        <f>Table1[[#This Row],[actual_price]]*Table1[[#This Row],[rating_count]]</f>
        <v>6383650</v>
      </c>
      <c r="P1096" t="str">
        <f>IF(Table1[[#This Row],[actual_price]] &lt;200, "&lt;₹200", IF(Table1[[#This Row],[actual_price]]&lt;=500, "₹200 - ₹500", "&gt;₹500"))</f>
        <v>&gt;₹500</v>
      </c>
      <c r="Q1096" s="8">
        <f>Table1[[#This Row],[rating]]*LOG(Table1[[#This Row],[rating_count]]+1)</f>
        <v>10.287730341557522</v>
      </c>
    </row>
    <row r="1097" spans="1:17" x14ac:dyDescent="0.3">
      <c r="A1097" t="s">
        <v>2373</v>
      </c>
      <c r="B1097" t="s">
        <v>2374</v>
      </c>
      <c r="C1097" t="str">
        <f t="shared" si="17"/>
        <v xml:space="preserve">Bajaj DHX-9 1000W Heavy </v>
      </c>
      <c r="D1097" s="3" t="s">
        <v>1992</v>
      </c>
      <c r="E1097" s="3" t="s">
        <v>2978</v>
      </c>
      <c r="F1097" s="3" t="s">
        <v>3070</v>
      </c>
      <c r="G1097" s="3" t="s">
        <v>3077</v>
      </c>
      <c r="H1097" s="3" t="s">
        <v>3078</v>
      </c>
      <c r="I1097" s="4">
        <v>1099</v>
      </c>
      <c r="J1097" s="4">
        <v>1920</v>
      </c>
      <c r="K1097" s="2">
        <v>0.43</v>
      </c>
      <c r="L1097" t="str">
        <f>IF(Table1[[#This Row],[discount_percentage]]&gt;=50%, "50% or more", "&lt;50%")</f>
        <v>&lt;50%</v>
      </c>
      <c r="M1097">
        <v>4.2</v>
      </c>
      <c r="N1097" s="5">
        <v>9772</v>
      </c>
      <c r="O1097" s="4">
        <f>Table1[[#This Row],[actual_price]]*Table1[[#This Row],[rating_count]]</f>
        <v>18762240</v>
      </c>
      <c r="P1097" t="str">
        <f>IF(Table1[[#This Row],[actual_price]] &lt;200, "&lt;₹200", IF(Table1[[#This Row],[actual_price]]&lt;=500, "₹200 - ₹500", "&gt;₹500"))</f>
        <v>&gt;₹500</v>
      </c>
      <c r="Q1097" s="8">
        <f>Table1[[#This Row],[rating]]*LOG(Table1[[#This Row],[rating_count]]+1)</f>
        <v>16.758117174835238</v>
      </c>
    </row>
    <row r="1098" spans="1:17" x14ac:dyDescent="0.3">
      <c r="A1098" t="s">
        <v>2375</v>
      </c>
      <c r="B1098" t="s">
        <v>2376</v>
      </c>
      <c r="C1098" t="str">
        <f t="shared" si="17"/>
        <v xml:space="preserve">Aquasure From Aquaguard </v>
      </c>
      <c r="D1098" s="3" t="s">
        <v>2298</v>
      </c>
      <c r="E1098" s="3" t="s">
        <v>2978</v>
      </c>
      <c r="F1098" s="3" t="s">
        <v>3070</v>
      </c>
      <c r="G1098" s="3" t="s">
        <v>3110</v>
      </c>
      <c r="H1098" s="3" t="s">
        <v>3120</v>
      </c>
      <c r="I1098" s="4">
        <v>8199</v>
      </c>
      <c r="J1098" s="4">
        <v>16000</v>
      </c>
      <c r="K1098" s="2">
        <v>0.49</v>
      </c>
      <c r="L1098" t="str">
        <f>IF(Table1[[#This Row],[discount_percentage]]&gt;=50%, "50% or more", "&lt;50%")</f>
        <v>&lt;50%</v>
      </c>
      <c r="M1098">
        <v>3.9</v>
      </c>
      <c r="N1098" s="5">
        <v>18497</v>
      </c>
      <c r="O1098" s="4">
        <f>Table1[[#This Row],[actual_price]]*Table1[[#This Row],[rating_count]]</f>
        <v>295952000</v>
      </c>
      <c r="P1098" t="str">
        <f>IF(Table1[[#This Row],[actual_price]] &lt;200, "&lt;₹200", IF(Table1[[#This Row],[actual_price]]&lt;=500, "₹200 - ₹500", "&gt;₹500"))</f>
        <v>&gt;₹500</v>
      </c>
      <c r="Q1098" s="8">
        <f>Table1[[#This Row],[rating]]*LOG(Table1[[#This Row],[rating_count]]+1)</f>
        <v>16.641786622929594</v>
      </c>
    </row>
    <row r="1099" spans="1:17" x14ac:dyDescent="0.3">
      <c r="A1099" t="s">
        <v>2377</v>
      </c>
      <c r="B1099" t="s">
        <v>2378</v>
      </c>
      <c r="C1099" t="str">
        <f t="shared" si="17"/>
        <v>ROYAL STEP Portable Elec</v>
      </c>
      <c r="D1099" s="3" t="s">
        <v>2048</v>
      </c>
      <c r="E1099" s="3" t="s">
        <v>2978</v>
      </c>
      <c r="F1099" s="3" t="s">
        <v>3070</v>
      </c>
      <c r="G1099" s="3" t="s">
        <v>3071</v>
      </c>
      <c r="H1099" s="3" t="s">
        <v>3094</v>
      </c>
      <c r="I1099" s="4">
        <v>499</v>
      </c>
      <c r="J1099" s="4">
        <v>2199</v>
      </c>
      <c r="K1099" s="2">
        <v>0.77</v>
      </c>
      <c r="L1099" t="str">
        <f>IF(Table1[[#This Row],[discount_percentage]]&gt;=50%, "50% or more", "&lt;50%")</f>
        <v>50% or more</v>
      </c>
      <c r="M1099">
        <v>3.7</v>
      </c>
      <c r="N1099" s="5">
        <v>53</v>
      </c>
      <c r="O1099" s="4">
        <f>Table1[[#This Row],[actual_price]]*Table1[[#This Row],[rating_count]]</f>
        <v>116547</v>
      </c>
      <c r="P1099" t="str">
        <f>IF(Table1[[#This Row],[actual_price]] &lt;200, "&lt;₹200", IF(Table1[[#This Row],[actual_price]]&lt;=500, "₹200 - ₹500", "&gt;₹500"))</f>
        <v>&gt;₹500</v>
      </c>
      <c r="Q1099" s="8">
        <f>Table1[[#This Row],[rating]]*LOG(Table1[[#This Row],[rating_count]]+1)</f>
        <v>6.4098569113449839</v>
      </c>
    </row>
    <row r="1100" spans="1:17" x14ac:dyDescent="0.3">
      <c r="A1100" t="s">
        <v>2379</v>
      </c>
      <c r="B1100" t="s">
        <v>2380</v>
      </c>
      <c r="C1100" t="str">
        <f t="shared" si="17"/>
        <v>KENT 16068 Zoom Vacuum C</v>
      </c>
      <c r="D1100" s="3" t="s">
        <v>2055</v>
      </c>
      <c r="E1100" s="3" t="s">
        <v>2978</v>
      </c>
      <c r="F1100" s="3" t="s">
        <v>3070</v>
      </c>
      <c r="G1100" s="3" t="s">
        <v>3077</v>
      </c>
      <c r="H1100" s="3" t="s">
        <v>3095</v>
      </c>
      <c r="I1100" s="4">
        <v>6999</v>
      </c>
      <c r="J1100" s="4">
        <v>14999</v>
      </c>
      <c r="K1100" s="2">
        <v>0.53</v>
      </c>
      <c r="L1100" t="str">
        <f>IF(Table1[[#This Row],[discount_percentage]]&gt;=50%, "50% or more", "&lt;50%")</f>
        <v>50% or more</v>
      </c>
      <c r="M1100">
        <v>4.0999999999999996</v>
      </c>
      <c r="N1100" s="5">
        <v>1728</v>
      </c>
      <c r="O1100" s="4">
        <f>Table1[[#This Row],[actual_price]]*Table1[[#This Row],[rating_count]]</f>
        <v>25918272</v>
      </c>
      <c r="P1100" t="str">
        <f>IF(Table1[[#This Row],[actual_price]] &lt;200, "&lt;₹200", IF(Table1[[#This Row],[actual_price]]&lt;=500, "₹200 - ₹500", "&gt;₹500"))</f>
        <v>&gt;₹500</v>
      </c>
      <c r="Q1100" s="8">
        <f>Table1[[#This Row],[rating]]*LOG(Table1[[#This Row],[rating_count]]+1)</f>
        <v>13.274959472423083</v>
      </c>
    </row>
    <row r="1101" spans="1:17" x14ac:dyDescent="0.3">
      <c r="A1101" t="s">
        <v>2381</v>
      </c>
      <c r="B1101" t="s">
        <v>2382</v>
      </c>
      <c r="C1101" t="str">
        <f t="shared" si="17"/>
        <v>ENEM Sealing Machine | 1</v>
      </c>
      <c r="D1101" s="3" t="s">
        <v>2122</v>
      </c>
      <c r="E1101" s="3" t="s">
        <v>2978</v>
      </c>
      <c r="F1101" s="3" t="s">
        <v>3070</v>
      </c>
      <c r="G1101" s="3" t="s">
        <v>3071</v>
      </c>
      <c r="H1101" s="3" t="s">
        <v>3099</v>
      </c>
      <c r="I1101" s="4">
        <v>1595</v>
      </c>
      <c r="J1101" s="4">
        <v>1799</v>
      </c>
      <c r="K1101" s="2">
        <v>0.11</v>
      </c>
      <c r="L1101" t="str">
        <f>IF(Table1[[#This Row],[discount_percentage]]&gt;=50%, "50% or more", "&lt;50%")</f>
        <v>&lt;50%</v>
      </c>
      <c r="M1101">
        <v>4</v>
      </c>
      <c r="N1101" s="5">
        <v>2877</v>
      </c>
      <c r="O1101" s="4">
        <f>Table1[[#This Row],[actual_price]]*Table1[[#This Row],[rating_count]]</f>
        <v>5175723</v>
      </c>
      <c r="P1101" t="str">
        <f>IF(Table1[[#This Row],[actual_price]] &lt;200, "&lt;₹200", IF(Table1[[#This Row],[actual_price]]&lt;=500, "₹200 - ₹500", "&gt;₹500"))</f>
        <v>&gt;₹500</v>
      </c>
      <c r="Q1101" s="8">
        <f>Table1[[#This Row],[rating]]*LOG(Table1[[#This Row],[rating_count]]+1)</f>
        <v>13.836363158402346</v>
      </c>
    </row>
    <row r="1102" spans="1:17" x14ac:dyDescent="0.3">
      <c r="A1102" t="s">
        <v>2383</v>
      </c>
      <c r="B1102" t="s">
        <v>2384</v>
      </c>
      <c r="C1102" t="str">
        <f t="shared" si="17"/>
        <v>Wipro Vesta 1200 Watt GD</v>
      </c>
      <c r="D1102" s="3" t="s">
        <v>1992</v>
      </c>
      <c r="E1102" s="3" t="s">
        <v>2978</v>
      </c>
      <c r="F1102" s="3" t="s">
        <v>3070</v>
      </c>
      <c r="G1102" s="3" t="s">
        <v>3077</v>
      </c>
      <c r="H1102" s="3" t="s">
        <v>3078</v>
      </c>
      <c r="I1102" s="4">
        <v>1049</v>
      </c>
      <c r="J1102" s="4">
        <v>1950</v>
      </c>
      <c r="K1102" s="2">
        <v>0.46</v>
      </c>
      <c r="L1102" t="str">
        <f>IF(Table1[[#This Row],[discount_percentage]]&gt;=50%, "50% or more", "&lt;50%")</f>
        <v>&lt;50%</v>
      </c>
      <c r="M1102">
        <v>3.8</v>
      </c>
      <c r="N1102" s="5">
        <v>250</v>
      </c>
      <c r="O1102" s="4">
        <f>Table1[[#This Row],[actual_price]]*Table1[[#This Row],[rating_count]]</f>
        <v>487500</v>
      </c>
      <c r="P1102" t="str">
        <f>IF(Table1[[#This Row],[actual_price]] &lt;200, "&lt;₹200", IF(Table1[[#This Row],[actual_price]]&lt;=500, "₹200 - ₹500", "&gt;₹500"))</f>
        <v>&gt;₹500</v>
      </c>
      <c r="Q1102" s="8">
        <f>Table1[[#This Row],[rating]]*LOG(Table1[[#This Row],[rating_count]]+1)</f>
        <v>9.1187601416279431</v>
      </c>
    </row>
    <row r="1103" spans="1:17" x14ac:dyDescent="0.3">
      <c r="A1103" t="s">
        <v>2385</v>
      </c>
      <c r="B1103" t="s">
        <v>2386</v>
      </c>
      <c r="C1103" t="str">
        <f t="shared" si="17"/>
        <v>Inalsa Electric Kettle P</v>
      </c>
      <c r="D1103" s="3" t="s">
        <v>2008</v>
      </c>
      <c r="E1103" s="3" t="s">
        <v>2978</v>
      </c>
      <c r="F1103" s="3" t="s">
        <v>3070</v>
      </c>
      <c r="G1103" s="3" t="s">
        <v>3071</v>
      </c>
      <c r="H1103" s="3" t="s">
        <v>3072</v>
      </c>
      <c r="I1103" s="4">
        <v>1182</v>
      </c>
      <c r="J1103" s="4">
        <v>2995</v>
      </c>
      <c r="K1103" s="2">
        <v>0.61</v>
      </c>
      <c r="L1103" t="str">
        <f>IF(Table1[[#This Row],[discount_percentage]]&gt;=50%, "50% or more", "&lt;50%")</f>
        <v>50% or more</v>
      </c>
      <c r="M1103">
        <v>4.2</v>
      </c>
      <c r="N1103" s="5">
        <v>5178</v>
      </c>
      <c r="O1103" s="4">
        <f>Table1[[#This Row],[actual_price]]*Table1[[#This Row],[rating_count]]</f>
        <v>15508110</v>
      </c>
      <c r="P1103" t="str">
        <f>IF(Table1[[#This Row],[actual_price]] &lt;200, "&lt;₹200", IF(Table1[[#This Row],[actual_price]]&lt;=500, "₹200 - ₹500", "&gt;₹500"))</f>
        <v>&gt;₹500</v>
      </c>
      <c r="Q1103" s="8">
        <f>Table1[[#This Row],[rating]]*LOG(Table1[[#This Row],[rating_count]]+1)</f>
        <v>15.599832826275156</v>
      </c>
    </row>
    <row r="1104" spans="1:17" x14ac:dyDescent="0.3">
      <c r="A1104" t="s">
        <v>2387</v>
      </c>
      <c r="B1104" t="s">
        <v>2388</v>
      </c>
      <c r="C1104" t="str">
        <f t="shared" si="17"/>
        <v>VRPRIME Lint Roller Lint</v>
      </c>
      <c r="D1104" s="3" t="s">
        <v>1963</v>
      </c>
      <c r="E1104" s="3" t="s">
        <v>2978</v>
      </c>
      <c r="F1104" s="3" t="s">
        <v>3070</v>
      </c>
      <c r="G1104" s="3" t="s">
        <v>3077</v>
      </c>
      <c r="H1104" s="3" t="s">
        <v>3078</v>
      </c>
      <c r="I1104" s="4">
        <v>499</v>
      </c>
      <c r="J1104" s="4">
        <v>999</v>
      </c>
      <c r="K1104" s="2">
        <v>0.5</v>
      </c>
      <c r="L1104" t="str">
        <f>IF(Table1[[#This Row],[discount_percentage]]&gt;=50%, "50% or more", "&lt;50%")</f>
        <v>50% or more</v>
      </c>
      <c r="M1104">
        <v>4.5999999999999996</v>
      </c>
      <c r="N1104" s="5">
        <v>79</v>
      </c>
      <c r="O1104" s="4">
        <f>Table1[[#This Row],[actual_price]]*Table1[[#This Row],[rating_count]]</f>
        <v>78921</v>
      </c>
      <c r="P1104" t="str">
        <f>IF(Table1[[#This Row],[actual_price]] &lt;200, "&lt;₹200", IF(Table1[[#This Row],[actual_price]]&lt;=500, "₹200 - ₹500", "&gt;₹500"))</f>
        <v>&gt;₹500</v>
      </c>
      <c r="Q1104" s="8">
        <f>Table1[[#This Row],[rating]]*LOG(Table1[[#This Row],[rating_count]]+1)</f>
        <v>8.7542139401629395</v>
      </c>
    </row>
    <row r="1105" spans="1:17" x14ac:dyDescent="0.3">
      <c r="A1105" t="s">
        <v>2389</v>
      </c>
      <c r="B1105" t="s">
        <v>2390</v>
      </c>
      <c r="C1105" t="str">
        <f t="shared" si="17"/>
        <v>Philips AC1215/20 Air pu</v>
      </c>
      <c r="D1105" s="3" t="s">
        <v>2295</v>
      </c>
      <c r="E1105" s="3" t="s">
        <v>2978</v>
      </c>
      <c r="F1105" s="3" t="s">
        <v>3073</v>
      </c>
      <c r="G1105" s="3" t="s">
        <v>3118</v>
      </c>
      <c r="H1105" s="3" t="s">
        <v>3119</v>
      </c>
      <c r="I1105" s="4">
        <v>8799</v>
      </c>
      <c r="J1105" s="4">
        <v>11995</v>
      </c>
      <c r="K1105" s="2">
        <v>0.27</v>
      </c>
      <c r="L1105" t="str">
        <f>IF(Table1[[#This Row],[discount_percentage]]&gt;=50%, "50% or more", "&lt;50%")</f>
        <v>&lt;50%</v>
      </c>
      <c r="M1105">
        <v>4.0999999999999996</v>
      </c>
      <c r="N1105" s="5">
        <v>4157</v>
      </c>
      <c r="O1105" s="4">
        <f>Table1[[#This Row],[actual_price]]*Table1[[#This Row],[rating_count]]</f>
        <v>49863215</v>
      </c>
      <c r="P1105" t="str">
        <f>IF(Table1[[#This Row],[actual_price]] &lt;200, "&lt;₹200", IF(Table1[[#This Row],[actual_price]]&lt;=500, "₹200 - ₹500", "&gt;₹500"))</f>
        <v>&gt;₹500</v>
      </c>
      <c r="Q1105" s="8">
        <f>Table1[[#This Row],[rating]]*LOG(Table1[[#This Row],[rating_count]]+1)</f>
        <v>14.837426388481346</v>
      </c>
    </row>
    <row r="1106" spans="1:17" x14ac:dyDescent="0.3">
      <c r="A1106" t="s">
        <v>2391</v>
      </c>
      <c r="B1106" t="s">
        <v>2392</v>
      </c>
      <c r="C1106" t="str">
        <f t="shared" si="17"/>
        <v xml:space="preserve">Eopora PTC Ceramic Fast </v>
      </c>
      <c r="D1106" s="3" t="s">
        <v>1957</v>
      </c>
      <c r="E1106" s="3" t="s">
        <v>2978</v>
      </c>
      <c r="F1106" s="3" t="s">
        <v>3073</v>
      </c>
      <c r="G1106" s="3" t="s">
        <v>3074</v>
      </c>
      <c r="H1106" s="3" t="s">
        <v>3075</v>
      </c>
      <c r="I1106" s="4">
        <v>1529</v>
      </c>
      <c r="J1106" s="4">
        <v>2999</v>
      </c>
      <c r="K1106" s="2">
        <v>0.49</v>
      </c>
      <c r="L1106" t="str">
        <f>IF(Table1[[#This Row],[discount_percentage]]&gt;=50%, "50% or more", "&lt;50%")</f>
        <v>&lt;50%</v>
      </c>
      <c r="M1106">
        <v>3.3</v>
      </c>
      <c r="N1106" s="5">
        <v>29</v>
      </c>
      <c r="O1106" s="4">
        <f>Table1[[#This Row],[actual_price]]*Table1[[#This Row],[rating_count]]</f>
        <v>86971</v>
      </c>
      <c r="P1106" t="str">
        <f>IF(Table1[[#This Row],[actual_price]] &lt;200, "&lt;₹200", IF(Table1[[#This Row],[actual_price]]&lt;=500, "₹200 - ₹500", "&gt;₹500"))</f>
        <v>&gt;₹500</v>
      </c>
      <c r="Q1106" s="8">
        <f>Table1[[#This Row],[rating]]*LOG(Table1[[#This Row],[rating_count]]+1)</f>
        <v>4.8745001405748853</v>
      </c>
    </row>
    <row r="1107" spans="1:17" x14ac:dyDescent="0.3">
      <c r="A1107" t="s">
        <v>2393</v>
      </c>
      <c r="B1107" t="s">
        <v>2394</v>
      </c>
      <c r="C1107" t="str">
        <f t="shared" si="17"/>
        <v>Usha Goliath GO1200WG He</v>
      </c>
      <c r="D1107" s="3" t="s">
        <v>1992</v>
      </c>
      <c r="E1107" s="3" t="s">
        <v>2978</v>
      </c>
      <c r="F1107" s="3" t="s">
        <v>3070</v>
      </c>
      <c r="G1107" s="3" t="s">
        <v>3077</v>
      </c>
      <c r="H1107" s="3" t="s">
        <v>3078</v>
      </c>
      <c r="I1107" s="4">
        <v>1199</v>
      </c>
      <c r="J1107" s="4">
        <v>1690</v>
      </c>
      <c r="K1107" s="2">
        <v>0.28999999999999998</v>
      </c>
      <c r="L1107" t="str">
        <f>IF(Table1[[#This Row],[discount_percentage]]&gt;=50%, "50% or more", "&lt;50%")</f>
        <v>&lt;50%</v>
      </c>
      <c r="M1107">
        <v>4.2</v>
      </c>
      <c r="N1107" s="5">
        <v>4580</v>
      </c>
      <c r="O1107" s="4">
        <f>Table1[[#This Row],[actual_price]]*Table1[[#This Row],[rating_count]]</f>
        <v>7740200</v>
      </c>
      <c r="P1107" t="str">
        <f>IF(Table1[[#This Row],[actual_price]] &lt;200, "&lt;₹200", IF(Table1[[#This Row],[actual_price]]&lt;=500, "₹200 - ₹500", "&gt;₹500"))</f>
        <v>&gt;₹500</v>
      </c>
      <c r="Q1107" s="8">
        <f>Table1[[#This Row],[rating]]*LOG(Table1[[#This Row],[rating_count]]+1)</f>
        <v>15.376033225459551</v>
      </c>
    </row>
    <row r="1108" spans="1:17" x14ac:dyDescent="0.3">
      <c r="A1108" t="s">
        <v>2395</v>
      </c>
      <c r="B1108" t="s">
        <v>2396</v>
      </c>
      <c r="C1108" t="str">
        <f t="shared" si="17"/>
        <v>Wipro Vesta Electric Egg</v>
      </c>
      <c r="D1108" s="3" t="s">
        <v>2068</v>
      </c>
      <c r="E1108" s="3" t="s">
        <v>2978</v>
      </c>
      <c r="F1108" s="3" t="s">
        <v>3070</v>
      </c>
      <c r="G1108" s="3" t="s">
        <v>3071</v>
      </c>
      <c r="H1108" s="3" t="s">
        <v>3096</v>
      </c>
      <c r="I1108" s="4">
        <v>1052</v>
      </c>
      <c r="J1108" s="4">
        <v>1790</v>
      </c>
      <c r="K1108" s="2">
        <v>0.41</v>
      </c>
      <c r="L1108" t="str">
        <f>IF(Table1[[#This Row],[discount_percentage]]&gt;=50%, "50% or more", "&lt;50%")</f>
        <v>&lt;50%</v>
      </c>
      <c r="M1108">
        <v>4.3</v>
      </c>
      <c r="N1108" s="5">
        <v>1404</v>
      </c>
      <c r="O1108" s="4">
        <f>Table1[[#This Row],[actual_price]]*Table1[[#This Row],[rating_count]]</f>
        <v>2513160</v>
      </c>
      <c r="P1108" t="str">
        <f>IF(Table1[[#This Row],[actual_price]] &lt;200, "&lt;₹200", IF(Table1[[#This Row],[actual_price]]&lt;=500, "₹200 - ₹500", "&gt;₹500"))</f>
        <v>&gt;₹500</v>
      </c>
      <c r="Q1108" s="8">
        <f>Table1[[#This Row],[rating]]*LOG(Table1[[#This Row],[rating_count]]+1)</f>
        <v>13.535008194236724</v>
      </c>
    </row>
    <row r="1109" spans="1:17" x14ac:dyDescent="0.3">
      <c r="A1109" t="s">
        <v>2397</v>
      </c>
      <c r="B1109" t="s">
        <v>2398</v>
      </c>
      <c r="C1109" t="str">
        <f t="shared" si="17"/>
        <v xml:space="preserve">Philips Viva Collection </v>
      </c>
      <c r="D1109" s="3" t="s">
        <v>2399</v>
      </c>
      <c r="E1109" s="3" t="s">
        <v>2978</v>
      </c>
      <c r="F1109" s="3" t="s">
        <v>3070</v>
      </c>
      <c r="G1109" s="3" t="s">
        <v>3071</v>
      </c>
      <c r="H1109" s="3" t="s">
        <v>3128</v>
      </c>
      <c r="I1109" s="4">
        <v>6499</v>
      </c>
      <c r="J1109" s="4">
        <v>8995</v>
      </c>
      <c r="K1109" s="2">
        <v>0.28000000000000003</v>
      </c>
      <c r="L1109" t="str">
        <f>IF(Table1[[#This Row],[discount_percentage]]&gt;=50%, "50% or more", "&lt;50%")</f>
        <v>&lt;50%</v>
      </c>
      <c r="M1109">
        <v>4.3</v>
      </c>
      <c r="N1109" s="5">
        <v>2810</v>
      </c>
      <c r="O1109" s="4">
        <f>Table1[[#This Row],[actual_price]]*Table1[[#This Row],[rating_count]]</f>
        <v>25275950</v>
      </c>
      <c r="P1109" t="str">
        <f>IF(Table1[[#This Row],[actual_price]] &lt;200, "&lt;₹200", IF(Table1[[#This Row],[actual_price]]&lt;=500, "₹200 - ₹500", "&gt;₹500"))</f>
        <v>&gt;₹500</v>
      </c>
      <c r="Q1109" s="8">
        <f>Table1[[#This Row],[rating]]*LOG(Table1[[#This Row],[rating_count]]+1)</f>
        <v>14.830101636111994</v>
      </c>
    </row>
    <row r="1110" spans="1:17" x14ac:dyDescent="0.3">
      <c r="A1110" t="s">
        <v>2400</v>
      </c>
      <c r="B1110" t="s">
        <v>2401</v>
      </c>
      <c r="C1110" t="str">
        <f t="shared" si="17"/>
        <v>Kitchenwell Multipurpose</v>
      </c>
      <c r="D1110" s="3" t="s">
        <v>2113</v>
      </c>
      <c r="E1110" s="3" t="s">
        <v>2978</v>
      </c>
      <c r="F1110" s="3" t="s">
        <v>3070</v>
      </c>
      <c r="G1110" s="3" t="s">
        <v>3071</v>
      </c>
      <c r="H1110" s="3" t="s">
        <v>3079</v>
      </c>
      <c r="I1110" s="4">
        <v>239</v>
      </c>
      <c r="J1110" s="4">
        <v>239</v>
      </c>
      <c r="K1110" s="2">
        <v>0</v>
      </c>
      <c r="L1110" t="str">
        <f>IF(Table1[[#This Row],[discount_percentage]]&gt;=50%, "50% or more", "&lt;50%")</f>
        <v>&lt;50%</v>
      </c>
      <c r="M1110">
        <v>4.3</v>
      </c>
      <c r="N1110" s="5">
        <v>7</v>
      </c>
      <c r="O1110" s="4">
        <f>Table1[[#This Row],[actual_price]]*Table1[[#This Row],[rating_count]]</f>
        <v>1673</v>
      </c>
      <c r="P1110" t="str">
        <f>IF(Table1[[#This Row],[actual_price]] &lt;200, "&lt;₹200", IF(Table1[[#This Row],[actual_price]]&lt;=500, "₹200 - ₹500", "&gt;₹500"))</f>
        <v>₹200 - ₹500</v>
      </c>
      <c r="Q1110" s="8">
        <f>Table1[[#This Row],[rating]]*LOG(Table1[[#This Row],[rating_count]]+1)</f>
        <v>3.883286944065357</v>
      </c>
    </row>
    <row r="1111" spans="1:17" x14ac:dyDescent="0.3">
      <c r="A1111" t="s">
        <v>2402</v>
      </c>
      <c r="B1111" t="s">
        <v>2403</v>
      </c>
      <c r="C1111" t="str">
        <f t="shared" si="17"/>
        <v>FIGMENT Handheld Milk Fr</v>
      </c>
      <c r="D1111" s="3" t="s">
        <v>1989</v>
      </c>
      <c r="E1111" s="3" t="s">
        <v>2978</v>
      </c>
      <c r="F1111" s="3" t="s">
        <v>3070</v>
      </c>
      <c r="G1111" s="3" t="s">
        <v>3071</v>
      </c>
      <c r="H1111" s="3" t="s">
        <v>3084</v>
      </c>
      <c r="I1111" s="4">
        <v>699</v>
      </c>
      <c r="J1111" s="4">
        <v>1599</v>
      </c>
      <c r="K1111" s="2">
        <v>0.56000000000000005</v>
      </c>
      <c r="L1111" t="str">
        <f>IF(Table1[[#This Row],[discount_percentage]]&gt;=50%, "50% or more", "&lt;50%")</f>
        <v>50% or more</v>
      </c>
      <c r="M1111">
        <v>4.7</v>
      </c>
      <c r="N1111" s="5">
        <v>1729</v>
      </c>
      <c r="O1111" s="4">
        <f>Table1[[#This Row],[actual_price]]*Table1[[#This Row],[rating_count]]</f>
        <v>2764671</v>
      </c>
      <c r="P1111" t="str">
        <f>IF(Table1[[#This Row],[actual_price]] &lt;200, "&lt;₹200", IF(Table1[[#This Row],[actual_price]]&lt;=500, "₹200 - ₹500", "&gt;₹500"))</f>
        <v>&gt;₹500</v>
      </c>
      <c r="Q1111" s="8">
        <f>Table1[[#This Row],[rating]]*LOG(Table1[[#This Row],[rating_count]]+1)</f>
        <v>15.21881668470534</v>
      </c>
    </row>
    <row r="1112" spans="1:17" x14ac:dyDescent="0.3">
      <c r="A1112" t="s">
        <v>2404</v>
      </c>
      <c r="B1112" t="s">
        <v>2405</v>
      </c>
      <c r="C1112" t="str">
        <f t="shared" si="17"/>
        <v>Balzano High Speed Nutri</v>
      </c>
      <c r="D1112" s="3" t="s">
        <v>2406</v>
      </c>
      <c r="E1112" s="3" t="s">
        <v>2978</v>
      </c>
      <c r="F1112" s="3" t="s">
        <v>3070</v>
      </c>
      <c r="G1112" s="3" t="s">
        <v>3071</v>
      </c>
      <c r="I1112" s="4">
        <v>2599</v>
      </c>
      <c r="J1112" s="4">
        <v>4290</v>
      </c>
      <c r="K1112" s="2">
        <v>0.39</v>
      </c>
      <c r="L1112" t="str">
        <f>IF(Table1[[#This Row],[discount_percentage]]&gt;=50%, "50% or more", "&lt;50%")</f>
        <v>&lt;50%</v>
      </c>
      <c r="M1112">
        <v>4.4000000000000004</v>
      </c>
      <c r="N1112" s="5">
        <v>2116</v>
      </c>
      <c r="O1112" s="4">
        <f>Table1[[#This Row],[actual_price]]*Table1[[#This Row],[rating_count]]</f>
        <v>9077640</v>
      </c>
      <c r="P1112" t="str">
        <f>IF(Table1[[#This Row],[actual_price]] &lt;200, "&lt;₹200", IF(Table1[[#This Row],[actual_price]]&lt;=500, "₹200 - ₹500", "&gt;₹500"))</f>
        <v>&gt;₹500</v>
      </c>
      <c r="Q1112" s="8">
        <f>Table1[[#This Row],[rating]]*LOG(Table1[[#This Row],[rating_count]]+1)</f>
        <v>14.633171775285414</v>
      </c>
    </row>
    <row r="1113" spans="1:17" x14ac:dyDescent="0.3">
      <c r="A1113" t="s">
        <v>2407</v>
      </c>
      <c r="B1113" t="s">
        <v>2408</v>
      </c>
      <c r="C1113" t="str">
        <f t="shared" si="17"/>
        <v>Swiss Military VC03 Wire</v>
      </c>
      <c r="D1113" s="3" t="s">
        <v>2055</v>
      </c>
      <c r="E1113" s="3" t="s">
        <v>2978</v>
      </c>
      <c r="F1113" s="3" t="s">
        <v>3070</v>
      </c>
      <c r="G1113" s="3" t="s">
        <v>3077</v>
      </c>
      <c r="H1113" s="3" t="s">
        <v>3095</v>
      </c>
      <c r="I1113" s="4">
        <v>1547</v>
      </c>
      <c r="J1113" s="4">
        <v>2890</v>
      </c>
      <c r="K1113" s="2">
        <v>0.46</v>
      </c>
      <c r="L1113" t="str">
        <f>IF(Table1[[#This Row],[discount_percentage]]&gt;=50%, "50% or more", "&lt;50%")</f>
        <v>&lt;50%</v>
      </c>
      <c r="M1113">
        <v>3.9</v>
      </c>
      <c r="N1113" s="5">
        <v>463</v>
      </c>
      <c r="O1113" s="4">
        <f>Table1[[#This Row],[actual_price]]*Table1[[#This Row],[rating_count]]</f>
        <v>1338070</v>
      </c>
      <c r="P1113" t="str">
        <f>IF(Table1[[#This Row],[actual_price]] &lt;200, "&lt;₹200", IF(Table1[[#This Row],[actual_price]]&lt;=500, "₹200 - ₹500", "&gt;₹500"))</f>
        <v>&gt;₹500</v>
      </c>
      <c r="Q1113" s="8">
        <f>Table1[[#This Row],[rating]]*LOG(Table1[[#This Row],[rating_count]]+1)</f>
        <v>10.399420124164035</v>
      </c>
    </row>
    <row r="1114" spans="1:17" x14ac:dyDescent="0.3">
      <c r="A1114" t="s">
        <v>2409</v>
      </c>
      <c r="B1114" t="s">
        <v>2410</v>
      </c>
      <c r="C1114" t="str">
        <f t="shared" si="17"/>
        <v xml:space="preserve">Zuvexa USB Rechargeable </v>
      </c>
      <c r="D1114" s="3" t="s">
        <v>1989</v>
      </c>
      <c r="E1114" s="3" t="s">
        <v>2978</v>
      </c>
      <c r="F1114" s="3" t="s">
        <v>3070</v>
      </c>
      <c r="G1114" s="3" t="s">
        <v>3071</v>
      </c>
      <c r="H1114" s="3" t="s">
        <v>3084</v>
      </c>
      <c r="I1114" s="4">
        <v>499</v>
      </c>
      <c r="J1114" s="4">
        <v>1299</v>
      </c>
      <c r="K1114" s="2">
        <v>0.62</v>
      </c>
      <c r="L1114" t="str">
        <f>IF(Table1[[#This Row],[discount_percentage]]&gt;=50%, "50% or more", "&lt;50%")</f>
        <v>50% or more</v>
      </c>
      <c r="M1114">
        <v>4.7</v>
      </c>
      <c r="N1114" s="5">
        <v>54</v>
      </c>
      <c r="O1114" s="4">
        <f>Table1[[#This Row],[actual_price]]*Table1[[#This Row],[rating_count]]</f>
        <v>70146</v>
      </c>
      <c r="P1114" t="str">
        <f>IF(Table1[[#This Row],[actual_price]] &lt;200, "&lt;₹200", IF(Table1[[#This Row],[actual_price]]&lt;=500, "₹200 - ₹500", "&gt;₹500"))</f>
        <v>&gt;₹500</v>
      </c>
      <c r="Q1114" s="8">
        <f>Table1[[#This Row],[rating]]*LOG(Table1[[#This Row],[rating_count]]+1)</f>
        <v>8.1797046406229459</v>
      </c>
    </row>
    <row r="1115" spans="1:17" x14ac:dyDescent="0.3">
      <c r="A1115" t="s">
        <v>2411</v>
      </c>
      <c r="B1115" t="s">
        <v>2412</v>
      </c>
      <c r="C1115" t="str">
        <f t="shared" si="17"/>
        <v>Usha IH2415 1500-Watt Im</v>
      </c>
      <c r="D1115" s="3" t="s">
        <v>2026</v>
      </c>
      <c r="E1115" s="3" t="s">
        <v>2978</v>
      </c>
      <c r="F1115" s="3" t="s">
        <v>3073</v>
      </c>
      <c r="G1115" s="3" t="s">
        <v>3086</v>
      </c>
      <c r="H1115" s="3" t="s">
        <v>3089</v>
      </c>
      <c r="I1115" s="4">
        <v>510</v>
      </c>
      <c r="J1115" s="4">
        <v>640</v>
      </c>
      <c r="K1115" s="2">
        <v>0.2</v>
      </c>
      <c r="L1115" t="str">
        <f>IF(Table1[[#This Row],[discount_percentage]]&gt;=50%, "50% or more", "&lt;50%")</f>
        <v>&lt;50%</v>
      </c>
      <c r="M1115">
        <v>4.0999999999999996</v>
      </c>
      <c r="N1115" s="5">
        <v>7229</v>
      </c>
      <c r="O1115" s="4">
        <f>Table1[[#This Row],[actual_price]]*Table1[[#This Row],[rating_count]]</f>
        <v>4626560</v>
      </c>
      <c r="P1115" t="str">
        <f>IF(Table1[[#This Row],[actual_price]] &lt;200, "&lt;₹200", IF(Table1[[#This Row],[actual_price]]&lt;=500, "₹200 - ₹500", "&gt;₹500"))</f>
        <v>&gt;₹500</v>
      </c>
      <c r="Q1115" s="8">
        <f>Table1[[#This Row],[rating]]*LOG(Table1[[#This Row],[rating_count]]+1)</f>
        <v>15.822467018907576</v>
      </c>
    </row>
    <row r="1116" spans="1:17" x14ac:dyDescent="0.3">
      <c r="A1116" t="s">
        <v>2413</v>
      </c>
      <c r="B1116" t="s">
        <v>2414</v>
      </c>
      <c r="C1116" t="str">
        <f t="shared" si="17"/>
        <v>ACTIVA Instant 3 LTR 3 K</v>
      </c>
      <c r="D1116" s="3" t="s">
        <v>1998</v>
      </c>
      <c r="E1116" s="3" t="s">
        <v>2978</v>
      </c>
      <c r="F1116" s="3" t="s">
        <v>3073</v>
      </c>
      <c r="G1116" s="3" t="s">
        <v>3086</v>
      </c>
      <c r="H1116" s="3" t="s">
        <v>3087</v>
      </c>
      <c r="I1116" s="4">
        <v>1899</v>
      </c>
      <c r="J1116" s="4">
        <v>3790</v>
      </c>
      <c r="K1116" s="2">
        <v>0.5</v>
      </c>
      <c r="L1116" t="str">
        <f>IF(Table1[[#This Row],[discount_percentage]]&gt;=50%, "50% or more", "&lt;50%")</f>
        <v>50% or more</v>
      </c>
      <c r="M1116">
        <v>3.8</v>
      </c>
      <c r="N1116" s="5">
        <v>3842</v>
      </c>
      <c r="O1116" s="4">
        <f>Table1[[#This Row],[actual_price]]*Table1[[#This Row],[rating_count]]</f>
        <v>14561180</v>
      </c>
      <c r="P1116" t="str">
        <f>IF(Table1[[#This Row],[actual_price]] &lt;200, "&lt;₹200", IF(Table1[[#This Row],[actual_price]]&lt;=500, "₹200 - ₹500", "&gt;₹500"))</f>
        <v>&gt;₹500</v>
      </c>
      <c r="Q1116" s="8">
        <f>Table1[[#This Row],[rating]]*LOG(Table1[[#This Row],[rating_count]]+1)</f>
        <v>13.621747460964524</v>
      </c>
    </row>
    <row r="1117" spans="1:17" x14ac:dyDescent="0.3">
      <c r="A1117" t="s">
        <v>2415</v>
      </c>
      <c r="B1117" t="s">
        <v>2416</v>
      </c>
      <c r="C1117" t="str">
        <f t="shared" si="17"/>
        <v>Havells Instanio 1-Litre</v>
      </c>
      <c r="D1117" s="3" t="s">
        <v>1998</v>
      </c>
      <c r="E1117" s="3" t="s">
        <v>2978</v>
      </c>
      <c r="F1117" s="3" t="s">
        <v>3073</v>
      </c>
      <c r="G1117" s="3" t="s">
        <v>3086</v>
      </c>
      <c r="H1117" s="3" t="s">
        <v>3087</v>
      </c>
      <c r="I1117" s="4">
        <v>2599</v>
      </c>
      <c r="J1117" s="4">
        <v>4560</v>
      </c>
      <c r="K1117" s="2">
        <v>0.43</v>
      </c>
      <c r="L1117" t="str">
        <f>IF(Table1[[#This Row],[discount_percentage]]&gt;=50%, "50% or more", "&lt;50%")</f>
        <v>&lt;50%</v>
      </c>
      <c r="M1117">
        <v>4.4000000000000004</v>
      </c>
      <c r="N1117" s="5">
        <v>646</v>
      </c>
      <c r="O1117" s="4">
        <f>Table1[[#This Row],[actual_price]]*Table1[[#This Row],[rating_count]]</f>
        <v>2945760</v>
      </c>
      <c r="P1117" t="str">
        <f>IF(Table1[[#This Row],[actual_price]] &lt;200, "&lt;₹200", IF(Table1[[#This Row],[actual_price]]&lt;=500, "₹200 - ₹500", "&gt;₹500"))</f>
        <v>&gt;₹500</v>
      </c>
      <c r="Q1117" s="8">
        <f>Table1[[#This Row],[rating]]*LOG(Table1[[#This Row],[rating_count]]+1)</f>
        <v>12.367978834942283</v>
      </c>
    </row>
    <row r="1118" spans="1:17" x14ac:dyDescent="0.3">
      <c r="A1118" t="s">
        <v>2417</v>
      </c>
      <c r="B1118" t="s">
        <v>2418</v>
      </c>
      <c r="C1118" t="str">
        <f t="shared" si="17"/>
        <v>Lifelong 2-in1 Egg Boile</v>
      </c>
      <c r="D1118" s="3" t="s">
        <v>2068</v>
      </c>
      <c r="E1118" s="3" t="s">
        <v>2978</v>
      </c>
      <c r="F1118" s="3" t="s">
        <v>3070</v>
      </c>
      <c r="G1118" s="3" t="s">
        <v>3071</v>
      </c>
      <c r="H1118" s="3" t="s">
        <v>3096</v>
      </c>
      <c r="I1118" s="4">
        <v>1199</v>
      </c>
      <c r="J1118" s="4">
        <v>3500</v>
      </c>
      <c r="K1118" s="2">
        <v>0.66</v>
      </c>
      <c r="L1118" t="str">
        <f>IF(Table1[[#This Row],[discount_percentage]]&gt;=50%, "50% or more", "&lt;50%")</f>
        <v>50% or more</v>
      </c>
      <c r="M1118">
        <v>4.3</v>
      </c>
      <c r="N1118" s="5">
        <v>1802</v>
      </c>
      <c r="O1118" s="4">
        <f>Table1[[#This Row],[actual_price]]*Table1[[#This Row],[rating_count]]</f>
        <v>6307000</v>
      </c>
      <c r="P1118" t="str">
        <f>IF(Table1[[#This Row],[actual_price]] &lt;200, "&lt;₹200", IF(Table1[[#This Row],[actual_price]]&lt;=500, "₹200 - ₹500", "&gt;₹500"))</f>
        <v>&gt;₹500</v>
      </c>
      <c r="Q1118" s="8">
        <f>Table1[[#This Row],[rating]]*LOG(Table1[[#This Row],[rating_count]]+1)</f>
        <v>14.000781624906327</v>
      </c>
    </row>
    <row r="1119" spans="1:17" x14ac:dyDescent="0.3">
      <c r="A1119" t="s">
        <v>2419</v>
      </c>
      <c r="B1119" t="s">
        <v>2420</v>
      </c>
      <c r="C1119" t="str">
        <f t="shared" si="17"/>
        <v>INDIAS¬Æ‚Ñ¢ Electro-Inst</v>
      </c>
      <c r="D1119" s="3" t="s">
        <v>1998</v>
      </c>
      <c r="E1119" s="3" t="s">
        <v>2978</v>
      </c>
      <c r="F1119" s="3" t="s">
        <v>3073</v>
      </c>
      <c r="G1119" s="3" t="s">
        <v>3086</v>
      </c>
      <c r="H1119" s="3" t="s">
        <v>3087</v>
      </c>
      <c r="I1119" s="4">
        <v>999</v>
      </c>
      <c r="J1119" s="4">
        <v>2600</v>
      </c>
      <c r="K1119" s="2">
        <v>0.62</v>
      </c>
      <c r="L1119" t="str">
        <f>IF(Table1[[#This Row],[discount_percentage]]&gt;=50%, "50% or more", "&lt;50%")</f>
        <v>50% or more</v>
      </c>
      <c r="M1119">
        <v>3.4</v>
      </c>
      <c r="N1119" s="5">
        <v>252</v>
      </c>
      <c r="O1119" s="4">
        <f>Table1[[#This Row],[actual_price]]*Table1[[#This Row],[rating_count]]</f>
        <v>655200</v>
      </c>
      <c r="P1119" t="str">
        <f>IF(Table1[[#This Row],[actual_price]] &lt;200, "&lt;₹200", IF(Table1[[#This Row],[actual_price]]&lt;=500, "₹200 - ₹500", "&gt;₹500"))</f>
        <v>&gt;₹500</v>
      </c>
      <c r="Q1119" s="8">
        <f>Table1[[#This Row],[rating]]*LOG(Table1[[#This Row],[rating_count]]+1)</f>
        <v>8.1706097719977802</v>
      </c>
    </row>
    <row r="1120" spans="1:17" x14ac:dyDescent="0.3">
      <c r="A1120" t="s">
        <v>2421</v>
      </c>
      <c r="B1120" t="s">
        <v>2422</v>
      </c>
      <c r="C1120" t="str">
        <f t="shared" si="17"/>
        <v>AmazonBasics Induction C</v>
      </c>
      <c r="D1120" s="3" t="s">
        <v>1980</v>
      </c>
      <c r="E1120" s="3" t="s">
        <v>2978</v>
      </c>
      <c r="F1120" s="3" t="s">
        <v>3070</v>
      </c>
      <c r="G1120" s="3" t="s">
        <v>3071</v>
      </c>
      <c r="H1120" s="3" t="s">
        <v>3083</v>
      </c>
      <c r="I1120" s="4">
        <v>1999</v>
      </c>
      <c r="J1120" s="4">
        <v>3300</v>
      </c>
      <c r="K1120" s="2">
        <v>0.39</v>
      </c>
      <c r="L1120" t="str">
        <f>IF(Table1[[#This Row],[discount_percentage]]&gt;=50%, "50% or more", "&lt;50%")</f>
        <v>&lt;50%</v>
      </c>
      <c r="M1120">
        <v>4.2</v>
      </c>
      <c r="N1120" s="5">
        <v>780</v>
      </c>
      <c r="O1120" s="4">
        <f>Table1[[#This Row],[actual_price]]*Table1[[#This Row],[rating_count]]</f>
        <v>2574000</v>
      </c>
      <c r="P1120" t="str">
        <f>IF(Table1[[#This Row],[actual_price]] &lt;200, "&lt;₹200", IF(Table1[[#This Row],[actual_price]]&lt;=500, "₹200 - ₹500", "&gt;₹500"))</f>
        <v>&gt;₹500</v>
      </c>
      <c r="Q1120" s="8">
        <f>Table1[[#This Row],[rating]]*LOG(Table1[[#This Row],[rating_count]]+1)</f>
        <v>12.149134342284663</v>
      </c>
    </row>
    <row r="1121" spans="1:17" x14ac:dyDescent="0.3">
      <c r="A1121" t="s">
        <v>2423</v>
      </c>
      <c r="B1121" t="s">
        <v>2424</v>
      </c>
      <c r="C1121" t="str">
        <f t="shared" si="17"/>
        <v>Sui Generis Electric Han</v>
      </c>
      <c r="D1121" s="3" t="s">
        <v>1989</v>
      </c>
      <c r="E1121" s="3" t="s">
        <v>2978</v>
      </c>
      <c r="F1121" s="3" t="s">
        <v>3070</v>
      </c>
      <c r="G1121" s="3" t="s">
        <v>3071</v>
      </c>
      <c r="H1121" s="3" t="s">
        <v>3084</v>
      </c>
      <c r="I1121" s="4">
        <v>210</v>
      </c>
      <c r="J1121" s="4">
        <v>699</v>
      </c>
      <c r="K1121" s="2">
        <v>0.7</v>
      </c>
      <c r="L1121" t="str">
        <f>IF(Table1[[#This Row],[discount_percentage]]&gt;=50%, "50% or more", "&lt;50%")</f>
        <v>50% or more</v>
      </c>
      <c r="M1121">
        <v>3.7</v>
      </c>
      <c r="N1121" s="5">
        <v>74</v>
      </c>
      <c r="O1121" s="4">
        <f>Table1[[#This Row],[actual_price]]*Table1[[#This Row],[rating_count]]</f>
        <v>51726</v>
      </c>
      <c r="P1121" t="str">
        <f>IF(Table1[[#This Row],[actual_price]] &lt;200, "&lt;₹200", IF(Table1[[#This Row],[actual_price]]&lt;=500, "₹200 - ₹500", "&gt;₹500"))</f>
        <v>&gt;₹500</v>
      </c>
      <c r="Q1121" s="8">
        <f>Table1[[#This Row],[rating]]*LOG(Table1[[#This Row],[rating_count]]+1)</f>
        <v>6.9377266745492907</v>
      </c>
    </row>
    <row r="1122" spans="1:17" x14ac:dyDescent="0.3">
      <c r="A1122" t="s">
        <v>2425</v>
      </c>
      <c r="B1122" t="s">
        <v>2426</v>
      </c>
      <c r="C1122" t="str">
        <f t="shared" si="17"/>
        <v>Philips Air Purifier Ac2</v>
      </c>
      <c r="D1122" s="3" t="s">
        <v>2295</v>
      </c>
      <c r="E1122" s="3" t="s">
        <v>2978</v>
      </c>
      <c r="F1122" s="3" t="s">
        <v>3073</v>
      </c>
      <c r="G1122" s="3" t="s">
        <v>3118</v>
      </c>
      <c r="H1122" s="3" t="s">
        <v>3119</v>
      </c>
      <c r="I1122" s="4">
        <v>14499</v>
      </c>
      <c r="J1122" s="4">
        <v>23559</v>
      </c>
      <c r="K1122" s="2">
        <v>0.38</v>
      </c>
      <c r="L1122" t="str">
        <f>IF(Table1[[#This Row],[discount_percentage]]&gt;=50%, "50% or more", "&lt;50%")</f>
        <v>&lt;50%</v>
      </c>
      <c r="M1122">
        <v>4.3</v>
      </c>
      <c r="N1122" s="5">
        <v>2026</v>
      </c>
      <c r="O1122" s="4">
        <f>Table1[[#This Row],[actual_price]]*Table1[[#This Row],[rating_count]]</f>
        <v>47730534</v>
      </c>
      <c r="P1122" t="str">
        <f>IF(Table1[[#This Row],[actual_price]] &lt;200, "&lt;₹200", IF(Table1[[#This Row],[actual_price]]&lt;=500, "₹200 - ₹500", "&gt;₹500"))</f>
        <v>&gt;₹500</v>
      </c>
      <c r="Q1122" s="8">
        <f>Table1[[#This Row],[rating]]*LOG(Table1[[#This Row],[rating_count]]+1)</f>
        <v>14.219471119379937</v>
      </c>
    </row>
    <row r="1123" spans="1:17" x14ac:dyDescent="0.3">
      <c r="A1123" t="s">
        <v>2427</v>
      </c>
      <c r="B1123" t="s">
        <v>2428</v>
      </c>
      <c r="C1123" t="str">
        <f t="shared" si="17"/>
        <v>Esquire Laundry Basket B</v>
      </c>
      <c r="D1123" s="3" t="s">
        <v>2036</v>
      </c>
      <c r="E1123" s="3" t="s">
        <v>2978</v>
      </c>
      <c r="F1123" s="3" t="s">
        <v>3091</v>
      </c>
      <c r="G1123" s="3" t="s">
        <v>3092</v>
      </c>
      <c r="H1123" s="3" t="s">
        <v>3093</v>
      </c>
      <c r="I1123" s="4">
        <v>950</v>
      </c>
      <c r="J1123" s="4">
        <v>1599</v>
      </c>
      <c r="K1123" s="2">
        <v>0.41</v>
      </c>
      <c r="L1123" t="str">
        <f>IF(Table1[[#This Row],[discount_percentage]]&gt;=50%, "50% or more", "&lt;50%")</f>
        <v>&lt;50%</v>
      </c>
      <c r="M1123">
        <v>4.3</v>
      </c>
      <c r="N1123" s="5">
        <v>5911</v>
      </c>
      <c r="O1123" s="4">
        <f>Table1[[#This Row],[actual_price]]*Table1[[#This Row],[rating_count]]</f>
        <v>9451689</v>
      </c>
      <c r="P1123" t="str">
        <f>IF(Table1[[#This Row],[actual_price]] &lt;200, "&lt;₹200", IF(Table1[[#This Row],[actual_price]]&lt;=500, "₹200 - ₹500", "&gt;₹500"))</f>
        <v>&gt;₹500</v>
      </c>
      <c r="Q1123" s="8">
        <f>Table1[[#This Row],[rating]]*LOG(Table1[[#This Row],[rating_count]]+1)</f>
        <v>16.218458029163106</v>
      </c>
    </row>
    <row r="1124" spans="1:17" x14ac:dyDescent="0.3">
      <c r="A1124" t="s">
        <v>2429</v>
      </c>
      <c r="B1124" t="s">
        <v>2430</v>
      </c>
      <c r="C1124" t="str">
        <f t="shared" si="17"/>
        <v>PHILIPS Air Fryer HD9200</v>
      </c>
      <c r="D1124" s="3" t="s">
        <v>2033</v>
      </c>
      <c r="E1124" s="3" t="s">
        <v>2978</v>
      </c>
      <c r="F1124" s="3" t="s">
        <v>3070</v>
      </c>
      <c r="G1124" s="3" t="s">
        <v>3071</v>
      </c>
      <c r="H1124" s="3" t="s">
        <v>3090</v>
      </c>
      <c r="I1124" s="4">
        <v>7199</v>
      </c>
      <c r="J1124" s="4">
        <v>9995</v>
      </c>
      <c r="K1124" s="2">
        <v>0.28000000000000003</v>
      </c>
      <c r="L1124" t="str">
        <f>IF(Table1[[#This Row],[discount_percentage]]&gt;=50%, "50% or more", "&lt;50%")</f>
        <v>&lt;50%</v>
      </c>
      <c r="M1124">
        <v>4.4000000000000004</v>
      </c>
      <c r="N1124" s="5">
        <v>1964</v>
      </c>
      <c r="O1124" s="4">
        <f>Table1[[#This Row],[actual_price]]*Table1[[#This Row],[rating_count]]</f>
        <v>19630180</v>
      </c>
      <c r="P1124" t="str">
        <f>IF(Table1[[#This Row],[actual_price]] &lt;200, "&lt;₹200", IF(Table1[[#This Row],[actual_price]]&lt;=500, "₹200 - ₹500", "&gt;₹500"))</f>
        <v>&gt;₹500</v>
      </c>
      <c r="Q1124" s="8">
        <f>Table1[[#This Row],[rating]]*LOG(Table1[[#This Row],[rating_count]]+1)</f>
        <v>14.49079524073036</v>
      </c>
    </row>
    <row r="1125" spans="1:17" x14ac:dyDescent="0.3">
      <c r="A1125" t="s">
        <v>2431</v>
      </c>
      <c r="B1125" t="s">
        <v>2432</v>
      </c>
      <c r="C1125" t="str">
        <f t="shared" si="17"/>
        <v>Havells Bero Quartz Heat</v>
      </c>
      <c r="D1125" s="3" t="s">
        <v>1957</v>
      </c>
      <c r="E1125" s="3" t="s">
        <v>2978</v>
      </c>
      <c r="F1125" s="3" t="s">
        <v>3073</v>
      </c>
      <c r="G1125" s="3" t="s">
        <v>3074</v>
      </c>
      <c r="H1125" s="3" t="s">
        <v>3075</v>
      </c>
      <c r="I1125" s="4">
        <v>2439</v>
      </c>
      <c r="J1125" s="4">
        <v>2545</v>
      </c>
      <c r="K1125" s="2">
        <v>0.04</v>
      </c>
      <c r="L1125" t="str">
        <f>IF(Table1[[#This Row],[discount_percentage]]&gt;=50%, "50% or more", "&lt;50%")</f>
        <v>&lt;50%</v>
      </c>
      <c r="M1125">
        <v>4.0999999999999996</v>
      </c>
      <c r="N1125" s="5">
        <v>25</v>
      </c>
      <c r="O1125" s="4">
        <f>Table1[[#This Row],[actual_price]]*Table1[[#This Row],[rating_count]]</f>
        <v>63625</v>
      </c>
      <c r="P1125" t="str">
        <f>IF(Table1[[#This Row],[actual_price]] &lt;200, "&lt;₹200", IF(Table1[[#This Row],[actual_price]]&lt;=500, "₹200 - ₹500", "&gt;₹500"))</f>
        <v>&gt;₹500</v>
      </c>
      <c r="Q1125" s="8">
        <f>Table1[[#This Row],[rating]]*LOG(Table1[[#This Row],[rating_count]]+1)</f>
        <v>5.8013907266803528</v>
      </c>
    </row>
    <row r="1126" spans="1:17" x14ac:dyDescent="0.3">
      <c r="A1126" t="s">
        <v>2433</v>
      </c>
      <c r="B1126" t="s">
        <v>2434</v>
      </c>
      <c r="C1126" t="str">
        <f t="shared" si="17"/>
        <v>Philips EasyTouch Plus S</v>
      </c>
      <c r="D1126" s="3" t="s">
        <v>2039</v>
      </c>
      <c r="E1126" s="3" t="s">
        <v>2978</v>
      </c>
      <c r="F1126" s="3" t="s">
        <v>3070</v>
      </c>
      <c r="G1126" s="3" t="s">
        <v>3077</v>
      </c>
      <c r="H1126" s="3" t="s">
        <v>3078</v>
      </c>
      <c r="I1126" s="4">
        <v>7799</v>
      </c>
      <c r="J1126" s="4">
        <v>8995</v>
      </c>
      <c r="K1126" s="2">
        <v>0.13</v>
      </c>
      <c r="L1126" t="str">
        <f>IF(Table1[[#This Row],[discount_percentage]]&gt;=50%, "50% or more", "&lt;50%")</f>
        <v>&lt;50%</v>
      </c>
      <c r="M1126">
        <v>4</v>
      </c>
      <c r="N1126" s="5">
        <v>3160</v>
      </c>
      <c r="O1126" s="4">
        <f>Table1[[#This Row],[actual_price]]*Table1[[#This Row],[rating_count]]</f>
        <v>28424200</v>
      </c>
      <c r="P1126" t="str">
        <f>IF(Table1[[#This Row],[actual_price]] &lt;200, "&lt;₹200", IF(Table1[[#This Row],[actual_price]]&lt;=500, "₹200 - ₹500", "&gt;₹500"))</f>
        <v>&gt;₹500</v>
      </c>
      <c r="Q1126" s="8">
        <f>Table1[[#This Row],[rating]]*LOG(Table1[[#This Row],[rating_count]]+1)</f>
        <v>13.99929798335832</v>
      </c>
    </row>
    <row r="1127" spans="1:17" x14ac:dyDescent="0.3">
      <c r="A1127" t="s">
        <v>2435</v>
      </c>
      <c r="B1127" t="s">
        <v>2436</v>
      </c>
      <c r="C1127" t="str">
        <f t="shared" si="17"/>
        <v>Brayden Chopro, Electric</v>
      </c>
      <c r="D1127" s="3" t="s">
        <v>2102</v>
      </c>
      <c r="E1127" s="3" t="s">
        <v>2978</v>
      </c>
      <c r="F1127" s="3" t="s">
        <v>3070</v>
      </c>
      <c r="G1127" s="3" t="s">
        <v>3071</v>
      </c>
      <c r="H1127" s="3" t="s">
        <v>3098</v>
      </c>
      <c r="I1127" s="4">
        <v>1599</v>
      </c>
      <c r="J1127" s="4">
        <v>1999</v>
      </c>
      <c r="K1127" s="2">
        <v>0.2</v>
      </c>
      <c r="L1127" t="str">
        <f>IF(Table1[[#This Row],[discount_percentage]]&gt;=50%, "50% or more", "&lt;50%")</f>
        <v>&lt;50%</v>
      </c>
      <c r="M1127">
        <v>4.4000000000000004</v>
      </c>
      <c r="N1127" s="5">
        <v>1558</v>
      </c>
      <c r="O1127" s="4">
        <f>Table1[[#This Row],[actual_price]]*Table1[[#This Row],[rating_count]]</f>
        <v>3114442</v>
      </c>
      <c r="P1127" t="str">
        <f>IF(Table1[[#This Row],[actual_price]] &lt;200, "&lt;₹200", IF(Table1[[#This Row],[actual_price]]&lt;=500, "₹200 - ₹500", "&gt;₹500"))</f>
        <v>&gt;₹500</v>
      </c>
      <c r="Q1127" s="8">
        <f>Table1[[#This Row],[rating]]*LOG(Table1[[#This Row],[rating_count]]+1)</f>
        <v>14.048522906830906</v>
      </c>
    </row>
    <row r="1128" spans="1:17" x14ac:dyDescent="0.3">
      <c r="A1128" t="s">
        <v>2437</v>
      </c>
      <c r="B1128" t="s">
        <v>2438</v>
      </c>
      <c r="C1128" t="str">
        <f t="shared" si="17"/>
        <v>Wonderchef Nutri-blend M</v>
      </c>
      <c r="D1128" s="3" t="s">
        <v>1995</v>
      </c>
      <c r="E1128" s="3" t="s">
        <v>2978</v>
      </c>
      <c r="F1128" s="3" t="s">
        <v>3070</v>
      </c>
      <c r="G1128" s="3" t="s">
        <v>3071</v>
      </c>
      <c r="H1128" s="3" t="s">
        <v>3085</v>
      </c>
      <c r="I1128" s="4">
        <v>2899</v>
      </c>
      <c r="J1128" s="4">
        <v>5500</v>
      </c>
      <c r="K1128" s="2">
        <v>0.47</v>
      </c>
      <c r="L1128" t="str">
        <f>IF(Table1[[#This Row],[discount_percentage]]&gt;=50%, "50% or more", "&lt;50%")</f>
        <v>&lt;50%</v>
      </c>
      <c r="M1128">
        <v>3.8</v>
      </c>
      <c r="N1128" s="5">
        <v>8958</v>
      </c>
      <c r="O1128" s="4">
        <f>Table1[[#This Row],[actual_price]]*Table1[[#This Row],[rating_count]]</f>
        <v>49269000</v>
      </c>
      <c r="P1128" t="str">
        <f>IF(Table1[[#This Row],[actual_price]] &lt;200, "&lt;₹200", IF(Table1[[#This Row],[actual_price]]&lt;=500, "₹200 - ₹500", "&gt;₹500"))</f>
        <v>&gt;₹500</v>
      </c>
      <c r="Q1128" s="8">
        <f>Table1[[#This Row],[rating]]*LOG(Table1[[#This Row],[rating_count]]+1)</f>
        <v>15.018586239045117</v>
      </c>
    </row>
    <row r="1129" spans="1:17" x14ac:dyDescent="0.3">
      <c r="A1129" t="s">
        <v>2439</v>
      </c>
      <c r="B1129" t="s">
        <v>2440</v>
      </c>
      <c r="C1129" t="str">
        <f t="shared" si="17"/>
        <v>Usha Janome Dream Stitch</v>
      </c>
      <c r="D1129" s="3" t="s">
        <v>2334</v>
      </c>
      <c r="E1129" s="3" t="s">
        <v>2978</v>
      </c>
      <c r="F1129" s="3" t="s">
        <v>3070</v>
      </c>
      <c r="G1129" s="3" t="s">
        <v>3122</v>
      </c>
      <c r="H1129" s="3" t="s">
        <v>3123</v>
      </c>
      <c r="I1129" s="4">
        <v>9799</v>
      </c>
      <c r="J1129" s="4">
        <v>12150</v>
      </c>
      <c r="K1129" s="2">
        <v>0.19</v>
      </c>
      <c r="L1129" t="str">
        <f>IF(Table1[[#This Row],[discount_percentage]]&gt;=50%, "50% or more", "&lt;50%")</f>
        <v>&lt;50%</v>
      </c>
      <c r="M1129">
        <v>4.3</v>
      </c>
      <c r="N1129" s="5">
        <v>13251</v>
      </c>
      <c r="O1129" s="4">
        <f>Table1[[#This Row],[actual_price]]*Table1[[#This Row],[rating_count]]</f>
        <v>160999650</v>
      </c>
      <c r="P1129" t="str">
        <f>IF(Table1[[#This Row],[actual_price]] &lt;200, "&lt;₹200", IF(Table1[[#This Row],[actual_price]]&lt;=500, "₹200 - ₹500", "&gt;₹500"))</f>
        <v>&gt;₹500</v>
      </c>
      <c r="Q1129" s="8">
        <f>Table1[[#This Row],[rating]]*LOG(Table1[[#This Row],[rating_count]]+1)</f>
        <v>17.725810137002668</v>
      </c>
    </row>
    <row r="1130" spans="1:17" x14ac:dyDescent="0.3">
      <c r="A1130" t="s">
        <v>2441</v>
      </c>
      <c r="B1130" t="s">
        <v>2442</v>
      </c>
      <c r="C1130" t="str">
        <f t="shared" si="17"/>
        <v>Black+Decker Handheld Po</v>
      </c>
      <c r="D1130" s="3" t="s">
        <v>2039</v>
      </c>
      <c r="E1130" s="3" t="s">
        <v>2978</v>
      </c>
      <c r="F1130" s="3" t="s">
        <v>3070</v>
      </c>
      <c r="G1130" s="3" t="s">
        <v>3077</v>
      </c>
      <c r="H1130" s="3" t="s">
        <v>3078</v>
      </c>
      <c r="I1130" s="4">
        <v>3299</v>
      </c>
      <c r="J1130" s="4">
        <v>4995</v>
      </c>
      <c r="K1130" s="2">
        <v>0.34</v>
      </c>
      <c r="L1130" t="str">
        <f>IF(Table1[[#This Row],[discount_percentage]]&gt;=50%, "50% or more", "&lt;50%")</f>
        <v>&lt;50%</v>
      </c>
      <c r="M1130">
        <v>3.8</v>
      </c>
      <c r="N1130" s="5">
        <v>1393</v>
      </c>
      <c r="O1130" s="4">
        <f>Table1[[#This Row],[actual_price]]*Table1[[#This Row],[rating_count]]</f>
        <v>6958035</v>
      </c>
      <c r="P1130" t="str">
        <f>IF(Table1[[#This Row],[actual_price]] &lt;200, "&lt;₹200", IF(Table1[[#This Row],[actual_price]]&lt;=500, "₹200 - ₹500", "&gt;₹500"))</f>
        <v>&gt;₹500</v>
      </c>
      <c r="Q1130" s="8">
        <f>Table1[[#This Row],[rating]]*LOG(Table1[[#This Row],[rating_count]]+1)</f>
        <v>11.948198540295564</v>
      </c>
    </row>
    <row r="1131" spans="1:17" x14ac:dyDescent="0.3">
      <c r="A1131" t="s">
        <v>2443</v>
      </c>
      <c r="B1131" t="s">
        <v>2444</v>
      </c>
      <c r="C1131" t="str">
        <f t="shared" si="17"/>
        <v>Personal Size Blender, P</v>
      </c>
      <c r="D1131" s="3" t="s">
        <v>1989</v>
      </c>
      <c r="E1131" s="3" t="s">
        <v>2978</v>
      </c>
      <c r="F1131" s="3" t="s">
        <v>3070</v>
      </c>
      <c r="G1131" s="3" t="s">
        <v>3071</v>
      </c>
      <c r="H1131" s="3" t="s">
        <v>3084</v>
      </c>
      <c r="I1131" s="4">
        <v>669</v>
      </c>
      <c r="J1131" s="4">
        <v>1499</v>
      </c>
      <c r="K1131" s="2">
        <v>0.55000000000000004</v>
      </c>
      <c r="L1131" t="str">
        <f>IF(Table1[[#This Row],[discount_percentage]]&gt;=50%, "50% or more", "&lt;50%")</f>
        <v>50% or more</v>
      </c>
      <c r="M1131">
        <v>2.2999999999999998</v>
      </c>
      <c r="N1131" s="5">
        <v>13</v>
      </c>
      <c r="O1131" s="4">
        <f>Table1[[#This Row],[actual_price]]*Table1[[#This Row],[rating_count]]</f>
        <v>19487</v>
      </c>
      <c r="P1131" t="str">
        <f>IF(Table1[[#This Row],[actual_price]] &lt;200, "&lt;₹200", IF(Table1[[#This Row],[actual_price]]&lt;=500, "₹200 - ₹500", "&gt;₹500"))</f>
        <v>&gt;₹500</v>
      </c>
      <c r="Q1131" s="8">
        <f>Table1[[#This Row],[rating]]*LOG(Table1[[#This Row],[rating_count]]+1)</f>
        <v>2.636094482059947</v>
      </c>
    </row>
    <row r="1132" spans="1:17" x14ac:dyDescent="0.3">
      <c r="A1132" t="s">
        <v>2445</v>
      </c>
      <c r="B1132" t="s">
        <v>2446</v>
      </c>
      <c r="C1132" t="str">
        <f t="shared" si="17"/>
        <v>Sujata Powermatic Plus 9</v>
      </c>
      <c r="D1132" s="3" t="s">
        <v>2048</v>
      </c>
      <c r="E1132" s="3" t="s">
        <v>2978</v>
      </c>
      <c r="F1132" s="3" t="s">
        <v>3070</v>
      </c>
      <c r="G1132" s="3" t="s">
        <v>3071</v>
      </c>
      <c r="H1132" s="3" t="s">
        <v>3094</v>
      </c>
      <c r="I1132" s="4">
        <v>5890</v>
      </c>
      <c r="J1132" s="4">
        <v>7506</v>
      </c>
      <c r="K1132" s="2">
        <v>0.22</v>
      </c>
      <c r="L1132" t="str">
        <f>IF(Table1[[#This Row],[discount_percentage]]&gt;=50%, "50% or more", "&lt;50%")</f>
        <v>&lt;50%</v>
      </c>
      <c r="M1132">
        <v>4.5</v>
      </c>
      <c r="N1132" s="5">
        <v>7241</v>
      </c>
      <c r="O1132" s="4">
        <f>Table1[[#This Row],[actual_price]]*Table1[[#This Row],[rating_count]]</f>
        <v>54350946</v>
      </c>
      <c r="P1132" t="str">
        <f>IF(Table1[[#This Row],[actual_price]] &lt;200, "&lt;₹200", IF(Table1[[#This Row],[actual_price]]&lt;=500, "₹200 - ₹500", "&gt;₹500"))</f>
        <v>&gt;₹500</v>
      </c>
      <c r="Q1132" s="8">
        <f>Table1[[#This Row],[rating]]*LOG(Table1[[#This Row],[rating_count]]+1)</f>
        <v>17.369363342164469</v>
      </c>
    </row>
    <row r="1133" spans="1:17" x14ac:dyDescent="0.3">
      <c r="A1133" t="s">
        <v>2447</v>
      </c>
      <c r="B1133" t="s">
        <v>2448</v>
      </c>
      <c r="C1133" t="str">
        <f t="shared" si="17"/>
        <v>Sure From Aquaguard Deli</v>
      </c>
      <c r="D1133" s="3" t="s">
        <v>2298</v>
      </c>
      <c r="E1133" s="3" t="s">
        <v>2978</v>
      </c>
      <c r="F1133" s="3" t="s">
        <v>3070</v>
      </c>
      <c r="G1133" s="3" t="s">
        <v>3110</v>
      </c>
      <c r="H1133" s="3" t="s">
        <v>3120</v>
      </c>
      <c r="I1133" s="4">
        <v>9199</v>
      </c>
      <c r="J1133" s="4">
        <v>18000</v>
      </c>
      <c r="K1133" s="2">
        <v>0.49</v>
      </c>
      <c r="L1133" t="str">
        <f>IF(Table1[[#This Row],[discount_percentage]]&gt;=50%, "50% or more", "&lt;50%")</f>
        <v>&lt;50%</v>
      </c>
      <c r="M1133">
        <v>4</v>
      </c>
      <c r="N1133" s="5">
        <v>16020</v>
      </c>
      <c r="O1133" s="4">
        <f>Table1[[#This Row],[actual_price]]*Table1[[#This Row],[rating_count]]</f>
        <v>288360000</v>
      </c>
      <c r="P1133" t="str">
        <f>IF(Table1[[#This Row],[actual_price]] &lt;200, "&lt;₹200", IF(Table1[[#This Row],[actual_price]]&lt;=500, "₹200 - ₹500", "&gt;₹500"))</f>
        <v>&gt;₹500</v>
      </c>
      <c r="Q1133" s="8">
        <f>Table1[[#This Row],[rating]]*LOG(Table1[[#This Row],[rating_count]]+1)</f>
        <v>16.818758481681442</v>
      </c>
    </row>
    <row r="1134" spans="1:17" x14ac:dyDescent="0.3">
      <c r="A1134" t="s">
        <v>2449</v>
      </c>
      <c r="B1134" t="s">
        <v>2450</v>
      </c>
      <c r="C1134" t="str">
        <f t="shared" si="17"/>
        <v>PrettyKrafts Laundry Bas</v>
      </c>
      <c r="D1134" s="3" t="s">
        <v>2036</v>
      </c>
      <c r="E1134" s="3" t="s">
        <v>2978</v>
      </c>
      <c r="F1134" s="3" t="s">
        <v>3091</v>
      </c>
      <c r="G1134" s="3" t="s">
        <v>3092</v>
      </c>
      <c r="H1134" s="3" t="s">
        <v>3093</v>
      </c>
      <c r="I1134" s="4">
        <v>351</v>
      </c>
      <c r="J1134" s="4">
        <v>1099</v>
      </c>
      <c r="K1134" s="2">
        <v>0.68</v>
      </c>
      <c r="L1134" t="str">
        <f>IF(Table1[[#This Row],[discount_percentage]]&gt;=50%, "50% or more", "&lt;50%")</f>
        <v>50% or more</v>
      </c>
      <c r="M1134">
        <v>3.7</v>
      </c>
      <c r="N1134" s="5">
        <v>1470</v>
      </c>
      <c r="O1134" s="4">
        <f>Table1[[#This Row],[actual_price]]*Table1[[#This Row],[rating_count]]</f>
        <v>1615530</v>
      </c>
      <c r="P1134" t="str">
        <f>IF(Table1[[#This Row],[actual_price]] &lt;200, "&lt;₹200", IF(Table1[[#This Row],[actual_price]]&lt;=500, "₹200 - ₹500", "&gt;₹500"))</f>
        <v>&gt;₹500</v>
      </c>
      <c r="Q1134" s="8">
        <f>Table1[[#This Row],[rating]]*LOG(Table1[[#This Row],[rating_count]]+1)</f>
        <v>11.720166889091862</v>
      </c>
    </row>
    <row r="1135" spans="1:17" x14ac:dyDescent="0.3">
      <c r="A1135" t="s">
        <v>2451</v>
      </c>
      <c r="B1135" t="s">
        <v>2452</v>
      </c>
      <c r="C1135" t="str">
        <f t="shared" si="17"/>
        <v>Dr Trust Electronic Kitc</v>
      </c>
      <c r="D1135" s="3" t="s">
        <v>2453</v>
      </c>
      <c r="E1135" s="3" t="s">
        <v>3129</v>
      </c>
      <c r="F1135" s="3" t="s">
        <v>3130</v>
      </c>
      <c r="G1135" s="3" t="s">
        <v>3131</v>
      </c>
      <c r="H1135" s="3" t="s">
        <v>3132</v>
      </c>
      <c r="I1135" s="4">
        <v>899</v>
      </c>
      <c r="J1135" s="4">
        <v>1900</v>
      </c>
      <c r="K1135" s="2">
        <v>0.53</v>
      </c>
      <c r="L1135" t="str">
        <f>IF(Table1[[#This Row],[discount_percentage]]&gt;=50%, "50% or more", "&lt;50%")</f>
        <v>50% or more</v>
      </c>
      <c r="M1135">
        <v>4</v>
      </c>
      <c r="N1135" s="5">
        <v>3663</v>
      </c>
      <c r="O1135" s="4">
        <f>Table1[[#This Row],[actual_price]]*Table1[[#This Row],[rating_count]]</f>
        <v>6959700</v>
      </c>
      <c r="P1135" t="str">
        <f>IF(Table1[[#This Row],[actual_price]] &lt;200, "&lt;₹200", IF(Table1[[#This Row],[actual_price]]&lt;=500, "₹200 - ₹500", "&gt;₹500"))</f>
        <v>&gt;₹500</v>
      </c>
      <c r="Q1135" s="8">
        <f>Table1[[#This Row],[rating]]*LOG(Table1[[#This Row],[rating_count]]+1)</f>
        <v>14.255821859983252</v>
      </c>
    </row>
    <row r="1136" spans="1:17" x14ac:dyDescent="0.3">
      <c r="A1136" t="s">
        <v>2454</v>
      </c>
      <c r="B1136" t="s">
        <v>2455</v>
      </c>
      <c r="C1136" t="str">
        <f t="shared" si="17"/>
        <v>Tesora - Inspired by you</v>
      </c>
      <c r="D1136" s="3" t="s">
        <v>2008</v>
      </c>
      <c r="E1136" s="3" t="s">
        <v>2978</v>
      </c>
      <c r="F1136" s="3" t="s">
        <v>3070</v>
      </c>
      <c r="G1136" s="3" t="s">
        <v>3071</v>
      </c>
      <c r="H1136" s="3" t="s">
        <v>3072</v>
      </c>
      <c r="I1136" s="4">
        <v>1349</v>
      </c>
      <c r="J1136" s="4">
        <v>1850</v>
      </c>
      <c r="K1136" s="2">
        <v>0.27</v>
      </c>
      <c r="L1136" t="str">
        <f>IF(Table1[[#This Row],[discount_percentage]]&gt;=50%, "50% or more", "&lt;50%")</f>
        <v>&lt;50%</v>
      </c>
      <c r="M1136">
        <v>4.4000000000000004</v>
      </c>
      <c r="N1136" s="5">
        <v>638</v>
      </c>
      <c r="O1136" s="4">
        <f>Table1[[#This Row],[actual_price]]*Table1[[#This Row],[rating_count]]</f>
        <v>1180300</v>
      </c>
      <c r="P1136" t="str">
        <f>IF(Table1[[#This Row],[actual_price]] &lt;200, "&lt;₹200", IF(Table1[[#This Row],[actual_price]]&lt;=500, "₹200 - ₹500", "&gt;₹500"))</f>
        <v>&gt;₹500</v>
      </c>
      <c r="Q1136" s="8">
        <f>Table1[[#This Row],[rating]]*LOG(Table1[[#This Row],[rating_count]]+1)</f>
        <v>12.344203775896961</v>
      </c>
    </row>
    <row r="1137" spans="1:17" x14ac:dyDescent="0.3">
      <c r="A1137" t="s">
        <v>2456</v>
      </c>
      <c r="B1137" t="s">
        <v>2457</v>
      </c>
      <c r="C1137" t="str">
        <f t="shared" si="17"/>
        <v>AGARO Ace 1600 Watts, 21</v>
      </c>
      <c r="D1137" s="3" t="s">
        <v>2266</v>
      </c>
      <c r="E1137" s="3" t="s">
        <v>2978</v>
      </c>
      <c r="F1137" s="3" t="s">
        <v>3070</v>
      </c>
      <c r="G1137" s="3" t="s">
        <v>3077</v>
      </c>
      <c r="H1137" s="3" t="s">
        <v>3095</v>
      </c>
      <c r="I1137" s="4">
        <v>6236</v>
      </c>
      <c r="J1137" s="4">
        <v>9999</v>
      </c>
      <c r="K1137" s="2">
        <v>0.38</v>
      </c>
      <c r="L1137" t="str">
        <f>IF(Table1[[#This Row],[discount_percentage]]&gt;=50%, "50% or more", "&lt;50%")</f>
        <v>&lt;50%</v>
      </c>
      <c r="M1137">
        <v>4.0999999999999996</v>
      </c>
      <c r="N1137" s="5">
        <v>3552</v>
      </c>
      <c r="O1137" s="4">
        <f>Table1[[#This Row],[actual_price]]*Table1[[#This Row],[rating_count]]</f>
        <v>35516448</v>
      </c>
      <c r="P1137" t="str">
        <f>IF(Table1[[#This Row],[actual_price]] &lt;200, "&lt;₹200", IF(Table1[[#This Row],[actual_price]]&lt;=500, "₹200 - ₹500", "&gt;₹500"))</f>
        <v>&gt;₹500</v>
      </c>
      <c r="Q1137" s="8">
        <f>Table1[[#This Row],[rating]]*LOG(Table1[[#This Row],[rating_count]]+1)</f>
        <v>14.557440350706242</v>
      </c>
    </row>
    <row r="1138" spans="1:17" x14ac:dyDescent="0.3">
      <c r="A1138" t="s">
        <v>2458</v>
      </c>
      <c r="B1138" t="s">
        <v>2459</v>
      </c>
      <c r="C1138" t="str">
        <f t="shared" si="17"/>
        <v>INALSA Hand Blender 1000</v>
      </c>
      <c r="D1138" s="3" t="s">
        <v>1989</v>
      </c>
      <c r="E1138" s="3" t="s">
        <v>2978</v>
      </c>
      <c r="F1138" s="3" t="s">
        <v>3070</v>
      </c>
      <c r="G1138" s="3" t="s">
        <v>3071</v>
      </c>
      <c r="H1138" s="3" t="s">
        <v>3084</v>
      </c>
      <c r="I1138" s="4">
        <v>2742</v>
      </c>
      <c r="J1138" s="4">
        <v>3995</v>
      </c>
      <c r="K1138" s="2">
        <v>0.31</v>
      </c>
      <c r="L1138" t="str">
        <f>IF(Table1[[#This Row],[discount_percentage]]&gt;=50%, "50% or more", "&lt;50%")</f>
        <v>&lt;50%</v>
      </c>
      <c r="M1138">
        <v>4.4000000000000004</v>
      </c>
      <c r="N1138" s="5">
        <v>11148</v>
      </c>
      <c r="O1138" s="4">
        <f>Table1[[#This Row],[actual_price]]*Table1[[#This Row],[rating_count]]</f>
        <v>44536260</v>
      </c>
      <c r="P1138" t="str">
        <f>IF(Table1[[#This Row],[actual_price]] &lt;200, "&lt;₹200", IF(Table1[[#This Row],[actual_price]]&lt;=500, "₹200 - ₹500", "&gt;₹500"))</f>
        <v>&gt;₹500</v>
      </c>
      <c r="Q1138" s="8">
        <f>Table1[[#This Row],[rating]]*LOG(Table1[[#This Row],[rating_count]]+1)</f>
        <v>17.807838028022598</v>
      </c>
    </row>
    <row r="1139" spans="1:17" x14ac:dyDescent="0.3">
      <c r="A1139" t="s">
        <v>2460</v>
      </c>
      <c r="B1139" t="s">
        <v>2461</v>
      </c>
      <c r="C1139" t="str">
        <f t="shared" si="17"/>
        <v>akiara - Makes life easy</v>
      </c>
      <c r="D1139" s="3" t="s">
        <v>2334</v>
      </c>
      <c r="E1139" s="3" t="s">
        <v>2978</v>
      </c>
      <c r="F1139" s="3" t="s">
        <v>3070</v>
      </c>
      <c r="G1139" s="3" t="s">
        <v>3122</v>
      </c>
      <c r="H1139" s="3" t="s">
        <v>3123</v>
      </c>
      <c r="I1139" s="4">
        <v>721</v>
      </c>
      <c r="J1139" s="4">
        <v>1499</v>
      </c>
      <c r="K1139" s="2">
        <v>0.52</v>
      </c>
      <c r="L1139" t="str">
        <f>IF(Table1[[#This Row],[discount_percentage]]&gt;=50%, "50% or more", "&lt;50%")</f>
        <v>50% or more</v>
      </c>
      <c r="M1139">
        <v>3.1</v>
      </c>
      <c r="N1139" s="5">
        <v>2449</v>
      </c>
      <c r="O1139" s="4">
        <f>Table1[[#This Row],[actual_price]]*Table1[[#This Row],[rating_count]]</f>
        <v>3671051</v>
      </c>
      <c r="P1139" t="str">
        <f>IF(Table1[[#This Row],[actual_price]] &lt;200, "&lt;₹200", IF(Table1[[#This Row],[actual_price]]&lt;=500, "₹200 - ₹500", "&gt;₹500"))</f>
        <v>&gt;₹500</v>
      </c>
      <c r="Q1139" s="8">
        <f>Table1[[#This Row],[rating]]*LOG(Table1[[#This Row],[rating_count]]+1)</f>
        <v>10.506414861530052</v>
      </c>
    </row>
    <row r="1140" spans="1:17" x14ac:dyDescent="0.3">
      <c r="A1140" t="s">
        <v>2462</v>
      </c>
      <c r="B1140" t="s">
        <v>2463</v>
      </c>
      <c r="C1140" t="str">
        <f t="shared" si="17"/>
        <v>Philips EasySpeed Plus S</v>
      </c>
      <c r="D1140" s="3" t="s">
        <v>2039</v>
      </c>
      <c r="E1140" s="3" t="s">
        <v>2978</v>
      </c>
      <c r="F1140" s="3" t="s">
        <v>3070</v>
      </c>
      <c r="G1140" s="3" t="s">
        <v>3077</v>
      </c>
      <c r="H1140" s="3" t="s">
        <v>3078</v>
      </c>
      <c r="I1140" s="4">
        <v>2903</v>
      </c>
      <c r="J1140" s="4">
        <v>3295</v>
      </c>
      <c r="K1140" s="2">
        <v>0.12</v>
      </c>
      <c r="L1140" t="str">
        <f>IF(Table1[[#This Row],[discount_percentage]]&gt;=50%, "50% or more", "&lt;50%")</f>
        <v>&lt;50%</v>
      </c>
      <c r="M1140">
        <v>4.3</v>
      </c>
      <c r="N1140" s="5">
        <v>2299</v>
      </c>
      <c r="O1140" s="4">
        <f>Table1[[#This Row],[actual_price]]*Table1[[#This Row],[rating_count]]</f>
        <v>7575205</v>
      </c>
      <c r="P1140" t="str">
        <f>IF(Table1[[#This Row],[actual_price]] &lt;200, "&lt;₹200", IF(Table1[[#This Row],[actual_price]]&lt;=500, "₹200 - ₹500", "&gt;₹500"))</f>
        <v>&gt;₹500</v>
      </c>
      <c r="Q1140" s="8">
        <f>Table1[[#This Row],[rating]]*LOG(Table1[[#This Row],[rating_count]]+1)</f>
        <v>14.455429694875649</v>
      </c>
    </row>
    <row r="1141" spans="1:17" x14ac:dyDescent="0.3">
      <c r="A1141" t="s">
        <v>2464</v>
      </c>
      <c r="B1141" t="s">
        <v>2465</v>
      </c>
      <c r="C1141" t="str">
        <f t="shared" si="17"/>
        <v xml:space="preserve">INALSA Electric Chopper </v>
      </c>
      <c r="D1141" s="3" t="s">
        <v>2102</v>
      </c>
      <c r="E1141" s="3" t="s">
        <v>2978</v>
      </c>
      <c r="F1141" s="3" t="s">
        <v>3070</v>
      </c>
      <c r="G1141" s="3" t="s">
        <v>3071</v>
      </c>
      <c r="H1141" s="3" t="s">
        <v>3098</v>
      </c>
      <c r="I1141" s="4">
        <v>1656</v>
      </c>
      <c r="J1141" s="4">
        <v>2695</v>
      </c>
      <c r="K1141" s="2">
        <v>0.39</v>
      </c>
      <c r="L1141" t="str">
        <f>IF(Table1[[#This Row],[discount_percentage]]&gt;=50%, "50% or more", "&lt;50%")</f>
        <v>&lt;50%</v>
      </c>
      <c r="M1141">
        <v>4.4000000000000004</v>
      </c>
      <c r="N1141" s="5">
        <v>6027</v>
      </c>
      <c r="O1141" s="4">
        <f>Table1[[#This Row],[actual_price]]*Table1[[#This Row],[rating_count]]</f>
        <v>16242765</v>
      </c>
      <c r="P1141" t="str">
        <f>IF(Table1[[#This Row],[actual_price]] &lt;200, "&lt;₹200", IF(Table1[[#This Row],[actual_price]]&lt;=500, "₹200 - ₹500", "&gt;₹500"))</f>
        <v>&gt;₹500</v>
      </c>
      <c r="Q1141" s="8">
        <f>Table1[[#This Row],[rating]]*LOG(Table1[[#This Row],[rating_count]]+1)</f>
        <v>16.632762272027417</v>
      </c>
    </row>
    <row r="1142" spans="1:17" x14ac:dyDescent="0.3">
      <c r="A1142" t="s">
        <v>2466</v>
      </c>
      <c r="B1142" t="s">
        <v>2467</v>
      </c>
      <c r="C1142" t="str">
        <f t="shared" si="17"/>
        <v>Borosil Electric Egg Boi</v>
      </c>
      <c r="D1142" s="3" t="s">
        <v>2068</v>
      </c>
      <c r="E1142" s="3" t="s">
        <v>2978</v>
      </c>
      <c r="F1142" s="3" t="s">
        <v>3070</v>
      </c>
      <c r="G1142" s="3" t="s">
        <v>3071</v>
      </c>
      <c r="H1142" s="3" t="s">
        <v>3096</v>
      </c>
      <c r="I1142" s="4">
        <v>1399</v>
      </c>
      <c r="J1142" s="4">
        <v>2290</v>
      </c>
      <c r="K1142" s="2">
        <v>0.39</v>
      </c>
      <c r="L1142" t="str">
        <f>IF(Table1[[#This Row],[discount_percentage]]&gt;=50%, "50% or more", "&lt;50%")</f>
        <v>&lt;50%</v>
      </c>
      <c r="M1142">
        <v>4.4000000000000004</v>
      </c>
      <c r="N1142" s="5">
        <v>461</v>
      </c>
      <c r="O1142" s="4">
        <f>Table1[[#This Row],[actual_price]]*Table1[[#This Row],[rating_count]]</f>
        <v>1055690</v>
      </c>
      <c r="P1142" t="str">
        <f>IF(Table1[[#This Row],[actual_price]] &lt;200, "&lt;₹200", IF(Table1[[#This Row],[actual_price]]&lt;=500, "₹200 - ₹500", "&gt;₹500"))</f>
        <v>&gt;₹500</v>
      </c>
      <c r="Q1142" s="8">
        <f>Table1[[#This Row],[rating]]*LOG(Table1[[#This Row],[rating_count]]+1)</f>
        <v>11.724424692446954</v>
      </c>
    </row>
    <row r="1143" spans="1:17" x14ac:dyDescent="0.3">
      <c r="A1143" t="s">
        <v>2468</v>
      </c>
      <c r="B1143" t="s">
        <v>2469</v>
      </c>
      <c r="C1143" t="str">
        <f t="shared" si="17"/>
        <v>Wipro Vesta Grill 1000 W</v>
      </c>
      <c r="D1143" s="3" t="s">
        <v>2075</v>
      </c>
      <c r="E1143" s="3" t="s">
        <v>2978</v>
      </c>
      <c r="F1143" s="3" t="s">
        <v>3070</v>
      </c>
      <c r="G1143" s="3" t="s">
        <v>3071</v>
      </c>
      <c r="H1143" s="3" t="s">
        <v>3097</v>
      </c>
      <c r="I1143" s="4">
        <v>2079</v>
      </c>
      <c r="J1143" s="4">
        <v>3099</v>
      </c>
      <c r="K1143" s="2">
        <v>0.33</v>
      </c>
      <c r="L1143" t="str">
        <f>IF(Table1[[#This Row],[discount_percentage]]&gt;=50%, "50% or more", "&lt;50%")</f>
        <v>&lt;50%</v>
      </c>
      <c r="M1143">
        <v>4.0999999999999996</v>
      </c>
      <c r="N1143" s="5">
        <v>282</v>
      </c>
      <c r="O1143" s="4">
        <f>Table1[[#This Row],[actual_price]]*Table1[[#This Row],[rating_count]]</f>
        <v>873918</v>
      </c>
      <c r="P1143" t="str">
        <f>IF(Table1[[#This Row],[actual_price]] &lt;200, "&lt;₹200", IF(Table1[[#This Row],[actual_price]]&lt;=500, "₹200 - ₹500", "&gt;₹500"))</f>
        <v>&gt;₹500</v>
      </c>
      <c r="Q1143" s="8">
        <f>Table1[[#This Row],[rating]]*LOG(Table1[[#This Row],[rating_count]]+1)</f>
        <v>10.052324385649589</v>
      </c>
    </row>
    <row r="1144" spans="1:17" x14ac:dyDescent="0.3">
      <c r="A1144" t="s">
        <v>2470</v>
      </c>
      <c r="B1144" t="s">
        <v>2471</v>
      </c>
      <c r="C1144" t="str">
        <f t="shared" si="17"/>
        <v>Rico IRPRO 1500 Watt Jap</v>
      </c>
      <c r="D1144" s="3" t="s">
        <v>2026</v>
      </c>
      <c r="E1144" s="3" t="s">
        <v>2978</v>
      </c>
      <c r="F1144" s="3" t="s">
        <v>3073</v>
      </c>
      <c r="G1144" s="3" t="s">
        <v>3086</v>
      </c>
      <c r="H1144" s="3" t="s">
        <v>3089</v>
      </c>
      <c r="I1144" s="4">
        <v>999</v>
      </c>
      <c r="J1144" s="4">
        <v>1075</v>
      </c>
      <c r="K1144" s="2">
        <v>7.0000000000000007E-2</v>
      </c>
      <c r="L1144" t="str">
        <f>IF(Table1[[#This Row],[discount_percentage]]&gt;=50%, "50% or more", "&lt;50%")</f>
        <v>&lt;50%</v>
      </c>
      <c r="M1144">
        <v>4.0999999999999996</v>
      </c>
      <c r="N1144" s="5">
        <v>9275</v>
      </c>
      <c r="O1144" s="4">
        <f>Table1[[#This Row],[actual_price]]*Table1[[#This Row],[rating_count]]</f>
        <v>9970625</v>
      </c>
      <c r="P1144" t="str">
        <f>IF(Table1[[#This Row],[actual_price]] &lt;200, "&lt;₹200", IF(Table1[[#This Row],[actual_price]]&lt;=500, "₹200 - ₹500", "&gt;₹500"))</f>
        <v>&gt;₹500</v>
      </c>
      <c r="Q1144" s="8">
        <f>Table1[[#This Row],[rating]]*LOG(Table1[[#This Row],[rating_count]]+1)</f>
        <v>16.266179033860393</v>
      </c>
    </row>
    <row r="1145" spans="1:17" x14ac:dyDescent="0.3">
      <c r="A1145" t="s">
        <v>2472</v>
      </c>
      <c r="B1145" t="s">
        <v>2473</v>
      </c>
      <c r="C1145" t="str">
        <f t="shared" si="17"/>
        <v>Eureka Forbes Active Cle</v>
      </c>
      <c r="D1145" s="3" t="s">
        <v>2055</v>
      </c>
      <c r="E1145" s="3" t="s">
        <v>2978</v>
      </c>
      <c r="F1145" s="3" t="s">
        <v>3070</v>
      </c>
      <c r="G1145" s="3" t="s">
        <v>3077</v>
      </c>
      <c r="H1145" s="3" t="s">
        <v>3095</v>
      </c>
      <c r="I1145" s="4">
        <v>3179</v>
      </c>
      <c r="J1145" s="4">
        <v>6999</v>
      </c>
      <c r="K1145" s="2">
        <v>0.55000000000000004</v>
      </c>
      <c r="L1145" t="str">
        <f>IF(Table1[[#This Row],[discount_percentage]]&gt;=50%, "50% or more", "&lt;50%")</f>
        <v>50% or more</v>
      </c>
      <c r="M1145">
        <v>4</v>
      </c>
      <c r="N1145" s="5">
        <v>743</v>
      </c>
      <c r="O1145" s="4">
        <f>Table1[[#This Row],[actual_price]]*Table1[[#This Row],[rating_count]]</f>
        <v>5200257</v>
      </c>
      <c r="P1145" t="str">
        <f>IF(Table1[[#This Row],[actual_price]] &lt;200, "&lt;₹200", IF(Table1[[#This Row],[actual_price]]&lt;=500, "₹200 - ₹500", "&gt;₹500"))</f>
        <v>&gt;₹500</v>
      </c>
      <c r="Q1145" s="8">
        <f>Table1[[#This Row],[rating]]*LOG(Table1[[#This Row],[rating_count]]+1)</f>
        <v>11.486291742183514</v>
      </c>
    </row>
    <row r="1146" spans="1:17" x14ac:dyDescent="0.3">
      <c r="A1146" t="s">
        <v>2474</v>
      </c>
      <c r="B1146" t="s">
        <v>2475</v>
      </c>
      <c r="C1146" t="str">
        <f t="shared" si="17"/>
        <v>CSI INTERNATIONAL¬Æ Inst</v>
      </c>
      <c r="D1146" s="3" t="s">
        <v>1998</v>
      </c>
      <c r="E1146" s="3" t="s">
        <v>2978</v>
      </c>
      <c r="F1146" s="3" t="s">
        <v>3073</v>
      </c>
      <c r="G1146" s="3" t="s">
        <v>3086</v>
      </c>
      <c r="H1146" s="3" t="s">
        <v>3087</v>
      </c>
      <c r="I1146" s="4">
        <v>1049</v>
      </c>
      <c r="J1146" s="4">
        <v>2499</v>
      </c>
      <c r="K1146" s="2">
        <v>0.57999999999999996</v>
      </c>
      <c r="L1146" t="str">
        <f>IF(Table1[[#This Row],[discount_percentage]]&gt;=50%, "50% or more", "&lt;50%")</f>
        <v>50% or more</v>
      </c>
      <c r="M1146">
        <v>3.6</v>
      </c>
      <c r="N1146" s="5">
        <v>328</v>
      </c>
      <c r="O1146" s="4">
        <f>Table1[[#This Row],[actual_price]]*Table1[[#This Row],[rating_count]]</f>
        <v>819672</v>
      </c>
      <c r="P1146" t="str">
        <f>IF(Table1[[#This Row],[actual_price]] &lt;200, "&lt;₹200", IF(Table1[[#This Row],[actual_price]]&lt;=500, "₹200 - ₹500", "&gt;₹500"))</f>
        <v>&gt;₹500</v>
      </c>
      <c r="Q1146" s="8">
        <f>Table1[[#This Row],[rating]]*LOG(Table1[[#This Row],[rating_count]]+1)</f>
        <v>9.0619052326199085</v>
      </c>
    </row>
    <row r="1147" spans="1:17" x14ac:dyDescent="0.3">
      <c r="A1147" t="s">
        <v>2476</v>
      </c>
      <c r="B1147" t="s">
        <v>2477</v>
      </c>
      <c r="C1147" t="str">
        <f t="shared" si="17"/>
        <v xml:space="preserve">Hindware Atlantic Xceed </v>
      </c>
      <c r="D1147" s="3" t="s">
        <v>1998</v>
      </c>
      <c r="E1147" s="3" t="s">
        <v>2978</v>
      </c>
      <c r="F1147" s="3" t="s">
        <v>3073</v>
      </c>
      <c r="G1147" s="3" t="s">
        <v>3086</v>
      </c>
      <c r="H1147" s="3" t="s">
        <v>3087</v>
      </c>
      <c r="I1147" s="4">
        <v>3599</v>
      </c>
      <c r="J1147" s="4">
        <v>7290</v>
      </c>
      <c r="K1147" s="2">
        <v>0.51</v>
      </c>
      <c r="L1147" t="str">
        <f>IF(Table1[[#This Row],[discount_percentage]]&gt;=50%, "50% or more", "&lt;50%")</f>
        <v>50% or more</v>
      </c>
      <c r="M1147">
        <v>3.9</v>
      </c>
      <c r="N1147" s="5">
        <v>942</v>
      </c>
      <c r="O1147" s="4">
        <f>Table1[[#This Row],[actual_price]]*Table1[[#This Row],[rating_count]]</f>
        <v>6867180</v>
      </c>
      <c r="P1147" t="str">
        <f>IF(Table1[[#This Row],[actual_price]] &lt;200, "&lt;₹200", IF(Table1[[#This Row],[actual_price]]&lt;=500, "₹200 - ₹500", "&gt;₹500"))</f>
        <v>&gt;₹500</v>
      </c>
      <c r="Q1147" s="8">
        <f>Table1[[#This Row],[rating]]*LOG(Table1[[#This Row],[rating_count]]+1)</f>
        <v>11.600595601675581</v>
      </c>
    </row>
    <row r="1148" spans="1:17" x14ac:dyDescent="0.3">
      <c r="A1148" t="s">
        <v>2478</v>
      </c>
      <c r="B1148" t="s">
        <v>2479</v>
      </c>
      <c r="C1148" t="str">
        <f t="shared" si="17"/>
        <v>Morphy Richards New Euro</v>
      </c>
      <c r="D1148" s="3" t="s">
        <v>2480</v>
      </c>
      <c r="E1148" s="3" t="s">
        <v>2978</v>
      </c>
      <c r="F1148" s="3" t="s">
        <v>3070</v>
      </c>
      <c r="G1148" s="3" t="s">
        <v>3106</v>
      </c>
      <c r="H1148" s="3" t="s">
        <v>3133</v>
      </c>
      <c r="I1148" s="4">
        <v>4799</v>
      </c>
      <c r="J1148" s="4">
        <v>5795</v>
      </c>
      <c r="K1148" s="2">
        <v>0.17</v>
      </c>
      <c r="L1148" t="str">
        <f>IF(Table1[[#This Row],[discount_percentage]]&gt;=50%, "50% or more", "&lt;50%")</f>
        <v>&lt;50%</v>
      </c>
      <c r="M1148">
        <v>3.9</v>
      </c>
      <c r="N1148" s="5">
        <v>3815</v>
      </c>
      <c r="O1148" s="4">
        <f>Table1[[#This Row],[actual_price]]*Table1[[#This Row],[rating_count]]</f>
        <v>22107925</v>
      </c>
      <c r="P1148" t="str">
        <f>IF(Table1[[#This Row],[actual_price]] &lt;200, "&lt;₹200", IF(Table1[[#This Row],[actual_price]]&lt;=500, "₹200 - ₹500", "&gt;₹500"))</f>
        <v>&gt;₹500</v>
      </c>
      <c r="Q1148" s="8">
        <f>Table1[[#This Row],[rating]]*LOG(Table1[[#This Row],[rating_count]]+1)</f>
        <v>13.968272627525025</v>
      </c>
    </row>
    <row r="1149" spans="1:17" x14ac:dyDescent="0.3">
      <c r="A1149" t="s">
        <v>2481</v>
      </c>
      <c r="B1149" t="s">
        <v>2482</v>
      </c>
      <c r="C1149" t="str">
        <f t="shared" si="17"/>
        <v>Lifelong Power - Pro 500</v>
      </c>
      <c r="D1149" s="3" t="s">
        <v>1995</v>
      </c>
      <c r="E1149" s="3" t="s">
        <v>2978</v>
      </c>
      <c r="F1149" s="3" t="s">
        <v>3070</v>
      </c>
      <c r="G1149" s="3" t="s">
        <v>3071</v>
      </c>
      <c r="H1149" s="3" t="s">
        <v>3085</v>
      </c>
      <c r="I1149" s="4">
        <v>1699</v>
      </c>
      <c r="J1149" s="4">
        <v>3398</v>
      </c>
      <c r="K1149" s="2">
        <v>0.5</v>
      </c>
      <c r="L1149" t="str">
        <f>IF(Table1[[#This Row],[discount_percentage]]&gt;=50%, "50% or more", "&lt;50%")</f>
        <v>50% or more</v>
      </c>
      <c r="M1149">
        <v>3.8</v>
      </c>
      <c r="N1149" s="5">
        <v>7988</v>
      </c>
      <c r="O1149" s="4">
        <f>Table1[[#This Row],[actual_price]]*Table1[[#This Row],[rating_count]]</f>
        <v>27143224</v>
      </c>
      <c r="P1149" t="str">
        <f>IF(Table1[[#This Row],[actual_price]] &lt;200, "&lt;₹200", IF(Table1[[#This Row],[actual_price]]&lt;=500, "₹200 - ₹500", "&gt;₹500"))</f>
        <v>&gt;₹500</v>
      </c>
      <c r="Q1149" s="8">
        <f>Table1[[#This Row],[rating]]*LOG(Table1[[#This Row],[rating_count]]+1)</f>
        <v>14.829471200402693</v>
      </c>
    </row>
    <row r="1150" spans="1:17" x14ac:dyDescent="0.3">
      <c r="A1150" t="s">
        <v>2483</v>
      </c>
      <c r="B1150" t="s">
        <v>2484</v>
      </c>
      <c r="C1150" t="str">
        <f t="shared" si="17"/>
        <v>iBELL Castor CTEK15L Pre</v>
      </c>
      <c r="D1150" s="3" t="s">
        <v>2008</v>
      </c>
      <c r="E1150" s="3" t="s">
        <v>2978</v>
      </c>
      <c r="F1150" s="3" t="s">
        <v>3070</v>
      </c>
      <c r="G1150" s="3" t="s">
        <v>3071</v>
      </c>
      <c r="H1150" s="3" t="s">
        <v>3072</v>
      </c>
      <c r="I1150" s="4">
        <v>664</v>
      </c>
      <c r="J1150" s="4">
        <v>1490</v>
      </c>
      <c r="K1150" s="2">
        <v>0.55000000000000004</v>
      </c>
      <c r="L1150" t="str">
        <f>IF(Table1[[#This Row],[discount_percentage]]&gt;=50%, "50% or more", "&lt;50%")</f>
        <v>50% or more</v>
      </c>
      <c r="M1150">
        <v>4.0999999999999996</v>
      </c>
      <c r="N1150" s="5">
        <v>925</v>
      </c>
      <c r="O1150" s="4">
        <f>Table1[[#This Row],[actual_price]]*Table1[[#This Row],[rating_count]]</f>
        <v>1378250</v>
      </c>
      <c r="P1150" t="str">
        <f>IF(Table1[[#This Row],[actual_price]] &lt;200, "&lt;₹200", IF(Table1[[#This Row],[actual_price]]&lt;=500, "₹200 - ₹500", "&gt;₹500"))</f>
        <v>&gt;₹500</v>
      </c>
      <c r="Q1150" s="8">
        <f>Table1[[#This Row],[rating]]*LOG(Table1[[#This Row],[rating_count]]+1)</f>
        <v>12.163105045395929</v>
      </c>
    </row>
    <row r="1151" spans="1:17" x14ac:dyDescent="0.3">
      <c r="A1151" t="s">
        <v>2485</v>
      </c>
      <c r="B1151" t="s">
        <v>2486</v>
      </c>
      <c r="C1151" t="str">
        <f t="shared" si="17"/>
        <v xml:space="preserve">BAJAJ PYGMY MINI 110 MM </v>
      </c>
      <c r="D1151" s="3" t="s">
        <v>2487</v>
      </c>
      <c r="E1151" s="3" t="s">
        <v>2978</v>
      </c>
      <c r="F1151" s="3" t="s">
        <v>3073</v>
      </c>
      <c r="G1151" s="3" t="s">
        <v>3100</v>
      </c>
      <c r="H1151" s="3" t="s">
        <v>3134</v>
      </c>
      <c r="I1151" s="4">
        <v>948</v>
      </c>
      <c r="J1151" s="4">
        <v>1620</v>
      </c>
      <c r="K1151" s="2">
        <v>0.41</v>
      </c>
      <c r="L1151" t="str">
        <f>IF(Table1[[#This Row],[discount_percentage]]&gt;=50%, "50% or more", "&lt;50%")</f>
        <v>&lt;50%</v>
      </c>
      <c r="M1151">
        <v>4.0999999999999996</v>
      </c>
      <c r="N1151" s="5">
        <v>4370</v>
      </c>
      <c r="O1151" s="4">
        <f>Table1[[#This Row],[actual_price]]*Table1[[#This Row],[rating_count]]</f>
        <v>7079400</v>
      </c>
      <c r="P1151" t="str">
        <f>IF(Table1[[#This Row],[actual_price]] &lt;200, "&lt;₹200", IF(Table1[[#This Row],[actual_price]]&lt;=500, "₹200 - ₹500", "&gt;₹500"))</f>
        <v>&gt;₹500</v>
      </c>
      <c r="Q1151" s="8">
        <f>Table1[[#This Row],[rating]]*LOG(Table1[[#This Row],[rating_count]]+1)</f>
        <v>14.926381306607576</v>
      </c>
    </row>
    <row r="1152" spans="1:17" x14ac:dyDescent="0.3">
      <c r="A1152" t="s">
        <v>2488</v>
      </c>
      <c r="B1152" t="s">
        <v>2489</v>
      </c>
      <c r="C1152" t="str">
        <f t="shared" si="17"/>
        <v>Crompton InstaGlide 1000</v>
      </c>
      <c r="D1152" s="3" t="s">
        <v>1992</v>
      </c>
      <c r="E1152" s="3" t="s">
        <v>2978</v>
      </c>
      <c r="F1152" s="3" t="s">
        <v>3070</v>
      </c>
      <c r="G1152" s="3" t="s">
        <v>3077</v>
      </c>
      <c r="H1152" s="3" t="s">
        <v>3078</v>
      </c>
      <c r="I1152" s="4">
        <v>850</v>
      </c>
      <c r="J1152" s="4">
        <v>1000</v>
      </c>
      <c r="K1152" s="2">
        <v>0.15</v>
      </c>
      <c r="L1152" t="str">
        <f>IF(Table1[[#This Row],[discount_percentage]]&gt;=50%, "50% or more", "&lt;50%")</f>
        <v>&lt;50%</v>
      </c>
      <c r="M1152">
        <v>4.0999999999999996</v>
      </c>
      <c r="N1152" s="5">
        <v>7619</v>
      </c>
      <c r="O1152" s="4">
        <f>Table1[[#This Row],[actual_price]]*Table1[[#This Row],[rating_count]]</f>
        <v>7619000</v>
      </c>
      <c r="P1152" t="str">
        <f>IF(Table1[[#This Row],[actual_price]] &lt;200, "&lt;₹200", IF(Table1[[#This Row],[actual_price]]&lt;=500, "₹200 - ₹500", "&gt;₹500"))</f>
        <v>&gt;₹500</v>
      </c>
      <c r="Q1152" s="8">
        <f>Table1[[#This Row],[rating]]*LOG(Table1[[#This Row],[rating_count]]+1)</f>
        <v>15.916015382492361</v>
      </c>
    </row>
    <row r="1153" spans="1:17" x14ac:dyDescent="0.3">
      <c r="A1153" t="s">
        <v>2490</v>
      </c>
      <c r="B1153" t="s">
        <v>2491</v>
      </c>
      <c r="C1153" t="str">
        <f t="shared" si="17"/>
        <v>Prestige Clean Home Wate</v>
      </c>
      <c r="D1153" s="3" t="s">
        <v>2203</v>
      </c>
      <c r="E1153" s="3" t="s">
        <v>2978</v>
      </c>
      <c r="F1153" s="3" t="s">
        <v>3070</v>
      </c>
      <c r="G1153" s="3" t="s">
        <v>3110</v>
      </c>
      <c r="H1153" s="3" t="s">
        <v>3112</v>
      </c>
      <c r="I1153" s="4">
        <v>600</v>
      </c>
      <c r="J1153" s="4">
        <v>640</v>
      </c>
      <c r="K1153" s="2">
        <v>0.06</v>
      </c>
      <c r="L1153" t="str">
        <f>IF(Table1[[#This Row],[discount_percentage]]&gt;=50%, "50% or more", "&lt;50%")</f>
        <v>&lt;50%</v>
      </c>
      <c r="M1153">
        <v>3.8</v>
      </c>
      <c r="N1153" s="5">
        <v>2593</v>
      </c>
      <c r="O1153" s="4">
        <f>Table1[[#This Row],[actual_price]]*Table1[[#This Row],[rating_count]]</f>
        <v>1659520</v>
      </c>
      <c r="P1153" t="str">
        <f>IF(Table1[[#This Row],[actual_price]] &lt;200, "&lt;₹200", IF(Table1[[#This Row],[actual_price]]&lt;=500, "₹200 - ₹500", "&gt;₹500"))</f>
        <v>&gt;₹500</v>
      </c>
      <c r="Q1153" s="8">
        <f>Table1[[#This Row],[rating]]*LOG(Table1[[#This Row],[rating_count]]+1)</f>
        <v>12.973085892642633</v>
      </c>
    </row>
    <row r="1154" spans="1:17" x14ac:dyDescent="0.3">
      <c r="A1154" t="s">
        <v>2492</v>
      </c>
      <c r="B1154" t="s">
        <v>2493</v>
      </c>
      <c r="C1154" t="str">
        <f t="shared" ref="C1154:C1217" si="18">LEFT(B1154,24)</f>
        <v>Morphy Richards Aristo 2</v>
      </c>
      <c r="D1154" s="3" t="s">
        <v>1957</v>
      </c>
      <c r="E1154" s="3" t="s">
        <v>2978</v>
      </c>
      <c r="F1154" s="3" t="s">
        <v>3073</v>
      </c>
      <c r="G1154" s="3" t="s">
        <v>3074</v>
      </c>
      <c r="H1154" s="3" t="s">
        <v>3075</v>
      </c>
      <c r="I1154" s="4">
        <v>3711</v>
      </c>
      <c r="J1154" s="4">
        <v>4495</v>
      </c>
      <c r="K1154" s="2">
        <v>0.17</v>
      </c>
      <c r="L1154" t="str">
        <f>IF(Table1[[#This Row],[discount_percentage]]&gt;=50%, "50% or more", "&lt;50%")</f>
        <v>&lt;50%</v>
      </c>
      <c r="M1154">
        <v>4.3</v>
      </c>
      <c r="N1154" s="5">
        <v>356</v>
      </c>
      <c r="O1154" s="4">
        <f>Table1[[#This Row],[actual_price]]*Table1[[#This Row],[rating_count]]</f>
        <v>1600220</v>
      </c>
      <c r="P1154" t="str">
        <f>IF(Table1[[#This Row],[actual_price]] &lt;200, "&lt;₹200", IF(Table1[[#This Row],[actual_price]]&lt;=500, "₹200 - ₹500", "&gt;₹500"))</f>
        <v>&gt;₹500</v>
      </c>
      <c r="Q1154" s="8">
        <f>Table1[[#This Row],[rating]]*LOG(Table1[[#This Row],[rating_count]]+1)</f>
        <v>10.976473329282431</v>
      </c>
    </row>
    <row r="1155" spans="1:17" x14ac:dyDescent="0.3">
      <c r="A1155" t="s">
        <v>2494</v>
      </c>
      <c r="B1155" t="s">
        <v>2495</v>
      </c>
      <c r="C1155" t="str">
        <f t="shared" si="18"/>
        <v>Gadgetronics Digital Kit</v>
      </c>
      <c r="D1155" s="3" t="s">
        <v>1966</v>
      </c>
      <c r="E1155" s="3" t="s">
        <v>2978</v>
      </c>
      <c r="F1155" s="3" t="s">
        <v>3070</v>
      </c>
      <c r="G1155" s="3" t="s">
        <v>3071</v>
      </c>
      <c r="H1155" s="3" t="s">
        <v>3079</v>
      </c>
      <c r="I1155" s="4">
        <v>799</v>
      </c>
      <c r="J1155" s="4">
        <v>2999</v>
      </c>
      <c r="K1155" s="2">
        <v>0.73</v>
      </c>
      <c r="L1155" t="str">
        <f>IF(Table1[[#This Row],[discount_percentage]]&gt;=50%, "50% or more", "&lt;50%")</f>
        <v>50% or more</v>
      </c>
      <c r="M1155">
        <v>4.5</v>
      </c>
      <c r="N1155" s="5">
        <v>63</v>
      </c>
      <c r="O1155" s="4">
        <f>Table1[[#This Row],[actual_price]]*Table1[[#This Row],[rating_count]]</f>
        <v>188937</v>
      </c>
      <c r="P1155" t="str">
        <f>IF(Table1[[#This Row],[actual_price]] &lt;200, "&lt;₹200", IF(Table1[[#This Row],[actual_price]]&lt;=500, "₹200 - ₹500", "&gt;₹500"))</f>
        <v>&gt;₹500</v>
      </c>
      <c r="Q1155" s="8">
        <f>Table1[[#This Row],[rating]]*LOG(Table1[[#This Row],[rating_count]]+1)</f>
        <v>8.1278098829274921</v>
      </c>
    </row>
    <row r="1156" spans="1:17" x14ac:dyDescent="0.3">
      <c r="A1156" t="s">
        <v>2496</v>
      </c>
      <c r="B1156" t="s">
        <v>2497</v>
      </c>
      <c r="C1156" t="str">
        <f t="shared" si="18"/>
        <v xml:space="preserve">HUL Pureit Germkill kit </v>
      </c>
      <c r="D1156" s="3" t="s">
        <v>2200</v>
      </c>
      <c r="E1156" s="3" t="s">
        <v>2978</v>
      </c>
      <c r="F1156" s="3" t="s">
        <v>3070</v>
      </c>
      <c r="G1156" s="3" t="s">
        <v>3110</v>
      </c>
      <c r="H1156" s="3" t="s">
        <v>3111</v>
      </c>
      <c r="I1156" s="4">
        <v>980</v>
      </c>
      <c r="J1156" s="4">
        <v>980</v>
      </c>
      <c r="K1156" s="2">
        <v>0</v>
      </c>
      <c r="L1156" t="str">
        <f>IF(Table1[[#This Row],[discount_percentage]]&gt;=50%, "50% or more", "&lt;50%")</f>
        <v>&lt;50%</v>
      </c>
      <c r="M1156">
        <v>4.2</v>
      </c>
      <c r="N1156" s="5">
        <v>4740</v>
      </c>
      <c r="O1156" s="4">
        <f>Table1[[#This Row],[actual_price]]*Table1[[#This Row],[rating_count]]</f>
        <v>4645200</v>
      </c>
      <c r="P1156" t="str">
        <f>IF(Table1[[#This Row],[actual_price]] &lt;200, "&lt;₹200", IF(Table1[[#This Row],[actual_price]]&lt;=500, "₹200 - ₹500", "&gt;₹500"))</f>
        <v>&gt;₹500</v>
      </c>
      <c r="Q1156" s="8">
        <f>Table1[[#This Row],[rating]]*LOG(Table1[[#This Row],[rating_count]]+1)</f>
        <v>15.438653812339618</v>
      </c>
    </row>
    <row r="1157" spans="1:17" x14ac:dyDescent="0.3">
      <c r="A1157" t="s">
        <v>2498</v>
      </c>
      <c r="B1157" t="s">
        <v>2499</v>
      </c>
      <c r="C1157" t="str">
        <f t="shared" si="18"/>
        <v>Tom &amp; Jerry Folding Laun</v>
      </c>
      <c r="D1157" s="3" t="s">
        <v>2036</v>
      </c>
      <c r="E1157" s="3" t="s">
        <v>2978</v>
      </c>
      <c r="F1157" s="3" t="s">
        <v>3091</v>
      </c>
      <c r="G1157" s="3" t="s">
        <v>3092</v>
      </c>
      <c r="H1157" s="3" t="s">
        <v>3093</v>
      </c>
      <c r="I1157" s="4">
        <v>351</v>
      </c>
      <c r="J1157" s="4">
        <v>899</v>
      </c>
      <c r="K1157" s="2">
        <v>0.61</v>
      </c>
      <c r="L1157" t="str">
        <f>IF(Table1[[#This Row],[discount_percentage]]&gt;=50%, "50% or more", "&lt;50%")</f>
        <v>50% or more</v>
      </c>
      <c r="M1157">
        <v>3.9</v>
      </c>
      <c r="N1157" s="5">
        <v>296</v>
      </c>
      <c r="O1157" s="4">
        <f>Table1[[#This Row],[actual_price]]*Table1[[#This Row],[rating_count]]</f>
        <v>266104</v>
      </c>
      <c r="P1157" t="str">
        <f>IF(Table1[[#This Row],[actual_price]] &lt;200, "&lt;₹200", IF(Table1[[#This Row],[actual_price]]&lt;=500, "₹200 - ₹500", "&gt;₹500"))</f>
        <v>&gt;₹500</v>
      </c>
      <c r="Q1157" s="8">
        <f>Table1[[#This Row],[rating]]*LOG(Table1[[#This Row],[rating_count]]+1)</f>
        <v>9.6437501523371285</v>
      </c>
    </row>
    <row r="1158" spans="1:17" x14ac:dyDescent="0.3">
      <c r="A1158" t="s">
        <v>2500</v>
      </c>
      <c r="B1158" t="s">
        <v>2501</v>
      </c>
      <c r="C1158" t="str">
        <f t="shared" si="18"/>
        <v>Ikea Little Loved Corner</v>
      </c>
      <c r="D1158" s="3" t="s">
        <v>2502</v>
      </c>
      <c r="E1158" s="3" t="s">
        <v>2978</v>
      </c>
      <c r="F1158" s="3" t="s">
        <v>3070</v>
      </c>
      <c r="G1158" s="3" t="s">
        <v>3106</v>
      </c>
      <c r="H1158" s="3" t="s">
        <v>3135</v>
      </c>
      <c r="I1158" s="4">
        <v>229</v>
      </c>
      <c r="J1158" s="4">
        <v>499</v>
      </c>
      <c r="K1158" s="2">
        <v>0.54</v>
      </c>
      <c r="L1158" t="str">
        <f>IF(Table1[[#This Row],[discount_percentage]]&gt;=50%, "50% or more", "&lt;50%")</f>
        <v>50% or more</v>
      </c>
      <c r="M1158">
        <v>3.5</v>
      </c>
      <c r="N1158" s="5">
        <v>185</v>
      </c>
      <c r="O1158" s="4">
        <f>Table1[[#This Row],[actual_price]]*Table1[[#This Row],[rating_count]]</f>
        <v>92315</v>
      </c>
      <c r="P1158" t="str">
        <f>IF(Table1[[#This Row],[actual_price]] &lt;200, "&lt;₹200", IF(Table1[[#This Row],[actual_price]]&lt;=500, "₹200 - ₹500", "&gt;₹500"))</f>
        <v>₹200 - ₹500</v>
      </c>
      <c r="Q1158" s="8">
        <f>Table1[[#This Row],[rating]]*LOG(Table1[[#This Row],[rating_count]]+1)</f>
        <v>7.9432953047627075</v>
      </c>
    </row>
    <row r="1159" spans="1:17" x14ac:dyDescent="0.3">
      <c r="A1159" t="s">
        <v>2503</v>
      </c>
      <c r="B1159" t="s">
        <v>2504</v>
      </c>
      <c r="C1159" t="str">
        <f t="shared" si="18"/>
        <v>Philips EasySpeed Plus S</v>
      </c>
      <c r="D1159" s="3" t="s">
        <v>2039</v>
      </c>
      <c r="E1159" s="3" t="s">
        <v>2978</v>
      </c>
      <c r="F1159" s="3" t="s">
        <v>3070</v>
      </c>
      <c r="G1159" s="3" t="s">
        <v>3077</v>
      </c>
      <c r="H1159" s="3" t="s">
        <v>3078</v>
      </c>
      <c r="I1159" s="4">
        <v>3349</v>
      </c>
      <c r="J1159" s="4">
        <v>3995</v>
      </c>
      <c r="K1159" s="2">
        <v>0.16</v>
      </c>
      <c r="L1159" t="str">
        <f>IF(Table1[[#This Row],[discount_percentage]]&gt;=50%, "50% or more", "&lt;50%")</f>
        <v>&lt;50%</v>
      </c>
      <c r="M1159">
        <v>4.3</v>
      </c>
      <c r="N1159" s="5">
        <v>1954</v>
      </c>
      <c r="O1159" s="4">
        <f>Table1[[#This Row],[actual_price]]*Table1[[#This Row],[rating_count]]</f>
        <v>7806230</v>
      </c>
      <c r="P1159" t="str">
        <f>IF(Table1[[#This Row],[actual_price]] &lt;200, "&lt;₹200", IF(Table1[[#This Row],[actual_price]]&lt;=500, "₹200 - ₹500", "&gt;₹500"))</f>
        <v>&gt;₹500</v>
      </c>
      <c r="Q1159" s="8">
        <f>Table1[[#This Row],[rating]]*LOG(Table1[[#This Row],[rating_count]]+1)</f>
        <v>14.151931075447107</v>
      </c>
    </row>
    <row r="1160" spans="1:17" x14ac:dyDescent="0.3">
      <c r="A1160" t="s">
        <v>2505</v>
      </c>
      <c r="B1160" t="s">
        <v>2506</v>
      </c>
      <c r="C1160" t="str">
        <f t="shared" si="18"/>
        <v>Bajaj New Shakti Neo Plu</v>
      </c>
      <c r="D1160" s="3" t="s">
        <v>2011</v>
      </c>
      <c r="E1160" s="3" t="s">
        <v>2978</v>
      </c>
      <c r="F1160" s="3" t="s">
        <v>3073</v>
      </c>
      <c r="G1160" s="3" t="s">
        <v>3086</v>
      </c>
      <c r="H1160" s="3" t="s">
        <v>3088</v>
      </c>
      <c r="I1160" s="4">
        <v>5499</v>
      </c>
      <c r="J1160" s="4">
        <v>11500</v>
      </c>
      <c r="K1160" s="2">
        <v>0.52</v>
      </c>
      <c r="L1160" t="str">
        <f>IF(Table1[[#This Row],[discount_percentage]]&gt;=50%, "50% or more", "&lt;50%")</f>
        <v>50% or more</v>
      </c>
      <c r="M1160">
        <v>3.9</v>
      </c>
      <c r="N1160" s="5">
        <v>959</v>
      </c>
      <c r="O1160" s="4">
        <f>Table1[[#This Row],[actual_price]]*Table1[[#This Row],[rating_count]]</f>
        <v>11028500</v>
      </c>
      <c r="P1160" t="str">
        <f>IF(Table1[[#This Row],[actual_price]] &lt;200, "&lt;₹200", IF(Table1[[#This Row],[actual_price]]&lt;=500, "₹200 - ₹500", "&gt;₹500"))</f>
        <v>&gt;₹500</v>
      </c>
      <c r="Q1160" s="8">
        <f>Table1[[#This Row],[rating]]*LOG(Table1[[#This Row],[rating_count]]+1)</f>
        <v>11.630857808854316</v>
      </c>
    </row>
    <row r="1161" spans="1:17" x14ac:dyDescent="0.3">
      <c r="A1161" t="s">
        <v>2507</v>
      </c>
      <c r="B1161" t="s">
        <v>2508</v>
      </c>
      <c r="C1161" t="str">
        <f t="shared" si="18"/>
        <v xml:space="preserve">House of Quirk Reusable </v>
      </c>
      <c r="D1161" s="3" t="s">
        <v>1963</v>
      </c>
      <c r="E1161" s="3" t="s">
        <v>2978</v>
      </c>
      <c r="F1161" s="3" t="s">
        <v>3070</v>
      </c>
      <c r="G1161" s="3" t="s">
        <v>3077</v>
      </c>
      <c r="H1161" s="3" t="s">
        <v>3078</v>
      </c>
      <c r="I1161" s="4">
        <v>299</v>
      </c>
      <c r="J1161" s="4">
        <v>499</v>
      </c>
      <c r="K1161" s="2">
        <v>0.4</v>
      </c>
      <c r="L1161" t="str">
        <f>IF(Table1[[#This Row],[discount_percentage]]&gt;=50%, "50% or more", "&lt;50%")</f>
        <v>&lt;50%</v>
      </c>
      <c r="M1161">
        <v>3.9</v>
      </c>
      <c r="N1161" s="5">
        <v>1015</v>
      </c>
      <c r="O1161" s="4">
        <f>Table1[[#This Row],[actual_price]]*Table1[[#This Row],[rating_count]]</f>
        <v>506485</v>
      </c>
      <c r="P1161" t="str">
        <f>IF(Table1[[#This Row],[actual_price]] &lt;200, "&lt;₹200", IF(Table1[[#This Row],[actual_price]]&lt;=500, "₹200 - ₹500", "&gt;₹500"))</f>
        <v>₹200 - ₹500</v>
      </c>
      <c r="Q1161" s="8">
        <f>Table1[[#This Row],[rating]]*LOG(Table1[[#This Row],[rating_count]]+1)</f>
        <v>11.726885460996812</v>
      </c>
    </row>
    <row r="1162" spans="1:17" x14ac:dyDescent="0.3">
      <c r="A1162" t="s">
        <v>2509</v>
      </c>
      <c r="B1162" t="s">
        <v>2510</v>
      </c>
      <c r="C1162" t="str">
        <f t="shared" si="18"/>
        <v>Allin Exporters J66 Ultr</v>
      </c>
      <c r="D1162" s="3" t="s">
        <v>2511</v>
      </c>
      <c r="E1162" s="3" t="s">
        <v>2978</v>
      </c>
      <c r="F1162" s="3" t="s">
        <v>3073</v>
      </c>
      <c r="G1162" s="3" t="s">
        <v>3136</v>
      </c>
      <c r="I1162" s="4">
        <v>2249</v>
      </c>
      <c r="J1162" s="4">
        <v>3550</v>
      </c>
      <c r="K1162" s="2">
        <v>0.37</v>
      </c>
      <c r="L1162" t="str">
        <f>IF(Table1[[#This Row],[discount_percentage]]&gt;=50%, "50% or more", "&lt;50%")</f>
        <v>&lt;50%</v>
      </c>
      <c r="M1162">
        <v>4</v>
      </c>
      <c r="N1162" s="5">
        <v>3973</v>
      </c>
      <c r="O1162" s="4">
        <f>Table1[[#This Row],[actual_price]]*Table1[[#This Row],[rating_count]]</f>
        <v>14104150</v>
      </c>
      <c r="P1162" t="str">
        <f>IF(Table1[[#This Row],[actual_price]] &lt;200, "&lt;₹200", IF(Table1[[#This Row],[actual_price]]&lt;=500, "₹200 - ₹500", "&gt;₹500"))</f>
        <v>&gt;₹500</v>
      </c>
      <c r="Q1162" s="8">
        <f>Table1[[#This Row],[rating]]*LOG(Table1[[#This Row],[rating_count]]+1)</f>
        <v>14.396911451095185</v>
      </c>
    </row>
    <row r="1163" spans="1:17" x14ac:dyDescent="0.3">
      <c r="A1163" t="s">
        <v>2512</v>
      </c>
      <c r="B1163" t="s">
        <v>2513</v>
      </c>
      <c r="C1163" t="str">
        <f t="shared" si="18"/>
        <v>Multifunctional 2 in 1 E</v>
      </c>
      <c r="D1163" s="3" t="s">
        <v>2068</v>
      </c>
      <c r="E1163" s="3" t="s">
        <v>2978</v>
      </c>
      <c r="F1163" s="3" t="s">
        <v>3070</v>
      </c>
      <c r="G1163" s="3" t="s">
        <v>3071</v>
      </c>
      <c r="H1163" s="3" t="s">
        <v>3096</v>
      </c>
      <c r="I1163" s="4">
        <v>699</v>
      </c>
      <c r="J1163" s="4">
        <v>1599</v>
      </c>
      <c r="K1163" s="2">
        <v>0.56000000000000005</v>
      </c>
      <c r="L1163" t="str">
        <f>IF(Table1[[#This Row],[discount_percentage]]&gt;=50%, "50% or more", "&lt;50%")</f>
        <v>50% or more</v>
      </c>
      <c r="M1163">
        <v>4.7</v>
      </c>
      <c r="N1163" s="5">
        <v>2300</v>
      </c>
      <c r="O1163" s="4">
        <f>Table1[[#This Row],[actual_price]]*Table1[[#This Row],[rating_count]]</f>
        <v>3677700</v>
      </c>
      <c r="P1163" t="str">
        <f>IF(Table1[[#This Row],[actual_price]] &lt;200, "&lt;₹200", IF(Table1[[#This Row],[actual_price]]&lt;=500, "₹200 - ₹500", "&gt;₹500"))</f>
        <v>&gt;₹500</v>
      </c>
      <c r="Q1163" s="8">
        <f>Table1[[#This Row],[rating]]*LOG(Table1[[#This Row],[rating_count]]+1)</f>
        <v>15.801008107742625</v>
      </c>
    </row>
    <row r="1164" spans="1:17" x14ac:dyDescent="0.3">
      <c r="A1164" t="s">
        <v>2514</v>
      </c>
      <c r="B1164" t="s">
        <v>2515</v>
      </c>
      <c r="C1164" t="str">
        <f t="shared" si="18"/>
        <v xml:space="preserve">Maharaja Whiteline Nano </v>
      </c>
      <c r="D1164" s="3" t="s">
        <v>1957</v>
      </c>
      <c r="E1164" s="3" t="s">
        <v>2978</v>
      </c>
      <c r="F1164" s="3" t="s">
        <v>3073</v>
      </c>
      <c r="G1164" s="3" t="s">
        <v>3074</v>
      </c>
      <c r="H1164" s="3" t="s">
        <v>3075</v>
      </c>
      <c r="I1164" s="4">
        <v>1235</v>
      </c>
      <c r="J1164" s="4">
        <v>1499</v>
      </c>
      <c r="K1164" s="2">
        <v>0.18</v>
      </c>
      <c r="L1164" t="str">
        <f>IF(Table1[[#This Row],[discount_percentage]]&gt;=50%, "50% or more", "&lt;50%")</f>
        <v>&lt;50%</v>
      </c>
      <c r="M1164">
        <v>4.0999999999999996</v>
      </c>
      <c r="N1164" s="5">
        <v>203</v>
      </c>
      <c r="O1164" s="4">
        <f>Table1[[#This Row],[actual_price]]*Table1[[#This Row],[rating_count]]</f>
        <v>304297</v>
      </c>
      <c r="P1164" t="str">
        <f>IF(Table1[[#This Row],[actual_price]] &lt;200, "&lt;₹200", IF(Table1[[#This Row],[actual_price]]&lt;=500, "₹200 - ₹500", "&gt;₹500"))</f>
        <v>&gt;₹500</v>
      </c>
      <c r="Q1164" s="8">
        <f>Table1[[#This Row],[rating]]*LOG(Table1[[#This Row],[rating_count]]+1)</f>
        <v>9.4694836864461838</v>
      </c>
    </row>
    <row r="1165" spans="1:17" x14ac:dyDescent="0.3">
      <c r="A1165" t="s">
        <v>2516</v>
      </c>
      <c r="B1165" t="s">
        <v>2517</v>
      </c>
      <c r="C1165" t="str">
        <f t="shared" si="18"/>
        <v xml:space="preserve">KENT Electric Chopper-B </v>
      </c>
      <c r="D1165" s="3" t="s">
        <v>2102</v>
      </c>
      <c r="E1165" s="3" t="s">
        <v>2978</v>
      </c>
      <c r="F1165" s="3" t="s">
        <v>3070</v>
      </c>
      <c r="G1165" s="3" t="s">
        <v>3071</v>
      </c>
      <c r="H1165" s="3" t="s">
        <v>3098</v>
      </c>
      <c r="I1165" s="4">
        <v>1349</v>
      </c>
      <c r="J1165" s="4">
        <v>2999</v>
      </c>
      <c r="K1165" s="2">
        <v>0.55000000000000004</v>
      </c>
      <c r="L1165" t="str">
        <f>IF(Table1[[#This Row],[discount_percentage]]&gt;=50%, "50% or more", "&lt;50%")</f>
        <v>50% or more</v>
      </c>
      <c r="M1165">
        <v>3.8</v>
      </c>
      <c r="N1165" s="5">
        <v>441</v>
      </c>
      <c r="O1165" s="4">
        <f>Table1[[#This Row],[actual_price]]*Table1[[#This Row],[rating_count]]</f>
        <v>1322559</v>
      </c>
      <c r="P1165" t="str">
        <f>IF(Table1[[#This Row],[actual_price]] &lt;200, "&lt;₹200", IF(Table1[[#This Row],[actual_price]]&lt;=500, "₹200 - ₹500", "&gt;₹500"))</f>
        <v>&gt;₹500</v>
      </c>
      <c r="Q1165" s="8">
        <f>Table1[[#This Row],[rating]]*LOG(Table1[[#This Row],[rating_count]]+1)</f>
        <v>10.052604623526548</v>
      </c>
    </row>
    <row r="1166" spans="1:17" x14ac:dyDescent="0.3">
      <c r="A1166" t="s">
        <v>2518</v>
      </c>
      <c r="B1166" t="s">
        <v>2519</v>
      </c>
      <c r="C1166" t="str">
        <f t="shared" si="18"/>
        <v>Crompton Amica 15-L 5 St</v>
      </c>
      <c r="D1166" s="3" t="s">
        <v>2011</v>
      </c>
      <c r="E1166" s="3" t="s">
        <v>2978</v>
      </c>
      <c r="F1166" s="3" t="s">
        <v>3073</v>
      </c>
      <c r="G1166" s="3" t="s">
        <v>3086</v>
      </c>
      <c r="H1166" s="3" t="s">
        <v>3088</v>
      </c>
      <c r="I1166" s="4">
        <v>6800</v>
      </c>
      <c r="J1166" s="4">
        <v>11500</v>
      </c>
      <c r="K1166" s="2">
        <v>0.41</v>
      </c>
      <c r="L1166" t="str">
        <f>IF(Table1[[#This Row],[discount_percentage]]&gt;=50%, "50% or more", "&lt;50%")</f>
        <v>&lt;50%</v>
      </c>
      <c r="M1166">
        <v>4.0999999999999996</v>
      </c>
      <c r="N1166" s="5">
        <v>10308</v>
      </c>
      <c r="O1166" s="4">
        <f>Table1[[#This Row],[actual_price]]*Table1[[#This Row],[rating_count]]</f>
        <v>118542000</v>
      </c>
      <c r="P1166" t="str">
        <f>IF(Table1[[#This Row],[actual_price]] &lt;200, "&lt;₹200", IF(Table1[[#This Row],[actual_price]]&lt;=500, "₹200 - ₹500", "&gt;₹500"))</f>
        <v>&gt;₹500</v>
      </c>
      <c r="Q1166" s="8">
        <f>Table1[[#This Row],[rating]]*LOG(Table1[[#This Row],[rating_count]]+1)</f>
        <v>16.454187812460201</v>
      </c>
    </row>
    <row r="1167" spans="1:17" x14ac:dyDescent="0.3">
      <c r="A1167" t="s">
        <v>2520</v>
      </c>
      <c r="B1167" t="s">
        <v>2521</v>
      </c>
      <c r="C1167" t="str">
        <f t="shared" si="18"/>
        <v>Eureka Forbes car Vac 10</v>
      </c>
      <c r="D1167" s="3" t="s">
        <v>2055</v>
      </c>
      <c r="E1167" s="3" t="s">
        <v>2978</v>
      </c>
      <c r="F1167" s="3" t="s">
        <v>3070</v>
      </c>
      <c r="G1167" s="3" t="s">
        <v>3077</v>
      </c>
      <c r="H1167" s="3" t="s">
        <v>3095</v>
      </c>
      <c r="I1167" s="4">
        <v>2099</v>
      </c>
      <c r="J1167" s="4">
        <v>2499</v>
      </c>
      <c r="K1167" s="2">
        <v>0.16</v>
      </c>
      <c r="L1167" t="str">
        <f>IF(Table1[[#This Row],[discount_percentage]]&gt;=50%, "50% or more", "&lt;50%")</f>
        <v>&lt;50%</v>
      </c>
      <c r="M1167">
        <v>0</v>
      </c>
      <c r="N1167" s="5">
        <v>992</v>
      </c>
      <c r="O1167" s="4">
        <f>Table1[[#This Row],[actual_price]]*Table1[[#This Row],[rating_count]]</f>
        <v>2479008</v>
      </c>
      <c r="P1167" t="str">
        <f>IF(Table1[[#This Row],[actual_price]] &lt;200, "&lt;₹200", IF(Table1[[#This Row],[actual_price]]&lt;=500, "₹200 - ₹500", "&gt;₹500"))</f>
        <v>&gt;₹500</v>
      </c>
      <c r="Q1167" s="8">
        <f>Table1[[#This Row],[rating]]*LOG(Table1[[#This Row],[rating_count]]+1)</f>
        <v>0</v>
      </c>
    </row>
    <row r="1168" spans="1:17" x14ac:dyDescent="0.3">
      <c r="A1168" t="s">
        <v>2522</v>
      </c>
      <c r="B1168" t="s">
        <v>2523</v>
      </c>
      <c r="C1168" t="str">
        <f t="shared" si="18"/>
        <v>KENT 16025 Sandwich Gril</v>
      </c>
      <c r="D1168" s="3" t="s">
        <v>2075</v>
      </c>
      <c r="E1168" s="3" t="s">
        <v>2978</v>
      </c>
      <c r="F1168" s="3" t="s">
        <v>3070</v>
      </c>
      <c r="G1168" s="3" t="s">
        <v>3071</v>
      </c>
      <c r="H1168" s="3" t="s">
        <v>3097</v>
      </c>
      <c r="I1168" s="4">
        <v>1699</v>
      </c>
      <c r="J1168" s="4">
        <v>1975</v>
      </c>
      <c r="K1168" s="2">
        <v>0.14000000000000001</v>
      </c>
      <c r="L1168" t="str">
        <f>IF(Table1[[#This Row],[discount_percentage]]&gt;=50%, "50% or more", "&lt;50%")</f>
        <v>&lt;50%</v>
      </c>
      <c r="M1168">
        <v>4.0999999999999996</v>
      </c>
      <c r="N1168" s="5">
        <v>4716</v>
      </c>
      <c r="O1168" s="4">
        <f>Table1[[#This Row],[actual_price]]*Table1[[#This Row],[rating_count]]</f>
        <v>9314100</v>
      </c>
      <c r="P1168" t="str">
        <f>IF(Table1[[#This Row],[actual_price]] &lt;200, "&lt;₹200", IF(Table1[[#This Row],[actual_price]]&lt;=500, "₹200 - ₹500", "&gt;₹500"))</f>
        <v>&gt;₹500</v>
      </c>
      <c r="Q1168" s="8">
        <f>Table1[[#This Row],[rating]]*LOG(Table1[[#This Row],[rating_count]]+1)</f>
        <v>15.062030092607376</v>
      </c>
    </row>
    <row r="1169" spans="1:17" x14ac:dyDescent="0.3">
      <c r="A1169" t="s">
        <v>2524</v>
      </c>
      <c r="B1169" t="s">
        <v>2525</v>
      </c>
      <c r="C1169" t="str">
        <f t="shared" si="18"/>
        <v>Candes Gloster All in On</v>
      </c>
      <c r="D1169" s="3" t="s">
        <v>1960</v>
      </c>
      <c r="E1169" s="3" t="s">
        <v>2978</v>
      </c>
      <c r="F1169" s="3" t="s">
        <v>3073</v>
      </c>
      <c r="G1169" s="3" t="s">
        <v>3074</v>
      </c>
      <c r="H1169" s="3" t="s">
        <v>3076</v>
      </c>
      <c r="I1169" s="4">
        <v>1069</v>
      </c>
      <c r="J1169" s="4">
        <v>1699</v>
      </c>
      <c r="K1169" s="2">
        <v>0.37</v>
      </c>
      <c r="L1169" t="str">
        <f>IF(Table1[[#This Row],[discount_percentage]]&gt;=50%, "50% or more", "&lt;50%")</f>
        <v>&lt;50%</v>
      </c>
      <c r="M1169">
        <v>3.9</v>
      </c>
      <c r="N1169" s="5">
        <v>313</v>
      </c>
      <c r="O1169" s="4">
        <f>Table1[[#This Row],[actual_price]]*Table1[[#This Row],[rating_count]]</f>
        <v>531787</v>
      </c>
      <c r="P1169" t="str">
        <f>IF(Table1[[#This Row],[actual_price]] &lt;200, "&lt;₹200", IF(Table1[[#This Row],[actual_price]]&lt;=500, "₹200 - ₹500", "&gt;₹500"))</f>
        <v>&gt;₹500</v>
      </c>
      <c r="Q1169" s="8">
        <f>Table1[[#This Row],[rating]]*LOG(Table1[[#This Row],[rating_count]]+1)</f>
        <v>9.7380256274855377</v>
      </c>
    </row>
    <row r="1170" spans="1:17" x14ac:dyDescent="0.3">
      <c r="A1170" t="s">
        <v>2526</v>
      </c>
      <c r="B1170" t="s">
        <v>2527</v>
      </c>
      <c r="C1170" t="str">
        <f t="shared" si="18"/>
        <v>Inalsa Electric Fan Heat</v>
      </c>
      <c r="D1170" s="3" t="s">
        <v>1960</v>
      </c>
      <c r="E1170" s="3" t="s">
        <v>2978</v>
      </c>
      <c r="F1170" s="3" t="s">
        <v>3073</v>
      </c>
      <c r="G1170" s="3" t="s">
        <v>3074</v>
      </c>
      <c r="H1170" s="3" t="s">
        <v>3076</v>
      </c>
      <c r="I1170" s="4">
        <v>1349</v>
      </c>
      <c r="J1170" s="4">
        <v>2495</v>
      </c>
      <c r="K1170" s="2">
        <v>0.46</v>
      </c>
      <c r="L1170" t="str">
        <f>IF(Table1[[#This Row],[discount_percentage]]&gt;=50%, "50% or more", "&lt;50%")</f>
        <v>&lt;50%</v>
      </c>
      <c r="M1170">
        <v>3.8</v>
      </c>
      <c r="N1170" s="5">
        <v>166</v>
      </c>
      <c r="O1170" s="4">
        <f>Table1[[#This Row],[actual_price]]*Table1[[#This Row],[rating_count]]</f>
        <v>414170</v>
      </c>
      <c r="P1170" t="str">
        <f>IF(Table1[[#This Row],[actual_price]] &lt;200, "&lt;₹200", IF(Table1[[#This Row],[actual_price]]&lt;=500, "₹200 - ₹500", "&gt;₹500"))</f>
        <v>&gt;₹500</v>
      </c>
      <c r="Q1170" s="8">
        <f>Table1[[#This Row],[rating]]*LOG(Table1[[#This Row],[rating_count]]+1)</f>
        <v>8.4463225903608166</v>
      </c>
    </row>
    <row r="1171" spans="1:17" x14ac:dyDescent="0.3">
      <c r="A1171" t="s">
        <v>2528</v>
      </c>
      <c r="B1171" t="s">
        <v>2529</v>
      </c>
      <c r="C1171" t="str">
        <f t="shared" si="18"/>
        <v xml:space="preserve">Havells Zella Flap Auto </v>
      </c>
      <c r="D1171" s="3" t="s">
        <v>2026</v>
      </c>
      <c r="E1171" s="3" t="s">
        <v>2978</v>
      </c>
      <c r="F1171" s="3" t="s">
        <v>3073</v>
      </c>
      <c r="G1171" s="3" t="s">
        <v>3086</v>
      </c>
      <c r="H1171" s="3" t="s">
        <v>3089</v>
      </c>
      <c r="I1171" s="4">
        <v>1499</v>
      </c>
      <c r="J1171" s="4">
        <v>3500</v>
      </c>
      <c r="K1171" s="2">
        <v>0.56999999999999995</v>
      </c>
      <c r="L1171" t="str">
        <f>IF(Table1[[#This Row],[discount_percentage]]&gt;=50%, "50% or more", "&lt;50%")</f>
        <v>50% or more</v>
      </c>
      <c r="M1171">
        <v>4.0999999999999996</v>
      </c>
      <c r="N1171" s="5">
        <v>303</v>
      </c>
      <c r="O1171" s="4">
        <f>Table1[[#This Row],[actual_price]]*Table1[[#This Row],[rating_count]]</f>
        <v>1060500</v>
      </c>
      <c r="P1171" t="str">
        <f>IF(Table1[[#This Row],[actual_price]] &lt;200, "&lt;₹200", IF(Table1[[#This Row],[actual_price]]&lt;=500, "₹200 - ₹500", "&gt;₹500"))</f>
        <v>&gt;₹500</v>
      </c>
      <c r="Q1171" s="8">
        <f>Table1[[#This Row],[rating]]*LOG(Table1[[#This Row],[rating_count]]+1)</f>
        <v>10.17978169279589</v>
      </c>
    </row>
    <row r="1172" spans="1:17" x14ac:dyDescent="0.3">
      <c r="A1172" t="s">
        <v>2530</v>
      </c>
      <c r="B1172" t="s">
        <v>2531</v>
      </c>
      <c r="C1172" t="str">
        <f t="shared" si="18"/>
        <v>iBELL SM1301 3-in-1 Sand</v>
      </c>
      <c r="D1172" s="3" t="s">
        <v>2075</v>
      </c>
      <c r="E1172" s="3" t="s">
        <v>2978</v>
      </c>
      <c r="F1172" s="3" t="s">
        <v>3070</v>
      </c>
      <c r="G1172" s="3" t="s">
        <v>3071</v>
      </c>
      <c r="H1172" s="3" t="s">
        <v>3097</v>
      </c>
      <c r="I1172" s="4">
        <v>2092</v>
      </c>
      <c r="J1172" s="4">
        <v>4600</v>
      </c>
      <c r="K1172" s="2">
        <v>0.55000000000000004</v>
      </c>
      <c r="L1172" t="str">
        <f>IF(Table1[[#This Row],[discount_percentage]]&gt;=50%, "50% or more", "&lt;50%")</f>
        <v>50% or more</v>
      </c>
      <c r="M1172">
        <v>4.3</v>
      </c>
      <c r="N1172" s="5">
        <v>562</v>
      </c>
      <c r="O1172" s="4">
        <f>Table1[[#This Row],[actual_price]]*Table1[[#This Row],[rating_count]]</f>
        <v>2585200</v>
      </c>
      <c r="P1172" t="str">
        <f>IF(Table1[[#This Row],[actual_price]] &lt;200, "&lt;₹200", IF(Table1[[#This Row],[actual_price]]&lt;=500, "₹200 - ₹500", "&gt;₹500"))</f>
        <v>&gt;₹500</v>
      </c>
      <c r="Q1172" s="8">
        <f>Table1[[#This Row],[rating]]*LOG(Table1[[#This Row],[rating_count]]+1)</f>
        <v>11.827186097860789</v>
      </c>
    </row>
    <row r="1173" spans="1:17" x14ac:dyDescent="0.3">
      <c r="A1173" t="s">
        <v>2532</v>
      </c>
      <c r="B1173" t="s">
        <v>2533</v>
      </c>
      <c r="C1173" t="str">
        <f t="shared" si="18"/>
        <v>Inalsa Vacuum Cleaner We</v>
      </c>
      <c r="D1173" s="3" t="s">
        <v>2266</v>
      </c>
      <c r="E1173" s="3" t="s">
        <v>2978</v>
      </c>
      <c r="F1173" s="3" t="s">
        <v>3070</v>
      </c>
      <c r="G1173" s="3" t="s">
        <v>3077</v>
      </c>
      <c r="H1173" s="3" t="s">
        <v>3095</v>
      </c>
      <c r="I1173" s="4">
        <v>3859</v>
      </c>
      <c r="J1173" s="4">
        <v>10295</v>
      </c>
      <c r="K1173" s="2">
        <v>0.63</v>
      </c>
      <c r="L1173" t="str">
        <f>IF(Table1[[#This Row],[discount_percentage]]&gt;=50%, "50% or more", "&lt;50%")</f>
        <v>50% or more</v>
      </c>
      <c r="M1173">
        <v>3.9</v>
      </c>
      <c r="N1173" s="5">
        <v>8095</v>
      </c>
      <c r="O1173" s="4">
        <f>Table1[[#This Row],[actual_price]]*Table1[[#This Row],[rating_count]]</f>
        <v>83338025</v>
      </c>
      <c r="P1173" t="str">
        <f>IF(Table1[[#This Row],[actual_price]] &lt;200, "&lt;₹200", IF(Table1[[#This Row],[actual_price]]&lt;=500, "₹200 - ₹500", "&gt;₹500"))</f>
        <v>&gt;₹500</v>
      </c>
      <c r="Q1173" s="8">
        <f>Table1[[#This Row],[rating]]*LOG(Table1[[#This Row],[rating_count]]+1)</f>
        <v>15.242254948033322</v>
      </c>
    </row>
    <row r="1174" spans="1:17" x14ac:dyDescent="0.3">
      <c r="A1174" t="s">
        <v>2534</v>
      </c>
      <c r="B1174" t="s">
        <v>2535</v>
      </c>
      <c r="C1174" t="str">
        <f t="shared" si="18"/>
        <v>MR. BRAND Portable USB J</v>
      </c>
      <c r="D1174" s="3" t="s">
        <v>2048</v>
      </c>
      <c r="E1174" s="3" t="s">
        <v>2978</v>
      </c>
      <c r="F1174" s="3" t="s">
        <v>3070</v>
      </c>
      <c r="G1174" s="3" t="s">
        <v>3071</v>
      </c>
      <c r="H1174" s="3" t="s">
        <v>3094</v>
      </c>
      <c r="I1174" s="4">
        <v>499</v>
      </c>
      <c r="J1174" s="4">
        <v>2199</v>
      </c>
      <c r="K1174" s="2">
        <v>0.77</v>
      </c>
      <c r="L1174" t="str">
        <f>IF(Table1[[#This Row],[discount_percentage]]&gt;=50%, "50% or more", "&lt;50%")</f>
        <v>50% or more</v>
      </c>
      <c r="M1174">
        <v>2.8</v>
      </c>
      <c r="N1174" s="5">
        <v>109</v>
      </c>
      <c r="O1174" s="4">
        <f>Table1[[#This Row],[actual_price]]*Table1[[#This Row],[rating_count]]</f>
        <v>239691</v>
      </c>
      <c r="P1174" t="str">
        <f>IF(Table1[[#This Row],[actual_price]] &lt;200, "&lt;₹200", IF(Table1[[#This Row],[actual_price]]&lt;=500, "₹200 - ₹500", "&gt;₹500"))</f>
        <v>&gt;₹500</v>
      </c>
      <c r="Q1174" s="8">
        <f>Table1[[#This Row],[rating]]*LOG(Table1[[#This Row],[rating_count]]+1)</f>
        <v>5.7158995184430292</v>
      </c>
    </row>
    <row r="1175" spans="1:17" x14ac:dyDescent="0.3">
      <c r="A1175" t="s">
        <v>2536</v>
      </c>
      <c r="B1175" t="s">
        <v>2537</v>
      </c>
      <c r="C1175" t="str">
        <f t="shared" si="18"/>
        <v xml:space="preserve">Crompton Hill Briz Deco </v>
      </c>
      <c r="D1175" s="3" t="s">
        <v>2125</v>
      </c>
      <c r="E1175" s="3" t="s">
        <v>2978</v>
      </c>
      <c r="F1175" s="3" t="s">
        <v>3073</v>
      </c>
      <c r="G1175" s="3" t="s">
        <v>3100</v>
      </c>
      <c r="H1175" s="3" t="s">
        <v>3101</v>
      </c>
      <c r="I1175" s="4">
        <v>1804</v>
      </c>
      <c r="J1175" s="4">
        <v>2380</v>
      </c>
      <c r="K1175" s="2">
        <v>0.24</v>
      </c>
      <c r="L1175" t="str">
        <f>IF(Table1[[#This Row],[discount_percentage]]&gt;=50%, "50% or more", "&lt;50%")</f>
        <v>&lt;50%</v>
      </c>
      <c r="M1175">
        <v>4</v>
      </c>
      <c r="N1175" s="5">
        <v>15382</v>
      </c>
      <c r="O1175" s="4">
        <f>Table1[[#This Row],[actual_price]]*Table1[[#This Row],[rating_count]]</f>
        <v>36609160</v>
      </c>
      <c r="P1175" t="str">
        <f>IF(Table1[[#This Row],[actual_price]] &lt;200, "&lt;₹200", IF(Table1[[#This Row],[actual_price]]&lt;=500, "₹200 - ₹500", "&gt;₹500"))</f>
        <v>&gt;₹500</v>
      </c>
      <c r="Q1175" s="8">
        <f>Table1[[#This Row],[rating]]*LOG(Table1[[#This Row],[rating_count]]+1)</f>
        <v>16.748164160169313</v>
      </c>
    </row>
    <row r="1176" spans="1:17" x14ac:dyDescent="0.3">
      <c r="A1176" t="s">
        <v>2538</v>
      </c>
      <c r="B1176" t="s">
        <v>2539</v>
      </c>
      <c r="C1176" t="str">
        <f t="shared" si="18"/>
        <v xml:space="preserve">Sujata Powermatic Plus, </v>
      </c>
      <c r="D1176" s="3" t="s">
        <v>2048</v>
      </c>
      <c r="E1176" s="3" t="s">
        <v>2978</v>
      </c>
      <c r="F1176" s="3" t="s">
        <v>3070</v>
      </c>
      <c r="G1176" s="3" t="s">
        <v>3071</v>
      </c>
      <c r="H1176" s="3" t="s">
        <v>3094</v>
      </c>
      <c r="I1176" s="4">
        <v>6525</v>
      </c>
      <c r="J1176" s="4">
        <v>8820</v>
      </c>
      <c r="K1176" s="2">
        <v>0.26</v>
      </c>
      <c r="L1176" t="str">
        <f>IF(Table1[[#This Row],[discount_percentage]]&gt;=50%, "50% or more", "&lt;50%")</f>
        <v>&lt;50%</v>
      </c>
      <c r="M1176">
        <v>4.5</v>
      </c>
      <c r="N1176" s="5">
        <v>5137</v>
      </c>
      <c r="O1176" s="4">
        <f>Table1[[#This Row],[actual_price]]*Table1[[#This Row],[rating_count]]</f>
        <v>45308340</v>
      </c>
      <c r="P1176" t="str">
        <f>IF(Table1[[#This Row],[actual_price]] &lt;200, "&lt;₹200", IF(Table1[[#This Row],[actual_price]]&lt;=500, "₹200 - ₹500", "&gt;₹500"))</f>
        <v>&gt;₹500</v>
      </c>
      <c r="Q1176" s="8">
        <f>Table1[[#This Row],[rating]]*LOG(Table1[[#This Row],[rating_count]]+1)</f>
        <v>16.698573449686474</v>
      </c>
    </row>
    <row r="1177" spans="1:17" x14ac:dyDescent="0.3">
      <c r="A1177" t="s">
        <v>2540</v>
      </c>
      <c r="B1177" t="s">
        <v>2541</v>
      </c>
      <c r="C1177" t="str">
        <f t="shared" si="18"/>
        <v>Aquadpure Copper + Miner</v>
      </c>
      <c r="D1177" s="3" t="s">
        <v>2298</v>
      </c>
      <c r="E1177" s="3" t="s">
        <v>2978</v>
      </c>
      <c r="F1177" s="3" t="s">
        <v>3070</v>
      </c>
      <c r="G1177" s="3" t="s">
        <v>3110</v>
      </c>
      <c r="H1177" s="3" t="s">
        <v>3120</v>
      </c>
      <c r="I1177" s="4">
        <v>4999</v>
      </c>
      <c r="J1177" s="4">
        <v>24999</v>
      </c>
      <c r="K1177" s="2">
        <v>0.8</v>
      </c>
      <c r="L1177" t="str">
        <f>IF(Table1[[#This Row],[discount_percentage]]&gt;=50%, "50% or more", "&lt;50%")</f>
        <v>50% or more</v>
      </c>
      <c r="M1177">
        <v>4.5999999999999996</v>
      </c>
      <c r="N1177" s="5">
        <v>124</v>
      </c>
      <c r="O1177" s="4">
        <f>Table1[[#This Row],[actual_price]]*Table1[[#This Row],[rating_count]]</f>
        <v>3099876</v>
      </c>
      <c r="P1177" t="str">
        <f>IF(Table1[[#This Row],[actual_price]] &lt;200, "&lt;₹200", IF(Table1[[#This Row],[actual_price]]&lt;=500, "₹200 - ₹500", "&gt;₹500"))</f>
        <v>&gt;₹500</v>
      </c>
      <c r="Q1177" s="8">
        <f>Table1[[#This Row],[rating]]*LOG(Table1[[#This Row],[rating_count]]+1)</f>
        <v>9.6457860598370573</v>
      </c>
    </row>
    <row r="1178" spans="1:17" x14ac:dyDescent="0.3">
      <c r="A1178" t="s">
        <v>2542</v>
      </c>
      <c r="B1178" t="s">
        <v>2543</v>
      </c>
      <c r="C1178" t="str">
        <f t="shared" si="18"/>
        <v>Amazon Basics 650 Watt D</v>
      </c>
      <c r="D1178" s="3" t="s">
        <v>2195</v>
      </c>
      <c r="E1178" s="3" t="s">
        <v>2978</v>
      </c>
      <c r="F1178" s="3" t="s">
        <v>3070</v>
      </c>
      <c r="G1178" s="3" t="s">
        <v>3106</v>
      </c>
      <c r="H1178" s="3" t="s">
        <v>3109</v>
      </c>
      <c r="I1178" s="4">
        <v>1189</v>
      </c>
      <c r="J1178" s="4">
        <v>2400</v>
      </c>
      <c r="K1178" s="2">
        <v>0.5</v>
      </c>
      <c r="L1178" t="str">
        <f>IF(Table1[[#This Row],[discount_percentage]]&gt;=50%, "50% or more", "&lt;50%")</f>
        <v>50% or more</v>
      </c>
      <c r="M1178">
        <v>4.0999999999999996</v>
      </c>
      <c r="N1178" s="5">
        <v>618</v>
      </c>
      <c r="O1178" s="4">
        <f>Table1[[#This Row],[actual_price]]*Table1[[#This Row],[rating_count]]</f>
        <v>1483200</v>
      </c>
      <c r="P1178" t="str">
        <f>IF(Table1[[#This Row],[actual_price]] &lt;200, "&lt;₹200", IF(Table1[[#This Row],[actual_price]]&lt;=500, "₹200 - ₹500", "&gt;₹500"))</f>
        <v>&gt;₹500</v>
      </c>
      <c r="Q1178" s="8">
        <f>Table1[[#This Row],[rating]]*LOG(Table1[[#This Row],[rating_count]]+1)</f>
        <v>11.445931660982483</v>
      </c>
    </row>
    <row r="1179" spans="1:17" x14ac:dyDescent="0.3">
      <c r="A1179" t="s">
        <v>2544</v>
      </c>
      <c r="B1179" t="s">
        <v>2545</v>
      </c>
      <c r="C1179" t="str">
        <f t="shared" si="18"/>
        <v>Crompton Insta Delight F</v>
      </c>
      <c r="D1179" s="3" t="s">
        <v>1960</v>
      </c>
      <c r="E1179" s="3" t="s">
        <v>2978</v>
      </c>
      <c r="F1179" s="3" t="s">
        <v>3073</v>
      </c>
      <c r="G1179" s="3" t="s">
        <v>3074</v>
      </c>
      <c r="H1179" s="3" t="s">
        <v>3076</v>
      </c>
      <c r="I1179" s="4">
        <v>2590</v>
      </c>
      <c r="J1179" s="4">
        <v>4200</v>
      </c>
      <c r="K1179" s="2">
        <v>0.38</v>
      </c>
      <c r="L1179" t="str">
        <f>IF(Table1[[#This Row],[discount_percentage]]&gt;=50%, "50% or more", "&lt;50%")</f>
        <v>&lt;50%</v>
      </c>
      <c r="M1179">
        <v>4.0999999999999996</v>
      </c>
      <c r="N1179" s="5">
        <v>63</v>
      </c>
      <c r="O1179" s="4">
        <f>Table1[[#This Row],[actual_price]]*Table1[[#This Row],[rating_count]]</f>
        <v>264600</v>
      </c>
      <c r="P1179" t="str">
        <f>IF(Table1[[#This Row],[actual_price]] &lt;200, "&lt;₹200", IF(Table1[[#This Row],[actual_price]]&lt;=500, "₹200 - ₹500", "&gt;₹500"))</f>
        <v>&gt;₹500</v>
      </c>
      <c r="Q1179" s="8">
        <f>Table1[[#This Row],[rating]]*LOG(Table1[[#This Row],[rating_count]]+1)</f>
        <v>7.405337893333936</v>
      </c>
    </row>
    <row r="1180" spans="1:17" x14ac:dyDescent="0.3">
      <c r="A1180" t="s">
        <v>2546</v>
      </c>
      <c r="B1180" t="s">
        <v>2547</v>
      </c>
      <c r="C1180" t="str">
        <f t="shared" si="18"/>
        <v>!!HANEUL!!1000 Watt/2000</v>
      </c>
      <c r="D1180" s="3" t="s">
        <v>1960</v>
      </c>
      <c r="E1180" s="3" t="s">
        <v>2978</v>
      </c>
      <c r="F1180" s="3" t="s">
        <v>3073</v>
      </c>
      <c r="G1180" s="3" t="s">
        <v>3074</v>
      </c>
      <c r="H1180" s="3" t="s">
        <v>3076</v>
      </c>
      <c r="I1180" s="4">
        <v>899</v>
      </c>
      <c r="J1180" s="4">
        <v>1599</v>
      </c>
      <c r="K1180" s="2">
        <v>0.44</v>
      </c>
      <c r="L1180" t="str">
        <f>IF(Table1[[#This Row],[discount_percentage]]&gt;=50%, "50% or more", "&lt;50%")</f>
        <v>&lt;50%</v>
      </c>
      <c r="M1180">
        <v>3.4</v>
      </c>
      <c r="N1180" s="5">
        <v>15</v>
      </c>
      <c r="O1180" s="4">
        <f>Table1[[#This Row],[actual_price]]*Table1[[#This Row],[rating_count]]</f>
        <v>23985</v>
      </c>
      <c r="P1180" t="str">
        <f>IF(Table1[[#This Row],[actual_price]] &lt;200, "&lt;₹200", IF(Table1[[#This Row],[actual_price]]&lt;=500, "₹200 - ₹500", "&gt;₹500"))</f>
        <v>&gt;₹500</v>
      </c>
      <c r="Q1180" s="8">
        <f>Table1[[#This Row],[rating]]*LOG(Table1[[#This Row],[rating_count]]+1)</f>
        <v>4.094007941030144</v>
      </c>
    </row>
    <row r="1181" spans="1:17" x14ac:dyDescent="0.3">
      <c r="A1181" t="s">
        <v>2548</v>
      </c>
      <c r="B1181" t="s">
        <v>2549</v>
      </c>
      <c r="C1181" t="str">
        <f t="shared" si="18"/>
        <v xml:space="preserve">Melbon VM-905 2000-Watt </v>
      </c>
      <c r="D1181" s="3" t="s">
        <v>1960</v>
      </c>
      <c r="E1181" s="3" t="s">
        <v>2978</v>
      </c>
      <c r="F1181" s="3" t="s">
        <v>3073</v>
      </c>
      <c r="G1181" s="3" t="s">
        <v>3074</v>
      </c>
      <c r="H1181" s="3" t="s">
        <v>3076</v>
      </c>
      <c r="I1181" s="4">
        <v>998</v>
      </c>
      <c r="J1181" s="4">
        <v>2999</v>
      </c>
      <c r="K1181" s="2">
        <v>0.67</v>
      </c>
      <c r="L1181" t="str">
        <f>IF(Table1[[#This Row],[discount_percentage]]&gt;=50%, "50% or more", "&lt;50%")</f>
        <v>50% or more</v>
      </c>
      <c r="M1181">
        <v>4.5999999999999996</v>
      </c>
      <c r="N1181" s="5">
        <v>9</v>
      </c>
      <c r="O1181" s="4">
        <f>Table1[[#This Row],[actual_price]]*Table1[[#This Row],[rating_count]]</f>
        <v>26991</v>
      </c>
      <c r="P1181" t="str">
        <f>IF(Table1[[#This Row],[actual_price]] &lt;200, "&lt;₹200", IF(Table1[[#This Row],[actual_price]]&lt;=500, "₹200 - ₹500", "&gt;₹500"))</f>
        <v>&gt;₹500</v>
      </c>
      <c r="Q1181" s="8">
        <f>Table1[[#This Row],[rating]]*LOG(Table1[[#This Row],[rating_count]]+1)</f>
        <v>4.5999999999999996</v>
      </c>
    </row>
    <row r="1182" spans="1:17" x14ac:dyDescent="0.3">
      <c r="A1182" t="s">
        <v>2550</v>
      </c>
      <c r="B1182" t="s">
        <v>2551</v>
      </c>
      <c r="C1182" t="str">
        <f t="shared" si="18"/>
        <v>Cello Eliza Plastic Laun</v>
      </c>
      <c r="D1182" s="3" t="s">
        <v>2036</v>
      </c>
      <c r="E1182" s="3" t="s">
        <v>2978</v>
      </c>
      <c r="F1182" s="3" t="s">
        <v>3091</v>
      </c>
      <c r="G1182" s="3" t="s">
        <v>3092</v>
      </c>
      <c r="H1182" s="3" t="s">
        <v>3093</v>
      </c>
      <c r="I1182" s="4">
        <v>998.06</v>
      </c>
      <c r="J1182" s="4">
        <v>1282</v>
      </c>
      <c r="K1182" s="2">
        <v>0.22</v>
      </c>
      <c r="L1182" t="str">
        <f>IF(Table1[[#This Row],[discount_percentage]]&gt;=50%, "50% or more", "&lt;50%")</f>
        <v>&lt;50%</v>
      </c>
      <c r="M1182">
        <v>4.2</v>
      </c>
      <c r="N1182" s="5">
        <v>7274</v>
      </c>
      <c r="O1182" s="4">
        <f>Table1[[#This Row],[actual_price]]*Table1[[#This Row],[rating_count]]</f>
        <v>9325268</v>
      </c>
      <c r="P1182" t="str">
        <f>IF(Table1[[#This Row],[actual_price]] &lt;200, "&lt;₹200", IF(Table1[[#This Row],[actual_price]]&lt;=500, "₹200 - ₹500", "&gt;₹500"))</f>
        <v>&gt;₹500</v>
      </c>
      <c r="Q1182" s="8">
        <f>Table1[[#This Row],[rating]]*LOG(Table1[[#This Row],[rating_count]]+1)</f>
        <v>16.219698590163368</v>
      </c>
    </row>
    <row r="1183" spans="1:17" x14ac:dyDescent="0.3">
      <c r="A1183" t="s">
        <v>2552</v>
      </c>
      <c r="B1183" t="s">
        <v>2553</v>
      </c>
      <c r="C1183" t="str">
        <f t="shared" si="18"/>
        <v>ACTIVA 1200 MM HIGH SPEE</v>
      </c>
      <c r="D1183" s="3" t="s">
        <v>2125</v>
      </c>
      <c r="E1183" s="3" t="s">
        <v>2978</v>
      </c>
      <c r="F1183" s="3" t="s">
        <v>3073</v>
      </c>
      <c r="G1183" s="3" t="s">
        <v>3100</v>
      </c>
      <c r="H1183" s="3" t="s">
        <v>3101</v>
      </c>
      <c r="I1183" s="4">
        <v>1099</v>
      </c>
      <c r="J1183" s="4">
        <v>1990</v>
      </c>
      <c r="K1183" s="2">
        <v>0.45</v>
      </c>
      <c r="L1183" t="str">
        <f>IF(Table1[[#This Row],[discount_percentage]]&gt;=50%, "50% or more", "&lt;50%")</f>
        <v>&lt;50%</v>
      </c>
      <c r="M1183">
        <v>3.9</v>
      </c>
      <c r="N1183" s="5">
        <v>5911</v>
      </c>
      <c r="O1183" s="4">
        <f>Table1[[#This Row],[actual_price]]*Table1[[#This Row],[rating_count]]</f>
        <v>11762890</v>
      </c>
      <c r="P1183" t="str">
        <f>IF(Table1[[#This Row],[actual_price]] &lt;200, "&lt;₹200", IF(Table1[[#This Row],[actual_price]]&lt;=500, "₹200 - ₹500", "&gt;₹500"))</f>
        <v>&gt;₹500</v>
      </c>
      <c r="Q1183" s="8">
        <f>Table1[[#This Row],[rating]]*LOG(Table1[[#This Row],[rating_count]]+1)</f>
        <v>14.7097642590084</v>
      </c>
    </row>
    <row r="1184" spans="1:17" x14ac:dyDescent="0.3">
      <c r="A1184" t="s">
        <v>2554</v>
      </c>
      <c r="B1184" t="s">
        <v>2555</v>
      </c>
      <c r="C1184" t="str">
        <f t="shared" si="18"/>
        <v>Shakti Technology S5 Hig</v>
      </c>
      <c r="D1184" s="3" t="s">
        <v>2145</v>
      </c>
      <c r="E1184" s="3" t="s">
        <v>2978</v>
      </c>
      <c r="F1184" s="3" t="s">
        <v>3070</v>
      </c>
      <c r="G1184" s="3" t="s">
        <v>3077</v>
      </c>
      <c r="H1184" s="3" t="s">
        <v>3102</v>
      </c>
      <c r="I1184" s="4">
        <v>5999</v>
      </c>
      <c r="J1184" s="4">
        <v>9999</v>
      </c>
      <c r="K1184" s="2">
        <v>0.4</v>
      </c>
      <c r="L1184" t="str">
        <f>IF(Table1[[#This Row],[discount_percentage]]&gt;=50%, "50% or more", "&lt;50%")</f>
        <v>&lt;50%</v>
      </c>
      <c r="M1184">
        <v>4.2</v>
      </c>
      <c r="N1184" s="5">
        <v>170</v>
      </c>
      <c r="O1184" s="4">
        <f>Table1[[#This Row],[actual_price]]*Table1[[#This Row],[rating_count]]</f>
        <v>1699830</v>
      </c>
      <c r="P1184" t="str">
        <f>IF(Table1[[#This Row],[actual_price]] &lt;200, "&lt;₹200", IF(Table1[[#This Row],[actual_price]]&lt;=500, "₹200 - ₹500", "&gt;₹500"))</f>
        <v>&gt;₹500</v>
      </c>
      <c r="Q1184" s="8">
        <f>Table1[[#This Row],[rating]]*LOG(Table1[[#This Row],[rating_count]]+1)</f>
        <v>9.3785836636470457</v>
      </c>
    </row>
    <row r="1185" spans="1:17" x14ac:dyDescent="0.3">
      <c r="A1185" t="s">
        <v>2556</v>
      </c>
      <c r="B1185" t="s">
        <v>2557</v>
      </c>
      <c r="C1185" t="str">
        <f t="shared" si="18"/>
        <v>AMERICAN MICRONIC- Impor</v>
      </c>
      <c r="D1185" s="3" t="s">
        <v>2266</v>
      </c>
      <c r="E1185" s="3" t="s">
        <v>2978</v>
      </c>
      <c r="F1185" s="3" t="s">
        <v>3070</v>
      </c>
      <c r="G1185" s="3" t="s">
        <v>3077</v>
      </c>
      <c r="H1185" s="3" t="s">
        <v>3095</v>
      </c>
      <c r="I1185" s="4">
        <v>8886</v>
      </c>
      <c r="J1185" s="4">
        <v>11850</v>
      </c>
      <c r="K1185" s="2">
        <v>0.25</v>
      </c>
      <c r="L1185" t="str">
        <f>IF(Table1[[#This Row],[discount_percentage]]&gt;=50%, "50% or more", "&lt;50%")</f>
        <v>&lt;50%</v>
      </c>
      <c r="M1185">
        <v>4.2</v>
      </c>
      <c r="N1185" s="5">
        <v>3065</v>
      </c>
      <c r="O1185" s="4">
        <f>Table1[[#This Row],[actual_price]]*Table1[[#This Row],[rating_count]]</f>
        <v>36320250</v>
      </c>
      <c r="P1185" t="str">
        <f>IF(Table1[[#This Row],[actual_price]] &lt;200, "&lt;₹200", IF(Table1[[#This Row],[actual_price]]&lt;=500, "₹200 - ₹500", "&gt;₹500"))</f>
        <v>&gt;₹500</v>
      </c>
      <c r="Q1185" s="8">
        <f>Table1[[#This Row],[rating]]*LOG(Table1[[#This Row],[rating_count]]+1)</f>
        <v>14.643603032177097</v>
      </c>
    </row>
    <row r="1186" spans="1:17" x14ac:dyDescent="0.3">
      <c r="A1186" t="s">
        <v>2558</v>
      </c>
      <c r="B1186" t="s">
        <v>2559</v>
      </c>
      <c r="C1186" t="str">
        <f t="shared" si="18"/>
        <v xml:space="preserve">Demokrazy New Nova Lint </v>
      </c>
      <c r="D1186" s="3" t="s">
        <v>1963</v>
      </c>
      <c r="E1186" s="3" t="s">
        <v>2978</v>
      </c>
      <c r="F1186" s="3" t="s">
        <v>3070</v>
      </c>
      <c r="G1186" s="3" t="s">
        <v>3077</v>
      </c>
      <c r="H1186" s="3" t="s">
        <v>3078</v>
      </c>
      <c r="I1186" s="4">
        <v>475</v>
      </c>
      <c r="J1186" s="4">
        <v>999</v>
      </c>
      <c r="K1186" s="2">
        <v>0.52</v>
      </c>
      <c r="L1186" t="str">
        <f>IF(Table1[[#This Row],[discount_percentage]]&gt;=50%, "50% or more", "&lt;50%")</f>
        <v>50% or more</v>
      </c>
      <c r="M1186">
        <v>4.0999999999999996</v>
      </c>
      <c r="N1186" s="5">
        <v>1021</v>
      </c>
      <c r="O1186" s="4">
        <f>Table1[[#This Row],[actual_price]]*Table1[[#This Row],[rating_count]]</f>
        <v>1019979</v>
      </c>
      <c r="P1186" t="str">
        <f>IF(Table1[[#This Row],[actual_price]] &lt;200, "&lt;₹200", IF(Table1[[#This Row],[actual_price]]&lt;=500, "₹200 - ₹500", "&gt;₹500"))</f>
        <v>&gt;₹500</v>
      </c>
      <c r="Q1186" s="8">
        <f>Table1[[#This Row],[rating]]*LOG(Table1[[#This Row],[rating_count]]+1)</f>
        <v>12.338748672774644</v>
      </c>
    </row>
    <row r="1187" spans="1:17" x14ac:dyDescent="0.3">
      <c r="A1187" t="s">
        <v>2560</v>
      </c>
      <c r="B1187" t="s">
        <v>2561</v>
      </c>
      <c r="C1187" t="str">
        <f t="shared" si="18"/>
        <v>Instant Pot Air Fryer, V</v>
      </c>
      <c r="D1187" s="3" t="s">
        <v>2033</v>
      </c>
      <c r="E1187" s="3" t="s">
        <v>2978</v>
      </c>
      <c r="F1187" s="3" t="s">
        <v>3070</v>
      </c>
      <c r="G1187" s="3" t="s">
        <v>3071</v>
      </c>
      <c r="H1187" s="3" t="s">
        <v>3090</v>
      </c>
      <c r="I1187" s="4">
        <v>4995</v>
      </c>
      <c r="J1187" s="4">
        <v>20049</v>
      </c>
      <c r="K1187" s="2">
        <v>0.75</v>
      </c>
      <c r="L1187" t="str">
        <f>IF(Table1[[#This Row],[discount_percentage]]&gt;=50%, "50% or more", "&lt;50%")</f>
        <v>50% or more</v>
      </c>
      <c r="M1187">
        <v>4.8</v>
      </c>
      <c r="N1187" s="5">
        <v>3964</v>
      </c>
      <c r="O1187" s="4">
        <f>Table1[[#This Row],[actual_price]]*Table1[[#This Row],[rating_count]]</f>
        <v>79474236</v>
      </c>
      <c r="P1187" t="str">
        <f>IF(Table1[[#This Row],[actual_price]] &lt;200, "&lt;₹200", IF(Table1[[#This Row],[actual_price]]&lt;=500, "₹200 - ₹500", "&gt;₹500"))</f>
        <v>&gt;₹500</v>
      </c>
      <c r="Q1187" s="8">
        <f>Table1[[#This Row],[rating]]*LOG(Table1[[#This Row],[rating_count]]+1)</f>
        <v>17.27156731993739</v>
      </c>
    </row>
    <row r="1188" spans="1:17" x14ac:dyDescent="0.3">
      <c r="A1188" t="s">
        <v>2562</v>
      </c>
      <c r="B1188" t="s">
        <v>2563</v>
      </c>
      <c r="C1188" t="str">
        <f t="shared" si="18"/>
        <v>HUL Pureit Eco Water Sav</v>
      </c>
      <c r="D1188" s="3" t="s">
        <v>2298</v>
      </c>
      <c r="E1188" s="3" t="s">
        <v>2978</v>
      </c>
      <c r="F1188" s="3" t="s">
        <v>3070</v>
      </c>
      <c r="G1188" s="3" t="s">
        <v>3110</v>
      </c>
      <c r="H1188" s="3" t="s">
        <v>3120</v>
      </c>
      <c r="I1188" s="4">
        <v>13999</v>
      </c>
      <c r="J1188" s="4">
        <v>24850</v>
      </c>
      <c r="K1188" s="2">
        <v>0.44</v>
      </c>
      <c r="L1188" t="str">
        <f>IF(Table1[[#This Row],[discount_percentage]]&gt;=50%, "50% or more", "&lt;50%")</f>
        <v>&lt;50%</v>
      </c>
      <c r="M1188">
        <v>4.4000000000000004</v>
      </c>
      <c r="N1188" s="5">
        <v>8948</v>
      </c>
      <c r="O1188" s="4">
        <f>Table1[[#This Row],[actual_price]]*Table1[[#This Row],[rating_count]]</f>
        <v>222357800</v>
      </c>
      <c r="P1188" t="str">
        <f>IF(Table1[[#This Row],[actual_price]] &lt;200, "&lt;₹200", IF(Table1[[#This Row],[actual_price]]&lt;=500, "₹200 - ₹500", "&gt;₹500"))</f>
        <v>&gt;₹500</v>
      </c>
      <c r="Q1188" s="8">
        <f>Table1[[#This Row],[rating]]*LOG(Table1[[#This Row],[rating_count]]+1)</f>
        <v>17.387807835559592</v>
      </c>
    </row>
    <row r="1189" spans="1:17" x14ac:dyDescent="0.3">
      <c r="A1189" t="s">
        <v>2564</v>
      </c>
      <c r="B1189" t="s">
        <v>2565</v>
      </c>
      <c r="C1189" t="str">
        <f t="shared" si="18"/>
        <v>Livpure Glo Star RO+UV+U</v>
      </c>
      <c r="D1189" s="3" t="s">
        <v>2298</v>
      </c>
      <c r="E1189" s="3" t="s">
        <v>2978</v>
      </c>
      <c r="F1189" s="3" t="s">
        <v>3070</v>
      </c>
      <c r="G1189" s="3" t="s">
        <v>3110</v>
      </c>
      <c r="H1189" s="3" t="s">
        <v>3120</v>
      </c>
      <c r="I1189" s="4">
        <v>8499</v>
      </c>
      <c r="J1189" s="4">
        <v>16490</v>
      </c>
      <c r="K1189" s="2">
        <v>0.48</v>
      </c>
      <c r="L1189" t="str">
        <f>IF(Table1[[#This Row],[discount_percentage]]&gt;=50%, "50% or more", "&lt;50%")</f>
        <v>&lt;50%</v>
      </c>
      <c r="M1189">
        <v>4.3</v>
      </c>
      <c r="N1189" s="5">
        <v>97</v>
      </c>
      <c r="O1189" s="4">
        <f>Table1[[#This Row],[actual_price]]*Table1[[#This Row],[rating_count]]</f>
        <v>1599530</v>
      </c>
      <c r="P1189" t="str">
        <f>IF(Table1[[#This Row],[actual_price]] &lt;200, "&lt;₹200", IF(Table1[[#This Row],[actual_price]]&lt;=500, "₹200 - ₹500", "&gt;₹500"))</f>
        <v>&gt;₹500</v>
      </c>
      <c r="Q1189" s="8">
        <f>Table1[[#This Row],[rating]]*LOG(Table1[[#This Row],[rating_count]]+1)</f>
        <v>8.5622721254777279</v>
      </c>
    </row>
    <row r="1190" spans="1:17" x14ac:dyDescent="0.3">
      <c r="A1190" t="s">
        <v>2566</v>
      </c>
      <c r="B1190" t="s">
        <v>2567</v>
      </c>
      <c r="C1190" t="str">
        <f t="shared" si="18"/>
        <v xml:space="preserve">Philips Hi113 1000-Watt </v>
      </c>
      <c r="D1190" s="3" t="s">
        <v>1992</v>
      </c>
      <c r="E1190" s="3" t="s">
        <v>2978</v>
      </c>
      <c r="F1190" s="3" t="s">
        <v>3070</v>
      </c>
      <c r="G1190" s="3" t="s">
        <v>3077</v>
      </c>
      <c r="H1190" s="3" t="s">
        <v>3078</v>
      </c>
      <c r="I1190" s="4">
        <v>949</v>
      </c>
      <c r="J1190" s="4">
        <v>975</v>
      </c>
      <c r="K1190" s="2">
        <v>0.03</v>
      </c>
      <c r="L1190" t="str">
        <f>IF(Table1[[#This Row],[discount_percentage]]&gt;=50%, "50% or more", "&lt;50%")</f>
        <v>&lt;50%</v>
      </c>
      <c r="M1190">
        <v>4.3</v>
      </c>
      <c r="N1190" s="5">
        <v>7223</v>
      </c>
      <c r="O1190" s="4">
        <f>Table1[[#This Row],[actual_price]]*Table1[[#This Row],[rating_count]]</f>
        <v>7042425</v>
      </c>
      <c r="P1190" t="str">
        <f>IF(Table1[[#This Row],[actual_price]] &lt;200, "&lt;₹200", IF(Table1[[#This Row],[actual_price]]&lt;=500, "₹200 - ₹500", "&gt;₹500"))</f>
        <v>&gt;₹500</v>
      </c>
      <c r="Q1190" s="8">
        <f>Table1[[#This Row],[rating]]*LOG(Table1[[#This Row],[rating_count]]+1)</f>
        <v>16.592744270413434</v>
      </c>
    </row>
    <row r="1191" spans="1:17" x14ac:dyDescent="0.3">
      <c r="A1191" t="s">
        <v>2568</v>
      </c>
      <c r="B1191" t="s">
        <v>2569</v>
      </c>
      <c r="C1191" t="str">
        <f t="shared" si="18"/>
        <v>Kuber Industries Round N</v>
      </c>
      <c r="D1191" s="3" t="s">
        <v>2036</v>
      </c>
      <c r="E1191" s="3" t="s">
        <v>2978</v>
      </c>
      <c r="F1191" s="3" t="s">
        <v>3091</v>
      </c>
      <c r="G1191" s="3" t="s">
        <v>3092</v>
      </c>
      <c r="H1191" s="3" t="s">
        <v>3093</v>
      </c>
      <c r="I1191" s="4">
        <v>395</v>
      </c>
      <c r="J1191" s="4">
        <v>499</v>
      </c>
      <c r="K1191" s="2">
        <v>0.21</v>
      </c>
      <c r="L1191" t="str">
        <f>IF(Table1[[#This Row],[discount_percentage]]&gt;=50%, "50% or more", "&lt;50%")</f>
        <v>&lt;50%</v>
      </c>
      <c r="M1191">
        <v>4</v>
      </c>
      <c r="N1191" s="5">
        <v>330</v>
      </c>
      <c r="O1191" s="4">
        <f>Table1[[#This Row],[actual_price]]*Table1[[#This Row],[rating_count]]</f>
        <v>164670</v>
      </c>
      <c r="P1191" t="str">
        <f>IF(Table1[[#This Row],[actual_price]] &lt;200, "&lt;₹200", IF(Table1[[#This Row],[actual_price]]&lt;=500, "₹200 - ₹500", "&gt;₹500"))</f>
        <v>₹200 - ₹500</v>
      </c>
      <c r="Q1191" s="8">
        <f>Table1[[#This Row],[rating]]*LOG(Table1[[#This Row],[rating_count]]+1)</f>
        <v>10.079311975102875</v>
      </c>
    </row>
    <row r="1192" spans="1:17" x14ac:dyDescent="0.3">
      <c r="A1192" t="s">
        <v>2570</v>
      </c>
      <c r="B1192" t="s">
        <v>2571</v>
      </c>
      <c r="C1192" t="str">
        <f t="shared" si="18"/>
        <v>Preethi MGA-502 0.4-Litr</v>
      </c>
      <c r="D1192" s="3" t="s">
        <v>2572</v>
      </c>
      <c r="E1192" s="3" t="s">
        <v>2978</v>
      </c>
      <c r="F1192" s="3" t="s">
        <v>3070</v>
      </c>
      <c r="G1192" s="3" t="s">
        <v>3071</v>
      </c>
      <c r="H1192" s="3" t="s">
        <v>3137</v>
      </c>
      <c r="I1192" s="4">
        <v>635</v>
      </c>
      <c r="J1192" s="4">
        <v>635</v>
      </c>
      <c r="K1192" s="2">
        <v>0</v>
      </c>
      <c r="L1192" t="str">
        <f>IF(Table1[[#This Row],[discount_percentage]]&gt;=50%, "50% or more", "&lt;50%")</f>
        <v>&lt;50%</v>
      </c>
      <c r="M1192">
        <v>4.3</v>
      </c>
      <c r="N1192" s="5">
        <v>4570</v>
      </c>
      <c r="O1192" s="4">
        <f>Table1[[#This Row],[actual_price]]*Table1[[#This Row],[rating_count]]</f>
        <v>2901950</v>
      </c>
      <c r="P1192" t="str">
        <f>IF(Table1[[#This Row],[actual_price]] &lt;200, "&lt;₹200", IF(Table1[[#This Row],[actual_price]]&lt;=500, "₹200 - ₹500", "&gt;₹500"))</f>
        <v>&gt;₹500</v>
      </c>
      <c r="Q1192" s="8">
        <f>Table1[[#This Row],[rating]]*LOG(Table1[[#This Row],[rating_count]]+1)</f>
        <v>15.738048251544122</v>
      </c>
    </row>
    <row r="1193" spans="1:17" x14ac:dyDescent="0.3">
      <c r="A1193" t="s">
        <v>2573</v>
      </c>
      <c r="B1193" t="s">
        <v>2574</v>
      </c>
      <c r="C1193" t="str">
        <f t="shared" si="18"/>
        <v>Usha Aurora 1000 W Dry I</v>
      </c>
      <c r="D1193" s="3" t="s">
        <v>1992</v>
      </c>
      <c r="E1193" s="3" t="s">
        <v>2978</v>
      </c>
      <c r="F1193" s="3" t="s">
        <v>3070</v>
      </c>
      <c r="G1193" s="3" t="s">
        <v>3077</v>
      </c>
      <c r="H1193" s="3" t="s">
        <v>3078</v>
      </c>
      <c r="I1193" s="4">
        <v>717</v>
      </c>
      <c r="J1193" s="4">
        <v>1390</v>
      </c>
      <c r="K1193" s="2">
        <v>0.48</v>
      </c>
      <c r="L1193" t="str">
        <f>IF(Table1[[#This Row],[discount_percentage]]&gt;=50%, "50% or more", "&lt;50%")</f>
        <v>&lt;50%</v>
      </c>
      <c r="M1193">
        <v>4</v>
      </c>
      <c r="N1193" s="5">
        <v>4867</v>
      </c>
      <c r="O1193" s="4">
        <f>Table1[[#This Row],[actual_price]]*Table1[[#This Row],[rating_count]]</f>
        <v>6765130</v>
      </c>
      <c r="P1193" t="str">
        <f>IF(Table1[[#This Row],[actual_price]] &lt;200, "&lt;₹200", IF(Table1[[#This Row],[actual_price]]&lt;=500, "₹200 - ₹500", "&gt;₹500"))</f>
        <v>&gt;₹500</v>
      </c>
      <c r="Q1193" s="8">
        <f>Table1[[#This Row],[rating]]*LOG(Table1[[#This Row],[rating_count]]+1)</f>
        <v>14.749402278232109</v>
      </c>
    </row>
    <row r="1194" spans="1:17" x14ac:dyDescent="0.3">
      <c r="A1194" t="s">
        <v>2575</v>
      </c>
      <c r="B1194" t="s">
        <v>2576</v>
      </c>
      <c r="C1194" t="str">
        <f t="shared" si="18"/>
        <v>ECOVACS DEEBOT N8 2-in-1</v>
      </c>
      <c r="D1194" s="3" t="s">
        <v>2577</v>
      </c>
      <c r="E1194" s="3" t="s">
        <v>2978</v>
      </c>
      <c r="F1194" s="3" t="s">
        <v>3070</v>
      </c>
      <c r="G1194" s="3" t="s">
        <v>3077</v>
      </c>
      <c r="H1194" s="3" t="s">
        <v>3095</v>
      </c>
      <c r="I1194" s="4">
        <v>27900</v>
      </c>
      <c r="J1194" s="4">
        <v>59900</v>
      </c>
      <c r="K1194" s="2">
        <v>0.53</v>
      </c>
      <c r="L1194" t="str">
        <f>IF(Table1[[#This Row],[discount_percentage]]&gt;=50%, "50% or more", "&lt;50%")</f>
        <v>50% or more</v>
      </c>
      <c r="M1194">
        <v>4.4000000000000004</v>
      </c>
      <c r="N1194" s="5">
        <v>5298</v>
      </c>
      <c r="O1194" s="4">
        <f>Table1[[#This Row],[actual_price]]*Table1[[#This Row],[rating_count]]</f>
        <v>317350200</v>
      </c>
      <c r="P1194" t="str">
        <f>IF(Table1[[#This Row],[actual_price]] &lt;200, "&lt;₹200", IF(Table1[[#This Row],[actual_price]]&lt;=500, "₹200 - ₹500", "&gt;₹500"))</f>
        <v>&gt;₹500</v>
      </c>
      <c r="Q1194" s="8">
        <f>Table1[[#This Row],[rating]]*LOG(Table1[[#This Row],[rating_count]]+1)</f>
        <v>16.386453245863052</v>
      </c>
    </row>
    <row r="1195" spans="1:17" x14ac:dyDescent="0.3">
      <c r="A1195" t="s">
        <v>2578</v>
      </c>
      <c r="B1195" t="s">
        <v>2579</v>
      </c>
      <c r="C1195" t="str">
        <f t="shared" si="18"/>
        <v>Kent Gold, Optima, Gold+</v>
      </c>
      <c r="D1195" s="3" t="s">
        <v>2203</v>
      </c>
      <c r="E1195" s="3" t="s">
        <v>2978</v>
      </c>
      <c r="F1195" s="3" t="s">
        <v>3070</v>
      </c>
      <c r="G1195" s="3" t="s">
        <v>3110</v>
      </c>
      <c r="H1195" s="3" t="s">
        <v>3112</v>
      </c>
      <c r="I1195" s="4">
        <v>649</v>
      </c>
      <c r="J1195" s="4">
        <v>670</v>
      </c>
      <c r="K1195" s="2">
        <v>0.03</v>
      </c>
      <c r="L1195" t="str">
        <f>IF(Table1[[#This Row],[discount_percentage]]&gt;=50%, "50% or more", "&lt;50%")</f>
        <v>&lt;50%</v>
      </c>
      <c r="M1195">
        <v>4.0999999999999996</v>
      </c>
      <c r="N1195" s="5">
        <v>7786</v>
      </c>
      <c r="O1195" s="4">
        <f>Table1[[#This Row],[actual_price]]*Table1[[#This Row],[rating_count]]</f>
        <v>5216620</v>
      </c>
      <c r="P1195" t="str">
        <f>IF(Table1[[#This Row],[actual_price]] &lt;200, "&lt;₹200", IF(Table1[[#This Row],[actual_price]]&lt;=500, "₹200 - ₹500", "&gt;₹500"))</f>
        <v>&gt;₹500</v>
      </c>
      <c r="Q1195" s="8">
        <f>Table1[[#This Row],[rating]]*LOG(Table1[[#This Row],[rating_count]]+1)</f>
        <v>15.954617716254205</v>
      </c>
    </row>
    <row r="1196" spans="1:17" x14ac:dyDescent="0.3">
      <c r="A1196" t="s">
        <v>2580</v>
      </c>
      <c r="B1196" t="s">
        <v>2581</v>
      </c>
      <c r="C1196" t="str">
        <f t="shared" si="18"/>
        <v>AVNISH Tap Water Purifie</v>
      </c>
      <c r="D1196" s="3" t="s">
        <v>2200</v>
      </c>
      <c r="E1196" s="3" t="s">
        <v>2978</v>
      </c>
      <c r="F1196" s="3" t="s">
        <v>3070</v>
      </c>
      <c r="G1196" s="3" t="s">
        <v>3110</v>
      </c>
      <c r="H1196" s="3" t="s">
        <v>3111</v>
      </c>
      <c r="I1196" s="4">
        <v>193</v>
      </c>
      <c r="J1196" s="4">
        <v>399</v>
      </c>
      <c r="K1196" s="2">
        <v>0.52</v>
      </c>
      <c r="L1196" t="str">
        <f>IF(Table1[[#This Row],[discount_percentage]]&gt;=50%, "50% or more", "&lt;50%")</f>
        <v>50% or more</v>
      </c>
      <c r="M1196">
        <v>3.6</v>
      </c>
      <c r="N1196" s="5">
        <v>37</v>
      </c>
      <c r="O1196" s="4">
        <f>Table1[[#This Row],[actual_price]]*Table1[[#This Row],[rating_count]]</f>
        <v>14763</v>
      </c>
      <c r="P1196" t="str">
        <f>IF(Table1[[#This Row],[actual_price]] &lt;200, "&lt;₹200", IF(Table1[[#This Row],[actual_price]]&lt;=500, "₹200 - ₹500", "&gt;₹500"))</f>
        <v>₹200 - ₹500</v>
      </c>
      <c r="Q1196" s="8">
        <f>Table1[[#This Row],[rating]]*LOG(Table1[[#This Row],[rating_count]]+1)</f>
        <v>5.6872209478205162</v>
      </c>
    </row>
    <row r="1197" spans="1:17" x14ac:dyDescent="0.3">
      <c r="A1197" t="s">
        <v>2582</v>
      </c>
      <c r="B1197" t="s">
        <v>2583</v>
      </c>
      <c r="C1197" t="str">
        <f t="shared" si="18"/>
        <v>Khaitan ORFin Fan heater</v>
      </c>
      <c r="D1197" s="3" t="s">
        <v>1960</v>
      </c>
      <c r="E1197" s="3" t="s">
        <v>2978</v>
      </c>
      <c r="F1197" s="3" t="s">
        <v>3073</v>
      </c>
      <c r="G1197" s="3" t="s">
        <v>3074</v>
      </c>
      <c r="H1197" s="3" t="s">
        <v>3076</v>
      </c>
      <c r="I1197" s="4">
        <v>1299</v>
      </c>
      <c r="J1197" s="4">
        <v>2495</v>
      </c>
      <c r="K1197" s="2">
        <v>0.48</v>
      </c>
      <c r="L1197" t="str">
        <f>IF(Table1[[#This Row],[discount_percentage]]&gt;=50%, "50% or more", "&lt;50%")</f>
        <v>&lt;50%</v>
      </c>
      <c r="M1197">
        <v>2</v>
      </c>
      <c r="N1197" s="5">
        <v>2</v>
      </c>
      <c r="O1197" s="4">
        <f>Table1[[#This Row],[actual_price]]*Table1[[#This Row],[rating_count]]</f>
        <v>4990</v>
      </c>
      <c r="P1197" t="str">
        <f>IF(Table1[[#This Row],[actual_price]] &lt;200, "&lt;₹200", IF(Table1[[#This Row],[actual_price]]&lt;=500, "₹200 - ₹500", "&gt;₹500"))</f>
        <v>&gt;₹500</v>
      </c>
      <c r="Q1197" s="8">
        <f>Table1[[#This Row],[rating]]*LOG(Table1[[#This Row],[rating_count]]+1)</f>
        <v>0.95424250943932487</v>
      </c>
    </row>
    <row r="1198" spans="1:17" x14ac:dyDescent="0.3">
      <c r="A1198" t="s">
        <v>2584</v>
      </c>
      <c r="B1198" t="s">
        <v>2585</v>
      </c>
      <c r="C1198" t="str">
        <f t="shared" si="18"/>
        <v>USHA RapidMix 500-Watt C</v>
      </c>
      <c r="D1198" s="3" t="s">
        <v>1995</v>
      </c>
      <c r="E1198" s="3" t="s">
        <v>2978</v>
      </c>
      <c r="F1198" s="3" t="s">
        <v>3070</v>
      </c>
      <c r="G1198" s="3" t="s">
        <v>3071</v>
      </c>
      <c r="H1198" s="3" t="s">
        <v>3085</v>
      </c>
      <c r="I1198" s="4">
        <v>2449</v>
      </c>
      <c r="J1198" s="4">
        <v>3390</v>
      </c>
      <c r="K1198" s="2">
        <v>0.28000000000000003</v>
      </c>
      <c r="L1198" t="str">
        <f>IF(Table1[[#This Row],[discount_percentage]]&gt;=50%, "50% or more", "&lt;50%")</f>
        <v>&lt;50%</v>
      </c>
      <c r="M1198">
        <v>4</v>
      </c>
      <c r="N1198" s="5">
        <v>5206</v>
      </c>
      <c r="O1198" s="4">
        <f>Table1[[#This Row],[actual_price]]*Table1[[#This Row],[rating_count]]</f>
        <v>17648340</v>
      </c>
      <c r="P1198" t="str">
        <f>IF(Table1[[#This Row],[actual_price]] &lt;200, "&lt;₹200", IF(Table1[[#This Row],[actual_price]]&lt;=500, "₹200 - ₹500", "&gt;₹500"))</f>
        <v>&gt;₹500</v>
      </c>
      <c r="Q1198" s="8">
        <f>Table1[[#This Row],[rating]]*LOG(Table1[[#This Row],[rating_count]]+1)</f>
        <v>14.866350310702769</v>
      </c>
    </row>
    <row r="1199" spans="1:17" x14ac:dyDescent="0.3">
      <c r="A1199" t="s">
        <v>2586</v>
      </c>
      <c r="B1199" t="s">
        <v>2587</v>
      </c>
      <c r="C1199" t="str">
        <f t="shared" si="18"/>
        <v>CSI INTERNATIONAL¬Æ Inst</v>
      </c>
      <c r="D1199" s="3" t="s">
        <v>1998</v>
      </c>
      <c r="E1199" s="3" t="s">
        <v>2978</v>
      </c>
      <c r="F1199" s="3" t="s">
        <v>3073</v>
      </c>
      <c r="G1199" s="3" t="s">
        <v>3086</v>
      </c>
      <c r="H1199" s="3" t="s">
        <v>3087</v>
      </c>
      <c r="I1199" s="4">
        <v>1049</v>
      </c>
      <c r="J1199" s="4">
        <v>2499</v>
      </c>
      <c r="K1199" s="2">
        <v>0.57999999999999996</v>
      </c>
      <c r="L1199" t="str">
        <f>IF(Table1[[#This Row],[discount_percentage]]&gt;=50%, "50% or more", "&lt;50%")</f>
        <v>50% or more</v>
      </c>
      <c r="M1199">
        <v>3.7</v>
      </c>
      <c r="N1199" s="5">
        <v>638</v>
      </c>
      <c r="O1199" s="4">
        <f>Table1[[#This Row],[actual_price]]*Table1[[#This Row],[rating_count]]</f>
        <v>1594362</v>
      </c>
      <c r="P1199" t="str">
        <f>IF(Table1[[#This Row],[actual_price]] &lt;200, "&lt;₹200", IF(Table1[[#This Row],[actual_price]]&lt;=500, "₹200 - ₹500", "&gt;₹500"))</f>
        <v>&gt;₹500</v>
      </c>
      <c r="Q1199" s="8">
        <f>Table1[[#This Row],[rating]]*LOG(Table1[[#This Row],[rating_count]]+1)</f>
        <v>10.380353175186082</v>
      </c>
    </row>
    <row r="1200" spans="1:17" x14ac:dyDescent="0.3">
      <c r="A1200" t="s">
        <v>2588</v>
      </c>
      <c r="B1200" t="s">
        <v>2589</v>
      </c>
      <c r="C1200" t="str">
        <f t="shared" si="18"/>
        <v xml:space="preserve">Havells Gatik Neo 400mm </v>
      </c>
      <c r="D1200" s="3" t="s">
        <v>2487</v>
      </c>
      <c r="E1200" s="3" t="s">
        <v>2978</v>
      </c>
      <c r="F1200" s="3" t="s">
        <v>3073</v>
      </c>
      <c r="G1200" s="3" t="s">
        <v>3100</v>
      </c>
      <c r="H1200" s="3" t="s">
        <v>3134</v>
      </c>
      <c r="I1200" s="4">
        <v>2399</v>
      </c>
      <c r="J1200" s="4">
        <v>4200</v>
      </c>
      <c r="K1200" s="2">
        <v>0.43</v>
      </c>
      <c r="L1200" t="str">
        <f>IF(Table1[[#This Row],[discount_percentage]]&gt;=50%, "50% or more", "&lt;50%")</f>
        <v>&lt;50%</v>
      </c>
      <c r="M1200">
        <v>3.8</v>
      </c>
      <c r="N1200" s="5">
        <v>397</v>
      </c>
      <c r="O1200" s="4">
        <f>Table1[[#This Row],[actual_price]]*Table1[[#This Row],[rating_count]]</f>
        <v>1667400</v>
      </c>
      <c r="P1200" t="str">
        <f>IF(Table1[[#This Row],[actual_price]] &lt;200, "&lt;₹200", IF(Table1[[#This Row],[actual_price]]&lt;=500, "₹200 - ₹500", "&gt;₹500"))</f>
        <v>&gt;₹500</v>
      </c>
      <c r="Q1200" s="8">
        <f>Table1[[#This Row],[rating]]*LOG(Table1[[#This Row],[rating_count]]+1)</f>
        <v>9.879555673880013</v>
      </c>
    </row>
    <row r="1201" spans="1:17" x14ac:dyDescent="0.3">
      <c r="A1201" t="s">
        <v>2590</v>
      </c>
      <c r="B1201" t="s">
        <v>2591</v>
      </c>
      <c r="C1201" t="str">
        <f t="shared" si="18"/>
        <v>INALSA Upright Vacuum Cl</v>
      </c>
      <c r="D1201" s="3" t="s">
        <v>2055</v>
      </c>
      <c r="E1201" s="3" t="s">
        <v>2978</v>
      </c>
      <c r="F1201" s="3" t="s">
        <v>3070</v>
      </c>
      <c r="G1201" s="3" t="s">
        <v>3077</v>
      </c>
      <c r="H1201" s="3" t="s">
        <v>3095</v>
      </c>
      <c r="I1201" s="4">
        <v>2286</v>
      </c>
      <c r="J1201" s="4">
        <v>4495</v>
      </c>
      <c r="K1201" s="2">
        <v>0.49</v>
      </c>
      <c r="L1201" t="str">
        <f>IF(Table1[[#This Row],[discount_percentage]]&gt;=50%, "50% or more", "&lt;50%")</f>
        <v>&lt;50%</v>
      </c>
      <c r="M1201">
        <v>3.9</v>
      </c>
      <c r="N1201" s="5">
        <v>326</v>
      </c>
      <c r="O1201" s="4">
        <f>Table1[[#This Row],[actual_price]]*Table1[[#This Row],[rating_count]]</f>
        <v>1465370</v>
      </c>
      <c r="P1201" t="str">
        <f>IF(Table1[[#This Row],[actual_price]] &lt;200, "&lt;₹200", IF(Table1[[#This Row],[actual_price]]&lt;=500, "₹200 - ₹500", "&gt;₹500"))</f>
        <v>&gt;₹500</v>
      </c>
      <c r="Q1201" s="8">
        <f>Table1[[#This Row],[rating]]*LOG(Table1[[#This Row],[rating_count]]+1)</f>
        <v>9.8067362353751157</v>
      </c>
    </row>
    <row r="1202" spans="1:17" x14ac:dyDescent="0.3">
      <c r="A1202" t="s">
        <v>2592</v>
      </c>
      <c r="B1202" t="s">
        <v>2593</v>
      </c>
      <c r="C1202" t="str">
        <f t="shared" si="18"/>
        <v>ROYAL STEP - AMAZON'S BR</v>
      </c>
      <c r="D1202" s="3" t="s">
        <v>2399</v>
      </c>
      <c r="E1202" s="3" t="s">
        <v>2978</v>
      </c>
      <c r="F1202" s="3" t="s">
        <v>3070</v>
      </c>
      <c r="G1202" s="3" t="s">
        <v>3071</v>
      </c>
      <c r="H1202" s="3" t="s">
        <v>3128</v>
      </c>
      <c r="I1202" s="4">
        <v>499</v>
      </c>
      <c r="J1202" s="4">
        <v>2199</v>
      </c>
      <c r="K1202" s="2">
        <v>0.77</v>
      </c>
      <c r="L1202" t="str">
        <f>IF(Table1[[#This Row],[discount_percentage]]&gt;=50%, "50% or more", "&lt;50%")</f>
        <v>50% or more</v>
      </c>
      <c r="M1202">
        <v>3.1</v>
      </c>
      <c r="N1202" s="5">
        <v>3527</v>
      </c>
      <c r="O1202" s="4">
        <f>Table1[[#This Row],[actual_price]]*Table1[[#This Row],[rating_count]]</f>
        <v>7755873</v>
      </c>
      <c r="P1202" t="str">
        <f>IF(Table1[[#This Row],[actual_price]] &lt;200, "&lt;₹200", IF(Table1[[#This Row],[actual_price]]&lt;=500, "₹200 - ₹500", "&gt;₹500"))</f>
        <v>&gt;₹500</v>
      </c>
      <c r="Q1202" s="8">
        <f>Table1[[#This Row],[rating]]*LOG(Table1[[#This Row],[rating_count]]+1)</f>
        <v>10.997338587025324</v>
      </c>
    </row>
    <row r="1203" spans="1:17" x14ac:dyDescent="0.3">
      <c r="A1203" t="s">
        <v>2594</v>
      </c>
      <c r="B1203" t="s">
        <v>2595</v>
      </c>
      <c r="C1203" t="str">
        <f t="shared" si="18"/>
        <v>Nirdambhay Mini Bag Seal</v>
      </c>
      <c r="D1203" s="3" t="s">
        <v>2122</v>
      </c>
      <c r="E1203" s="3" t="s">
        <v>2978</v>
      </c>
      <c r="F1203" s="3" t="s">
        <v>3070</v>
      </c>
      <c r="G1203" s="3" t="s">
        <v>3071</v>
      </c>
      <c r="H1203" s="3" t="s">
        <v>3099</v>
      </c>
      <c r="I1203" s="4">
        <v>429</v>
      </c>
      <c r="J1203" s="4">
        <v>999</v>
      </c>
      <c r="K1203" s="2">
        <v>0.56999999999999995</v>
      </c>
      <c r="L1203" t="str">
        <f>IF(Table1[[#This Row],[discount_percentage]]&gt;=50%, "50% or more", "&lt;50%")</f>
        <v>50% or more</v>
      </c>
      <c r="M1203">
        <v>3</v>
      </c>
      <c r="N1203" s="5">
        <v>617</v>
      </c>
      <c r="O1203" s="4">
        <f>Table1[[#This Row],[actual_price]]*Table1[[#This Row],[rating_count]]</f>
        <v>616383</v>
      </c>
      <c r="P1203" t="str">
        <f>IF(Table1[[#This Row],[actual_price]] &lt;200, "&lt;₹200", IF(Table1[[#This Row],[actual_price]]&lt;=500, "₹200 - ₹500", "&gt;₹500"))</f>
        <v>&gt;₹500</v>
      </c>
      <c r="Q1203" s="8">
        <f>Table1[[#This Row],[rating]]*LOG(Table1[[#This Row],[rating_count]]+1)</f>
        <v>8.3729654252664467</v>
      </c>
    </row>
    <row r="1204" spans="1:17" x14ac:dyDescent="0.3">
      <c r="A1204" t="s">
        <v>2596</v>
      </c>
      <c r="B1204" t="s">
        <v>2597</v>
      </c>
      <c r="C1204" t="str">
        <f t="shared" si="18"/>
        <v>Cello Non-Stick Aluminiu</v>
      </c>
      <c r="D1204" s="3" t="s">
        <v>2075</v>
      </c>
      <c r="E1204" s="3" t="s">
        <v>2978</v>
      </c>
      <c r="F1204" s="3" t="s">
        <v>3070</v>
      </c>
      <c r="G1204" s="3" t="s">
        <v>3071</v>
      </c>
      <c r="H1204" s="3" t="s">
        <v>3097</v>
      </c>
      <c r="I1204" s="4">
        <v>299</v>
      </c>
      <c r="J1204" s="4">
        <v>595</v>
      </c>
      <c r="K1204" s="2">
        <v>0.5</v>
      </c>
      <c r="L1204" t="str">
        <f>IF(Table1[[#This Row],[discount_percentage]]&gt;=50%, "50% or more", "&lt;50%")</f>
        <v>50% or more</v>
      </c>
      <c r="M1204">
        <v>4</v>
      </c>
      <c r="N1204" s="5">
        <v>314</v>
      </c>
      <c r="O1204" s="4">
        <f>Table1[[#This Row],[actual_price]]*Table1[[#This Row],[rating_count]]</f>
        <v>186830</v>
      </c>
      <c r="P1204" t="str">
        <f>IF(Table1[[#This Row],[actual_price]] &lt;200, "&lt;₹200", IF(Table1[[#This Row],[actual_price]]&lt;=500, "₹200 - ₹500", "&gt;₹500"))</f>
        <v>&gt;₹500</v>
      </c>
      <c r="Q1204" s="8">
        <f>Table1[[#This Row],[rating]]*LOG(Table1[[#This Row],[rating_count]]+1)</f>
        <v>9.9932422151584017</v>
      </c>
    </row>
    <row r="1205" spans="1:17" x14ac:dyDescent="0.3">
      <c r="A1205" t="s">
        <v>2598</v>
      </c>
      <c r="B1205" t="s">
        <v>2599</v>
      </c>
      <c r="C1205" t="str">
        <f t="shared" si="18"/>
        <v>Proven¬Æ Copper + Minera</v>
      </c>
      <c r="D1205" s="3" t="s">
        <v>2298</v>
      </c>
      <c r="E1205" s="3" t="s">
        <v>2978</v>
      </c>
      <c r="F1205" s="3" t="s">
        <v>3070</v>
      </c>
      <c r="G1205" s="3" t="s">
        <v>3110</v>
      </c>
      <c r="H1205" s="3" t="s">
        <v>3120</v>
      </c>
      <c r="I1205" s="4">
        <v>5395</v>
      </c>
      <c r="J1205" s="4">
        <v>19990</v>
      </c>
      <c r="K1205" s="2">
        <v>0.73</v>
      </c>
      <c r="L1205" t="str">
        <f>IF(Table1[[#This Row],[discount_percentage]]&gt;=50%, "50% or more", "&lt;50%")</f>
        <v>50% or more</v>
      </c>
      <c r="M1205">
        <v>4.4000000000000004</v>
      </c>
      <c r="N1205" s="5">
        <v>535</v>
      </c>
      <c r="O1205" s="4">
        <f>Table1[[#This Row],[actual_price]]*Table1[[#This Row],[rating_count]]</f>
        <v>10694650</v>
      </c>
      <c r="P1205" t="str">
        <f>IF(Table1[[#This Row],[actual_price]] &lt;200, "&lt;₹200", IF(Table1[[#This Row],[actual_price]]&lt;=500, "₹200 - ₹500", "&gt;₹500"))</f>
        <v>&gt;₹500</v>
      </c>
      <c r="Q1205" s="8">
        <f>Table1[[#This Row],[rating]]*LOG(Table1[[#This Row],[rating_count]]+1)</f>
        <v>12.008325074648189</v>
      </c>
    </row>
    <row r="1206" spans="1:17" x14ac:dyDescent="0.3">
      <c r="A1206" t="s">
        <v>2600</v>
      </c>
      <c r="B1206" t="s">
        <v>2601</v>
      </c>
      <c r="C1206" t="str">
        <f t="shared" si="18"/>
        <v>Morphy Richards Daisy 10</v>
      </c>
      <c r="D1206" s="3" t="s">
        <v>1992</v>
      </c>
      <c r="E1206" s="3" t="s">
        <v>2978</v>
      </c>
      <c r="F1206" s="3" t="s">
        <v>3070</v>
      </c>
      <c r="G1206" s="3" t="s">
        <v>3077</v>
      </c>
      <c r="H1206" s="3" t="s">
        <v>3078</v>
      </c>
      <c r="I1206" s="4">
        <v>559</v>
      </c>
      <c r="J1206" s="4">
        <v>1010</v>
      </c>
      <c r="K1206" s="2">
        <v>0.45</v>
      </c>
      <c r="L1206" t="str">
        <f>IF(Table1[[#This Row],[discount_percentage]]&gt;=50%, "50% or more", "&lt;50%")</f>
        <v>&lt;50%</v>
      </c>
      <c r="M1206">
        <v>4.0999999999999996</v>
      </c>
      <c r="N1206" s="5">
        <v>17325</v>
      </c>
      <c r="O1206" s="4">
        <f>Table1[[#This Row],[actual_price]]*Table1[[#This Row],[rating_count]]</f>
        <v>17498250</v>
      </c>
      <c r="P1206" t="str">
        <f>IF(Table1[[#This Row],[actual_price]] &lt;200, "&lt;₹200", IF(Table1[[#This Row],[actual_price]]&lt;=500, "₹200 - ₹500", "&gt;₹500"))</f>
        <v>&gt;₹500</v>
      </c>
      <c r="Q1206" s="8">
        <f>Table1[[#This Row],[rating]]*LOG(Table1[[#This Row],[rating_count]]+1)</f>
        <v>17.378663071258242</v>
      </c>
    </row>
    <row r="1207" spans="1:17" x14ac:dyDescent="0.3">
      <c r="A1207" t="s">
        <v>2602</v>
      </c>
      <c r="B1207" t="s">
        <v>2603</v>
      </c>
      <c r="C1207" t="str">
        <f t="shared" si="18"/>
        <v>Wipro Vesta 1200 Watt GD</v>
      </c>
      <c r="D1207" s="3" t="s">
        <v>1992</v>
      </c>
      <c r="E1207" s="3" t="s">
        <v>2978</v>
      </c>
      <c r="F1207" s="3" t="s">
        <v>3070</v>
      </c>
      <c r="G1207" s="3" t="s">
        <v>3077</v>
      </c>
      <c r="H1207" s="3" t="s">
        <v>3078</v>
      </c>
      <c r="I1207" s="4">
        <v>660</v>
      </c>
      <c r="J1207" s="4">
        <v>1100</v>
      </c>
      <c r="K1207" s="2">
        <v>0.4</v>
      </c>
      <c r="L1207" t="str">
        <f>IF(Table1[[#This Row],[discount_percentage]]&gt;=50%, "50% or more", "&lt;50%")</f>
        <v>&lt;50%</v>
      </c>
      <c r="M1207">
        <v>3.6</v>
      </c>
      <c r="N1207" s="5">
        <v>91</v>
      </c>
      <c r="O1207" s="4">
        <f>Table1[[#This Row],[actual_price]]*Table1[[#This Row],[rating_count]]</f>
        <v>100100</v>
      </c>
      <c r="P1207" t="str">
        <f>IF(Table1[[#This Row],[actual_price]] &lt;200, "&lt;₹200", IF(Table1[[#This Row],[actual_price]]&lt;=500, "₹200 - ₹500", "&gt;₹500"))</f>
        <v>&gt;₹500</v>
      </c>
      <c r="Q1207" s="8">
        <f>Table1[[#This Row],[rating]]*LOG(Table1[[#This Row],[rating_count]]+1)</f>
        <v>7.0696361784439992</v>
      </c>
    </row>
    <row r="1208" spans="1:17" x14ac:dyDescent="0.3">
      <c r="A1208" t="s">
        <v>2604</v>
      </c>
      <c r="B1208" t="s">
        <v>2605</v>
      </c>
      <c r="C1208" t="str">
        <f t="shared" si="18"/>
        <v>Zuvexa Egg Boiler Poache</v>
      </c>
      <c r="D1208" s="3" t="s">
        <v>2068</v>
      </c>
      <c r="E1208" s="3" t="s">
        <v>2978</v>
      </c>
      <c r="F1208" s="3" t="s">
        <v>3070</v>
      </c>
      <c r="G1208" s="3" t="s">
        <v>3071</v>
      </c>
      <c r="H1208" s="3" t="s">
        <v>3096</v>
      </c>
      <c r="I1208" s="4">
        <v>419</v>
      </c>
      <c r="J1208" s="4">
        <v>999</v>
      </c>
      <c r="K1208" s="2">
        <v>0.57999999999999996</v>
      </c>
      <c r="L1208" t="str">
        <f>IF(Table1[[#This Row],[discount_percentage]]&gt;=50%, "50% or more", "&lt;50%")</f>
        <v>50% or more</v>
      </c>
      <c r="M1208">
        <v>4.4000000000000004</v>
      </c>
      <c r="N1208" s="5">
        <v>227</v>
      </c>
      <c r="O1208" s="4">
        <f>Table1[[#This Row],[actual_price]]*Table1[[#This Row],[rating_count]]</f>
        <v>226773</v>
      </c>
      <c r="P1208" t="str">
        <f>IF(Table1[[#This Row],[actual_price]] &lt;200, "&lt;₹200", IF(Table1[[#This Row],[actual_price]]&lt;=500, "₹200 - ₹500", "&gt;₹500"))</f>
        <v>&gt;₹500</v>
      </c>
      <c r="Q1208" s="8">
        <f>Table1[[#This Row],[rating]]*LOG(Table1[[#This Row],[rating_count]]+1)</f>
        <v>10.374913326801998</v>
      </c>
    </row>
    <row r="1209" spans="1:17" x14ac:dyDescent="0.3">
      <c r="A1209" t="s">
        <v>2606</v>
      </c>
      <c r="B1209" t="s">
        <v>2607</v>
      </c>
      <c r="C1209" t="str">
        <f t="shared" si="18"/>
        <v>AO Smith HSE-VAS-X-015 S</v>
      </c>
      <c r="D1209" s="3" t="s">
        <v>2011</v>
      </c>
      <c r="E1209" s="3" t="s">
        <v>2978</v>
      </c>
      <c r="F1209" s="3" t="s">
        <v>3073</v>
      </c>
      <c r="G1209" s="3" t="s">
        <v>3086</v>
      </c>
      <c r="H1209" s="3" t="s">
        <v>3088</v>
      </c>
      <c r="I1209" s="4">
        <v>7349</v>
      </c>
      <c r="J1209" s="4">
        <v>10900</v>
      </c>
      <c r="K1209" s="2">
        <v>0.33</v>
      </c>
      <c r="L1209" t="str">
        <f>IF(Table1[[#This Row],[discount_percentage]]&gt;=50%, "50% or more", "&lt;50%")</f>
        <v>&lt;50%</v>
      </c>
      <c r="M1209">
        <v>4.2</v>
      </c>
      <c r="N1209" s="5">
        <v>11957</v>
      </c>
      <c r="O1209" s="4">
        <f>Table1[[#This Row],[actual_price]]*Table1[[#This Row],[rating_count]]</f>
        <v>130331300</v>
      </c>
      <c r="P1209" t="str">
        <f>IF(Table1[[#This Row],[actual_price]] &lt;200, "&lt;₹200", IF(Table1[[#This Row],[actual_price]]&lt;=500, "₹200 - ₹500", "&gt;₹500"))</f>
        <v>&gt;₹500</v>
      </c>
      <c r="Q1209" s="8">
        <f>Table1[[#This Row],[rating]]*LOG(Table1[[#This Row],[rating_count]]+1)</f>
        <v>17.126165906153354</v>
      </c>
    </row>
    <row r="1210" spans="1:17" x14ac:dyDescent="0.3">
      <c r="A1210" t="s">
        <v>2608</v>
      </c>
      <c r="B1210" t="s">
        <v>2609</v>
      </c>
      <c r="C1210" t="str">
        <f t="shared" si="18"/>
        <v>Havells Festiva 1200mm D</v>
      </c>
      <c r="D1210" s="3" t="s">
        <v>2125</v>
      </c>
      <c r="E1210" s="3" t="s">
        <v>2978</v>
      </c>
      <c r="F1210" s="3" t="s">
        <v>3073</v>
      </c>
      <c r="G1210" s="3" t="s">
        <v>3100</v>
      </c>
      <c r="H1210" s="3" t="s">
        <v>3101</v>
      </c>
      <c r="I1210" s="4">
        <v>2899</v>
      </c>
      <c r="J1210" s="4">
        <v>4005</v>
      </c>
      <c r="K1210" s="2">
        <v>0.28000000000000003</v>
      </c>
      <c r="L1210" t="str">
        <f>IF(Table1[[#This Row],[discount_percentage]]&gt;=50%, "50% or more", "&lt;50%")</f>
        <v>&lt;50%</v>
      </c>
      <c r="M1210">
        <v>4.3</v>
      </c>
      <c r="N1210" s="5">
        <v>7140</v>
      </c>
      <c r="O1210" s="4">
        <f>Table1[[#This Row],[actual_price]]*Table1[[#This Row],[rating_count]]</f>
        <v>28595700</v>
      </c>
      <c r="P1210" t="str">
        <f>IF(Table1[[#This Row],[actual_price]] &lt;200, "&lt;₹200", IF(Table1[[#This Row],[actual_price]]&lt;=500, "₹200 - ₹500", "&gt;₹500"))</f>
        <v>&gt;₹500</v>
      </c>
      <c r="Q1210" s="8">
        <f>Table1[[#This Row],[rating]]*LOG(Table1[[#This Row],[rating_count]]+1)</f>
        <v>16.571163842221505</v>
      </c>
    </row>
    <row r="1211" spans="1:17" x14ac:dyDescent="0.3">
      <c r="A1211" t="s">
        <v>2610</v>
      </c>
      <c r="B1211" t="s">
        <v>2611</v>
      </c>
      <c r="C1211" t="str">
        <f t="shared" si="18"/>
        <v>INALSA Vaccum Cleaner Ha</v>
      </c>
      <c r="D1211" s="3" t="s">
        <v>2055</v>
      </c>
      <c r="E1211" s="3" t="s">
        <v>2978</v>
      </c>
      <c r="F1211" s="3" t="s">
        <v>3070</v>
      </c>
      <c r="G1211" s="3" t="s">
        <v>3077</v>
      </c>
      <c r="H1211" s="3" t="s">
        <v>3095</v>
      </c>
      <c r="I1211" s="4">
        <v>1799</v>
      </c>
      <c r="J1211" s="4">
        <v>3295</v>
      </c>
      <c r="K1211" s="2">
        <v>0.45</v>
      </c>
      <c r="L1211" t="str">
        <f>IF(Table1[[#This Row],[discount_percentage]]&gt;=50%, "50% or more", "&lt;50%")</f>
        <v>&lt;50%</v>
      </c>
      <c r="M1211">
        <v>3.8</v>
      </c>
      <c r="N1211" s="5">
        <v>687</v>
      </c>
      <c r="O1211" s="4">
        <f>Table1[[#This Row],[actual_price]]*Table1[[#This Row],[rating_count]]</f>
        <v>2263665</v>
      </c>
      <c r="P1211" t="str">
        <f>IF(Table1[[#This Row],[actual_price]] &lt;200, "&lt;₹200", IF(Table1[[#This Row],[actual_price]]&lt;=500, "₹200 - ₹500", "&gt;₹500"))</f>
        <v>&gt;₹500</v>
      </c>
      <c r="Q1211" s="8">
        <f>Table1[[#This Row],[rating]]*LOG(Table1[[#This Row],[rating_count]]+1)</f>
        <v>10.782836065294942</v>
      </c>
    </row>
    <row r="1212" spans="1:17" x14ac:dyDescent="0.3">
      <c r="A1212" t="s">
        <v>2612</v>
      </c>
      <c r="B1212" t="s">
        <v>2613</v>
      </c>
      <c r="C1212" t="str">
        <f t="shared" si="18"/>
        <v>iBELL SM1515NEW Sandwich</v>
      </c>
      <c r="D1212" s="3" t="s">
        <v>2075</v>
      </c>
      <c r="E1212" s="3" t="s">
        <v>2978</v>
      </c>
      <c r="F1212" s="3" t="s">
        <v>3070</v>
      </c>
      <c r="G1212" s="3" t="s">
        <v>3071</v>
      </c>
      <c r="H1212" s="3" t="s">
        <v>3097</v>
      </c>
      <c r="I1212" s="4">
        <v>1474</v>
      </c>
      <c r="J1212" s="4">
        <v>4650</v>
      </c>
      <c r="K1212" s="2">
        <v>0.68</v>
      </c>
      <c r="L1212" t="str">
        <f>IF(Table1[[#This Row],[discount_percentage]]&gt;=50%, "50% or more", "&lt;50%")</f>
        <v>50% or more</v>
      </c>
      <c r="M1212">
        <v>4.0999999999999996</v>
      </c>
      <c r="N1212" s="5">
        <v>1045</v>
      </c>
      <c r="O1212" s="4">
        <f>Table1[[#This Row],[actual_price]]*Table1[[#This Row],[rating_count]]</f>
        <v>4859250</v>
      </c>
      <c r="P1212" t="str">
        <f>IF(Table1[[#This Row],[actual_price]] &lt;200, "&lt;₹200", IF(Table1[[#This Row],[actual_price]]&lt;=500, "₹200 - ₹500", "&gt;₹500"))</f>
        <v>&gt;₹500</v>
      </c>
      <c r="Q1212" s="8">
        <f>Table1[[#This Row],[rating]]*LOG(Table1[[#This Row],[rating_count]]+1)</f>
        <v>12.380079906578146</v>
      </c>
    </row>
    <row r="1213" spans="1:17" x14ac:dyDescent="0.3">
      <c r="A1213" t="s">
        <v>2614</v>
      </c>
      <c r="B1213" t="s">
        <v>2615</v>
      </c>
      <c r="C1213" t="str">
        <f t="shared" si="18"/>
        <v>Aquaguard Aura RO+UV+UF+</v>
      </c>
      <c r="D1213" s="3" t="s">
        <v>2298</v>
      </c>
      <c r="E1213" s="3" t="s">
        <v>2978</v>
      </c>
      <c r="F1213" s="3" t="s">
        <v>3070</v>
      </c>
      <c r="G1213" s="3" t="s">
        <v>3110</v>
      </c>
      <c r="H1213" s="3" t="s">
        <v>3120</v>
      </c>
      <c r="I1213" s="4">
        <v>15999</v>
      </c>
      <c r="J1213" s="4">
        <v>24500</v>
      </c>
      <c r="K1213" s="2">
        <v>0.35</v>
      </c>
      <c r="L1213" t="str">
        <f>IF(Table1[[#This Row],[discount_percentage]]&gt;=50%, "50% or more", "&lt;50%")</f>
        <v>&lt;50%</v>
      </c>
      <c r="M1213">
        <v>4</v>
      </c>
      <c r="N1213" s="5">
        <v>11206</v>
      </c>
      <c r="O1213" s="4">
        <f>Table1[[#This Row],[actual_price]]*Table1[[#This Row],[rating_count]]</f>
        <v>274547000</v>
      </c>
      <c r="P1213" t="str">
        <f>IF(Table1[[#This Row],[actual_price]] &lt;200, "&lt;₹200", IF(Table1[[#This Row],[actual_price]]&lt;=500, "₹200 - ₹500", "&gt;₹500"))</f>
        <v>&gt;₹500</v>
      </c>
      <c r="Q1213" s="8">
        <f>Table1[[#This Row],[rating]]*LOG(Table1[[#This Row],[rating_count]]+1)</f>
        <v>16.197957487734225</v>
      </c>
    </row>
    <row r="1214" spans="1:17" x14ac:dyDescent="0.3">
      <c r="A1214" t="s">
        <v>2616</v>
      </c>
      <c r="B1214" t="s">
        <v>2617</v>
      </c>
      <c r="C1214" t="str">
        <f t="shared" si="18"/>
        <v>Havells Instanio 3-Litre</v>
      </c>
      <c r="D1214" s="3" t="s">
        <v>1998</v>
      </c>
      <c r="E1214" s="3" t="s">
        <v>2978</v>
      </c>
      <c r="F1214" s="3" t="s">
        <v>3073</v>
      </c>
      <c r="G1214" s="3" t="s">
        <v>3086</v>
      </c>
      <c r="H1214" s="3" t="s">
        <v>3087</v>
      </c>
      <c r="I1214" s="4">
        <v>3645</v>
      </c>
      <c r="J1214" s="4">
        <v>6070</v>
      </c>
      <c r="K1214" s="2">
        <v>0.4</v>
      </c>
      <c r="L1214" t="str">
        <f>IF(Table1[[#This Row],[discount_percentage]]&gt;=50%, "50% or more", "&lt;50%")</f>
        <v>&lt;50%</v>
      </c>
      <c r="M1214">
        <v>4.2</v>
      </c>
      <c r="N1214" s="5">
        <v>561</v>
      </c>
      <c r="O1214" s="4">
        <f>Table1[[#This Row],[actual_price]]*Table1[[#This Row],[rating_count]]</f>
        <v>3405270</v>
      </c>
      <c r="P1214" t="str">
        <f>IF(Table1[[#This Row],[actual_price]] &lt;200, "&lt;₹200", IF(Table1[[#This Row],[actual_price]]&lt;=500, "₹200 - ₹500", "&gt;₹500"))</f>
        <v>&gt;₹500</v>
      </c>
      <c r="Q1214" s="8">
        <f>Table1[[#This Row],[rating]]*LOG(Table1[[#This Row],[rating_count]]+1)</f>
        <v>11.548892525390057</v>
      </c>
    </row>
    <row r="1215" spans="1:17" x14ac:dyDescent="0.3">
      <c r="A1215" t="s">
        <v>2618</v>
      </c>
      <c r="B1215" t="s">
        <v>2619</v>
      </c>
      <c r="C1215" t="str">
        <f t="shared" si="18"/>
        <v xml:space="preserve">Milk Frother, Immersion </v>
      </c>
      <c r="D1215" s="3" t="s">
        <v>1989</v>
      </c>
      <c r="E1215" s="3" t="s">
        <v>2978</v>
      </c>
      <c r="F1215" s="3" t="s">
        <v>3070</v>
      </c>
      <c r="G1215" s="3" t="s">
        <v>3071</v>
      </c>
      <c r="H1215" s="3" t="s">
        <v>3084</v>
      </c>
      <c r="I1215" s="4">
        <v>375</v>
      </c>
      <c r="J1215" s="4">
        <v>999</v>
      </c>
      <c r="K1215" s="2">
        <v>0.62</v>
      </c>
      <c r="L1215" t="str">
        <f>IF(Table1[[#This Row],[discount_percentage]]&gt;=50%, "50% or more", "&lt;50%")</f>
        <v>50% or more</v>
      </c>
      <c r="M1215">
        <v>3.6</v>
      </c>
      <c r="N1215" s="5">
        <v>1988</v>
      </c>
      <c r="O1215" s="4">
        <f>Table1[[#This Row],[actual_price]]*Table1[[#This Row],[rating_count]]</f>
        <v>1986012</v>
      </c>
      <c r="P1215" t="str">
        <f>IF(Table1[[#This Row],[actual_price]] &lt;200, "&lt;₹200", IF(Table1[[#This Row],[actual_price]]&lt;=500, "₹200 - ₹500", "&gt;₹500"))</f>
        <v>&gt;₹500</v>
      </c>
      <c r="Q1215" s="8">
        <f>Table1[[#This Row],[rating]]*LOG(Table1[[#This Row],[rating_count]]+1)</f>
        <v>11.875085219247968</v>
      </c>
    </row>
    <row r="1216" spans="1:17" x14ac:dyDescent="0.3">
      <c r="A1216" t="s">
        <v>2620</v>
      </c>
      <c r="B1216" t="s">
        <v>2621</v>
      </c>
      <c r="C1216" t="str">
        <f t="shared" si="18"/>
        <v>Panasonic SR-WA22H (E) A</v>
      </c>
      <c r="D1216" s="3" t="s">
        <v>2214</v>
      </c>
      <c r="E1216" s="3" t="s">
        <v>2978</v>
      </c>
      <c r="F1216" s="3" t="s">
        <v>3070</v>
      </c>
      <c r="G1216" s="3" t="s">
        <v>3071</v>
      </c>
      <c r="H1216" s="3" t="s">
        <v>3113</v>
      </c>
      <c r="I1216" s="4">
        <v>2976</v>
      </c>
      <c r="J1216" s="4">
        <v>3945</v>
      </c>
      <c r="K1216" s="2">
        <v>0.25</v>
      </c>
      <c r="L1216" t="str">
        <f>IF(Table1[[#This Row],[discount_percentage]]&gt;=50%, "50% or more", "&lt;50%")</f>
        <v>&lt;50%</v>
      </c>
      <c r="M1216">
        <v>4.2</v>
      </c>
      <c r="N1216" s="5">
        <v>3740</v>
      </c>
      <c r="O1216" s="4">
        <f>Table1[[#This Row],[actual_price]]*Table1[[#This Row],[rating_count]]</f>
        <v>14754300</v>
      </c>
      <c r="P1216" t="str">
        <f>IF(Table1[[#This Row],[actual_price]] &lt;200, "&lt;₹200", IF(Table1[[#This Row],[actual_price]]&lt;=500, "₹200 - ₹500", "&gt;₹500"))</f>
        <v>&gt;₹500</v>
      </c>
      <c r="Q1216" s="8">
        <f>Table1[[#This Row],[rating]]*LOG(Table1[[#This Row],[rating_count]]+1)</f>
        <v>15.006548374432461</v>
      </c>
    </row>
    <row r="1217" spans="1:17" x14ac:dyDescent="0.3">
      <c r="A1217" t="s">
        <v>2622</v>
      </c>
      <c r="B1217" t="s">
        <v>2623</v>
      </c>
      <c r="C1217" t="str">
        <f t="shared" si="18"/>
        <v xml:space="preserve">InstaCuppa Milk Frother </v>
      </c>
      <c r="D1217" s="3" t="s">
        <v>2502</v>
      </c>
      <c r="E1217" s="3" t="s">
        <v>2978</v>
      </c>
      <c r="F1217" s="3" t="s">
        <v>3070</v>
      </c>
      <c r="G1217" s="3" t="s">
        <v>3106</v>
      </c>
      <c r="H1217" s="3" t="s">
        <v>3135</v>
      </c>
      <c r="I1217" s="4">
        <v>1099</v>
      </c>
      <c r="J1217" s="4">
        <v>1499</v>
      </c>
      <c r="K1217" s="2">
        <v>0.27</v>
      </c>
      <c r="L1217" t="str">
        <f>IF(Table1[[#This Row],[discount_percentage]]&gt;=50%, "50% or more", "&lt;50%")</f>
        <v>&lt;50%</v>
      </c>
      <c r="M1217">
        <v>4.0999999999999996</v>
      </c>
      <c r="N1217" s="5">
        <v>4401</v>
      </c>
      <c r="O1217" s="4">
        <f>Table1[[#This Row],[actual_price]]*Table1[[#This Row],[rating_count]]</f>
        <v>6597099</v>
      </c>
      <c r="P1217" t="str">
        <f>IF(Table1[[#This Row],[actual_price]] &lt;200, "&lt;₹200", IF(Table1[[#This Row],[actual_price]]&lt;=500, "₹200 - ₹500", "&gt;₹500"))</f>
        <v>&gt;₹500</v>
      </c>
      <c r="Q1217" s="8">
        <f>Table1[[#This Row],[rating]]*LOG(Table1[[#This Row],[rating_count]]+1)</f>
        <v>14.938965156691049</v>
      </c>
    </row>
    <row r="1218" spans="1:17" x14ac:dyDescent="0.3">
      <c r="A1218" t="s">
        <v>2624</v>
      </c>
      <c r="B1218" t="s">
        <v>2625</v>
      </c>
      <c r="C1218" t="str">
        <f t="shared" ref="C1218:C1281" si="19">LEFT(B1218,24)</f>
        <v>Goodscity Garment Steame</v>
      </c>
      <c r="D1218" s="3" t="s">
        <v>2039</v>
      </c>
      <c r="E1218" s="3" t="s">
        <v>2978</v>
      </c>
      <c r="F1218" s="3" t="s">
        <v>3070</v>
      </c>
      <c r="G1218" s="3" t="s">
        <v>3077</v>
      </c>
      <c r="H1218" s="3" t="s">
        <v>3078</v>
      </c>
      <c r="I1218" s="4">
        <v>2575</v>
      </c>
      <c r="J1218" s="4">
        <v>6700</v>
      </c>
      <c r="K1218" s="2">
        <v>0.62</v>
      </c>
      <c r="L1218" t="str">
        <f>IF(Table1[[#This Row],[discount_percentage]]&gt;=50%, "50% or more", "&lt;50%")</f>
        <v>50% or more</v>
      </c>
      <c r="M1218">
        <v>4.2</v>
      </c>
      <c r="N1218" s="5">
        <v>611</v>
      </c>
      <c r="O1218" s="4">
        <f>Table1[[#This Row],[actual_price]]*Table1[[#This Row],[rating_count]]</f>
        <v>4093700</v>
      </c>
      <c r="P1218" t="str">
        <f>IF(Table1[[#This Row],[actual_price]] &lt;200, "&lt;₹200", IF(Table1[[#This Row],[actual_price]]&lt;=500, "₹200 - ₹500", "&gt;₹500"))</f>
        <v>&gt;₹500</v>
      </c>
      <c r="Q1218" s="8">
        <f>Table1[[#This Row],[rating]]*LOG(Table1[[#This Row],[rating_count]]+1)</f>
        <v>11.704355973011358</v>
      </c>
    </row>
    <row r="1219" spans="1:17" x14ac:dyDescent="0.3">
      <c r="A1219" t="s">
        <v>2626</v>
      </c>
      <c r="B1219" t="s">
        <v>2627</v>
      </c>
      <c r="C1219" t="str">
        <f t="shared" si="19"/>
        <v>Solidaire 550-Watt Mixer</v>
      </c>
      <c r="D1219" s="3" t="s">
        <v>1995</v>
      </c>
      <c r="E1219" s="3" t="s">
        <v>2978</v>
      </c>
      <c r="F1219" s="3" t="s">
        <v>3070</v>
      </c>
      <c r="G1219" s="3" t="s">
        <v>3071</v>
      </c>
      <c r="H1219" s="3" t="s">
        <v>3085</v>
      </c>
      <c r="I1219" s="4">
        <v>1649</v>
      </c>
      <c r="J1219" s="4">
        <v>2800</v>
      </c>
      <c r="K1219" s="2">
        <v>0.41</v>
      </c>
      <c r="L1219" t="str">
        <f>IF(Table1[[#This Row],[discount_percentage]]&gt;=50%, "50% or more", "&lt;50%")</f>
        <v>&lt;50%</v>
      </c>
      <c r="M1219">
        <v>3.9</v>
      </c>
      <c r="N1219" s="5">
        <v>2162</v>
      </c>
      <c r="O1219" s="4">
        <f>Table1[[#This Row],[actual_price]]*Table1[[#This Row],[rating_count]]</f>
        <v>6053600</v>
      </c>
      <c r="P1219" t="str">
        <f>IF(Table1[[#This Row],[actual_price]] &lt;200, "&lt;₹200", IF(Table1[[#This Row],[actual_price]]&lt;=500, "₹200 - ₹500", "&gt;₹500"))</f>
        <v>&gt;₹500</v>
      </c>
      <c r="Q1219" s="8">
        <f>Table1[[#This Row],[rating]]*LOG(Table1[[#This Row],[rating_count]]+1)</f>
        <v>13.006720425812457</v>
      </c>
    </row>
    <row r="1220" spans="1:17" x14ac:dyDescent="0.3">
      <c r="A1220" t="s">
        <v>2628</v>
      </c>
      <c r="B1220" t="s">
        <v>2629</v>
      </c>
      <c r="C1220" t="str">
        <f t="shared" si="19"/>
        <v>Amazon Basics 300 W Hand</v>
      </c>
      <c r="D1220" s="3" t="s">
        <v>1989</v>
      </c>
      <c r="E1220" s="3" t="s">
        <v>2978</v>
      </c>
      <c r="F1220" s="3" t="s">
        <v>3070</v>
      </c>
      <c r="G1220" s="3" t="s">
        <v>3071</v>
      </c>
      <c r="H1220" s="3" t="s">
        <v>3084</v>
      </c>
      <c r="I1220" s="4">
        <v>799</v>
      </c>
      <c r="J1220" s="4">
        <v>1699</v>
      </c>
      <c r="K1220" s="2">
        <v>0.53</v>
      </c>
      <c r="L1220" t="str">
        <f>IF(Table1[[#This Row],[discount_percentage]]&gt;=50%, "50% or more", "&lt;50%")</f>
        <v>50% or more</v>
      </c>
      <c r="M1220">
        <v>4</v>
      </c>
      <c r="N1220" s="5">
        <v>97</v>
      </c>
      <c r="O1220" s="4">
        <f>Table1[[#This Row],[actual_price]]*Table1[[#This Row],[rating_count]]</f>
        <v>164803</v>
      </c>
      <c r="P1220" t="str">
        <f>IF(Table1[[#This Row],[actual_price]] &lt;200, "&lt;₹200", IF(Table1[[#This Row],[actual_price]]&lt;=500, "₹200 - ₹500", "&gt;₹500"))</f>
        <v>&gt;₹500</v>
      </c>
      <c r="Q1220" s="8">
        <f>Table1[[#This Row],[rating]]*LOG(Table1[[#This Row],[rating_count]]+1)</f>
        <v>7.9649043027699795</v>
      </c>
    </row>
    <row r="1221" spans="1:17" x14ac:dyDescent="0.3">
      <c r="A1221" t="s">
        <v>2630</v>
      </c>
      <c r="B1221" t="s">
        <v>2631</v>
      </c>
      <c r="C1221" t="str">
        <f t="shared" si="19"/>
        <v xml:space="preserve">Orpat HHB-100E 250-Watt </v>
      </c>
      <c r="D1221" s="3" t="s">
        <v>1989</v>
      </c>
      <c r="E1221" s="3" t="s">
        <v>2978</v>
      </c>
      <c r="F1221" s="3" t="s">
        <v>3070</v>
      </c>
      <c r="G1221" s="3" t="s">
        <v>3071</v>
      </c>
      <c r="H1221" s="3" t="s">
        <v>3084</v>
      </c>
      <c r="I1221" s="4">
        <v>765</v>
      </c>
      <c r="J1221" s="4">
        <v>970</v>
      </c>
      <c r="K1221" s="2">
        <v>0.21</v>
      </c>
      <c r="L1221" t="str">
        <f>IF(Table1[[#This Row],[discount_percentage]]&gt;=50%, "50% or more", "&lt;50%")</f>
        <v>&lt;50%</v>
      </c>
      <c r="M1221">
        <v>4.2</v>
      </c>
      <c r="N1221" s="5">
        <v>6055</v>
      </c>
      <c r="O1221" s="4">
        <f>Table1[[#This Row],[actual_price]]*Table1[[#This Row],[rating_count]]</f>
        <v>5873350</v>
      </c>
      <c r="P1221" t="str">
        <f>IF(Table1[[#This Row],[actual_price]] &lt;200, "&lt;₹200", IF(Table1[[#This Row],[actual_price]]&lt;=500, "₹200 - ₹500", "&gt;₹500"))</f>
        <v>&gt;₹500</v>
      </c>
      <c r="Q1221" s="8">
        <f>Table1[[#This Row],[rating]]*LOG(Table1[[#This Row],[rating_count]]+1)</f>
        <v>15.885180639266469</v>
      </c>
    </row>
    <row r="1222" spans="1:17" x14ac:dyDescent="0.3">
      <c r="A1222" t="s">
        <v>2632</v>
      </c>
      <c r="B1222" t="s">
        <v>2633</v>
      </c>
      <c r="C1222" t="str">
        <f t="shared" si="19"/>
        <v>HealthSense Rechargeable</v>
      </c>
      <c r="D1222" s="3" t="s">
        <v>1963</v>
      </c>
      <c r="E1222" s="3" t="s">
        <v>2978</v>
      </c>
      <c r="F1222" s="3" t="s">
        <v>3070</v>
      </c>
      <c r="G1222" s="3" t="s">
        <v>3077</v>
      </c>
      <c r="H1222" s="3" t="s">
        <v>3078</v>
      </c>
      <c r="I1222" s="4">
        <v>999</v>
      </c>
      <c r="J1222" s="4">
        <v>1500</v>
      </c>
      <c r="K1222" s="2">
        <v>0.33</v>
      </c>
      <c r="L1222" t="str">
        <f>IF(Table1[[#This Row],[discount_percentage]]&gt;=50%, "50% or more", "&lt;50%")</f>
        <v>&lt;50%</v>
      </c>
      <c r="M1222">
        <v>4.2</v>
      </c>
      <c r="N1222" s="5">
        <v>386</v>
      </c>
      <c r="O1222" s="4">
        <f>Table1[[#This Row],[actual_price]]*Table1[[#This Row],[rating_count]]</f>
        <v>579000</v>
      </c>
      <c r="P1222" t="str">
        <f>IF(Table1[[#This Row],[actual_price]] &lt;200, "&lt;₹200", IF(Table1[[#This Row],[actual_price]]&lt;=500, "₹200 - ₹500", "&gt;₹500"))</f>
        <v>&gt;₹500</v>
      </c>
      <c r="Q1222" s="8">
        <f>Table1[[#This Row],[rating]]*LOG(Table1[[#This Row],[rating_count]]+1)</f>
        <v>10.868386053079428</v>
      </c>
    </row>
    <row r="1223" spans="1:17" x14ac:dyDescent="0.3">
      <c r="A1223" t="s">
        <v>2634</v>
      </c>
      <c r="B1223" t="s">
        <v>2635</v>
      </c>
      <c r="C1223" t="str">
        <f t="shared" si="19"/>
        <v>AGARO Classic Portable Y</v>
      </c>
      <c r="D1223" s="3" t="s">
        <v>2636</v>
      </c>
      <c r="E1223" s="3" t="s">
        <v>2978</v>
      </c>
      <c r="F1223" s="3" t="s">
        <v>3070</v>
      </c>
      <c r="G1223" s="3" t="s">
        <v>3071</v>
      </c>
      <c r="H1223" s="3" t="s">
        <v>3138</v>
      </c>
      <c r="I1223" s="4">
        <v>587</v>
      </c>
      <c r="J1223" s="4">
        <v>1295</v>
      </c>
      <c r="K1223" s="2">
        <v>0.55000000000000004</v>
      </c>
      <c r="L1223" t="str">
        <f>IF(Table1[[#This Row],[discount_percentage]]&gt;=50%, "50% or more", "&lt;50%")</f>
        <v>50% or more</v>
      </c>
      <c r="M1223">
        <v>4.0999999999999996</v>
      </c>
      <c r="N1223" s="5">
        <v>557</v>
      </c>
      <c r="O1223" s="4">
        <f>Table1[[#This Row],[actual_price]]*Table1[[#This Row],[rating_count]]</f>
        <v>721315</v>
      </c>
      <c r="P1223" t="str">
        <f>IF(Table1[[#This Row],[actual_price]] &lt;200, "&lt;₹200", IF(Table1[[#This Row],[actual_price]]&lt;=500, "₹200 - ₹500", "&gt;₹500"))</f>
        <v>&gt;₹500</v>
      </c>
      <c r="Q1223" s="8">
        <f>Table1[[#This Row],[rating]]*LOG(Table1[[#This Row],[rating_count]]+1)</f>
        <v>11.261200215644072</v>
      </c>
    </row>
    <row r="1224" spans="1:17" x14ac:dyDescent="0.3">
      <c r="A1224" t="s">
        <v>2637</v>
      </c>
      <c r="B1224" t="s">
        <v>2638</v>
      </c>
      <c r="C1224" t="str">
        <f t="shared" si="19"/>
        <v xml:space="preserve">AGARO Imperial 240-Watt </v>
      </c>
      <c r="D1224" s="3" t="s">
        <v>2639</v>
      </c>
      <c r="E1224" s="3" t="s">
        <v>2978</v>
      </c>
      <c r="F1224" s="3" t="s">
        <v>3070</v>
      </c>
      <c r="G1224" s="3" t="s">
        <v>3071</v>
      </c>
      <c r="H1224" s="3" t="s">
        <v>3128</v>
      </c>
      <c r="I1224" s="4">
        <v>12609</v>
      </c>
      <c r="J1224" s="4">
        <v>23999</v>
      </c>
      <c r="K1224" s="2">
        <v>0.47</v>
      </c>
      <c r="L1224" t="str">
        <f>IF(Table1[[#This Row],[discount_percentage]]&gt;=50%, "50% or more", "&lt;50%")</f>
        <v>&lt;50%</v>
      </c>
      <c r="M1224">
        <v>4.4000000000000004</v>
      </c>
      <c r="N1224" s="5">
        <v>2288</v>
      </c>
      <c r="O1224" s="4">
        <f>Table1[[#This Row],[actual_price]]*Table1[[#This Row],[rating_count]]</f>
        <v>54909712</v>
      </c>
      <c r="P1224" t="str">
        <f>IF(Table1[[#This Row],[actual_price]] &lt;200, "&lt;₹200", IF(Table1[[#This Row],[actual_price]]&lt;=500, "₹200 - ₹500", "&gt;₹500"))</f>
        <v>&gt;₹500</v>
      </c>
      <c r="Q1224" s="8">
        <f>Table1[[#This Row],[rating]]*LOG(Table1[[#This Row],[rating_count]]+1)</f>
        <v>14.78244148776799</v>
      </c>
    </row>
    <row r="1225" spans="1:17" x14ac:dyDescent="0.3">
      <c r="A1225" t="s">
        <v>2640</v>
      </c>
      <c r="B1225" t="s">
        <v>2641</v>
      </c>
      <c r="C1225" t="str">
        <f t="shared" si="19"/>
        <v>Wipro Smartlife Super De</v>
      </c>
      <c r="D1225" s="3" t="s">
        <v>1992</v>
      </c>
      <c r="E1225" s="3" t="s">
        <v>2978</v>
      </c>
      <c r="F1225" s="3" t="s">
        <v>3070</v>
      </c>
      <c r="G1225" s="3" t="s">
        <v>3077</v>
      </c>
      <c r="H1225" s="3" t="s">
        <v>3078</v>
      </c>
      <c r="I1225" s="4">
        <v>699</v>
      </c>
      <c r="J1225" s="4">
        <v>850</v>
      </c>
      <c r="K1225" s="2">
        <v>0.18</v>
      </c>
      <c r="L1225" t="str">
        <f>IF(Table1[[#This Row],[discount_percentage]]&gt;=50%, "50% or more", "&lt;50%")</f>
        <v>&lt;50%</v>
      </c>
      <c r="M1225">
        <v>4.0999999999999996</v>
      </c>
      <c r="N1225" s="5">
        <v>1106</v>
      </c>
      <c r="O1225" s="4">
        <f>Table1[[#This Row],[actual_price]]*Table1[[#This Row],[rating_count]]</f>
        <v>940100</v>
      </c>
      <c r="P1225" t="str">
        <f>IF(Table1[[#This Row],[actual_price]] &lt;200, "&lt;₹200", IF(Table1[[#This Row],[actual_price]]&lt;=500, "₹200 - ₹500", "&gt;₹500"))</f>
        <v>&gt;₹500</v>
      </c>
      <c r="Q1225" s="8">
        <f>Table1[[#This Row],[rating]]*LOG(Table1[[#This Row],[rating_count]]+1)</f>
        <v>12.481005245602763</v>
      </c>
    </row>
    <row r="1226" spans="1:17" x14ac:dyDescent="0.3">
      <c r="A1226" t="s">
        <v>2642</v>
      </c>
      <c r="B1226" t="s">
        <v>2643</v>
      </c>
      <c r="C1226" t="str">
        <f t="shared" si="19"/>
        <v>AmazonBasics Cylinder Ba</v>
      </c>
      <c r="D1226" s="3" t="s">
        <v>2132</v>
      </c>
      <c r="E1226" s="3" t="s">
        <v>2978</v>
      </c>
      <c r="F1226" s="3" t="s">
        <v>3070</v>
      </c>
      <c r="G1226" s="3" t="s">
        <v>3077</v>
      </c>
      <c r="H1226" s="3" t="s">
        <v>3095</v>
      </c>
      <c r="I1226" s="4">
        <v>3799</v>
      </c>
      <c r="J1226" s="4">
        <v>6000</v>
      </c>
      <c r="K1226" s="2">
        <v>0.37</v>
      </c>
      <c r="L1226" t="str">
        <f>IF(Table1[[#This Row],[discount_percentage]]&gt;=50%, "50% or more", "&lt;50%")</f>
        <v>&lt;50%</v>
      </c>
      <c r="M1226">
        <v>4.2</v>
      </c>
      <c r="N1226" s="5">
        <v>11935</v>
      </c>
      <c r="O1226" s="4">
        <f>Table1[[#This Row],[actual_price]]*Table1[[#This Row],[rating_count]]</f>
        <v>71610000</v>
      </c>
      <c r="P1226" t="str">
        <f>IF(Table1[[#This Row],[actual_price]] &lt;200, "&lt;₹200", IF(Table1[[#This Row],[actual_price]]&lt;=500, "₹200 - ₹500", "&gt;₹500"))</f>
        <v>&gt;₹500</v>
      </c>
      <c r="Q1226" s="8">
        <f>Table1[[#This Row],[rating]]*LOG(Table1[[#This Row],[rating_count]]+1)</f>
        <v>17.122807002540092</v>
      </c>
    </row>
    <row r="1227" spans="1:17" x14ac:dyDescent="0.3">
      <c r="A1227" t="s">
        <v>2644</v>
      </c>
      <c r="B1227" t="s">
        <v>2645</v>
      </c>
      <c r="C1227" t="str">
        <f t="shared" si="19"/>
        <v>Crompton IHL 251 1500-Wa</v>
      </c>
      <c r="D1227" s="3" t="s">
        <v>2026</v>
      </c>
      <c r="E1227" s="3" t="s">
        <v>2978</v>
      </c>
      <c r="F1227" s="3" t="s">
        <v>3073</v>
      </c>
      <c r="G1227" s="3" t="s">
        <v>3086</v>
      </c>
      <c r="H1227" s="3" t="s">
        <v>3089</v>
      </c>
      <c r="I1227" s="4">
        <v>640</v>
      </c>
      <c r="J1227" s="4">
        <v>1020</v>
      </c>
      <c r="K1227" s="2">
        <v>0.37</v>
      </c>
      <c r="L1227" t="str">
        <f>IF(Table1[[#This Row],[discount_percentage]]&gt;=50%, "50% or more", "&lt;50%")</f>
        <v>&lt;50%</v>
      </c>
      <c r="M1227">
        <v>4.0999999999999996</v>
      </c>
      <c r="N1227" s="5">
        <v>5059</v>
      </c>
      <c r="O1227" s="4">
        <f>Table1[[#This Row],[actual_price]]*Table1[[#This Row],[rating_count]]</f>
        <v>5160180</v>
      </c>
      <c r="P1227" t="str">
        <f>IF(Table1[[#This Row],[actual_price]] &lt;200, "&lt;₹200", IF(Table1[[#This Row],[actual_price]]&lt;=500, "₹200 - ₹500", "&gt;₹500"))</f>
        <v>&gt;₹500</v>
      </c>
      <c r="Q1227" s="8">
        <f>Table1[[#This Row],[rating]]*LOG(Table1[[#This Row],[rating_count]]+1)</f>
        <v>15.187017119043176</v>
      </c>
    </row>
    <row r="1228" spans="1:17" x14ac:dyDescent="0.3">
      <c r="A1228" t="s">
        <v>2646</v>
      </c>
      <c r="B1228" t="s">
        <v>2647</v>
      </c>
      <c r="C1228" t="str">
        <f t="shared" si="19"/>
        <v>SaiEllin Room Heater For</v>
      </c>
      <c r="D1228" s="3" t="s">
        <v>1960</v>
      </c>
      <c r="E1228" s="3" t="s">
        <v>2978</v>
      </c>
      <c r="F1228" s="3" t="s">
        <v>3073</v>
      </c>
      <c r="G1228" s="3" t="s">
        <v>3074</v>
      </c>
      <c r="H1228" s="3" t="s">
        <v>3076</v>
      </c>
      <c r="I1228" s="4">
        <v>979</v>
      </c>
      <c r="J1228" s="4">
        <v>1999</v>
      </c>
      <c r="K1228" s="2">
        <v>0.51</v>
      </c>
      <c r="L1228" t="str">
        <f>IF(Table1[[#This Row],[discount_percentage]]&gt;=50%, "50% or more", "&lt;50%")</f>
        <v>50% or more</v>
      </c>
      <c r="M1228">
        <v>3.9</v>
      </c>
      <c r="N1228" s="5">
        <v>157</v>
      </c>
      <c r="O1228" s="4">
        <f>Table1[[#This Row],[actual_price]]*Table1[[#This Row],[rating_count]]</f>
        <v>313843</v>
      </c>
      <c r="P1228" t="str">
        <f>IF(Table1[[#This Row],[actual_price]] &lt;200, "&lt;₹200", IF(Table1[[#This Row],[actual_price]]&lt;=500, "₹200 - ₹500", "&gt;₹500"))</f>
        <v>&gt;₹500</v>
      </c>
      <c r="Q1228" s="8">
        <f>Table1[[#This Row],[rating]]*LOG(Table1[[#This Row],[rating_count]]+1)</f>
        <v>8.5747626391222482</v>
      </c>
    </row>
    <row r="1229" spans="1:17" x14ac:dyDescent="0.3">
      <c r="A1229" t="s">
        <v>2648</v>
      </c>
      <c r="B1229" t="s">
        <v>2649</v>
      </c>
      <c r="C1229" t="str">
        <f t="shared" si="19"/>
        <v>Bajaj Majesty Duetto Gas</v>
      </c>
      <c r="D1229" s="3" t="s">
        <v>1998</v>
      </c>
      <c r="E1229" s="3" t="s">
        <v>2978</v>
      </c>
      <c r="F1229" s="3" t="s">
        <v>3073</v>
      </c>
      <c r="G1229" s="3" t="s">
        <v>3086</v>
      </c>
      <c r="H1229" s="3" t="s">
        <v>3087</v>
      </c>
      <c r="I1229" s="4">
        <v>5365</v>
      </c>
      <c r="J1229" s="4">
        <v>7445</v>
      </c>
      <c r="K1229" s="2">
        <v>0.28000000000000003</v>
      </c>
      <c r="L1229" t="str">
        <f>IF(Table1[[#This Row],[discount_percentage]]&gt;=50%, "50% or more", "&lt;50%")</f>
        <v>&lt;50%</v>
      </c>
      <c r="M1229">
        <v>3.9</v>
      </c>
      <c r="N1229" s="5">
        <v>3584</v>
      </c>
      <c r="O1229" s="4">
        <f>Table1[[#This Row],[actual_price]]*Table1[[#This Row],[rating_count]]</f>
        <v>26682880</v>
      </c>
      <c r="P1229" t="str">
        <f>IF(Table1[[#This Row],[actual_price]] &lt;200, "&lt;₹200", IF(Table1[[#This Row],[actual_price]]&lt;=500, "₹200 - ₹500", "&gt;₹500"))</f>
        <v>&gt;₹500</v>
      </c>
      <c r="Q1229" s="8">
        <f>Table1[[#This Row],[rating]]*LOG(Table1[[#This Row],[rating_count]]+1)</f>
        <v>13.862507724014893</v>
      </c>
    </row>
    <row r="1230" spans="1:17" x14ac:dyDescent="0.3">
      <c r="A1230" t="s">
        <v>2650</v>
      </c>
      <c r="B1230" t="s">
        <v>2651</v>
      </c>
      <c r="C1230" t="str">
        <f t="shared" si="19"/>
        <v>Black + Decker BD BXIR22</v>
      </c>
      <c r="D1230" s="3" t="s">
        <v>2039</v>
      </c>
      <c r="E1230" s="3" t="s">
        <v>2978</v>
      </c>
      <c r="F1230" s="3" t="s">
        <v>3070</v>
      </c>
      <c r="G1230" s="3" t="s">
        <v>3077</v>
      </c>
      <c r="H1230" s="3" t="s">
        <v>3078</v>
      </c>
      <c r="I1230" s="4">
        <v>3199</v>
      </c>
      <c r="J1230" s="4">
        <v>3500</v>
      </c>
      <c r="K1230" s="2">
        <v>0.09</v>
      </c>
      <c r="L1230" t="str">
        <f>IF(Table1[[#This Row],[discount_percentage]]&gt;=50%, "50% or more", "&lt;50%")</f>
        <v>&lt;50%</v>
      </c>
      <c r="M1230">
        <v>4.2</v>
      </c>
      <c r="N1230" s="5">
        <v>1899</v>
      </c>
      <c r="O1230" s="4">
        <f>Table1[[#This Row],[actual_price]]*Table1[[#This Row],[rating_count]]</f>
        <v>6646500</v>
      </c>
      <c r="P1230" t="str">
        <f>IF(Table1[[#This Row],[actual_price]] &lt;200, "&lt;₹200", IF(Table1[[#This Row],[actual_price]]&lt;=500, "₹200 - ₹500", "&gt;₹500"))</f>
        <v>&gt;₹500</v>
      </c>
      <c r="Q1230" s="8">
        <f>Table1[[#This Row],[rating]]*LOG(Table1[[#This Row],[rating_count]]+1)</f>
        <v>13.770765124001882</v>
      </c>
    </row>
    <row r="1231" spans="1:17" x14ac:dyDescent="0.3">
      <c r="A1231" t="s">
        <v>2652</v>
      </c>
      <c r="B1231" t="s">
        <v>2653</v>
      </c>
      <c r="C1231" t="str">
        <f t="shared" si="19"/>
        <v>Inalsa Hand Blender| Han</v>
      </c>
      <c r="D1231" s="3" t="s">
        <v>2354</v>
      </c>
      <c r="E1231" s="3" t="s">
        <v>2978</v>
      </c>
      <c r="F1231" s="3" t="s">
        <v>3070</v>
      </c>
      <c r="G1231" s="3" t="s">
        <v>3071</v>
      </c>
      <c r="H1231" s="3" t="s">
        <v>3125</v>
      </c>
      <c r="I1231" s="4">
        <v>979</v>
      </c>
      <c r="J1231" s="4">
        <v>1395</v>
      </c>
      <c r="K1231" s="2">
        <v>0.3</v>
      </c>
      <c r="L1231" t="str">
        <f>IF(Table1[[#This Row],[discount_percentage]]&gt;=50%, "50% or more", "&lt;50%")</f>
        <v>&lt;50%</v>
      </c>
      <c r="M1231">
        <v>4.2</v>
      </c>
      <c r="N1231" s="5">
        <v>15252</v>
      </c>
      <c r="O1231" s="4">
        <f>Table1[[#This Row],[actual_price]]*Table1[[#This Row],[rating_count]]</f>
        <v>21276540</v>
      </c>
      <c r="P1231" t="str">
        <f>IF(Table1[[#This Row],[actual_price]] &lt;200, "&lt;₹200", IF(Table1[[#This Row],[actual_price]]&lt;=500, "₹200 - ₹500", "&gt;₹500"))</f>
        <v>&gt;₹500</v>
      </c>
      <c r="Q1231" s="8">
        <f>Table1[[#This Row],[rating]]*LOG(Table1[[#This Row],[rating_count]]+1)</f>
        <v>17.570092135094153</v>
      </c>
    </row>
    <row r="1232" spans="1:17" x14ac:dyDescent="0.3">
      <c r="A1232" t="s">
        <v>2654</v>
      </c>
      <c r="B1232" t="s">
        <v>2655</v>
      </c>
      <c r="C1232" t="str">
        <f t="shared" si="19"/>
        <v>Longway Blaze 2 Rod Quar</v>
      </c>
      <c r="D1232" s="3" t="s">
        <v>1957</v>
      </c>
      <c r="E1232" s="3" t="s">
        <v>2978</v>
      </c>
      <c r="F1232" s="3" t="s">
        <v>3073</v>
      </c>
      <c r="G1232" s="3" t="s">
        <v>3074</v>
      </c>
      <c r="H1232" s="3" t="s">
        <v>3075</v>
      </c>
      <c r="I1232" s="4">
        <v>929</v>
      </c>
      <c r="J1232" s="4">
        <v>2199</v>
      </c>
      <c r="K1232" s="2">
        <v>0.57999999999999996</v>
      </c>
      <c r="L1232" t="str">
        <f>IF(Table1[[#This Row],[discount_percentage]]&gt;=50%, "50% or more", "&lt;50%")</f>
        <v>50% or more</v>
      </c>
      <c r="M1232">
        <v>3.7</v>
      </c>
      <c r="N1232" s="5">
        <v>4</v>
      </c>
      <c r="O1232" s="4">
        <f>Table1[[#This Row],[actual_price]]*Table1[[#This Row],[rating_count]]</f>
        <v>8796</v>
      </c>
      <c r="P1232" t="str">
        <f>IF(Table1[[#This Row],[actual_price]] &lt;200, "&lt;₹200", IF(Table1[[#This Row],[actual_price]]&lt;=500, "₹200 - ₹500", "&gt;₹500"))</f>
        <v>&gt;₹500</v>
      </c>
      <c r="Q1232" s="8">
        <f>Table1[[#This Row],[rating]]*LOG(Table1[[#This Row],[rating_count]]+1)</f>
        <v>2.5861890160432699</v>
      </c>
    </row>
    <row r="1233" spans="1:17" x14ac:dyDescent="0.3">
      <c r="A1233" t="s">
        <v>2656</v>
      </c>
      <c r="B1233" t="s">
        <v>2657</v>
      </c>
      <c r="C1233" t="str">
        <f t="shared" si="19"/>
        <v>Prestige PWG 07 Wet Grin</v>
      </c>
      <c r="D1233" s="3" t="s">
        <v>2365</v>
      </c>
      <c r="E1233" s="3" t="s">
        <v>2978</v>
      </c>
      <c r="F1233" s="3" t="s">
        <v>3070</v>
      </c>
      <c r="G1233" s="3" t="s">
        <v>3071</v>
      </c>
      <c r="H1233" s="3" t="s">
        <v>3126</v>
      </c>
      <c r="I1233" s="4">
        <v>3710</v>
      </c>
      <c r="J1233" s="4">
        <v>4330</v>
      </c>
      <c r="K1233" s="2">
        <v>0.14000000000000001</v>
      </c>
      <c r="L1233" t="str">
        <f>IF(Table1[[#This Row],[discount_percentage]]&gt;=50%, "50% or more", "&lt;50%")</f>
        <v>&lt;50%</v>
      </c>
      <c r="M1233">
        <v>3.7</v>
      </c>
      <c r="N1233" s="5">
        <v>1662</v>
      </c>
      <c r="O1233" s="4">
        <f>Table1[[#This Row],[actual_price]]*Table1[[#This Row],[rating_count]]</f>
        <v>7196460</v>
      </c>
      <c r="P1233" t="str">
        <f>IF(Table1[[#This Row],[actual_price]] &lt;200, "&lt;₹200", IF(Table1[[#This Row],[actual_price]]&lt;=500, "₹200 - ₹500", "&gt;₹500"))</f>
        <v>&gt;₹500</v>
      </c>
      <c r="Q1233" s="8">
        <f>Table1[[#This Row],[rating]]*LOG(Table1[[#This Row],[rating_count]]+1)</f>
        <v>11.917301322112221</v>
      </c>
    </row>
    <row r="1234" spans="1:17" x14ac:dyDescent="0.3">
      <c r="A1234" t="s">
        <v>2658</v>
      </c>
      <c r="B1234" t="s">
        <v>2659</v>
      </c>
      <c r="C1234" t="str">
        <f t="shared" si="19"/>
        <v>Pigeon Zest Mixer Grinde</v>
      </c>
      <c r="D1234" s="3" t="s">
        <v>1995</v>
      </c>
      <c r="E1234" s="3" t="s">
        <v>2978</v>
      </c>
      <c r="F1234" s="3" t="s">
        <v>3070</v>
      </c>
      <c r="G1234" s="3" t="s">
        <v>3071</v>
      </c>
      <c r="H1234" s="3" t="s">
        <v>3085</v>
      </c>
      <c r="I1234" s="4">
        <v>2033</v>
      </c>
      <c r="J1234" s="4">
        <v>4295</v>
      </c>
      <c r="K1234" s="2">
        <v>0.53</v>
      </c>
      <c r="L1234" t="str">
        <f>IF(Table1[[#This Row],[discount_percentage]]&gt;=50%, "50% or more", "&lt;50%")</f>
        <v>50% or more</v>
      </c>
      <c r="M1234">
        <v>3.4</v>
      </c>
      <c r="N1234" s="5">
        <v>422</v>
      </c>
      <c r="O1234" s="4">
        <f>Table1[[#This Row],[actual_price]]*Table1[[#This Row],[rating_count]]</f>
        <v>1812490</v>
      </c>
      <c r="P1234" t="str">
        <f>IF(Table1[[#This Row],[actual_price]] &lt;200, "&lt;₹200", IF(Table1[[#This Row],[actual_price]]&lt;=500, "₹200 - ₹500", "&gt;₹500"))</f>
        <v>&gt;₹500</v>
      </c>
      <c r="Q1234" s="8">
        <f>Table1[[#This Row],[rating]]*LOG(Table1[[#This Row],[rating_count]]+1)</f>
        <v>8.9295572490751436</v>
      </c>
    </row>
    <row r="1235" spans="1:17" x14ac:dyDescent="0.3">
      <c r="A1235" t="s">
        <v>2660</v>
      </c>
      <c r="B1235" t="s">
        <v>2661</v>
      </c>
      <c r="C1235" t="str">
        <f t="shared" si="19"/>
        <v>Borosil Volcano 13 Fin O</v>
      </c>
      <c r="D1235" s="3" t="s">
        <v>1957</v>
      </c>
      <c r="E1235" s="3" t="s">
        <v>2978</v>
      </c>
      <c r="F1235" s="3" t="s">
        <v>3073</v>
      </c>
      <c r="G1235" s="3" t="s">
        <v>3074</v>
      </c>
      <c r="H1235" s="3" t="s">
        <v>3075</v>
      </c>
      <c r="I1235" s="4">
        <v>9495</v>
      </c>
      <c r="J1235" s="4">
        <v>18990</v>
      </c>
      <c r="K1235" s="2">
        <v>0.5</v>
      </c>
      <c r="L1235" t="str">
        <f>IF(Table1[[#This Row],[discount_percentage]]&gt;=50%, "50% or more", "&lt;50%")</f>
        <v>50% or more</v>
      </c>
      <c r="M1235">
        <v>4.2</v>
      </c>
      <c r="N1235" s="5">
        <v>79</v>
      </c>
      <c r="O1235" s="4">
        <f>Table1[[#This Row],[actual_price]]*Table1[[#This Row],[rating_count]]</f>
        <v>1500210</v>
      </c>
      <c r="P1235" t="str">
        <f>IF(Table1[[#This Row],[actual_price]] &lt;200, "&lt;₹200", IF(Table1[[#This Row],[actual_price]]&lt;=500, "₹200 - ₹500", "&gt;₹500"))</f>
        <v>&gt;₹500</v>
      </c>
      <c r="Q1235" s="8">
        <f>Table1[[#This Row],[rating]]*LOG(Table1[[#This Row],[rating_count]]+1)</f>
        <v>7.9929779453661629</v>
      </c>
    </row>
    <row r="1236" spans="1:17" x14ac:dyDescent="0.3">
      <c r="A1236" t="s">
        <v>2662</v>
      </c>
      <c r="B1236" t="s">
        <v>2663</v>
      </c>
      <c r="C1236" t="str">
        <f t="shared" si="19"/>
        <v>Crompton Solarium Qube 1</v>
      </c>
      <c r="D1236" s="3" t="s">
        <v>2011</v>
      </c>
      <c r="E1236" s="3" t="s">
        <v>2978</v>
      </c>
      <c r="F1236" s="3" t="s">
        <v>3073</v>
      </c>
      <c r="G1236" s="3" t="s">
        <v>3086</v>
      </c>
      <c r="H1236" s="3" t="s">
        <v>3088</v>
      </c>
      <c r="I1236" s="4">
        <v>7799</v>
      </c>
      <c r="J1236" s="4">
        <v>12500</v>
      </c>
      <c r="K1236" s="2">
        <v>0.38</v>
      </c>
      <c r="L1236" t="str">
        <f>IF(Table1[[#This Row],[discount_percentage]]&gt;=50%, "50% or more", "&lt;50%")</f>
        <v>&lt;50%</v>
      </c>
      <c r="M1236">
        <v>4</v>
      </c>
      <c r="N1236" s="5">
        <v>5160</v>
      </c>
      <c r="O1236" s="4">
        <f>Table1[[#This Row],[actual_price]]*Table1[[#This Row],[rating_count]]</f>
        <v>64500000</v>
      </c>
      <c r="P1236" t="str">
        <f>IF(Table1[[#This Row],[actual_price]] &lt;200, "&lt;₹200", IF(Table1[[#This Row],[actual_price]]&lt;=500, "₹200 - ₹500", "&gt;₹500"))</f>
        <v>&gt;₹500</v>
      </c>
      <c r="Q1236" s="8">
        <f>Table1[[#This Row],[rating]]*LOG(Table1[[#This Row],[rating_count]]+1)</f>
        <v>14.850935436279807</v>
      </c>
    </row>
    <row r="1237" spans="1:17" x14ac:dyDescent="0.3">
      <c r="A1237" t="s">
        <v>2664</v>
      </c>
      <c r="B1237" t="s">
        <v>2665</v>
      </c>
      <c r="C1237" t="str">
        <f t="shared" si="19"/>
        <v>Singer Aroma 1.8 Liter E</v>
      </c>
      <c r="D1237" s="3" t="s">
        <v>1954</v>
      </c>
      <c r="E1237" s="3" t="s">
        <v>2978</v>
      </c>
      <c r="F1237" s="3" t="s">
        <v>3070</v>
      </c>
      <c r="G1237" s="3" t="s">
        <v>3071</v>
      </c>
      <c r="H1237" s="3" t="s">
        <v>3072</v>
      </c>
      <c r="I1237" s="4">
        <v>949</v>
      </c>
      <c r="J1237" s="4">
        <v>2385</v>
      </c>
      <c r="K1237" s="2">
        <v>0.6</v>
      </c>
      <c r="L1237" t="str">
        <f>IF(Table1[[#This Row],[discount_percentage]]&gt;=50%, "50% or more", "&lt;50%")</f>
        <v>50% or more</v>
      </c>
      <c r="M1237">
        <v>4.0999999999999996</v>
      </c>
      <c r="N1237" s="5">
        <v>2311</v>
      </c>
      <c r="O1237" s="4">
        <f>Table1[[#This Row],[actual_price]]*Table1[[#This Row],[rating_count]]</f>
        <v>5511735</v>
      </c>
      <c r="P1237" t="str">
        <f>IF(Table1[[#This Row],[actual_price]] &lt;200, "&lt;₹200", IF(Table1[[#This Row],[actual_price]]&lt;=500, "₹200 - ₹500", "&gt;₹500"))</f>
        <v>&gt;₹500</v>
      </c>
      <c r="Q1237" s="8">
        <f>Table1[[#This Row],[rating]]*LOG(Table1[[#This Row],[rating_count]]+1)</f>
        <v>13.792350101968815</v>
      </c>
    </row>
    <row r="1238" spans="1:17" x14ac:dyDescent="0.3">
      <c r="A1238" t="s">
        <v>2666</v>
      </c>
      <c r="B1238" t="s">
        <v>2667</v>
      </c>
      <c r="C1238" t="str">
        <f t="shared" si="19"/>
        <v>Orient Electric Aura Neo</v>
      </c>
      <c r="D1238" s="3" t="s">
        <v>1998</v>
      </c>
      <c r="E1238" s="3" t="s">
        <v>2978</v>
      </c>
      <c r="F1238" s="3" t="s">
        <v>3073</v>
      </c>
      <c r="G1238" s="3" t="s">
        <v>3086</v>
      </c>
      <c r="H1238" s="3" t="s">
        <v>3087</v>
      </c>
      <c r="I1238" s="4">
        <v>2790</v>
      </c>
      <c r="J1238" s="4">
        <v>4890</v>
      </c>
      <c r="K1238" s="2">
        <v>0.43</v>
      </c>
      <c r="L1238" t="str">
        <f>IF(Table1[[#This Row],[discount_percentage]]&gt;=50%, "50% or more", "&lt;50%")</f>
        <v>&lt;50%</v>
      </c>
      <c r="M1238">
        <v>3.9</v>
      </c>
      <c r="N1238" s="5">
        <v>588</v>
      </c>
      <c r="O1238" s="4">
        <f>Table1[[#This Row],[actual_price]]*Table1[[#This Row],[rating_count]]</f>
        <v>2875320</v>
      </c>
      <c r="P1238" t="str">
        <f>IF(Table1[[#This Row],[actual_price]] &lt;200, "&lt;₹200", IF(Table1[[#This Row],[actual_price]]&lt;=500, "₹200 - ₹500", "&gt;₹500"))</f>
        <v>&gt;₹500</v>
      </c>
      <c r="Q1238" s="8">
        <f>Table1[[#This Row],[rating]]*LOG(Table1[[#This Row],[rating_count]]+1)</f>
        <v>10.803449649669696</v>
      </c>
    </row>
    <row r="1239" spans="1:17" x14ac:dyDescent="0.3">
      <c r="A1239" t="s">
        <v>2668</v>
      </c>
      <c r="B1239" t="s">
        <v>2669</v>
      </c>
      <c r="C1239" t="str">
        <f t="shared" si="19"/>
        <v>Crompton Brio 1000-Watts</v>
      </c>
      <c r="D1239" s="3" t="s">
        <v>1992</v>
      </c>
      <c r="E1239" s="3" t="s">
        <v>2978</v>
      </c>
      <c r="F1239" s="3" t="s">
        <v>3070</v>
      </c>
      <c r="G1239" s="3" t="s">
        <v>3077</v>
      </c>
      <c r="H1239" s="3" t="s">
        <v>3078</v>
      </c>
      <c r="I1239" s="4">
        <v>645</v>
      </c>
      <c r="J1239" s="4">
        <v>1100</v>
      </c>
      <c r="K1239" s="2">
        <v>0.41</v>
      </c>
      <c r="L1239" t="str">
        <f>IF(Table1[[#This Row],[discount_percentage]]&gt;=50%, "50% or more", "&lt;50%")</f>
        <v>&lt;50%</v>
      </c>
      <c r="M1239">
        <v>4</v>
      </c>
      <c r="N1239" s="5">
        <v>3271</v>
      </c>
      <c r="O1239" s="4">
        <f>Table1[[#This Row],[actual_price]]*Table1[[#This Row],[rating_count]]</f>
        <v>3598100</v>
      </c>
      <c r="P1239" t="str">
        <f>IF(Table1[[#This Row],[actual_price]] &lt;200, "&lt;₹200", IF(Table1[[#This Row],[actual_price]]&lt;=500, "₹200 - ₹500", "&gt;₹500"))</f>
        <v>&gt;₹500</v>
      </c>
      <c r="Q1239" s="8">
        <f>Table1[[#This Row],[rating]]*LOG(Table1[[#This Row],[rating_count]]+1)</f>
        <v>14.059253179997141</v>
      </c>
    </row>
    <row r="1240" spans="1:17" x14ac:dyDescent="0.3">
      <c r="A1240" t="s">
        <v>2670</v>
      </c>
      <c r="B1240" t="s">
        <v>2671</v>
      </c>
      <c r="C1240" t="str">
        <f t="shared" si="19"/>
        <v>Butterfly Hero Mixer Gri</v>
      </c>
      <c r="D1240" s="3" t="s">
        <v>1995</v>
      </c>
      <c r="E1240" s="3" t="s">
        <v>2978</v>
      </c>
      <c r="F1240" s="3" t="s">
        <v>3070</v>
      </c>
      <c r="G1240" s="3" t="s">
        <v>3071</v>
      </c>
      <c r="H1240" s="3" t="s">
        <v>3085</v>
      </c>
      <c r="I1240" s="4">
        <v>2237.81</v>
      </c>
      <c r="J1240" s="4">
        <v>3899</v>
      </c>
      <c r="K1240" s="2">
        <v>0.43</v>
      </c>
      <c r="L1240" t="str">
        <f>IF(Table1[[#This Row],[discount_percentage]]&gt;=50%, "50% or more", "&lt;50%")</f>
        <v>&lt;50%</v>
      </c>
      <c r="M1240">
        <v>3.9</v>
      </c>
      <c r="N1240" s="5">
        <v>11004</v>
      </c>
      <c r="O1240" s="4">
        <f>Table1[[#This Row],[actual_price]]*Table1[[#This Row],[rating_count]]</f>
        <v>42904596</v>
      </c>
      <c r="P1240" t="str">
        <f>IF(Table1[[#This Row],[actual_price]] &lt;200, "&lt;₹200", IF(Table1[[#This Row],[actual_price]]&lt;=500, "₹200 - ₹500", "&gt;₹500"))</f>
        <v>&gt;₹500</v>
      </c>
      <c r="Q1240" s="8">
        <f>Table1[[#This Row],[rating]]*LOG(Table1[[#This Row],[rating_count]]+1)</f>
        <v>15.762201182868528</v>
      </c>
    </row>
    <row r="1241" spans="1:17" x14ac:dyDescent="0.3">
      <c r="A1241" t="s">
        <v>2672</v>
      </c>
      <c r="B1241" t="s">
        <v>2673</v>
      </c>
      <c r="C1241" t="str">
        <f t="shared" si="19"/>
        <v>Racold Eterno Pro 25L Ve</v>
      </c>
      <c r="D1241" s="3" t="s">
        <v>2011</v>
      </c>
      <c r="E1241" s="3" t="s">
        <v>2978</v>
      </c>
      <c r="F1241" s="3" t="s">
        <v>3073</v>
      </c>
      <c r="G1241" s="3" t="s">
        <v>3086</v>
      </c>
      <c r="H1241" s="3" t="s">
        <v>3088</v>
      </c>
      <c r="I1241" s="4">
        <v>8699</v>
      </c>
      <c r="J1241" s="4">
        <v>16899</v>
      </c>
      <c r="K1241" s="2">
        <v>0.49</v>
      </c>
      <c r="L1241" t="str">
        <f>IF(Table1[[#This Row],[discount_percentage]]&gt;=50%, "50% or more", "&lt;50%")</f>
        <v>&lt;50%</v>
      </c>
      <c r="M1241">
        <v>4.2</v>
      </c>
      <c r="N1241" s="5">
        <v>3195</v>
      </c>
      <c r="O1241" s="4">
        <f>Table1[[#This Row],[actual_price]]*Table1[[#This Row],[rating_count]]</f>
        <v>53992305</v>
      </c>
      <c r="P1241" t="str">
        <f>IF(Table1[[#This Row],[actual_price]] &lt;200, "&lt;₹200", IF(Table1[[#This Row],[actual_price]]&lt;=500, "₹200 - ₹500", "&gt;₹500"))</f>
        <v>&gt;₹500</v>
      </c>
      <c r="Q1241" s="8">
        <f>Table1[[#This Row],[rating]]*LOG(Table1[[#This Row],[rating_count]]+1)</f>
        <v>14.719348436696206</v>
      </c>
    </row>
    <row r="1242" spans="1:17" x14ac:dyDescent="0.3">
      <c r="A1242" t="s">
        <v>2674</v>
      </c>
      <c r="B1242" t="s">
        <v>2675</v>
      </c>
      <c r="C1242" t="str">
        <f t="shared" si="19"/>
        <v>LG 1.5 Ton 5 Star AI DUA</v>
      </c>
      <c r="D1242" s="3" t="s">
        <v>2676</v>
      </c>
      <c r="E1242" s="3" t="s">
        <v>2978</v>
      </c>
      <c r="F1242" s="3" t="s">
        <v>3073</v>
      </c>
      <c r="G1242" s="3" t="s">
        <v>3139</v>
      </c>
      <c r="H1242" s="3" t="s">
        <v>3140</v>
      </c>
      <c r="I1242" s="4">
        <v>42990</v>
      </c>
      <c r="J1242" s="4">
        <v>75990</v>
      </c>
      <c r="K1242" s="2">
        <v>0.43</v>
      </c>
      <c r="L1242" t="str">
        <f>IF(Table1[[#This Row],[discount_percentage]]&gt;=50%, "50% or more", "&lt;50%")</f>
        <v>&lt;50%</v>
      </c>
      <c r="M1242">
        <v>4.3</v>
      </c>
      <c r="N1242" s="5">
        <v>3231</v>
      </c>
      <c r="O1242" s="4">
        <f>Table1[[#This Row],[actual_price]]*Table1[[#This Row],[rating_count]]</f>
        <v>245523690</v>
      </c>
      <c r="P1242" t="str">
        <f>IF(Table1[[#This Row],[actual_price]] &lt;200, "&lt;₹200", IF(Table1[[#This Row],[actual_price]]&lt;=500, "₹200 - ₹500", "&gt;₹500"))</f>
        <v>&gt;₹500</v>
      </c>
      <c r="Q1242" s="8">
        <f>Table1[[#This Row],[rating]]*LOG(Table1[[#This Row],[rating_count]]+1)</f>
        <v>15.090726814040957</v>
      </c>
    </row>
    <row r="1243" spans="1:17" x14ac:dyDescent="0.3">
      <c r="A1243" t="s">
        <v>2677</v>
      </c>
      <c r="B1243" t="s">
        <v>2678</v>
      </c>
      <c r="C1243" t="str">
        <f t="shared" si="19"/>
        <v>Eureka Forbes Aquasure A</v>
      </c>
      <c r="D1243" s="3" t="s">
        <v>2200</v>
      </c>
      <c r="E1243" s="3" t="s">
        <v>2978</v>
      </c>
      <c r="F1243" s="3" t="s">
        <v>3070</v>
      </c>
      <c r="G1243" s="3" t="s">
        <v>3110</v>
      </c>
      <c r="H1243" s="3" t="s">
        <v>3111</v>
      </c>
      <c r="I1243" s="4">
        <v>825</v>
      </c>
      <c r="J1243" s="4">
        <v>825</v>
      </c>
      <c r="K1243" s="2">
        <v>0</v>
      </c>
      <c r="L1243" t="str">
        <f>IF(Table1[[#This Row],[discount_percentage]]&gt;=50%, "50% or more", "&lt;50%")</f>
        <v>&lt;50%</v>
      </c>
      <c r="M1243">
        <v>4</v>
      </c>
      <c r="N1243" s="5">
        <v>3246</v>
      </c>
      <c r="O1243" s="4">
        <f>Table1[[#This Row],[actual_price]]*Table1[[#This Row],[rating_count]]</f>
        <v>2677950</v>
      </c>
      <c r="P1243" t="str">
        <f>IF(Table1[[#This Row],[actual_price]] &lt;200, "&lt;₹200", IF(Table1[[#This Row],[actual_price]]&lt;=500, "₹200 - ₹500", "&gt;₹500"))</f>
        <v>&gt;₹500</v>
      </c>
      <c r="Q1243" s="8">
        <f>Table1[[#This Row],[rating]]*LOG(Table1[[#This Row],[rating_count]]+1)</f>
        <v>14.045929154504005</v>
      </c>
    </row>
    <row r="1244" spans="1:17" x14ac:dyDescent="0.3">
      <c r="A1244" t="s">
        <v>2679</v>
      </c>
      <c r="B1244" t="s">
        <v>2680</v>
      </c>
      <c r="C1244" t="str">
        <f t="shared" si="19"/>
        <v>Green Tales Heat Seal Mi</v>
      </c>
      <c r="D1244" s="3" t="s">
        <v>2122</v>
      </c>
      <c r="E1244" s="3" t="s">
        <v>2978</v>
      </c>
      <c r="F1244" s="3" t="s">
        <v>3070</v>
      </c>
      <c r="G1244" s="3" t="s">
        <v>3071</v>
      </c>
      <c r="H1244" s="3" t="s">
        <v>3099</v>
      </c>
      <c r="I1244" s="4">
        <v>161</v>
      </c>
      <c r="J1244" s="4">
        <v>300</v>
      </c>
      <c r="K1244" s="2">
        <v>0.46</v>
      </c>
      <c r="L1244" t="str">
        <f>IF(Table1[[#This Row],[discount_percentage]]&gt;=50%, "50% or more", "&lt;50%")</f>
        <v>&lt;50%</v>
      </c>
      <c r="M1244">
        <v>2.6</v>
      </c>
      <c r="N1244" s="5">
        <v>24</v>
      </c>
      <c r="O1244" s="4">
        <f>Table1[[#This Row],[actual_price]]*Table1[[#This Row],[rating_count]]</f>
        <v>7200</v>
      </c>
      <c r="P1244" t="str">
        <f>IF(Table1[[#This Row],[actual_price]] &lt;200, "&lt;₹200", IF(Table1[[#This Row],[actual_price]]&lt;=500, "₹200 - ₹500", "&gt;₹500"))</f>
        <v>₹200 - ₹500</v>
      </c>
      <c r="Q1244" s="8">
        <f>Table1[[#This Row],[rating]]*LOG(Table1[[#This Row],[rating_count]]+1)</f>
        <v>3.634644022547298</v>
      </c>
    </row>
    <row r="1245" spans="1:17" x14ac:dyDescent="0.3">
      <c r="A1245" t="s">
        <v>2681</v>
      </c>
      <c r="B1245" t="s">
        <v>2682</v>
      </c>
      <c r="C1245" t="str">
        <f t="shared" si="19"/>
        <v>SaleOn Instant Coal Heat</v>
      </c>
      <c r="D1245" s="3" t="s">
        <v>1980</v>
      </c>
      <c r="E1245" s="3" t="s">
        <v>2978</v>
      </c>
      <c r="F1245" s="3" t="s">
        <v>3070</v>
      </c>
      <c r="G1245" s="3" t="s">
        <v>3071</v>
      </c>
      <c r="H1245" s="3" t="s">
        <v>3083</v>
      </c>
      <c r="I1245" s="4">
        <v>697</v>
      </c>
      <c r="J1245" s="4">
        <v>1499</v>
      </c>
      <c r="K1245" s="2">
        <v>0.54</v>
      </c>
      <c r="L1245" t="str">
        <f>IF(Table1[[#This Row],[discount_percentage]]&gt;=50%, "50% or more", "&lt;50%")</f>
        <v>50% or more</v>
      </c>
      <c r="M1245">
        <v>3.8</v>
      </c>
      <c r="N1245" s="5">
        <v>144</v>
      </c>
      <c r="O1245" s="4">
        <f>Table1[[#This Row],[actual_price]]*Table1[[#This Row],[rating_count]]</f>
        <v>215856</v>
      </c>
      <c r="P1245" t="str">
        <f>IF(Table1[[#This Row],[actual_price]] &lt;200, "&lt;₹200", IF(Table1[[#This Row],[actual_price]]&lt;=500, "₹200 - ₹500", "&gt;₹500"))</f>
        <v>&gt;₹500</v>
      </c>
      <c r="Q1245" s="8">
        <f>Table1[[#This Row],[rating]]*LOG(Table1[[#This Row],[rating_count]]+1)</f>
        <v>8.2131984084929037</v>
      </c>
    </row>
    <row r="1246" spans="1:17" x14ac:dyDescent="0.3">
      <c r="A1246" t="s">
        <v>2683</v>
      </c>
      <c r="B1246" t="s">
        <v>2684</v>
      </c>
      <c r="C1246" t="str">
        <f t="shared" si="19"/>
        <v>Sujata Chutney Steel Jar</v>
      </c>
      <c r="D1246" s="3" t="s">
        <v>2685</v>
      </c>
      <c r="E1246" s="3" t="s">
        <v>2978</v>
      </c>
      <c r="F1246" s="3" t="s">
        <v>3070</v>
      </c>
      <c r="G1246" s="3" t="s">
        <v>3071</v>
      </c>
      <c r="H1246" s="3" t="s">
        <v>3137</v>
      </c>
      <c r="I1246" s="4">
        <v>688</v>
      </c>
      <c r="J1246" s="4">
        <v>747</v>
      </c>
      <c r="K1246" s="2">
        <v>0.08</v>
      </c>
      <c r="L1246" t="str">
        <f>IF(Table1[[#This Row],[discount_percentage]]&gt;=50%, "50% or more", "&lt;50%")</f>
        <v>&lt;50%</v>
      </c>
      <c r="M1246">
        <v>4.5</v>
      </c>
      <c r="N1246" s="5">
        <v>2280</v>
      </c>
      <c r="O1246" s="4">
        <f>Table1[[#This Row],[actual_price]]*Table1[[#This Row],[rating_count]]</f>
        <v>1703160</v>
      </c>
      <c r="P1246" t="str">
        <f>IF(Table1[[#This Row],[actual_price]] &lt;200, "&lt;₹200", IF(Table1[[#This Row],[actual_price]]&lt;=500, "₹200 - ₹500", "&gt;₹500"))</f>
        <v>&gt;₹500</v>
      </c>
      <c r="Q1246" s="8">
        <f>Table1[[#This Row],[rating]]*LOG(Table1[[#This Row],[rating_count]]+1)</f>
        <v>15.11156378374492</v>
      </c>
    </row>
    <row r="1247" spans="1:17" x14ac:dyDescent="0.3">
      <c r="A1247" t="s">
        <v>2686</v>
      </c>
      <c r="B1247" t="s">
        <v>2687</v>
      </c>
      <c r="C1247" t="str">
        <f t="shared" si="19"/>
        <v xml:space="preserve">KHAITAN AVAANTE KA-2013 </v>
      </c>
      <c r="D1247" s="3" t="s">
        <v>2148</v>
      </c>
      <c r="E1247" s="3" t="s">
        <v>2978</v>
      </c>
      <c r="F1247" s="3" t="s">
        <v>3073</v>
      </c>
      <c r="G1247" s="3" t="s">
        <v>3074</v>
      </c>
      <c r="H1247" s="3" t="s">
        <v>3103</v>
      </c>
      <c r="I1247" s="4">
        <v>2199</v>
      </c>
      <c r="J1247" s="4">
        <v>3999</v>
      </c>
      <c r="K1247" s="2">
        <v>0.45</v>
      </c>
      <c r="L1247" t="str">
        <f>IF(Table1[[#This Row],[discount_percentage]]&gt;=50%, "50% or more", "&lt;50%")</f>
        <v>&lt;50%</v>
      </c>
      <c r="M1247">
        <v>3.5</v>
      </c>
      <c r="N1247" s="5">
        <v>340</v>
      </c>
      <c r="O1247" s="4">
        <f>Table1[[#This Row],[actual_price]]*Table1[[#This Row],[rating_count]]</f>
        <v>1359660</v>
      </c>
      <c r="P1247" t="str">
        <f>IF(Table1[[#This Row],[actual_price]] &lt;200, "&lt;₹200", IF(Table1[[#This Row],[actual_price]]&lt;=500, "₹200 - ₹500", "&gt;₹500"))</f>
        <v>&gt;₹500</v>
      </c>
      <c r="Q1247" s="8">
        <f>Table1[[#This Row],[rating]]*LOG(Table1[[#This Row],[rating_count]]+1)</f>
        <v>8.8646403264737419</v>
      </c>
    </row>
    <row r="1248" spans="1:17" x14ac:dyDescent="0.3">
      <c r="A1248" t="s">
        <v>2688</v>
      </c>
      <c r="B1248" t="s">
        <v>2689</v>
      </c>
      <c r="C1248" t="str">
        <f t="shared" si="19"/>
        <v>Kenstar 2400 Watts 9 Fin</v>
      </c>
      <c r="D1248" s="3" t="s">
        <v>1960</v>
      </c>
      <c r="E1248" s="3" t="s">
        <v>2978</v>
      </c>
      <c r="F1248" s="3" t="s">
        <v>3073</v>
      </c>
      <c r="G1248" s="3" t="s">
        <v>3074</v>
      </c>
      <c r="H1248" s="3" t="s">
        <v>3076</v>
      </c>
      <c r="I1248" s="4">
        <v>6850</v>
      </c>
      <c r="J1248" s="4">
        <v>11990</v>
      </c>
      <c r="K1248" s="2">
        <v>0.43</v>
      </c>
      <c r="L1248" t="str">
        <f>IF(Table1[[#This Row],[discount_percentage]]&gt;=50%, "50% or more", "&lt;50%")</f>
        <v>&lt;50%</v>
      </c>
      <c r="M1248">
        <v>3.9</v>
      </c>
      <c r="N1248" s="5">
        <v>144</v>
      </c>
      <c r="O1248" s="4">
        <f>Table1[[#This Row],[actual_price]]*Table1[[#This Row],[rating_count]]</f>
        <v>1726560</v>
      </c>
      <c r="P1248" t="str">
        <f>IF(Table1[[#This Row],[actual_price]] &lt;200, "&lt;₹200", IF(Table1[[#This Row],[actual_price]]&lt;=500, "₹200 - ₹500", "&gt;₹500"))</f>
        <v>&gt;₹500</v>
      </c>
      <c r="Q1248" s="8">
        <f>Table1[[#This Row],[rating]]*LOG(Table1[[#This Row],[rating_count]]+1)</f>
        <v>8.4293352087164024</v>
      </c>
    </row>
    <row r="1249" spans="1:17" x14ac:dyDescent="0.3">
      <c r="A1249" t="s">
        <v>2690</v>
      </c>
      <c r="B1249" t="s">
        <v>2691</v>
      </c>
      <c r="C1249" t="str">
        <f t="shared" si="19"/>
        <v>NEXOMS Instant Heating W</v>
      </c>
      <c r="D1249" s="3" t="s">
        <v>1998</v>
      </c>
      <c r="E1249" s="3" t="s">
        <v>2978</v>
      </c>
      <c r="F1249" s="3" t="s">
        <v>3073</v>
      </c>
      <c r="G1249" s="3" t="s">
        <v>3086</v>
      </c>
      <c r="H1249" s="3" t="s">
        <v>3087</v>
      </c>
      <c r="I1249" s="4">
        <v>2699</v>
      </c>
      <c r="J1249" s="4">
        <v>3799</v>
      </c>
      <c r="K1249" s="2">
        <v>0.28999999999999998</v>
      </c>
      <c r="L1249" t="str">
        <f>IF(Table1[[#This Row],[discount_percentage]]&gt;=50%, "50% or more", "&lt;50%")</f>
        <v>&lt;50%</v>
      </c>
      <c r="M1249">
        <v>4</v>
      </c>
      <c r="N1249" s="5">
        <v>727</v>
      </c>
      <c r="O1249" s="4">
        <f>Table1[[#This Row],[actual_price]]*Table1[[#This Row],[rating_count]]</f>
        <v>2761873</v>
      </c>
      <c r="P1249" t="str">
        <f>IF(Table1[[#This Row],[actual_price]] &lt;200, "&lt;₹200", IF(Table1[[#This Row],[actual_price]]&lt;=500, "₹200 - ₹500", "&gt;₹500"))</f>
        <v>&gt;₹500</v>
      </c>
      <c r="Q1249" s="8">
        <f>Table1[[#This Row],[rating]]*LOG(Table1[[#This Row],[rating_count]]+1)</f>
        <v>11.448525517252149</v>
      </c>
    </row>
    <row r="1250" spans="1:17" x14ac:dyDescent="0.3">
      <c r="A1250" t="s">
        <v>2692</v>
      </c>
      <c r="B1250" t="s">
        <v>2693</v>
      </c>
      <c r="C1250" t="str">
        <f t="shared" si="19"/>
        <v>JIALTO Mini Waffle Maker</v>
      </c>
      <c r="D1250" s="3" t="s">
        <v>2694</v>
      </c>
      <c r="E1250" s="3" t="s">
        <v>2978</v>
      </c>
      <c r="F1250" s="3" t="s">
        <v>3070</v>
      </c>
      <c r="G1250" s="3" t="s">
        <v>3071</v>
      </c>
      <c r="H1250" s="3" t="s">
        <v>3141</v>
      </c>
      <c r="I1250" s="4">
        <v>899</v>
      </c>
      <c r="J1250" s="4">
        <v>1999</v>
      </c>
      <c r="K1250" s="2">
        <v>0.55000000000000004</v>
      </c>
      <c r="L1250" t="str">
        <f>IF(Table1[[#This Row],[discount_percentage]]&gt;=50%, "50% or more", "&lt;50%")</f>
        <v>50% or more</v>
      </c>
      <c r="M1250">
        <v>4</v>
      </c>
      <c r="N1250" s="5">
        <v>832</v>
      </c>
      <c r="O1250" s="4">
        <f>Table1[[#This Row],[actual_price]]*Table1[[#This Row],[rating_count]]</f>
        <v>1663168</v>
      </c>
      <c r="P1250" t="str">
        <f>IF(Table1[[#This Row],[actual_price]] &lt;200, "&lt;₹200", IF(Table1[[#This Row],[actual_price]]&lt;=500, "₹200 - ₹500", "&gt;₹500"))</f>
        <v>&gt;₹500</v>
      </c>
      <c r="Q1250" s="8">
        <f>Table1[[#This Row],[rating]]*LOG(Table1[[#This Row],[rating_count]]+1)</f>
        <v>11.68258000562715</v>
      </c>
    </row>
    <row r="1251" spans="1:17" x14ac:dyDescent="0.3">
      <c r="A1251" t="s">
        <v>2695</v>
      </c>
      <c r="B1251" t="s">
        <v>2696</v>
      </c>
      <c r="C1251" t="str">
        <f t="shared" si="19"/>
        <v>Candes BlowHot All in On</v>
      </c>
      <c r="D1251" s="3" t="s">
        <v>1960</v>
      </c>
      <c r="E1251" s="3" t="s">
        <v>2978</v>
      </c>
      <c r="F1251" s="3" t="s">
        <v>3073</v>
      </c>
      <c r="G1251" s="3" t="s">
        <v>3074</v>
      </c>
      <c r="H1251" s="3" t="s">
        <v>3076</v>
      </c>
      <c r="I1251" s="4">
        <v>1090</v>
      </c>
      <c r="J1251" s="4">
        <v>2999</v>
      </c>
      <c r="K1251" s="2">
        <v>0.64</v>
      </c>
      <c r="L1251" t="str">
        <f>IF(Table1[[#This Row],[discount_percentage]]&gt;=50%, "50% or more", "&lt;50%")</f>
        <v>50% or more</v>
      </c>
      <c r="M1251">
        <v>3.5</v>
      </c>
      <c r="N1251" s="5">
        <v>57</v>
      </c>
      <c r="O1251" s="4">
        <f>Table1[[#This Row],[actual_price]]*Table1[[#This Row],[rating_count]]</f>
        <v>170943</v>
      </c>
      <c r="P1251" t="str">
        <f>IF(Table1[[#This Row],[actual_price]] &lt;200, "&lt;₹200", IF(Table1[[#This Row],[actual_price]]&lt;=500, "₹200 - ₹500", "&gt;₹500"))</f>
        <v>&gt;₹500</v>
      </c>
      <c r="Q1251" s="8">
        <f>Table1[[#This Row],[rating]]*LOG(Table1[[#This Row],[rating_count]]+1)</f>
        <v>6.1719979774702809</v>
      </c>
    </row>
    <row r="1252" spans="1:17" x14ac:dyDescent="0.3">
      <c r="A1252" t="s">
        <v>2697</v>
      </c>
      <c r="B1252" t="s">
        <v>2698</v>
      </c>
      <c r="C1252" t="str">
        <f t="shared" si="19"/>
        <v xml:space="preserve">Ionix Jewellery Scale | </v>
      </c>
      <c r="D1252" s="3" t="s">
        <v>1966</v>
      </c>
      <c r="E1252" s="3" t="s">
        <v>2978</v>
      </c>
      <c r="F1252" s="3" t="s">
        <v>3070</v>
      </c>
      <c r="G1252" s="3" t="s">
        <v>3071</v>
      </c>
      <c r="H1252" s="3" t="s">
        <v>3079</v>
      </c>
      <c r="I1252" s="4">
        <v>295</v>
      </c>
      <c r="J1252" s="4">
        <v>599</v>
      </c>
      <c r="K1252" s="2">
        <v>0.51</v>
      </c>
      <c r="L1252" t="str">
        <f>IF(Table1[[#This Row],[discount_percentage]]&gt;=50%, "50% or more", "&lt;50%")</f>
        <v>50% or more</v>
      </c>
      <c r="M1252">
        <v>4</v>
      </c>
      <c r="N1252" s="5">
        <v>1644</v>
      </c>
      <c r="O1252" s="4">
        <f>Table1[[#This Row],[actual_price]]*Table1[[#This Row],[rating_count]]</f>
        <v>984756</v>
      </c>
      <c r="P1252" t="str">
        <f>IF(Table1[[#This Row],[actual_price]] &lt;200, "&lt;₹200", IF(Table1[[#This Row],[actual_price]]&lt;=500, "₹200 - ₹500", "&gt;₹500"))</f>
        <v>&gt;₹500</v>
      </c>
      <c r="Q1252" s="8">
        <f>Table1[[#This Row],[rating]]*LOG(Table1[[#This Row],[rating_count]]+1)</f>
        <v>12.864663609143973</v>
      </c>
    </row>
    <row r="1253" spans="1:17" x14ac:dyDescent="0.3">
      <c r="A1253" t="s">
        <v>2699</v>
      </c>
      <c r="B1253" t="s">
        <v>2700</v>
      </c>
      <c r="C1253" t="str">
        <f t="shared" si="19"/>
        <v>Kitchen Kit Electric Ket</v>
      </c>
      <c r="D1253" s="3" t="s">
        <v>2008</v>
      </c>
      <c r="E1253" s="3" t="s">
        <v>2978</v>
      </c>
      <c r="F1253" s="3" t="s">
        <v>3070</v>
      </c>
      <c r="G1253" s="3" t="s">
        <v>3071</v>
      </c>
      <c r="H1253" s="3" t="s">
        <v>3072</v>
      </c>
      <c r="I1253" s="4">
        <v>479</v>
      </c>
      <c r="J1253" s="4">
        <v>1999</v>
      </c>
      <c r="K1253" s="2">
        <v>0.76</v>
      </c>
      <c r="L1253" t="str">
        <f>IF(Table1[[#This Row],[discount_percentage]]&gt;=50%, "50% or more", "&lt;50%")</f>
        <v>50% or more</v>
      </c>
      <c r="M1253">
        <v>3.4</v>
      </c>
      <c r="N1253" s="5">
        <v>1066</v>
      </c>
      <c r="O1253" s="4">
        <f>Table1[[#This Row],[actual_price]]*Table1[[#This Row],[rating_count]]</f>
        <v>2130934</v>
      </c>
      <c r="P1253" t="str">
        <f>IF(Table1[[#This Row],[actual_price]] &lt;200, "&lt;₹200", IF(Table1[[#This Row],[actual_price]]&lt;=500, "₹200 - ₹500", "&gt;₹500"))</f>
        <v>&gt;₹500</v>
      </c>
      <c r="Q1253" s="8">
        <f>Table1[[#This Row],[rating]]*LOG(Table1[[#This Row],[rating_count]]+1)</f>
        <v>10.295759026043196</v>
      </c>
    </row>
    <row r="1254" spans="1:17" x14ac:dyDescent="0.3">
      <c r="A1254" t="s">
        <v>2701</v>
      </c>
      <c r="B1254" t="s">
        <v>2702</v>
      </c>
      <c r="C1254" t="str">
        <f t="shared" si="19"/>
        <v>Racold Pronto Pro 3Litre</v>
      </c>
      <c r="D1254" s="3" t="s">
        <v>1998</v>
      </c>
      <c r="E1254" s="3" t="s">
        <v>2978</v>
      </c>
      <c r="F1254" s="3" t="s">
        <v>3073</v>
      </c>
      <c r="G1254" s="3" t="s">
        <v>3086</v>
      </c>
      <c r="H1254" s="3" t="s">
        <v>3087</v>
      </c>
      <c r="I1254" s="4">
        <v>2949</v>
      </c>
      <c r="J1254" s="4">
        <v>4849</v>
      </c>
      <c r="K1254" s="2">
        <v>0.39</v>
      </c>
      <c r="L1254" t="str">
        <f>IF(Table1[[#This Row],[discount_percentage]]&gt;=50%, "50% or more", "&lt;50%")</f>
        <v>&lt;50%</v>
      </c>
      <c r="M1254">
        <v>4.2</v>
      </c>
      <c r="N1254" s="5">
        <v>7968</v>
      </c>
      <c r="O1254" s="4">
        <f>Table1[[#This Row],[actual_price]]*Table1[[#This Row],[rating_count]]</f>
        <v>38636832</v>
      </c>
      <c r="P1254" t="str">
        <f>IF(Table1[[#This Row],[actual_price]] &lt;200, "&lt;₹200", IF(Table1[[#This Row],[actual_price]]&lt;=500, "₹200 - ₹500", "&gt;₹500"))</f>
        <v>&gt;₹500</v>
      </c>
      <c r="Q1254" s="8">
        <f>Table1[[#This Row],[rating]]*LOG(Table1[[#This Row],[rating_count]]+1)</f>
        <v>16.385896072666061</v>
      </c>
    </row>
    <row r="1255" spans="1:17" x14ac:dyDescent="0.3">
      <c r="A1255" t="s">
        <v>2703</v>
      </c>
      <c r="B1255" t="s">
        <v>2704</v>
      </c>
      <c r="C1255" t="str">
        <f t="shared" si="19"/>
        <v xml:space="preserve">ESN 999 Supreme Quality </v>
      </c>
      <c r="D1255" s="3" t="s">
        <v>2026</v>
      </c>
      <c r="E1255" s="3" t="s">
        <v>2978</v>
      </c>
      <c r="F1255" s="3" t="s">
        <v>3073</v>
      </c>
      <c r="G1255" s="3" t="s">
        <v>3086</v>
      </c>
      <c r="H1255" s="3" t="s">
        <v>3089</v>
      </c>
      <c r="I1255" s="4">
        <v>335</v>
      </c>
      <c r="J1255" s="4">
        <v>510</v>
      </c>
      <c r="K1255" s="2">
        <v>0.34</v>
      </c>
      <c r="L1255" t="str">
        <f>IF(Table1[[#This Row],[discount_percentage]]&gt;=50%, "50% or more", "&lt;50%")</f>
        <v>&lt;50%</v>
      </c>
      <c r="M1255">
        <v>3.8</v>
      </c>
      <c r="N1255" s="5">
        <v>3195</v>
      </c>
      <c r="O1255" s="4">
        <f>Table1[[#This Row],[actual_price]]*Table1[[#This Row],[rating_count]]</f>
        <v>1629450</v>
      </c>
      <c r="P1255" t="str">
        <f>IF(Table1[[#This Row],[actual_price]] &lt;200, "&lt;₹200", IF(Table1[[#This Row],[actual_price]]&lt;=500, "₹200 - ₹500", "&gt;₹500"))</f>
        <v>&gt;₹500</v>
      </c>
      <c r="Q1255" s="8">
        <f>Table1[[#This Row],[rating]]*LOG(Table1[[#This Row],[rating_count]]+1)</f>
        <v>13.317505728439423</v>
      </c>
    </row>
    <row r="1256" spans="1:17" x14ac:dyDescent="0.3">
      <c r="A1256" t="s">
        <v>2705</v>
      </c>
      <c r="B1256" t="s">
        <v>2706</v>
      </c>
      <c r="C1256" t="str">
        <f t="shared" si="19"/>
        <v>Pajaka¬Æ South Indian Fi</v>
      </c>
      <c r="D1256" s="3" t="s">
        <v>2195</v>
      </c>
      <c r="E1256" s="3" t="s">
        <v>2978</v>
      </c>
      <c r="F1256" s="3" t="s">
        <v>3070</v>
      </c>
      <c r="G1256" s="3" t="s">
        <v>3106</v>
      </c>
      <c r="H1256" s="3" t="s">
        <v>3109</v>
      </c>
      <c r="I1256" s="4">
        <v>293</v>
      </c>
      <c r="J1256" s="4">
        <v>499</v>
      </c>
      <c r="K1256" s="2">
        <v>0.41</v>
      </c>
      <c r="L1256" t="str">
        <f>IF(Table1[[#This Row],[discount_percentage]]&gt;=50%, "50% or more", "&lt;50%")</f>
        <v>&lt;50%</v>
      </c>
      <c r="M1256">
        <v>4.0999999999999996</v>
      </c>
      <c r="N1256" s="5">
        <v>1456</v>
      </c>
      <c r="O1256" s="4">
        <f>Table1[[#This Row],[actual_price]]*Table1[[#This Row],[rating_count]]</f>
        <v>726544</v>
      </c>
      <c r="P1256" t="str">
        <f>IF(Table1[[#This Row],[actual_price]] &lt;200, "&lt;₹200", IF(Table1[[#This Row],[actual_price]]&lt;=500, "₹200 - ₹500", "&gt;₹500"))</f>
        <v>₹200 - ₹500</v>
      </c>
      <c r="Q1256" s="8">
        <f>Table1[[#This Row],[rating]]*LOG(Table1[[#This Row],[rating_count]]+1)</f>
        <v>12.970184162256958</v>
      </c>
    </row>
    <row r="1257" spans="1:17" x14ac:dyDescent="0.3">
      <c r="A1257" t="s">
        <v>2707</v>
      </c>
      <c r="B1257" t="s">
        <v>2708</v>
      </c>
      <c r="C1257" t="str">
        <f t="shared" si="19"/>
        <v>Saiyam Stainless Steel E</v>
      </c>
      <c r="D1257" s="3" t="s">
        <v>2709</v>
      </c>
      <c r="E1257" s="3" t="s">
        <v>2978</v>
      </c>
      <c r="F1257" s="3" t="s">
        <v>3070</v>
      </c>
      <c r="G1257" s="3" t="s">
        <v>3106</v>
      </c>
      <c r="H1257" s="3" t="s">
        <v>3142</v>
      </c>
      <c r="I1257" s="4">
        <v>599</v>
      </c>
      <c r="J1257" s="4">
        <v>1299</v>
      </c>
      <c r="K1257" s="2">
        <v>0.54</v>
      </c>
      <c r="L1257" t="str">
        <f>IF(Table1[[#This Row],[discount_percentage]]&gt;=50%, "50% or more", "&lt;50%")</f>
        <v>50% or more</v>
      </c>
      <c r="M1257">
        <v>4.2</v>
      </c>
      <c r="N1257" s="5">
        <v>590</v>
      </c>
      <c r="O1257" s="4">
        <f>Table1[[#This Row],[actual_price]]*Table1[[#This Row],[rating_count]]</f>
        <v>766410</v>
      </c>
      <c r="P1257" t="str">
        <f>IF(Table1[[#This Row],[actual_price]] &lt;200, "&lt;₹200", IF(Table1[[#This Row],[actual_price]]&lt;=500, "₹200 - ₹500", "&gt;₹500"))</f>
        <v>&gt;₹500</v>
      </c>
      <c r="Q1257" s="8">
        <f>Table1[[#This Row],[rating]]*LOG(Table1[[#This Row],[rating_count]]+1)</f>
        <v>11.640667419701273</v>
      </c>
    </row>
    <row r="1258" spans="1:17" x14ac:dyDescent="0.3">
      <c r="A1258" t="s">
        <v>2710</v>
      </c>
      <c r="B1258" t="s">
        <v>2711</v>
      </c>
      <c r="C1258" t="str">
        <f t="shared" si="19"/>
        <v>KONVIO NEER 10 Inch Spun</v>
      </c>
      <c r="D1258" s="3" t="s">
        <v>2200</v>
      </c>
      <c r="E1258" s="3" t="s">
        <v>2978</v>
      </c>
      <c r="F1258" s="3" t="s">
        <v>3070</v>
      </c>
      <c r="G1258" s="3" t="s">
        <v>3110</v>
      </c>
      <c r="H1258" s="3" t="s">
        <v>3111</v>
      </c>
      <c r="I1258" s="4">
        <v>499</v>
      </c>
      <c r="J1258" s="4">
        <v>999</v>
      </c>
      <c r="K1258" s="2">
        <v>0.5</v>
      </c>
      <c r="L1258" t="str">
        <f>IF(Table1[[#This Row],[discount_percentage]]&gt;=50%, "50% or more", "&lt;50%")</f>
        <v>50% or more</v>
      </c>
      <c r="M1258">
        <v>4.3</v>
      </c>
      <c r="N1258" s="5">
        <v>1436</v>
      </c>
      <c r="O1258" s="4">
        <f>Table1[[#This Row],[actual_price]]*Table1[[#This Row],[rating_count]]</f>
        <v>1434564</v>
      </c>
      <c r="P1258" t="str">
        <f>IF(Table1[[#This Row],[actual_price]] &lt;200, "&lt;₹200", IF(Table1[[#This Row],[actual_price]]&lt;=500, "₹200 - ₹500", "&gt;₹500"))</f>
        <v>&gt;₹500</v>
      </c>
      <c r="Q1258" s="8">
        <f>Table1[[#This Row],[rating]]*LOG(Table1[[#This Row],[rating_count]]+1)</f>
        <v>13.57706410297717</v>
      </c>
    </row>
    <row r="1259" spans="1:17" x14ac:dyDescent="0.3">
      <c r="A1259" t="s">
        <v>2712</v>
      </c>
      <c r="B1259" t="s">
        <v>2713</v>
      </c>
      <c r="C1259" t="str">
        <f t="shared" si="19"/>
        <v xml:space="preserve">Havells Glydo 1000 watt </v>
      </c>
      <c r="D1259" s="3" t="s">
        <v>1992</v>
      </c>
      <c r="E1259" s="3" t="s">
        <v>2978</v>
      </c>
      <c r="F1259" s="3" t="s">
        <v>3070</v>
      </c>
      <c r="G1259" s="3" t="s">
        <v>3077</v>
      </c>
      <c r="H1259" s="3" t="s">
        <v>3078</v>
      </c>
      <c r="I1259" s="4">
        <v>849</v>
      </c>
      <c r="J1259" s="4">
        <v>1190</v>
      </c>
      <c r="K1259" s="2">
        <v>0.28999999999999998</v>
      </c>
      <c r="L1259" t="str">
        <f>IF(Table1[[#This Row],[discount_percentage]]&gt;=50%, "50% or more", "&lt;50%")</f>
        <v>&lt;50%</v>
      </c>
      <c r="M1259">
        <v>4.2</v>
      </c>
      <c r="N1259" s="5">
        <v>4184</v>
      </c>
      <c r="O1259" s="4">
        <f>Table1[[#This Row],[actual_price]]*Table1[[#This Row],[rating_count]]</f>
        <v>4978960</v>
      </c>
      <c r="P1259" t="str">
        <f>IF(Table1[[#This Row],[actual_price]] &lt;200, "&lt;₹200", IF(Table1[[#This Row],[actual_price]]&lt;=500, "₹200 - ₹500", "&gt;₹500"))</f>
        <v>&gt;₹500</v>
      </c>
      <c r="Q1259" s="8">
        <f>Table1[[#This Row],[rating]]*LOG(Table1[[#This Row],[rating_count]]+1)</f>
        <v>15.211120941782971</v>
      </c>
    </row>
    <row r="1260" spans="1:17" x14ac:dyDescent="0.3">
      <c r="A1260" t="s">
        <v>2714</v>
      </c>
      <c r="B1260" t="s">
        <v>2715</v>
      </c>
      <c r="C1260" t="str">
        <f t="shared" si="19"/>
        <v>Raffles Premium Stainles</v>
      </c>
      <c r="D1260" s="3" t="s">
        <v>2195</v>
      </c>
      <c r="E1260" s="3" t="s">
        <v>2978</v>
      </c>
      <c r="F1260" s="3" t="s">
        <v>3070</v>
      </c>
      <c r="G1260" s="3" t="s">
        <v>3106</v>
      </c>
      <c r="H1260" s="3" t="s">
        <v>3109</v>
      </c>
      <c r="I1260" s="4">
        <v>249</v>
      </c>
      <c r="J1260" s="4">
        <v>400</v>
      </c>
      <c r="K1260" s="2">
        <v>0.38</v>
      </c>
      <c r="L1260" t="str">
        <f>IF(Table1[[#This Row],[discount_percentage]]&gt;=50%, "50% or more", "&lt;50%")</f>
        <v>&lt;50%</v>
      </c>
      <c r="M1260">
        <v>4.0999999999999996</v>
      </c>
      <c r="N1260" s="5">
        <v>693</v>
      </c>
      <c r="O1260" s="4">
        <f>Table1[[#This Row],[actual_price]]*Table1[[#This Row],[rating_count]]</f>
        <v>277200</v>
      </c>
      <c r="P1260" t="str">
        <f>IF(Table1[[#This Row],[actual_price]] &lt;200, "&lt;₹200", IF(Table1[[#This Row],[actual_price]]&lt;=500, "₹200 - ₹500", "&gt;₹500"))</f>
        <v>₹200 - ₹500</v>
      </c>
      <c r="Q1260" s="8">
        <f>Table1[[#This Row],[rating]]*LOG(Table1[[#This Row],[rating_count]]+1)</f>
        <v>11.649573828864904</v>
      </c>
    </row>
    <row r="1261" spans="1:17" x14ac:dyDescent="0.3">
      <c r="A1261" t="s">
        <v>2716</v>
      </c>
      <c r="B1261" t="s">
        <v>2717</v>
      </c>
      <c r="C1261" t="str">
        <f t="shared" si="19"/>
        <v>IONIX Activated Carbon F</v>
      </c>
      <c r="D1261" s="3" t="s">
        <v>2200</v>
      </c>
      <c r="E1261" s="3" t="s">
        <v>2978</v>
      </c>
      <c r="F1261" s="3" t="s">
        <v>3070</v>
      </c>
      <c r="G1261" s="3" t="s">
        <v>3110</v>
      </c>
      <c r="H1261" s="3" t="s">
        <v>3111</v>
      </c>
      <c r="I1261" s="4">
        <v>185</v>
      </c>
      <c r="J1261" s="4">
        <v>599</v>
      </c>
      <c r="K1261" s="2">
        <v>0.69</v>
      </c>
      <c r="L1261" t="str">
        <f>IF(Table1[[#This Row],[discount_percentage]]&gt;=50%, "50% or more", "&lt;50%")</f>
        <v>50% or more</v>
      </c>
      <c r="M1261">
        <v>3.9</v>
      </c>
      <c r="N1261" s="5">
        <v>1306</v>
      </c>
      <c r="O1261" s="4">
        <f>Table1[[#This Row],[actual_price]]*Table1[[#This Row],[rating_count]]</f>
        <v>782294</v>
      </c>
      <c r="P1261" t="str">
        <f>IF(Table1[[#This Row],[actual_price]] &lt;200, "&lt;₹200", IF(Table1[[#This Row],[actual_price]]&lt;=500, "₹200 - ₹500", "&gt;₹500"))</f>
        <v>&gt;₹500</v>
      </c>
      <c r="Q1261" s="8">
        <f>Table1[[#This Row],[rating]]*LOG(Table1[[#This Row],[rating_count]]+1)</f>
        <v>12.153474791564122</v>
      </c>
    </row>
    <row r="1262" spans="1:17" x14ac:dyDescent="0.3">
      <c r="A1262" t="s">
        <v>2718</v>
      </c>
      <c r="B1262" t="s">
        <v>2719</v>
      </c>
      <c r="C1262" t="str">
        <f t="shared" si="19"/>
        <v>KNYUC MART Mini Electric</v>
      </c>
      <c r="D1262" s="3" t="s">
        <v>1960</v>
      </c>
      <c r="E1262" s="3" t="s">
        <v>2978</v>
      </c>
      <c r="F1262" s="3" t="s">
        <v>3073</v>
      </c>
      <c r="G1262" s="3" t="s">
        <v>3074</v>
      </c>
      <c r="H1262" s="3" t="s">
        <v>3076</v>
      </c>
      <c r="I1262" s="4">
        <v>778</v>
      </c>
      <c r="J1262" s="4">
        <v>999</v>
      </c>
      <c r="K1262" s="2">
        <v>0.22</v>
      </c>
      <c r="L1262" t="str">
        <f>IF(Table1[[#This Row],[discount_percentage]]&gt;=50%, "50% or more", "&lt;50%")</f>
        <v>&lt;50%</v>
      </c>
      <c r="M1262">
        <v>3.3</v>
      </c>
      <c r="N1262" s="5">
        <v>8</v>
      </c>
      <c r="O1262" s="4">
        <f>Table1[[#This Row],[actual_price]]*Table1[[#This Row],[rating_count]]</f>
        <v>7992</v>
      </c>
      <c r="P1262" t="str">
        <f>IF(Table1[[#This Row],[actual_price]] &lt;200, "&lt;₹200", IF(Table1[[#This Row],[actual_price]]&lt;=500, "₹200 - ₹500", "&gt;₹500"))</f>
        <v>&gt;₹500</v>
      </c>
      <c r="Q1262" s="8">
        <f>Table1[[#This Row],[rating]]*LOG(Table1[[#This Row],[rating_count]]+1)</f>
        <v>3.1490002811497719</v>
      </c>
    </row>
    <row r="1263" spans="1:17" x14ac:dyDescent="0.3">
      <c r="A1263" t="s">
        <v>2720</v>
      </c>
      <c r="B1263" t="s">
        <v>2721</v>
      </c>
      <c r="C1263" t="str">
        <f t="shared" si="19"/>
        <v>INKULTURE Stainless_Stee</v>
      </c>
      <c r="D1263" s="3" t="s">
        <v>2722</v>
      </c>
      <c r="E1263" s="3" t="s">
        <v>2978</v>
      </c>
      <c r="F1263" s="3" t="s">
        <v>3070</v>
      </c>
      <c r="G1263" s="3" t="s">
        <v>3106</v>
      </c>
      <c r="H1263" s="3" t="s">
        <v>3143</v>
      </c>
      <c r="I1263" s="4">
        <v>279</v>
      </c>
      <c r="J1263" s="4">
        <v>699</v>
      </c>
      <c r="K1263" s="2">
        <v>0.6</v>
      </c>
      <c r="L1263" t="str">
        <f>IF(Table1[[#This Row],[discount_percentage]]&gt;=50%, "50% or more", "&lt;50%")</f>
        <v>50% or more</v>
      </c>
      <c r="M1263">
        <v>4.3</v>
      </c>
      <c r="N1263" s="5">
        <v>2326</v>
      </c>
      <c r="O1263" s="4">
        <f>Table1[[#This Row],[actual_price]]*Table1[[#This Row],[rating_count]]</f>
        <v>1625874</v>
      </c>
      <c r="P1263" t="str">
        <f>IF(Table1[[#This Row],[actual_price]] &lt;200, "&lt;₹200", IF(Table1[[#This Row],[actual_price]]&lt;=500, "₹200 - ₹500", "&gt;₹500"))</f>
        <v>&gt;₹500</v>
      </c>
      <c r="Q1263" s="8">
        <f>Table1[[#This Row],[rating]]*LOG(Table1[[#This Row],[rating_count]]+1)</f>
        <v>14.477224448132938</v>
      </c>
    </row>
    <row r="1264" spans="1:17" x14ac:dyDescent="0.3">
      <c r="A1264" t="s">
        <v>2723</v>
      </c>
      <c r="B1264" t="s">
        <v>2724</v>
      </c>
      <c r="C1264" t="str">
        <f t="shared" si="19"/>
        <v>Macmillan Aquafresh 5 Mi</v>
      </c>
      <c r="D1264" s="3" t="s">
        <v>2200</v>
      </c>
      <c r="E1264" s="3" t="s">
        <v>2978</v>
      </c>
      <c r="F1264" s="3" t="s">
        <v>3070</v>
      </c>
      <c r="G1264" s="3" t="s">
        <v>3110</v>
      </c>
      <c r="H1264" s="3" t="s">
        <v>3111</v>
      </c>
      <c r="I1264" s="4">
        <v>215</v>
      </c>
      <c r="J1264" s="4">
        <v>1499</v>
      </c>
      <c r="K1264" s="2">
        <v>0.86</v>
      </c>
      <c r="L1264" t="str">
        <f>IF(Table1[[#This Row],[discount_percentage]]&gt;=50%, "50% or more", "&lt;50%")</f>
        <v>50% or more</v>
      </c>
      <c r="M1264">
        <v>3.9</v>
      </c>
      <c r="N1264" s="5">
        <v>1004</v>
      </c>
      <c r="O1264" s="4">
        <f>Table1[[#This Row],[actual_price]]*Table1[[#This Row],[rating_count]]</f>
        <v>1504996</v>
      </c>
      <c r="P1264" t="str">
        <f>IF(Table1[[#This Row],[actual_price]] &lt;200, "&lt;₹200", IF(Table1[[#This Row],[actual_price]]&lt;=500, "₹200 - ₹500", "&gt;₹500"))</f>
        <v>&gt;₹500</v>
      </c>
      <c r="Q1264" s="8">
        <f>Table1[[#This Row],[rating]]*LOG(Table1[[#This Row],[rating_count]]+1)</f>
        <v>11.70844764085038</v>
      </c>
    </row>
    <row r="1265" spans="1:17" x14ac:dyDescent="0.3">
      <c r="A1265" t="s">
        <v>2725</v>
      </c>
      <c r="B1265" t="s">
        <v>2726</v>
      </c>
      <c r="C1265" t="str">
        <f t="shared" si="19"/>
        <v>Havells D'zire 1000 watt</v>
      </c>
      <c r="D1265" s="3" t="s">
        <v>1992</v>
      </c>
      <c r="E1265" s="3" t="s">
        <v>2978</v>
      </c>
      <c r="F1265" s="3" t="s">
        <v>3070</v>
      </c>
      <c r="G1265" s="3" t="s">
        <v>3077</v>
      </c>
      <c r="H1265" s="3" t="s">
        <v>3078</v>
      </c>
      <c r="I1265" s="4">
        <v>889</v>
      </c>
      <c r="J1265" s="4">
        <v>1295</v>
      </c>
      <c r="K1265" s="2">
        <v>0.31</v>
      </c>
      <c r="L1265" t="str">
        <f>IF(Table1[[#This Row],[discount_percentage]]&gt;=50%, "50% or more", "&lt;50%")</f>
        <v>&lt;50%</v>
      </c>
      <c r="M1265">
        <v>4.3</v>
      </c>
      <c r="N1265" s="5">
        <v>6400</v>
      </c>
      <c r="O1265" s="4">
        <f>Table1[[#This Row],[actual_price]]*Table1[[#This Row],[rating_count]]</f>
        <v>8288000</v>
      </c>
      <c r="P1265" t="str">
        <f>IF(Table1[[#This Row],[actual_price]] &lt;200, "&lt;₹200", IF(Table1[[#This Row],[actual_price]]&lt;=500, "₹200 - ₹500", "&gt;₹500"))</f>
        <v>&gt;₹500</v>
      </c>
      <c r="Q1265" s="8">
        <f>Table1[[#This Row],[rating]]*LOG(Table1[[#This Row],[rating_count]]+1)</f>
        <v>16.366865656941897</v>
      </c>
    </row>
    <row r="1266" spans="1:17" x14ac:dyDescent="0.3">
      <c r="A1266" t="s">
        <v>2727</v>
      </c>
      <c r="B1266" t="s">
        <v>2728</v>
      </c>
      <c r="C1266" t="str">
        <f t="shared" si="19"/>
        <v>TE‚Ñ¢ Instant Electric H</v>
      </c>
      <c r="D1266" s="3" t="s">
        <v>1998</v>
      </c>
      <c r="E1266" s="3" t="s">
        <v>2978</v>
      </c>
      <c r="F1266" s="3" t="s">
        <v>3073</v>
      </c>
      <c r="G1266" s="3" t="s">
        <v>3086</v>
      </c>
      <c r="H1266" s="3" t="s">
        <v>3087</v>
      </c>
      <c r="I1266" s="4">
        <v>1449</v>
      </c>
      <c r="J1266" s="4">
        <v>4999</v>
      </c>
      <c r="K1266" s="2">
        <v>0.71</v>
      </c>
      <c r="L1266" t="str">
        <f>IF(Table1[[#This Row],[discount_percentage]]&gt;=50%, "50% or more", "&lt;50%")</f>
        <v>50% or more</v>
      </c>
      <c r="M1266">
        <v>3.6</v>
      </c>
      <c r="N1266" s="5">
        <v>63</v>
      </c>
      <c r="O1266" s="4">
        <f>Table1[[#This Row],[actual_price]]*Table1[[#This Row],[rating_count]]</f>
        <v>314937</v>
      </c>
      <c r="P1266" t="str">
        <f>IF(Table1[[#This Row],[actual_price]] &lt;200, "&lt;₹200", IF(Table1[[#This Row],[actual_price]]&lt;=500, "₹200 - ₹500", "&gt;₹500"))</f>
        <v>&gt;₹500</v>
      </c>
      <c r="Q1266" s="8">
        <f>Table1[[#This Row],[rating]]*LOG(Table1[[#This Row],[rating_count]]+1)</f>
        <v>6.502247906341994</v>
      </c>
    </row>
    <row r="1267" spans="1:17" x14ac:dyDescent="0.3">
      <c r="A1267" t="s">
        <v>2729</v>
      </c>
      <c r="B1267" t="s">
        <v>2730</v>
      </c>
      <c r="C1267" t="str">
        <f t="shared" si="19"/>
        <v>ZIGMA WinoteK WinoteK Su</v>
      </c>
      <c r="D1267" s="3" t="s">
        <v>1998</v>
      </c>
      <c r="E1267" s="3" t="s">
        <v>2978</v>
      </c>
      <c r="F1267" s="3" t="s">
        <v>3073</v>
      </c>
      <c r="G1267" s="3" t="s">
        <v>3086</v>
      </c>
      <c r="H1267" s="3" t="s">
        <v>3087</v>
      </c>
      <c r="I1267" s="4">
        <v>1190</v>
      </c>
      <c r="J1267" s="4">
        <v>2550</v>
      </c>
      <c r="K1267" s="2">
        <v>0.53</v>
      </c>
      <c r="L1267" t="str">
        <f>IF(Table1[[#This Row],[discount_percentage]]&gt;=50%, "50% or more", "&lt;50%")</f>
        <v>50% or more</v>
      </c>
      <c r="M1267">
        <v>3.8</v>
      </c>
      <c r="N1267" s="5">
        <v>1181</v>
      </c>
      <c r="O1267" s="4">
        <f>Table1[[#This Row],[actual_price]]*Table1[[#This Row],[rating_count]]</f>
        <v>3011550</v>
      </c>
      <c r="P1267" t="str">
        <f>IF(Table1[[#This Row],[actual_price]] &lt;200, "&lt;₹200", IF(Table1[[#This Row],[actual_price]]&lt;=500, "₹200 - ₹500", "&gt;₹500"))</f>
        <v>&gt;₹500</v>
      </c>
      <c r="Q1267" s="8">
        <f>Table1[[#This Row],[rating]]*LOG(Table1[[#This Row],[rating_count]]+1)</f>
        <v>11.6759464108719</v>
      </c>
    </row>
    <row r="1268" spans="1:17" x14ac:dyDescent="0.3">
      <c r="A1268" t="s">
        <v>2731</v>
      </c>
      <c r="B1268" t="s">
        <v>2732</v>
      </c>
      <c r="C1268" t="str">
        <f t="shared" si="19"/>
        <v>KENT 11054 Alkaline Wate</v>
      </c>
      <c r="D1268" s="3" t="s">
        <v>2298</v>
      </c>
      <c r="E1268" s="3" t="s">
        <v>2978</v>
      </c>
      <c r="F1268" s="3" t="s">
        <v>3070</v>
      </c>
      <c r="G1268" s="3" t="s">
        <v>3110</v>
      </c>
      <c r="H1268" s="3" t="s">
        <v>3120</v>
      </c>
      <c r="I1268" s="4">
        <v>1799</v>
      </c>
      <c r="J1268" s="4">
        <v>1950</v>
      </c>
      <c r="K1268" s="2">
        <v>0.08</v>
      </c>
      <c r="L1268" t="str">
        <f>IF(Table1[[#This Row],[discount_percentage]]&gt;=50%, "50% or more", "&lt;50%")</f>
        <v>&lt;50%</v>
      </c>
      <c r="M1268">
        <v>3.9</v>
      </c>
      <c r="N1268" s="5">
        <v>1888</v>
      </c>
      <c r="O1268" s="4">
        <f>Table1[[#This Row],[actual_price]]*Table1[[#This Row],[rating_count]]</f>
        <v>3681600</v>
      </c>
      <c r="P1268" t="str">
        <f>IF(Table1[[#This Row],[actual_price]] &lt;200, "&lt;₹200", IF(Table1[[#This Row],[actual_price]]&lt;=500, "₹200 - ₹500", "&gt;₹500"))</f>
        <v>&gt;₹500</v>
      </c>
      <c r="Q1268" s="8">
        <f>Table1[[#This Row],[rating]]*LOG(Table1[[#This Row],[rating_count]]+1)</f>
        <v>12.777304635895151</v>
      </c>
    </row>
    <row r="1269" spans="1:17" x14ac:dyDescent="0.3">
      <c r="A1269" t="s">
        <v>2733</v>
      </c>
      <c r="B1269" t="s">
        <v>2734</v>
      </c>
      <c r="C1269" t="str">
        <f t="shared" si="19"/>
        <v xml:space="preserve">Sujata Dynamix DX Mixer </v>
      </c>
      <c r="D1269" s="3" t="s">
        <v>1995</v>
      </c>
      <c r="E1269" s="3" t="s">
        <v>2978</v>
      </c>
      <c r="F1269" s="3" t="s">
        <v>3070</v>
      </c>
      <c r="G1269" s="3" t="s">
        <v>3071</v>
      </c>
      <c r="H1269" s="3" t="s">
        <v>3085</v>
      </c>
      <c r="I1269" s="4">
        <v>6120</v>
      </c>
      <c r="J1269" s="4">
        <v>8478</v>
      </c>
      <c r="K1269" s="2">
        <v>0.28000000000000003</v>
      </c>
      <c r="L1269" t="str">
        <f>IF(Table1[[#This Row],[discount_percentage]]&gt;=50%, "50% or more", "&lt;50%")</f>
        <v>&lt;50%</v>
      </c>
      <c r="M1269">
        <v>4.5999999999999996</v>
      </c>
      <c r="N1269" s="5">
        <v>6550</v>
      </c>
      <c r="O1269" s="4">
        <f>Table1[[#This Row],[actual_price]]*Table1[[#This Row],[rating_count]]</f>
        <v>55530900</v>
      </c>
      <c r="P1269" t="str">
        <f>IF(Table1[[#This Row],[actual_price]] &lt;200, "&lt;₹200", IF(Table1[[#This Row],[actual_price]]&lt;=500, "₹200 - ₹500", "&gt;₹500"))</f>
        <v>&gt;₹500</v>
      </c>
      <c r="Q1269" s="8">
        <f>Table1[[#This Row],[rating]]*LOG(Table1[[#This Row],[rating_count]]+1)</f>
        <v>17.55501495738692</v>
      </c>
    </row>
    <row r="1270" spans="1:17" x14ac:dyDescent="0.3">
      <c r="A1270" t="s">
        <v>2735</v>
      </c>
      <c r="B1270" t="s">
        <v>2736</v>
      </c>
      <c r="C1270" t="str">
        <f t="shared" si="19"/>
        <v>Lifelong LLMG74 750 Watt</v>
      </c>
      <c r="D1270" s="3" t="s">
        <v>1995</v>
      </c>
      <c r="E1270" s="3" t="s">
        <v>2978</v>
      </c>
      <c r="F1270" s="3" t="s">
        <v>3070</v>
      </c>
      <c r="G1270" s="3" t="s">
        <v>3071</v>
      </c>
      <c r="H1270" s="3" t="s">
        <v>3085</v>
      </c>
      <c r="I1270" s="4">
        <v>1799</v>
      </c>
      <c r="J1270" s="4">
        <v>3299</v>
      </c>
      <c r="K1270" s="2">
        <v>0.45</v>
      </c>
      <c r="L1270" t="str">
        <f>IF(Table1[[#This Row],[discount_percentage]]&gt;=50%, "50% or more", "&lt;50%")</f>
        <v>&lt;50%</v>
      </c>
      <c r="M1270">
        <v>3.8</v>
      </c>
      <c r="N1270" s="5">
        <v>1846</v>
      </c>
      <c r="O1270" s="4">
        <f>Table1[[#This Row],[actual_price]]*Table1[[#This Row],[rating_count]]</f>
        <v>6089954</v>
      </c>
      <c r="P1270" t="str">
        <f>IF(Table1[[#This Row],[actual_price]] &lt;200, "&lt;₹200", IF(Table1[[#This Row],[actual_price]]&lt;=500, "₹200 - ₹500", "&gt;₹500"))</f>
        <v>&gt;₹500</v>
      </c>
      <c r="Q1270" s="8">
        <f>Table1[[#This Row],[rating]]*LOG(Table1[[#This Row],[rating_count]]+1)</f>
        <v>12.412574202672916</v>
      </c>
    </row>
    <row r="1271" spans="1:17" x14ac:dyDescent="0.3">
      <c r="A1271" t="s">
        <v>2737</v>
      </c>
      <c r="B1271" t="s">
        <v>2738</v>
      </c>
      <c r="C1271" t="str">
        <f t="shared" si="19"/>
        <v>TTK Prestige Limited Ori</v>
      </c>
      <c r="D1271" s="3" t="s">
        <v>1995</v>
      </c>
      <c r="E1271" s="3" t="s">
        <v>2978</v>
      </c>
      <c r="F1271" s="3" t="s">
        <v>3070</v>
      </c>
      <c r="G1271" s="3" t="s">
        <v>3071</v>
      </c>
      <c r="H1271" s="3" t="s">
        <v>3085</v>
      </c>
      <c r="I1271" s="4">
        <v>2199</v>
      </c>
      <c r="J1271" s="4">
        <v>3895</v>
      </c>
      <c r="K1271" s="2">
        <v>0.44</v>
      </c>
      <c r="L1271" t="str">
        <f>IF(Table1[[#This Row],[discount_percentage]]&gt;=50%, "50% or more", "&lt;50%")</f>
        <v>&lt;50%</v>
      </c>
      <c r="M1271">
        <v>3.9</v>
      </c>
      <c r="N1271" s="5">
        <v>1085</v>
      </c>
      <c r="O1271" s="4">
        <f>Table1[[#This Row],[actual_price]]*Table1[[#This Row],[rating_count]]</f>
        <v>4226075</v>
      </c>
      <c r="P1271" t="str">
        <f>IF(Table1[[#This Row],[actual_price]] &lt;200, "&lt;₹200", IF(Table1[[#This Row],[actual_price]]&lt;=500, "₹200 - ₹500", "&gt;₹500"))</f>
        <v>&gt;₹500</v>
      </c>
      <c r="Q1271" s="8">
        <f>Table1[[#This Row],[rating]]*LOG(Table1[[#This Row],[rating_count]]+1)</f>
        <v>11.839736318486029</v>
      </c>
    </row>
    <row r="1272" spans="1:17" x14ac:dyDescent="0.3">
      <c r="A1272" t="s">
        <v>2739</v>
      </c>
      <c r="B1272" t="s">
        <v>2740</v>
      </c>
      <c r="C1272" t="str">
        <f t="shared" si="19"/>
        <v>AGARO Regal Electric Ric</v>
      </c>
      <c r="D1272" s="3" t="s">
        <v>2214</v>
      </c>
      <c r="E1272" s="3" t="s">
        <v>2978</v>
      </c>
      <c r="F1272" s="3" t="s">
        <v>3070</v>
      </c>
      <c r="G1272" s="3" t="s">
        <v>3071</v>
      </c>
      <c r="H1272" s="3" t="s">
        <v>3113</v>
      </c>
      <c r="I1272" s="4">
        <v>3685</v>
      </c>
      <c r="J1272" s="4">
        <v>5495</v>
      </c>
      <c r="K1272" s="2">
        <v>0.33</v>
      </c>
      <c r="L1272" t="str">
        <f>IF(Table1[[#This Row],[discount_percentage]]&gt;=50%, "50% or more", "&lt;50%")</f>
        <v>&lt;50%</v>
      </c>
      <c r="M1272">
        <v>4.0999999999999996</v>
      </c>
      <c r="N1272" s="5">
        <v>290</v>
      </c>
      <c r="O1272" s="4">
        <f>Table1[[#This Row],[actual_price]]*Table1[[#This Row],[rating_count]]</f>
        <v>1593550</v>
      </c>
      <c r="P1272" t="str">
        <f>IF(Table1[[#This Row],[actual_price]] &lt;200, "&lt;₹200", IF(Table1[[#This Row],[actual_price]]&lt;=500, "₹200 - ₹500", "&gt;₹500"))</f>
        <v>&gt;₹500</v>
      </c>
      <c r="Q1272" s="8">
        <f>Table1[[#This Row],[rating]]*LOG(Table1[[#This Row],[rating_count]]+1)</f>
        <v>10.10196125484222</v>
      </c>
    </row>
    <row r="1273" spans="1:17" x14ac:dyDescent="0.3">
      <c r="A1273" t="s">
        <v>2741</v>
      </c>
      <c r="B1273" t="s">
        <v>2742</v>
      </c>
      <c r="C1273" t="str">
        <f t="shared" si="19"/>
        <v>VAPJA¬Æ Portable Mini Ju</v>
      </c>
      <c r="D1273" s="3" t="s">
        <v>2048</v>
      </c>
      <c r="E1273" s="3" t="s">
        <v>2978</v>
      </c>
      <c r="F1273" s="3" t="s">
        <v>3070</v>
      </c>
      <c r="G1273" s="3" t="s">
        <v>3071</v>
      </c>
      <c r="H1273" s="3" t="s">
        <v>3094</v>
      </c>
      <c r="I1273" s="4">
        <v>649</v>
      </c>
      <c r="J1273" s="4">
        <v>999</v>
      </c>
      <c r="K1273" s="2">
        <v>0.35</v>
      </c>
      <c r="L1273" t="str">
        <f>IF(Table1[[#This Row],[discount_percentage]]&gt;=50%, "50% or more", "&lt;50%")</f>
        <v>&lt;50%</v>
      </c>
      <c r="M1273">
        <v>3.6</v>
      </c>
      <c r="N1273" s="5">
        <v>4</v>
      </c>
      <c r="O1273" s="4">
        <f>Table1[[#This Row],[actual_price]]*Table1[[#This Row],[rating_count]]</f>
        <v>3996</v>
      </c>
      <c r="P1273" t="str">
        <f>IF(Table1[[#This Row],[actual_price]] &lt;200, "&lt;₹200", IF(Table1[[#This Row],[actual_price]]&lt;=500, "₹200 - ₹500", "&gt;₹500"))</f>
        <v>&gt;₹500</v>
      </c>
      <c r="Q1273" s="8">
        <f>Table1[[#This Row],[rating]]*LOG(Table1[[#This Row],[rating_count]]+1)</f>
        <v>2.5162920156096678</v>
      </c>
    </row>
    <row r="1274" spans="1:17" x14ac:dyDescent="0.3">
      <c r="A1274" t="s">
        <v>2743</v>
      </c>
      <c r="B1274" t="s">
        <v>2744</v>
      </c>
      <c r="C1274" t="str">
        <f t="shared" si="19"/>
        <v>Philips HD6975/00 25 Lit</v>
      </c>
      <c r="D1274" s="3" t="s">
        <v>2368</v>
      </c>
      <c r="E1274" s="3" t="s">
        <v>2978</v>
      </c>
      <c r="F1274" s="3" t="s">
        <v>3070</v>
      </c>
      <c r="G1274" s="3" t="s">
        <v>3071</v>
      </c>
      <c r="H1274" s="3" t="s">
        <v>3127</v>
      </c>
      <c r="I1274" s="4">
        <v>8599</v>
      </c>
      <c r="J1274" s="4">
        <v>8995</v>
      </c>
      <c r="K1274" s="2">
        <v>0.04</v>
      </c>
      <c r="L1274" t="str">
        <f>IF(Table1[[#This Row],[discount_percentage]]&gt;=50%, "50% or more", "&lt;50%")</f>
        <v>&lt;50%</v>
      </c>
      <c r="M1274">
        <v>4.4000000000000004</v>
      </c>
      <c r="N1274" s="5">
        <v>9734</v>
      </c>
      <c r="O1274" s="4">
        <f>Table1[[#This Row],[actual_price]]*Table1[[#This Row],[rating_count]]</f>
        <v>87557330</v>
      </c>
      <c r="P1274" t="str">
        <f>IF(Table1[[#This Row],[actual_price]] &lt;200, "&lt;₹200", IF(Table1[[#This Row],[actual_price]]&lt;=500, "₹200 - ₹500", "&gt;₹500"))</f>
        <v>&gt;₹500</v>
      </c>
      <c r="Q1274" s="8">
        <f>Table1[[#This Row],[rating]]*LOG(Table1[[#This Row],[rating_count]]+1)</f>
        <v>17.548678205766624</v>
      </c>
    </row>
    <row r="1275" spans="1:17" x14ac:dyDescent="0.3">
      <c r="A1275" t="s">
        <v>2745</v>
      </c>
      <c r="B1275" t="s">
        <v>2746</v>
      </c>
      <c r="C1275" t="str">
        <f t="shared" si="19"/>
        <v>Usha EI 3710 Heavy Weigh</v>
      </c>
      <c r="D1275" s="3" t="s">
        <v>1992</v>
      </c>
      <c r="E1275" s="3" t="s">
        <v>2978</v>
      </c>
      <c r="F1275" s="3" t="s">
        <v>3070</v>
      </c>
      <c r="G1275" s="3" t="s">
        <v>3077</v>
      </c>
      <c r="H1275" s="3" t="s">
        <v>3078</v>
      </c>
      <c r="I1275" s="4">
        <v>1110</v>
      </c>
      <c r="J1275" s="4">
        <v>1599</v>
      </c>
      <c r="K1275" s="2">
        <v>0.31</v>
      </c>
      <c r="L1275" t="str">
        <f>IF(Table1[[#This Row],[discount_percentage]]&gt;=50%, "50% or more", "&lt;50%")</f>
        <v>&lt;50%</v>
      </c>
      <c r="M1275">
        <v>4.3</v>
      </c>
      <c r="N1275" s="5">
        <v>4022</v>
      </c>
      <c r="O1275" s="4">
        <f>Table1[[#This Row],[actual_price]]*Table1[[#This Row],[rating_count]]</f>
        <v>6431178</v>
      </c>
      <c r="P1275" t="str">
        <f>IF(Table1[[#This Row],[actual_price]] &lt;200, "&lt;₹200", IF(Table1[[#This Row],[actual_price]]&lt;=500, "₹200 - ₹500", "&gt;₹500"))</f>
        <v>&gt;₹500</v>
      </c>
      <c r="Q1275" s="8">
        <f>Table1[[#This Row],[rating]]*LOG(Table1[[#This Row],[rating_count]]+1)</f>
        <v>15.499565140056424</v>
      </c>
    </row>
    <row r="1276" spans="1:17" x14ac:dyDescent="0.3">
      <c r="A1276" t="s">
        <v>2747</v>
      </c>
      <c r="B1276" t="s">
        <v>2748</v>
      </c>
      <c r="C1276" t="str">
        <f t="shared" si="19"/>
        <v>Campfire Spring Chef Pro</v>
      </c>
      <c r="D1276" s="3" t="s">
        <v>1998</v>
      </c>
      <c r="E1276" s="3" t="s">
        <v>2978</v>
      </c>
      <c r="F1276" s="3" t="s">
        <v>3073</v>
      </c>
      <c r="G1276" s="3" t="s">
        <v>3086</v>
      </c>
      <c r="H1276" s="3" t="s">
        <v>3087</v>
      </c>
      <c r="I1276" s="4">
        <v>1499</v>
      </c>
      <c r="J1276" s="4">
        <v>3500</v>
      </c>
      <c r="K1276" s="2">
        <v>0.56999999999999995</v>
      </c>
      <c r="L1276" t="str">
        <f>IF(Table1[[#This Row],[discount_percentage]]&gt;=50%, "50% or more", "&lt;50%")</f>
        <v>50% or more</v>
      </c>
      <c r="M1276">
        <v>4.7</v>
      </c>
      <c r="N1276" s="5">
        <v>2591</v>
      </c>
      <c r="O1276" s="4">
        <f>Table1[[#This Row],[actual_price]]*Table1[[#This Row],[rating_count]]</f>
        <v>9068500</v>
      </c>
      <c r="P1276" t="str">
        <f>IF(Table1[[#This Row],[actual_price]] &lt;200, "&lt;₹200", IF(Table1[[#This Row],[actual_price]]&lt;=500, "₹200 - ₹500", "&gt;₹500"))</f>
        <v>&gt;₹500</v>
      </c>
      <c r="Q1276" s="8">
        <f>Table1[[#This Row],[rating]]*LOG(Table1[[#This Row],[rating_count]]+1)</f>
        <v>16.044084486833214</v>
      </c>
    </row>
    <row r="1277" spans="1:17" x14ac:dyDescent="0.3">
      <c r="A1277" t="s">
        <v>2749</v>
      </c>
      <c r="B1277" t="s">
        <v>2750</v>
      </c>
      <c r="C1277" t="str">
        <f t="shared" si="19"/>
        <v>Themisto TH-WS20 Digital</v>
      </c>
      <c r="D1277" s="3" t="s">
        <v>1966</v>
      </c>
      <c r="E1277" s="3" t="s">
        <v>2978</v>
      </c>
      <c r="F1277" s="3" t="s">
        <v>3070</v>
      </c>
      <c r="G1277" s="3" t="s">
        <v>3071</v>
      </c>
      <c r="H1277" s="3" t="s">
        <v>3079</v>
      </c>
      <c r="I1277" s="4">
        <v>759</v>
      </c>
      <c r="J1277" s="4">
        <v>1999</v>
      </c>
      <c r="K1277" s="2">
        <v>0.62</v>
      </c>
      <c r="L1277" t="str">
        <f>IF(Table1[[#This Row],[discount_percentage]]&gt;=50%, "50% or more", "&lt;50%")</f>
        <v>50% or more</v>
      </c>
      <c r="M1277">
        <v>4.3</v>
      </c>
      <c r="N1277" s="5">
        <v>532</v>
      </c>
      <c r="O1277" s="4">
        <f>Table1[[#This Row],[actual_price]]*Table1[[#This Row],[rating_count]]</f>
        <v>1063468</v>
      </c>
      <c r="P1277" t="str">
        <f>IF(Table1[[#This Row],[actual_price]] &lt;200, "&lt;₹200", IF(Table1[[#This Row],[actual_price]]&lt;=500, "₹200 - ₹500", "&gt;₹500"))</f>
        <v>&gt;₹500</v>
      </c>
      <c r="Q1277" s="8">
        <f>Table1[[#This Row],[rating]]*LOG(Table1[[#This Row],[rating_count]]+1)</f>
        <v>11.724926998814261</v>
      </c>
    </row>
    <row r="1278" spans="1:17" x14ac:dyDescent="0.3">
      <c r="A1278" t="s">
        <v>2751</v>
      </c>
      <c r="B1278" t="s">
        <v>2752</v>
      </c>
      <c r="C1278" t="str">
        <f t="shared" si="19"/>
        <v>FYA Handheld Vacuum Clea</v>
      </c>
      <c r="D1278" s="3" t="s">
        <v>2055</v>
      </c>
      <c r="E1278" s="3" t="s">
        <v>2978</v>
      </c>
      <c r="F1278" s="3" t="s">
        <v>3070</v>
      </c>
      <c r="G1278" s="3" t="s">
        <v>3077</v>
      </c>
      <c r="H1278" s="3" t="s">
        <v>3095</v>
      </c>
      <c r="I1278" s="4">
        <v>2669</v>
      </c>
      <c r="J1278" s="4">
        <v>3199</v>
      </c>
      <c r="K1278" s="2">
        <v>0.17</v>
      </c>
      <c r="L1278" t="str">
        <f>IF(Table1[[#This Row],[discount_percentage]]&gt;=50%, "50% or more", "&lt;50%")</f>
        <v>&lt;50%</v>
      </c>
      <c r="M1278">
        <v>3.9</v>
      </c>
      <c r="N1278" s="5">
        <v>260</v>
      </c>
      <c r="O1278" s="4">
        <f>Table1[[#This Row],[actual_price]]*Table1[[#This Row],[rating_count]]</f>
        <v>831740</v>
      </c>
      <c r="P1278" t="str">
        <f>IF(Table1[[#This Row],[actual_price]] &lt;200, "&lt;₹200", IF(Table1[[#This Row],[actual_price]]&lt;=500, "₹200 - ₹500", "&gt;₹500"))</f>
        <v>&gt;₹500</v>
      </c>
      <c r="Q1278" s="8">
        <f>Table1[[#This Row],[rating]]*LOG(Table1[[#This Row],[rating_count]]+1)</f>
        <v>9.4248979786192955</v>
      </c>
    </row>
    <row r="1279" spans="1:17" x14ac:dyDescent="0.3">
      <c r="A1279" t="s">
        <v>2753</v>
      </c>
      <c r="B1279" t="s">
        <v>2754</v>
      </c>
      <c r="C1279" t="str">
        <f t="shared" si="19"/>
        <v>Lifelong LLSM120G Sandwi</v>
      </c>
      <c r="D1279" s="3" t="s">
        <v>2075</v>
      </c>
      <c r="E1279" s="3" t="s">
        <v>2978</v>
      </c>
      <c r="F1279" s="3" t="s">
        <v>3070</v>
      </c>
      <c r="G1279" s="3" t="s">
        <v>3071</v>
      </c>
      <c r="H1279" s="3" t="s">
        <v>3097</v>
      </c>
      <c r="I1279" s="4">
        <v>929</v>
      </c>
      <c r="J1279" s="4">
        <v>1300</v>
      </c>
      <c r="K1279" s="2">
        <v>0.28999999999999998</v>
      </c>
      <c r="L1279" t="str">
        <f>IF(Table1[[#This Row],[discount_percentage]]&gt;=50%, "50% or more", "&lt;50%")</f>
        <v>&lt;50%</v>
      </c>
      <c r="M1279">
        <v>3.9</v>
      </c>
      <c r="N1279" s="5">
        <v>1672</v>
      </c>
      <c r="O1279" s="4">
        <f>Table1[[#This Row],[actual_price]]*Table1[[#This Row],[rating_count]]</f>
        <v>2173600</v>
      </c>
      <c r="P1279" t="str">
        <f>IF(Table1[[#This Row],[actual_price]] &lt;200, "&lt;₹200", IF(Table1[[#This Row],[actual_price]]&lt;=500, "₹200 - ₹500", "&gt;₹500"))</f>
        <v>&gt;₹500</v>
      </c>
      <c r="Q1279" s="8">
        <f>Table1[[#This Row],[rating]]*LOG(Table1[[#This Row],[rating_count]]+1)</f>
        <v>12.571634169753338</v>
      </c>
    </row>
    <row r="1280" spans="1:17" x14ac:dyDescent="0.3">
      <c r="A1280" t="s">
        <v>2755</v>
      </c>
      <c r="B1280" t="s">
        <v>2756</v>
      </c>
      <c r="C1280" t="str">
        <f t="shared" si="19"/>
        <v>Kuber Industries Nylon M</v>
      </c>
      <c r="D1280" s="3" t="s">
        <v>2036</v>
      </c>
      <c r="E1280" s="3" t="s">
        <v>2978</v>
      </c>
      <c r="F1280" s="3" t="s">
        <v>3091</v>
      </c>
      <c r="G1280" s="3" t="s">
        <v>3092</v>
      </c>
      <c r="H1280" s="3" t="s">
        <v>3093</v>
      </c>
      <c r="I1280" s="4">
        <v>199</v>
      </c>
      <c r="J1280" s="4">
        <v>399</v>
      </c>
      <c r="K1280" s="2">
        <v>0.5</v>
      </c>
      <c r="L1280" t="str">
        <f>IF(Table1[[#This Row],[discount_percentage]]&gt;=50%, "50% or more", "&lt;50%")</f>
        <v>50% or more</v>
      </c>
      <c r="M1280">
        <v>3.7</v>
      </c>
      <c r="N1280" s="5">
        <v>7945</v>
      </c>
      <c r="O1280" s="4">
        <f>Table1[[#This Row],[actual_price]]*Table1[[#This Row],[rating_count]]</f>
        <v>3170055</v>
      </c>
      <c r="P1280" t="str">
        <f>IF(Table1[[#This Row],[actual_price]] &lt;200, "&lt;₹200", IF(Table1[[#This Row],[actual_price]]&lt;=500, "₹200 - ₹500", "&gt;₹500"))</f>
        <v>₹200 - ₹500</v>
      </c>
      <c r="Q1280" s="8">
        <f>Table1[[#This Row],[rating]]*LOG(Table1[[#This Row],[rating_count]]+1)</f>
        <v>14.430549674661574</v>
      </c>
    </row>
    <row r="1281" spans="1:17" x14ac:dyDescent="0.3">
      <c r="A1281" t="s">
        <v>2757</v>
      </c>
      <c r="B1281" t="s">
        <v>2758</v>
      </c>
      <c r="C1281" t="str">
        <f t="shared" si="19"/>
        <v>Bulfyss Plastic Sticky L</v>
      </c>
      <c r="D1281" s="3" t="s">
        <v>1963</v>
      </c>
      <c r="E1281" s="3" t="s">
        <v>2978</v>
      </c>
      <c r="F1281" s="3" t="s">
        <v>3070</v>
      </c>
      <c r="G1281" s="3" t="s">
        <v>3077</v>
      </c>
      <c r="H1281" s="3" t="s">
        <v>3078</v>
      </c>
      <c r="I1281" s="4">
        <v>279</v>
      </c>
      <c r="J1281" s="4">
        <v>599</v>
      </c>
      <c r="K1281" s="2">
        <v>0.53</v>
      </c>
      <c r="L1281" t="str">
        <f>IF(Table1[[#This Row],[discount_percentage]]&gt;=50%, "50% or more", "&lt;50%")</f>
        <v>50% or more</v>
      </c>
      <c r="M1281">
        <v>3.5</v>
      </c>
      <c r="N1281" s="5">
        <v>1367</v>
      </c>
      <c r="O1281" s="4">
        <f>Table1[[#This Row],[actual_price]]*Table1[[#This Row],[rating_count]]</f>
        <v>818833</v>
      </c>
      <c r="P1281" t="str">
        <f>IF(Table1[[#This Row],[actual_price]] &lt;200, "&lt;₹200", IF(Table1[[#This Row],[actual_price]]&lt;=500, "₹200 - ₹500", "&gt;₹500"))</f>
        <v>&gt;₹500</v>
      </c>
      <c r="Q1281" s="8">
        <f>Table1[[#This Row],[rating]]*LOG(Table1[[#This Row],[rating_count]]+1)</f>
        <v>10.976301340844341</v>
      </c>
    </row>
    <row r="1282" spans="1:17" x14ac:dyDescent="0.3">
      <c r="A1282" t="s">
        <v>2759</v>
      </c>
      <c r="B1282" t="s">
        <v>2760</v>
      </c>
      <c r="C1282" t="str">
        <f t="shared" ref="C1282:C1345" si="20">LEFT(B1282,24)</f>
        <v>T TOPLINE 180 W Electric</v>
      </c>
      <c r="D1282" s="3" t="s">
        <v>1989</v>
      </c>
      <c r="E1282" s="3" t="s">
        <v>2978</v>
      </c>
      <c r="F1282" s="3" t="s">
        <v>3070</v>
      </c>
      <c r="G1282" s="3" t="s">
        <v>3071</v>
      </c>
      <c r="H1282" s="3" t="s">
        <v>3084</v>
      </c>
      <c r="I1282" s="4">
        <v>549</v>
      </c>
      <c r="J1282" s="4">
        <v>999</v>
      </c>
      <c r="K1282" s="2">
        <v>0.45</v>
      </c>
      <c r="L1282" t="str">
        <f>IF(Table1[[#This Row],[discount_percentage]]&gt;=50%, "50% or more", "&lt;50%")</f>
        <v>&lt;50%</v>
      </c>
      <c r="M1282">
        <v>4</v>
      </c>
      <c r="N1282" s="5">
        <v>1313</v>
      </c>
      <c r="O1282" s="4">
        <f>Table1[[#This Row],[actual_price]]*Table1[[#This Row],[rating_count]]</f>
        <v>1311687</v>
      </c>
      <c r="P1282" t="str">
        <f>IF(Table1[[#This Row],[actual_price]] &lt;200, "&lt;₹200", IF(Table1[[#This Row],[actual_price]]&lt;=500, "₹200 - ₹500", "&gt;₹500"))</f>
        <v>&gt;₹500</v>
      </c>
      <c r="Q1282" s="8">
        <f>Table1[[#This Row],[rating]]*LOG(Table1[[#This Row],[rating_count]]+1)</f>
        <v>12.474381460895048</v>
      </c>
    </row>
    <row r="1283" spans="1:17" x14ac:dyDescent="0.3">
      <c r="A1283" t="s">
        <v>2761</v>
      </c>
      <c r="B1283" t="s">
        <v>2762</v>
      </c>
      <c r="C1283" t="str">
        <f t="shared" si="20"/>
        <v>Empty Mist Trigger Plast</v>
      </c>
      <c r="D1283" s="3" t="s">
        <v>2347</v>
      </c>
      <c r="E1283" s="3" t="s">
        <v>2978</v>
      </c>
      <c r="F1283" s="3" t="s">
        <v>3091</v>
      </c>
      <c r="G1283" s="3" t="s">
        <v>3092</v>
      </c>
      <c r="H1283" s="3" t="s">
        <v>3124</v>
      </c>
      <c r="I1283" s="4">
        <v>85</v>
      </c>
      <c r="J1283" s="4">
        <v>199</v>
      </c>
      <c r="K1283" s="2">
        <v>0.56999999999999995</v>
      </c>
      <c r="L1283" t="str">
        <f>IF(Table1[[#This Row],[discount_percentage]]&gt;=50%, "50% or more", "&lt;50%")</f>
        <v>50% or more</v>
      </c>
      <c r="M1283">
        <v>4.0999999999999996</v>
      </c>
      <c r="N1283" s="5">
        <v>212</v>
      </c>
      <c r="O1283" s="4">
        <f>Table1[[#This Row],[actual_price]]*Table1[[#This Row],[rating_count]]</f>
        <v>42188</v>
      </c>
      <c r="P1283" t="str">
        <f>IF(Table1[[#This Row],[actual_price]] &lt;200, "&lt;₹200", IF(Table1[[#This Row],[actual_price]]&lt;=500, "₹200 - ₹500", "&gt;₹500"))</f>
        <v>&lt;₹200</v>
      </c>
      <c r="Q1283" s="8">
        <f>Table1[[#This Row],[rating]]*LOG(Table1[[#This Row],[rating_count]]+1)</f>
        <v>9.5463563740988242</v>
      </c>
    </row>
    <row r="1284" spans="1:17" x14ac:dyDescent="0.3">
      <c r="A1284" t="s">
        <v>2763</v>
      </c>
      <c r="B1284" t="s">
        <v>2764</v>
      </c>
      <c r="C1284" t="str">
        <f t="shared" si="20"/>
        <v>LONAXA Mini Travel Recha</v>
      </c>
      <c r="D1284" s="3" t="s">
        <v>2048</v>
      </c>
      <c r="E1284" s="3" t="s">
        <v>2978</v>
      </c>
      <c r="F1284" s="3" t="s">
        <v>3070</v>
      </c>
      <c r="G1284" s="3" t="s">
        <v>3071</v>
      </c>
      <c r="H1284" s="3" t="s">
        <v>3094</v>
      </c>
      <c r="I1284" s="4">
        <v>499</v>
      </c>
      <c r="J1284" s="4">
        <v>1299</v>
      </c>
      <c r="K1284" s="2">
        <v>0.62</v>
      </c>
      <c r="L1284" t="str">
        <f>IF(Table1[[#This Row],[discount_percentage]]&gt;=50%, "50% or more", "&lt;50%")</f>
        <v>50% or more</v>
      </c>
      <c r="M1284">
        <v>3.9</v>
      </c>
      <c r="N1284" s="5">
        <v>65</v>
      </c>
      <c r="O1284" s="4">
        <f>Table1[[#This Row],[actual_price]]*Table1[[#This Row],[rating_count]]</f>
        <v>84435</v>
      </c>
      <c r="P1284" t="str">
        <f>IF(Table1[[#This Row],[actual_price]] &lt;200, "&lt;₹200", IF(Table1[[#This Row],[actual_price]]&lt;=500, "₹200 - ₹500", "&gt;₹500"))</f>
        <v>&gt;₹500</v>
      </c>
      <c r="Q1284" s="8">
        <f>Table1[[#This Row],[rating]]*LOG(Table1[[#This Row],[rating_count]]+1)</f>
        <v>7.0962213486132883</v>
      </c>
    </row>
    <row r="1285" spans="1:17" x14ac:dyDescent="0.3">
      <c r="A1285" t="s">
        <v>2765</v>
      </c>
      <c r="B1285" t="s">
        <v>2766</v>
      </c>
      <c r="C1285" t="str">
        <f t="shared" si="20"/>
        <v xml:space="preserve">SUJATA Powermatic Plus, </v>
      </c>
      <c r="D1285" s="3" t="s">
        <v>2048</v>
      </c>
      <c r="E1285" s="3" t="s">
        <v>2978</v>
      </c>
      <c r="F1285" s="3" t="s">
        <v>3070</v>
      </c>
      <c r="G1285" s="3" t="s">
        <v>3071</v>
      </c>
      <c r="H1285" s="3" t="s">
        <v>3094</v>
      </c>
      <c r="I1285" s="4">
        <v>5865</v>
      </c>
      <c r="J1285" s="4">
        <v>7776</v>
      </c>
      <c r="K1285" s="2">
        <v>0.25</v>
      </c>
      <c r="L1285" t="str">
        <f>IF(Table1[[#This Row],[discount_percentage]]&gt;=50%, "50% or more", "&lt;50%")</f>
        <v>&lt;50%</v>
      </c>
      <c r="M1285">
        <v>4.4000000000000004</v>
      </c>
      <c r="N1285" s="5">
        <v>2737</v>
      </c>
      <c r="O1285" s="4">
        <f>Table1[[#This Row],[actual_price]]*Table1[[#This Row],[rating_count]]</f>
        <v>21282912</v>
      </c>
      <c r="P1285" t="str">
        <f>IF(Table1[[#This Row],[actual_price]] &lt;200, "&lt;₹200", IF(Table1[[#This Row],[actual_price]]&lt;=500, "₹200 - ₹500", "&gt;₹500"))</f>
        <v>&gt;₹500</v>
      </c>
      <c r="Q1285" s="8">
        <f>Table1[[#This Row],[rating]]*LOG(Table1[[#This Row],[rating_count]]+1)</f>
        <v>15.124707152711075</v>
      </c>
    </row>
    <row r="1286" spans="1:17" x14ac:dyDescent="0.3">
      <c r="A1286" t="s">
        <v>2767</v>
      </c>
      <c r="B1286" t="s">
        <v>2768</v>
      </c>
      <c r="C1286" t="str">
        <f t="shared" si="20"/>
        <v>AGARO Royal Double Layer</v>
      </c>
      <c r="D1286" s="3" t="s">
        <v>1954</v>
      </c>
      <c r="E1286" s="3" t="s">
        <v>2978</v>
      </c>
      <c r="F1286" s="3" t="s">
        <v>3070</v>
      </c>
      <c r="G1286" s="3" t="s">
        <v>3071</v>
      </c>
      <c r="H1286" s="3" t="s">
        <v>3072</v>
      </c>
      <c r="I1286" s="4">
        <v>1260</v>
      </c>
      <c r="J1286" s="4">
        <v>2299</v>
      </c>
      <c r="K1286" s="2">
        <v>0.45</v>
      </c>
      <c r="L1286" t="str">
        <f>IF(Table1[[#This Row],[discount_percentage]]&gt;=50%, "50% or more", "&lt;50%")</f>
        <v>&lt;50%</v>
      </c>
      <c r="M1286">
        <v>4.3</v>
      </c>
      <c r="N1286" s="5">
        <v>55</v>
      </c>
      <c r="O1286" s="4">
        <f>Table1[[#This Row],[actual_price]]*Table1[[#This Row],[rating_count]]</f>
        <v>126445</v>
      </c>
      <c r="P1286" t="str">
        <f>IF(Table1[[#This Row],[actual_price]] &lt;200, "&lt;₹200", IF(Table1[[#This Row],[actual_price]]&lt;=500, "₹200 - ₹500", "&gt;₹500"))</f>
        <v>&gt;₹500</v>
      </c>
      <c r="Q1286" s="8">
        <f>Table1[[#This Row],[rating]]*LOG(Table1[[#This Row],[rating_count]]+1)</f>
        <v>7.5172085161266615</v>
      </c>
    </row>
    <row r="1287" spans="1:17" x14ac:dyDescent="0.3">
      <c r="A1287" t="s">
        <v>2769</v>
      </c>
      <c r="B1287" t="s">
        <v>2770</v>
      </c>
      <c r="C1287" t="str">
        <f t="shared" si="20"/>
        <v>Cafe JEI French Press Co</v>
      </c>
      <c r="D1287" s="3" t="s">
        <v>2771</v>
      </c>
      <c r="E1287" s="3" t="s">
        <v>2978</v>
      </c>
      <c r="F1287" s="3" t="s">
        <v>3070</v>
      </c>
      <c r="G1287" s="3" t="s">
        <v>3106</v>
      </c>
      <c r="H1287" s="3" t="s">
        <v>3144</v>
      </c>
      <c r="I1287" s="4">
        <v>1099</v>
      </c>
      <c r="J1287" s="4">
        <v>1500</v>
      </c>
      <c r="K1287" s="2">
        <v>0.27</v>
      </c>
      <c r="L1287" t="str">
        <f>IF(Table1[[#This Row],[discount_percentage]]&gt;=50%, "50% or more", "&lt;50%")</f>
        <v>&lt;50%</v>
      </c>
      <c r="M1287">
        <v>4.5</v>
      </c>
      <c r="N1287" s="5">
        <v>1065</v>
      </c>
      <c r="O1287" s="4">
        <f>Table1[[#This Row],[actual_price]]*Table1[[#This Row],[rating_count]]</f>
        <v>1597500</v>
      </c>
      <c r="P1287" t="str">
        <f>IF(Table1[[#This Row],[actual_price]] &lt;200, "&lt;₹200", IF(Table1[[#This Row],[actual_price]]&lt;=500, "₹200 - ₹500", "&gt;₹500"))</f>
        <v>&gt;₹500</v>
      </c>
      <c r="Q1287" s="8">
        <f>Table1[[#This Row],[rating]]*LOG(Table1[[#This Row],[rating_count]]+1)</f>
        <v>13.624907421107491</v>
      </c>
    </row>
    <row r="1288" spans="1:17" x14ac:dyDescent="0.3">
      <c r="A1288" t="s">
        <v>2772</v>
      </c>
      <c r="B1288" t="s">
        <v>2773</v>
      </c>
      <c r="C1288" t="str">
        <f t="shared" si="20"/>
        <v>Borosil Prime Grill Sand</v>
      </c>
      <c r="D1288" s="3" t="s">
        <v>2075</v>
      </c>
      <c r="E1288" s="3" t="s">
        <v>2978</v>
      </c>
      <c r="F1288" s="3" t="s">
        <v>3070</v>
      </c>
      <c r="G1288" s="3" t="s">
        <v>3071</v>
      </c>
      <c r="H1288" s="3" t="s">
        <v>3097</v>
      </c>
      <c r="I1288" s="4">
        <v>1928</v>
      </c>
      <c r="J1288" s="4">
        <v>2590</v>
      </c>
      <c r="K1288" s="2">
        <v>0.26</v>
      </c>
      <c r="L1288" t="str">
        <f>IF(Table1[[#This Row],[discount_percentage]]&gt;=50%, "50% or more", "&lt;50%")</f>
        <v>&lt;50%</v>
      </c>
      <c r="M1288">
        <v>4</v>
      </c>
      <c r="N1288" s="5">
        <v>2377</v>
      </c>
      <c r="O1288" s="4">
        <f>Table1[[#This Row],[actual_price]]*Table1[[#This Row],[rating_count]]</f>
        <v>6156430</v>
      </c>
      <c r="P1288" t="str">
        <f>IF(Table1[[#This Row],[actual_price]] &lt;200, "&lt;₹200", IF(Table1[[#This Row],[actual_price]]&lt;=500, "₹200 - ₹500", "&gt;₹500"))</f>
        <v>&gt;₹500</v>
      </c>
      <c r="Q1288" s="8">
        <f>Table1[[#This Row],[rating]]*LOG(Table1[[#This Row],[rating_count]]+1)</f>
        <v>13.504847401130691</v>
      </c>
    </row>
    <row r="1289" spans="1:17" x14ac:dyDescent="0.3">
      <c r="A1289" t="s">
        <v>2774</v>
      </c>
      <c r="B1289" t="s">
        <v>2775</v>
      </c>
      <c r="C1289" t="str">
        <f t="shared" si="20"/>
        <v>Candes 10 Litre Perfecto</v>
      </c>
      <c r="D1289" s="3" t="s">
        <v>2011</v>
      </c>
      <c r="E1289" s="3" t="s">
        <v>2978</v>
      </c>
      <c r="F1289" s="3" t="s">
        <v>3073</v>
      </c>
      <c r="G1289" s="3" t="s">
        <v>3086</v>
      </c>
      <c r="H1289" s="3" t="s">
        <v>3088</v>
      </c>
      <c r="I1289" s="4">
        <v>3249</v>
      </c>
      <c r="J1289" s="4">
        <v>6299</v>
      </c>
      <c r="K1289" s="2">
        <v>0.48</v>
      </c>
      <c r="L1289" t="str">
        <f>IF(Table1[[#This Row],[discount_percentage]]&gt;=50%, "50% or more", "&lt;50%")</f>
        <v>&lt;50%</v>
      </c>
      <c r="M1289">
        <v>3.9</v>
      </c>
      <c r="N1289" s="5">
        <v>2569</v>
      </c>
      <c r="O1289" s="4">
        <f>Table1[[#This Row],[actual_price]]*Table1[[#This Row],[rating_count]]</f>
        <v>16182131</v>
      </c>
      <c r="P1289" t="str">
        <f>IF(Table1[[#This Row],[actual_price]] &lt;200, "&lt;₹200", IF(Table1[[#This Row],[actual_price]]&lt;=500, "₹200 - ₹500", "&gt;₹500"))</f>
        <v>&gt;₹500</v>
      </c>
      <c r="Q1289" s="8">
        <f>Table1[[#This Row],[rating]]*LOG(Table1[[#This Row],[rating_count]]+1)</f>
        <v>13.298739180992049</v>
      </c>
    </row>
    <row r="1290" spans="1:17" x14ac:dyDescent="0.3">
      <c r="A1290" t="s">
        <v>2776</v>
      </c>
      <c r="B1290" t="s">
        <v>2777</v>
      </c>
      <c r="C1290" t="str">
        <f t="shared" si="20"/>
        <v xml:space="preserve">Prestige PSMFB 800 Watt </v>
      </c>
      <c r="D1290" s="3" t="s">
        <v>2075</v>
      </c>
      <c r="E1290" s="3" t="s">
        <v>2978</v>
      </c>
      <c r="F1290" s="3" t="s">
        <v>3070</v>
      </c>
      <c r="G1290" s="3" t="s">
        <v>3071</v>
      </c>
      <c r="H1290" s="3" t="s">
        <v>3097</v>
      </c>
      <c r="I1290" s="4">
        <v>1199</v>
      </c>
      <c r="J1290" s="4">
        <v>1795</v>
      </c>
      <c r="K1290" s="2">
        <v>0.33</v>
      </c>
      <c r="L1290" t="str">
        <f>IF(Table1[[#This Row],[discount_percentage]]&gt;=50%, "50% or more", "&lt;50%")</f>
        <v>&lt;50%</v>
      </c>
      <c r="M1290">
        <v>4.2</v>
      </c>
      <c r="N1290" s="5">
        <v>5967</v>
      </c>
      <c r="O1290" s="4">
        <f>Table1[[#This Row],[actual_price]]*Table1[[#This Row],[rating_count]]</f>
        <v>10710765</v>
      </c>
      <c r="P1290" t="str">
        <f>IF(Table1[[#This Row],[actual_price]] &lt;200, "&lt;₹200", IF(Table1[[#This Row],[actual_price]]&lt;=500, "₹200 - ₹500", "&gt;₹500"))</f>
        <v>&gt;₹500</v>
      </c>
      <c r="Q1290" s="8">
        <f>Table1[[#This Row],[rating]]*LOG(Table1[[#This Row],[rating_count]]+1)</f>
        <v>15.858481020751373</v>
      </c>
    </row>
    <row r="1291" spans="1:17" x14ac:dyDescent="0.3">
      <c r="A1291" t="s">
        <v>2778</v>
      </c>
      <c r="B1291" t="s">
        <v>2779</v>
      </c>
      <c r="C1291" t="str">
        <f t="shared" si="20"/>
        <v>iBELL MPK120L Premium St</v>
      </c>
      <c r="D1291" s="3" t="s">
        <v>1954</v>
      </c>
      <c r="E1291" s="3" t="s">
        <v>2978</v>
      </c>
      <c r="F1291" s="3" t="s">
        <v>3070</v>
      </c>
      <c r="G1291" s="3" t="s">
        <v>3071</v>
      </c>
      <c r="H1291" s="3" t="s">
        <v>3072</v>
      </c>
      <c r="I1291" s="4">
        <v>1456</v>
      </c>
      <c r="J1291" s="4">
        <v>3190</v>
      </c>
      <c r="K1291" s="2">
        <v>0.54</v>
      </c>
      <c r="L1291" t="str">
        <f>IF(Table1[[#This Row],[discount_percentage]]&gt;=50%, "50% or more", "&lt;50%")</f>
        <v>50% or more</v>
      </c>
      <c r="M1291">
        <v>4.0999999999999996</v>
      </c>
      <c r="N1291" s="5">
        <v>1776</v>
      </c>
      <c r="O1291" s="4">
        <f>Table1[[#This Row],[actual_price]]*Table1[[#This Row],[rating_count]]</f>
        <v>5665440</v>
      </c>
      <c r="P1291" t="str">
        <f>IF(Table1[[#This Row],[actual_price]] &lt;200, "&lt;₹200", IF(Table1[[#This Row],[actual_price]]&lt;=500, "₹200 - ₹500", "&gt;₹500"))</f>
        <v>&gt;₹500</v>
      </c>
      <c r="Q1291" s="8">
        <f>Table1[[#This Row],[rating]]*LOG(Table1[[#This Row],[rating_count]]+1)</f>
        <v>13.323718454001735</v>
      </c>
    </row>
    <row r="1292" spans="1:17" x14ac:dyDescent="0.3">
      <c r="A1292" t="s">
        <v>2780</v>
      </c>
      <c r="B1292" t="s">
        <v>2781</v>
      </c>
      <c r="C1292" t="str">
        <f t="shared" si="20"/>
        <v>Maharaja Whiteline Odaci</v>
      </c>
      <c r="D1292" s="3" t="s">
        <v>2048</v>
      </c>
      <c r="E1292" s="3" t="s">
        <v>2978</v>
      </c>
      <c r="F1292" s="3" t="s">
        <v>3070</v>
      </c>
      <c r="G1292" s="3" t="s">
        <v>3071</v>
      </c>
      <c r="H1292" s="3" t="s">
        <v>3094</v>
      </c>
      <c r="I1292" s="4">
        <v>3349</v>
      </c>
      <c r="J1292" s="4">
        <v>4799</v>
      </c>
      <c r="K1292" s="2">
        <v>0.3</v>
      </c>
      <c r="L1292" t="str">
        <f>IF(Table1[[#This Row],[discount_percentage]]&gt;=50%, "50% or more", "&lt;50%")</f>
        <v>&lt;50%</v>
      </c>
      <c r="M1292">
        <v>3.7</v>
      </c>
      <c r="N1292" s="5">
        <v>4200</v>
      </c>
      <c r="O1292" s="4">
        <f>Table1[[#This Row],[actual_price]]*Table1[[#This Row],[rating_count]]</f>
        <v>20155800</v>
      </c>
      <c r="P1292" t="str">
        <f>IF(Table1[[#This Row],[actual_price]] &lt;200, "&lt;₹200", IF(Table1[[#This Row],[actual_price]]&lt;=500, "₹200 - ₹500", "&gt;₹500"))</f>
        <v>&gt;₹500</v>
      </c>
      <c r="Q1292" s="8">
        <f>Table1[[#This Row],[rating]]*LOG(Table1[[#This Row],[rating_count]]+1)</f>
        <v>13.406404921690571</v>
      </c>
    </row>
    <row r="1293" spans="1:17" x14ac:dyDescent="0.3">
      <c r="A1293" t="s">
        <v>2782</v>
      </c>
      <c r="B1293" t="s">
        <v>2783</v>
      </c>
      <c r="C1293" t="str">
        <f t="shared" si="20"/>
        <v>Shakti Technology S3 Hig</v>
      </c>
      <c r="D1293" s="3" t="s">
        <v>2145</v>
      </c>
      <c r="E1293" s="3" t="s">
        <v>2978</v>
      </c>
      <c r="F1293" s="3" t="s">
        <v>3070</v>
      </c>
      <c r="G1293" s="3" t="s">
        <v>3077</v>
      </c>
      <c r="H1293" s="3" t="s">
        <v>3102</v>
      </c>
      <c r="I1293" s="4">
        <v>4899</v>
      </c>
      <c r="J1293" s="4">
        <v>8999</v>
      </c>
      <c r="K1293" s="2">
        <v>0.46</v>
      </c>
      <c r="L1293" t="str">
        <f>IF(Table1[[#This Row],[discount_percentage]]&gt;=50%, "50% or more", "&lt;50%")</f>
        <v>&lt;50%</v>
      </c>
      <c r="M1293">
        <v>4.0999999999999996</v>
      </c>
      <c r="N1293" s="5">
        <v>297</v>
      </c>
      <c r="O1293" s="4">
        <f>Table1[[#This Row],[actual_price]]*Table1[[#This Row],[rating_count]]</f>
        <v>2672703</v>
      </c>
      <c r="P1293" t="str">
        <f>IF(Table1[[#This Row],[actual_price]] &lt;200, "&lt;₹200", IF(Table1[[#This Row],[actual_price]]&lt;=500, "₹200 - ₹500", "&gt;₹500"))</f>
        <v>&gt;₹500</v>
      </c>
      <c r="Q1293" s="8">
        <f>Table1[[#This Row],[rating]]*LOG(Table1[[#This Row],[rating_count]]+1)</f>
        <v>10.144286682712647</v>
      </c>
    </row>
    <row r="1294" spans="1:17" x14ac:dyDescent="0.3">
      <c r="A1294" t="s">
        <v>2784</v>
      </c>
      <c r="B1294" t="s">
        <v>2785</v>
      </c>
      <c r="C1294" t="str">
        <f t="shared" si="20"/>
        <v>Cello Quick Boil Popular</v>
      </c>
      <c r="D1294" s="3" t="s">
        <v>2008</v>
      </c>
      <c r="E1294" s="3" t="s">
        <v>2978</v>
      </c>
      <c r="F1294" s="3" t="s">
        <v>3070</v>
      </c>
      <c r="G1294" s="3" t="s">
        <v>3071</v>
      </c>
      <c r="H1294" s="3" t="s">
        <v>3072</v>
      </c>
      <c r="I1294" s="4">
        <v>1199</v>
      </c>
      <c r="J1294" s="4">
        <v>1899</v>
      </c>
      <c r="K1294" s="2">
        <v>0.37</v>
      </c>
      <c r="L1294" t="str">
        <f>IF(Table1[[#This Row],[discount_percentage]]&gt;=50%, "50% or more", "&lt;50%")</f>
        <v>&lt;50%</v>
      </c>
      <c r="M1294">
        <v>4.2</v>
      </c>
      <c r="N1294" s="5">
        <v>3858</v>
      </c>
      <c r="O1294" s="4">
        <f>Table1[[#This Row],[actual_price]]*Table1[[#This Row],[rating_count]]</f>
        <v>7326342</v>
      </c>
      <c r="P1294" t="str">
        <f>IF(Table1[[#This Row],[actual_price]] &lt;200, "&lt;₹200", IF(Table1[[#This Row],[actual_price]]&lt;=500, "₹200 - ₹500", "&gt;₹500"))</f>
        <v>&gt;₹500</v>
      </c>
      <c r="Q1294" s="8">
        <f>Table1[[#This Row],[rating]]*LOG(Table1[[#This Row],[rating_count]]+1)</f>
        <v>15.063194069999867</v>
      </c>
    </row>
    <row r="1295" spans="1:17" x14ac:dyDescent="0.3">
      <c r="A1295" t="s">
        <v>2786</v>
      </c>
      <c r="B1295" t="s">
        <v>2787</v>
      </c>
      <c r="C1295" t="str">
        <f t="shared" si="20"/>
        <v>AGARO Glory Cool Mist Ul</v>
      </c>
      <c r="D1295" s="3" t="s">
        <v>2511</v>
      </c>
      <c r="E1295" s="3" t="s">
        <v>2978</v>
      </c>
      <c r="F1295" s="3" t="s">
        <v>3073</v>
      </c>
      <c r="G1295" s="3" t="s">
        <v>3136</v>
      </c>
      <c r="I1295" s="4">
        <v>3290</v>
      </c>
      <c r="J1295" s="4">
        <v>5799</v>
      </c>
      <c r="K1295" s="2">
        <v>0.43</v>
      </c>
      <c r="L1295" t="str">
        <f>IF(Table1[[#This Row],[discount_percentage]]&gt;=50%, "50% or more", "&lt;50%")</f>
        <v>&lt;50%</v>
      </c>
      <c r="M1295">
        <v>4.3</v>
      </c>
      <c r="N1295" s="5">
        <v>168</v>
      </c>
      <c r="O1295" s="4">
        <f>Table1[[#This Row],[actual_price]]*Table1[[#This Row],[rating_count]]</f>
        <v>974232</v>
      </c>
      <c r="P1295" t="str">
        <f>IF(Table1[[#This Row],[actual_price]] &lt;200, "&lt;₹200", IF(Table1[[#This Row],[actual_price]]&lt;=500, "₹200 - ₹500", "&gt;₹500"))</f>
        <v>&gt;₹500</v>
      </c>
      <c r="Q1295" s="8">
        <f>Table1[[#This Row],[rating]]*LOG(Table1[[#This Row],[rating_count]]+1)</f>
        <v>9.5799128298387952</v>
      </c>
    </row>
    <row r="1296" spans="1:17" x14ac:dyDescent="0.3">
      <c r="A1296" t="s">
        <v>2788</v>
      </c>
      <c r="B1296" t="s">
        <v>2789</v>
      </c>
      <c r="C1296" t="str">
        <f t="shared" si="20"/>
        <v>Wolpin 1 Lint Roller wit</v>
      </c>
      <c r="D1296" s="3" t="s">
        <v>1963</v>
      </c>
      <c r="E1296" s="3" t="s">
        <v>2978</v>
      </c>
      <c r="F1296" s="3" t="s">
        <v>3070</v>
      </c>
      <c r="G1296" s="3" t="s">
        <v>3077</v>
      </c>
      <c r="H1296" s="3" t="s">
        <v>3078</v>
      </c>
      <c r="I1296" s="4">
        <v>179</v>
      </c>
      <c r="J1296" s="4">
        <v>799</v>
      </c>
      <c r="K1296" s="2">
        <v>0.78</v>
      </c>
      <c r="L1296" t="str">
        <f>IF(Table1[[#This Row],[discount_percentage]]&gt;=50%, "50% or more", "&lt;50%")</f>
        <v>50% or more</v>
      </c>
      <c r="M1296">
        <v>3.6</v>
      </c>
      <c r="N1296" s="5">
        <v>101</v>
      </c>
      <c r="O1296" s="4">
        <f>Table1[[#This Row],[actual_price]]*Table1[[#This Row],[rating_count]]</f>
        <v>80699</v>
      </c>
      <c r="P1296" t="str">
        <f>IF(Table1[[#This Row],[actual_price]] &lt;200, "&lt;₹200", IF(Table1[[#This Row],[actual_price]]&lt;=500, "₹200 - ₹500", "&gt;₹500"))</f>
        <v>&gt;₹500</v>
      </c>
      <c r="Q1296" s="8">
        <f>Table1[[#This Row],[rating]]*LOG(Table1[[#This Row],[rating_count]]+1)</f>
        <v>7.2309606183429036</v>
      </c>
    </row>
    <row r="1297" spans="1:17" x14ac:dyDescent="0.3">
      <c r="A1297" t="s">
        <v>2790</v>
      </c>
      <c r="B1297" t="s">
        <v>2791</v>
      </c>
      <c r="C1297" t="str">
        <f t="shared" si="20"/>
        <v xml:space="preserve">Abode Kitchen Essential </v>
      </c>
      <c r="D1297" s="3" t="s">
        <v>2722</v>
      </c>
      <c r="E1297" s="3" t="s">
        <v>2978</v>
      </c>
      <c r="F1297" s="3" t="s">
        <v>3070</v>
      </c>
      <c r="G1297" s="3" t="s">
        <v>3106</v>
      </c>
      <c r="H1297" s="3" t="s">
        <v>3143</v>
      </c>
      <c r="I1297" s="4">
        <v>149</v>
      </c>
      <c r="J1297" s="4">
        <v>300</v>
      </c>
      <c r="K1297" s="2">
        <v>0.5</v>
      </c>
      <c r="L1297" t="str">
        <f>IF(Table1[[#This Row],[discount_percentage]]&gt;=50%, "50% or more", "&lt;50%")</f>
        <v>50% or more</v>
      </c>
      <c r="M1297">
        <v>4.0999999999999996</v>
      </c>
      <c r="N1297" s="5">
        <v>4074</v>
      </c>
      <c r="O1297" s="4">
        <f>Table1[[#This Row],[actual_price]]*Table1[[#This Row],[rating_count]]</f>
        <v>1222200</v>
      </c>
      <c r="P1297" t="str">
        <f>IF(Table1[[#This Row],[actual_price]] &lt;200, "&lt;₹200", IF(Table1[[#This Row],[actual_price]]&lt;=500, "₹200 - ₹500", "&gt;₹500"))</f>
        <v>₹200 - ₹500</v>
      </c>
      <c r="Q1297" s="8">
        <f>Table1[[#This Row],[rating]]*LOG(Table1[[#This Row],[rating_count]]+1)</f>
        <v>14.801523213611581</v>
      </c>
    </row>
    <row r="1298" spans="1:17" x14ac:dyDescent="0.3">
      <c r="A1298" t="s">
        <v>2792</v>
      </c>
      <c r="B1298" t="s">
        <v>2793</v>
      </c>
      <c r="C1298" t="str">
        <f t="shared" si="20"/>
        <v>Sujata Supermix, Mixer G</v>
      </c>
      <c r="D1298" s="3" t="s">
        <v>1995</v>
      </c>
      <c r="E1298" s="3" t="s">
        <v>2978</v>
      </c>
      <c r="F1298" s="3" t="s">
        <v>3070</v>
      </c>
      <c r="G1298" s="3" t="s">
        <v>3071</v>
      </c>
      <c r="H1298" s="3" t="s">
        <v>3085</v>
      </c>
      <c r="I1298" s="4">
        <v>5490</v>
      </c>
      <c r="J1298" s="4">
        <v>7200</v>
      </c>
      <c r="K1298" s="2">
        <v>0.24</v>
      </c>
      <c r="L1298" t="str">
        <f>IF(Table1[[#This Row],[discount_percentage]]&gt;=50%, "50% or more", "&lt;50%")</f>
        <v>&lt;50%</v>
      </c>
      <c r="M1298">
        <v>4.5</v>
      </c>
      <c r="N1298" s="5">
        <v>1408</v>
      </c>
      <c r="O1298" s="4">
        <f>Table1[[#This Row],[actual_price]]*Table1[[#This Row],[rating_count]]</f>
        <v>10137600</v>
      </c>
      <c r="P1298" t="str">
        <f>IF(Table1[[#This Row],[actual_price]] &lt;200, "&lt;₹200", IF(Table1[[#This Row],[actual_price]]&lt;=500, "₹200 - ₹500", "&gt;₹500"))</f>
        <v>&gt;₹500</v>
      </c>
      <c r="Q1298" s="8">
        <f>Table1[[#This Row],[rating]]*LOG(Table1[[#This Row],[rating_count]]+1)</f>
        <v>14.170099468992104</v>
      </c>
    </row>
    <row r="1299" spans="1:17" x14ac:dyDescent="0.3">
      <c r="A1299" t="s">
        <v>2794</v>
      </c>
      <c r="B1299" t="s">
        <v>2795</v>
      </c>
      <c r="C1299" t="str">
        <f t="shared" si="20"/>
        <v>CARDEX Digital Kitchen W</v>
      </c>
      <c r="D1299" s="3" t="s">
        <v>1966</v>
      </c>
      <c r="E1299" s="3" t="s">
        <v>2978</v>
      </c>
      <c r="F1299" s="3" t="s">
        <v>3070</v>
      </c>
      <c r="G1299" s="3" t="s">
        <v>3071</v>
      </c>
      <c r="H1299" s="3" t="s">
        <v>3079</v>
      </c>
      <c r="I1299" s="4">
        <v>379</v>
      </c>
      <c r="J1299" s="4">
        <v>389</v>
      </c>
      <c r="K1299" s="2">
        <v>0.03</v>
      </c>
      <c r="L1299" t="str">
        <f>IF(Table1[[#This Row],[discount_percentage]]&gt;=50%, "50% or more", "&lt;50%")</f>
        <v>&lt;50%</v>
      </c>
      <c r="M1299">
        <v>4.2</v>
      </c>
      <c r="N1299" s="5">
        <v>3739</v>
      </c>
      <c r="O1299" s="4">
        <f>Table1[[#This Row],[actual_price]]*Table1[[#This Row],[rating_count]]</f>
        <v>1454471</v>
      </c>
      <c r="P1299" t="str">
        <f>IF(Table1[[#This Row],[actual_price]] &lt;200, "&lt;₹200", IF(Table1[[#This Row],[actual_price]]&lt;=500, "₹200 - ₹500", "&gt;₹500"))</f>
        <v>₹200 - ₹500</v>
      </c>
      <c r="Q1299" s="8">
        <f>Table1[[#This Row],[rating]]*LOG(Table1[[#This Row],[rating_count]]+1)</f>
        <v>15.006060729242018</v>
      </c>
    </row>
    <row r="1300" spans="1:17" x14ac:dyDescent="0.3">
      <c r="A1300" t="s">
        <v>2796</v>
      </c>
      <c r="B1300" t="s">
        <v>2797</v>
      </c>
      <c r="C1300" t="str">
        <f t="shared" si="20"/>
        <v xml:space="preserve">V-Guard Zenora RO+UF+MB </v>
      </c>
      <c r="D1300" s="3" t="s">
        <v>2298</v>
      </c>
      <c r="E1300" s="3" t="s">
        <v>2978</v>
      </c>
      <c r="F1300" s="3" t="s">
        <v>3070</v>
      </c>
      <c r="G1300" s="3" t="s">
        <v>3110</v>
      </c>
      <c r="H1300" s="3" t="s">
        <v>3120</v>
      </c>
      <c r="I1300" s="4">
        <v>8699</v>
      </c>
      <c r="J1300" s="4">
        <v>13049</v>
      </c>
      <c r="K1300" s="2">
        <v>0.33</v>
      </c>
      <c r="L1300" t="str">
        <f>IF(Table1[[#This Row],[discount_percentage]]&gt;=50%, "50% or more", "&lt;50%")</f>
        <v>&lt;50%</v>
      </c>
      <c r="M1300">
        <v>4.3</v>
      </c>
      <c r="N1300" s="5">
        <v>5891</v>
      </c>
      <c r="O1300" s="4">
        <f>Table1[[#This Row],[actual_price]]*Table1[[#This Row],[rating_count]]</f>
        <v>76871659</v>
      </c>
      <c r="P1300" t="str">
        <f>IF(Table1[[#This Row],[actual_price]] &lt;200, "&lt;₹200", IF(Table1[[#This Row],[actual_price]]&lt;=500, "₹200 - ₹500", "&gt;₹500"))</f>
        <v>&gt;₹500</v>
      </c>
      <c r="Q1300" s="8">
        <f>Table1[[#This Row],[rating]]*LOG(Table1[[#This Row],[rating_count]]+1)</f>
        <v>16.212129774133551</v>
      </c>
    </row>
    <row r="1301" spans="1:17" x14ac:dyDescent="0.3">
      <c r="A1301" t="s">
        <v>2798</v>
      </c>
      <c r="B1301" t="s">
        <v>2799</v>
      </c>
      <c r="C1301" t="str">
        <f t="shared" si="20"/>
        <v>Bajaj Rex DLX 750 W 4 Ja</v>
      </c>
      <c r="D1301" s="3" t="s">
        <v>1995</v>
      </c>
      <c r="E1301" s="3" t="s">
        <v>2978</v>
      </c>
      <c r="F1301" s="3" t="s">
        <v>3070</v>
      </c>
      <c r="G1301" s="3" t="s">
        <v>3071</v>
      </c>
      <c r="H1301" s="3" t="s">
        <v>3085</v>
      </c>
      <c r="I1301" s="4">
        <v>3041.67</v>
      </c>
      <c r="J1301" s="4">
        <v>5999</v>
      </c>
      <c r="K1301" s="2">
        <v>0.49</v>
      </c>
      <c r="L1301" t="str">
        <f>IF(Table1[[#This Row],[discount_percentage]]&gt;=50%, "50% or more", "&lt;50%")</f>
        <v>&lt;50%</v>
      </c>
      <c r="M1301">
        <v>4</v>
      </c>
      <c r="N1301" s="5">
        <v>777</v>
      </c>
      <c r="O1301" s="4">
        <f>Table1[[#This Row],[actual_price]]*Table1[[#This Row],[rating_count]]</f>
        <v>4661223</v>
      </c>
      <c r="P1301" t="str">
        <f>IF(Table1[[#This Row],[actual_price]] &lt;200, "&lt;₹200", IF(Table1[[#This Row],[actual_price]]&lt;=500, "₹200 - ₹500", "&gt;₹500"))</f>
        <v>&gt;₹500</v>
      </c>
      <c r="Q1301" s="8">
        <f>Table1[[#This Row],[rating]]*LOG(Table1[[#This Row],[rating_count]]+1)</f>
        <v>11.563918387958756</v>
      </c>
    </row>
    <row r="1302" spans="1:17" x14ac:dyDescent="0.3">
      <c r="A1302" t="s">
        <v>2800</v>
      </c>
      <c r="B1302" t="s">
        <v>2801</v>
      </c>
      <c r="C1302" t="str">
        <f t="shared" si="20"/>
        <v xml:space="preserve">KENT 16051 Hand Blender </v>
      </c>
      <c r="D1302" s="3" t="s">
        <v>1989</v>
      </c>
      <c r="E1302" s="3" t="s">
        <v>2978</v>
      </c>
      <c r="F1302" s="3" t="s">
        <v>3070</v>
      </c>
      <c r="G1302" s="3" t="s">
        <v>3071</v>
      </c>
      <c r="H1302" s="3" t="s">
        <v>3084</v>
      </c>
      <c r="I1302" s="4">
        <v>1745</v>
      </c>
      <c r="J1302" s="4">
        <v>2400</v>
      </c>
      <c r="K1302" s="2">
        <v>0.27</v>
      </c>
      <c r="L1302" t="str">
        <f>IF(Table1[[#This Row],[discount_percentage]]&gt;=50%, "50% or more", "&lt;50%")</f>
        <v>&lt;50%</v>
      </c>
      <c r="M1302">
        <v>4.2</v>
      </c>
      <c r="N1302" s="5">
        <v>14160</v>
      </c>
      <c r="O1302" s="4">
        <f>Table1[[#This Row],[actual_price]]*Table1[[#This Row],[rating_count]]</f>
        <v>33984000</v>
      </c>
      <c r="P1302" t="str">
        <f>IF(Table1[[#This Row],[actual_price]] &lt;200, "&lt;₹200", IF(Table1[[#This Row],[actual_price]]&lt;=500, "₹200 - ₹500", "&gt;₹500"))</f>
        <v>&gt;₹500</v>
      </c>
      <c r="Q1302" s="8">
        <f>Table1[[#This Row],[rating]]*LOG(Table1[[#This Row],[rating_count]]+1)</f>
        <v>17.434594475697256</v>
      </c>
    </row>
    <row r="1303" spans="1:17" x14ac:dyDescent="0.3">
      <c r="A1303" t="s">
        <v>2802</v>
      </c>
      <c r="B1303" t="s">
        <v>2803</v>
      </c>
      <c r="C1303" t="str">
        <f t="shared" si="20"/>
        <v>Prestige PIC 15.0+ 1900-</v>
      </c>
      <c r="D1303" s="3" t="s">
        <v>1980</v>
      </c>
      <c r="E1303" s="3" t="s">
        <v>2978</v>
      </c>
      <c r="F1303" s="3" t="s">
        <v>3070</v>
      </c>
      <c r="G1303" s="3" t="s">
        <v>3071</v>
      </c>
      <c r="H1303" s="3" t="s">
        <v>3083</v>
      </c>
      <c r="I1303" s="4">
        <v>3180</v>
      </c>
      <c r="J1303" s="4">
        <v>5295</v>
      </c>
      <c r="K1303" s="2">
        <v>0.4</v>
      </c>
      <c r="L1303" t="str">
        <f>IF(Table1[[#This Row],[discount_percentage]]&gt;=50%, "50% or more", "&lt;50%")</f>
        <v>&lt;50%</v>
      </c>
      <c r="M1303">
        <v>4.2</v>
      </c>
      <c r="N1303" s="5">
        <v>6919</v>
      </c>
      <c r="O1303" s="4">
        <f>Table1[[#This Row],[actual_price]]*Table1[[#This Row],[rating_count]]</f>
        <v>36636105</v>
      </c>
      <c r="P1303" t="str">
        <f>IF(Table1[[#This Row],[actual_price]] &lt;200, "&lt;₹200", IF(Table1[[#This Row],[actual_price]]&lt;=500, "₹200 - ₹500", "&gt;₹500"))</f>
        <v>&gt;₹500</v>
      </c>
      <c r="Q1303" s="8">
        <f>Table1[[#This Row],[rating]]*LOG(Table1[[#This Row],[rating_count]]+1)</f>
        <v>16.128445596718386</v>
      </c>
    </row>
    <row r="1304" spans="1:17" x14ac:dyDescent="0.3">
      <c r="A1304" t="s">
        <v>2804</v>
      </c>
      <c r="B1304" t="s">
        <v>2805</v>
      </c>
      <c r="C1304" t="str">
        <f t="shared" si="20"/>
        <v>Aqua d pure Active Coppe</v>
      </c>
      <c r="D1304" s="3" t="s">
        <v>2298</v>
      </c>
      <c r="E1304" s="3" t="s">
        <v>2978</v>
      </c>
      <c r="F1304" s="3" t="s">
        <v>3070</v>
      </c>
      <c r="G1304" s="3" t="s">
        <v>3110</v>
      </c>
      <c r="H1304" s="3" t="s">
        <v>3120</v>
      </c>
      <c r="I1304" s="4">
        <v>4999</v>
      </c>
      <c r="J1304" s="4">
        <v>24999</v>
      </c>
      <c r="K1304" s="2">
        <v>0.8</v>
      </c>
      <c r="L1304" t="str">
        <f>IF(Table1[[#This Row],[discount_percentage]]&gt;=50%, "50% or more", "&lt;50%")</f>
        <v>50% or more</v>
      </c>
      <c r="M1304">
        <v>4.5</v>
      </c>
      <c r="N1304" s="5">
        <v>287</v>
      </c>
      <c r="O1304" s="4">
        <f>Table1[[#This Row],[actual_price]]*Table1[[#This Row],[rating_count]]</f>
        <v>7174713</v>
      </c>
      <c r="P1304" t="str">
        <f>IF(Table1[[#This Row],[actual_price]] &lt;200, "&lt;₹200", IF(Table1[[#This Row],[actual_price]]&lt;=500, "₹200 - ₹500", "&gt;₹500"))</f>
        <v>&gt;₹500</v>
      </c>
      <c r="Q1304" s="8">
        <f>Table1[[#This Row],[rating]]*LOG(Table1[[#This Row],[rating_count]]+1)</f>
        <v>11.06726619491654</v>
      </c>
    </row>
    <row r="1305" spans="1:17" x14ac:dyDescent="0.3">
      <c r="A1305" t="s">
        <v>2806</v>
      </c>
      <c r="B1305" t="s">
        <v>2807</v>
      </c>
      <c r="C1305" t="str">
        <f t="shared" si="20"/>
        <v>PrettyKrafts Laundry Squ</v>
      </c>
      <c r="D1305" s="3" t="s">
        <v>2036</v>
      </c>
      <c r="E1305" s="3" t="s">
        <v>2978</v>
      </c>
      <c r="F1305" s="3" t="s">
        <v>3091</v>
      </c>
      <c r="G1305" s="3" t="s">
        <v>3092</v>
      </c>
      <c r="H1305" s="3" t="s">
        <v>3093</v>
      </c>
      <c r="I1305" s="4">
        <v>390</v>
      </c>
      <c r="J1305" s="4">
        <v>799</v>
      </c>
      <c r="K1305" s="2">
        <v>0.51</v>
      </c>
      <c r="L1305" t="str">
        <f>IF(Table1[[#This Row],[discount_percentage]]&gt;=50%, "50% or more", "&lt;50%")</f>
        <v>50% or more</v>
      </c>
      <c r="M1305">
        <v>3.8</v>
      </c>
      <c r="N1305" s="5">
        <v>287</v>
      </c>
      <c r="O1305" s="4">
        <f>Table1[[#This Row],[actual_price]]*Table1[[#This Row],[rating_count]]</f>
        <v>229313</v>
      </c>
      <c r="P1305" t="str">
        <f>IF(Table1[[#This Row],[actual_price]] &lt;200, "&lt;₹200", IF(Table1[[#This Row],[actual_price]]&lt;=500, "₹200 - ₹500", "&gt;₹500"))</f>
        <v>&gt;₹500</v>
      </c>
      <c r="Q1305" s="8">
        <f>Table1[[#This Row],[rating]]*LOG(Table1[[#This Row],[rating_count]]+1)</f>
        <v>9.3456914534850775</v>
      </c>
    </row>
    <row r="1306" spans="1:17" x14ac:dyDescent="0.3">
      <c r="A1306" t="s">
        <v>2808</v>
      </c>
      <c r="B1306" t="s">
        <v>2809</v>
      </c>
      <c r="C1306" t="str">
        <f t="shared" si="20"/>
        <v>Libra Roti Maker Electri</v>
      </c>
      <c r="D1306" s="3" t="s">
        <v>2810</v>
      </c>
      <c r="E1306" s="3" t="s">
        <v>2978</v>
      </c>
      <c r="F1306" s="3" t="s">
        <v>3070</v>
      </c>
      <c r="G1306" s="3" t="s">
        <v>3071</v>
      </c>
      <c r="H1306" s="3" t="s">
        <v>3145</v>
      </c>
      <c r="I1306" s="4">
        <v>1999</v>
      </c>
      <c r="J1306" s="4">
        <v>2999</v>
      </c>
      <c r="K1306" s="2">
        <v>0.33</v>
      </c>
      <c r="L1306" t="str">
        <f>IF(Table1[[#This Row],[discount_percentage]]&gt;=50%, "50% or more", "&lt;50%")</f>
        <v>&lt;50%</v>
      </c>
      <c r="M1306">
        <v>4.4000000000000004</v>
      </c>
      <c r="N1306" s="5">
        <v>388</v>
      </c>
      <c r="O1306" s="4">
        <f>Table1[[#This Row],[actual_price]]*Table1[[#This Row],[rating_count]]</f>
        <v>1163612</v>
      </c>
      <c r="P1306" t="str">
        <f>IF(Table1[[#This Row],[actual_price]] &lt;200, "&lt;₹200", IF(Table1[[#This Row],[actual_price]]&lt;=500, "₹200 - ₹500", "&gt;₹500"))</f>
        <v>&gt;₹500</v>
      </c>
      <c r="Q1306" s="8">
        <f>Table1[[#This Row],[rating]]*LOG(Table1[[#This Row],[rating_count]]+1)</f>
        <v>11.395778245833116</v>
      </c>
    </row>
    <row r="1307" spans="1:17" x14ac:dyDescent="0.3">
      <c r="A1307" t="s">
        <v>2811</v>
      </c>
      <c r="B1307" t="s">
        <v>2812</v>
      </c>
      <c r="C1307" t="str">
        <f t="shared" si="20"/>
        <v>Glen 3 in 1 Electric Mul</v>
      </c>
      <c r="D1307" s="3" t="s">
        <v>2068</v>
      </c>
      <c r="E1307" s="3" t="s">
        <v>2978</v>
      </c>
      <c r="F1307" s="3" t="s">
        <v>3070</v>
      </c>
      <c r="G1307" s="3" t="s">
        <v>3071</v>
      </c>
      <c r="H1307" s="3" t="s">
        <v>3096</v>
      </c>
      <c r="I1307" s="4">
        <v>1624</v>
      </c>
      <c r="J1307" s="4">
        <v>2495</v>
      </c>
      <c r="K1307" s="2">
        <v>0.35</v>
      </c>
      <c r="L1307" t="str">
        <f>IF(Table1[[#This Row],[discount_percentage]]&gt;=50%, "50% or more", "&lt;50%")</f>
        <v>&lt;50%</v>
      </c>
      <c r="M1307">
        <v>4.0999999999999996</v>
      </c>
      <c r="N1307" s="5">
        <v>827</v>
      </c>
      <c r="O1307" s="4">
        <f>Table1[[#This Row],[actual_price]]*Table1[[#This Row],[rating_count]]</f>
        <v>2063365</v>
      </c>
      <c r="P1307" t="str">
        <f>IF(Table1[[#This Row],[actual_price]] &lt;200, "&lt;₹200", IF(Table1[[#This Row],[actual_price]]&lt;=500, "₹200 - ₹500", "&gt;₹500"))</f>
        <v>&gt;₹500</v>
      </c>
      <c r="Q1307" s="8">
        <f>Table1[[#This Row],[rating]]*LOG(Table1[[#This Row],[rating_count]]+1)</f>
        <v>11.963924380818009</v>
      </c>
    </row>
    <row r="1308" spans="1:17" x14ac:dyDescent="0.3">
      <c r="A1308" t="s">
        <v>2813</v>
      </c>
      <c r="B1308" t="s">
        <v>2814</v>
      </c>
      <c r="C1308" t="str">
        <f t="shared" si="20"/>
        <v>Dynore Stainless Steel S</v>
      </c>
      <c r="D1308" s="3" t="s">
        <v>2722</v>
      </c>
      <c r="E1308" s="3" t="s">
        <v>2978</v>
      </c>
      <c r="F1308" s="3" t="s">
        <v>3070</v>
      </c>
      <c r="G1308" s="3" t="s">
        <v>3106</v>
      </c>
      <c r="H1308" s="3" t="s">
        <v>3143</v>
      </c>
      <c r="I1308" s="4">
        <v>184</v>
      </c>
      <c r="J1308" s="4">
        <v>450</v>
      </c>
      <c r="K1308" s="2">
        <v>0.59</v>
      </c>
      <c r="L1308" t="str">
        <f>IF(Table1[[#This Row],[discount_percentage]]&gt;=50%, "50% or more", "&lt;50%")</f>
        <v>50% or more</v>
      </c>
      <c r="M1308">
        <v>4.2</v>
      </c>
      <c r="N1308" s="5">
        <v>4971</v>
      </c>
      <c r="O1308" s="4">
        <f>Table1[[#This Row],[actual_price]]*Table1[[#This Row],[rating_count]]</f>
        <v>2236950</v>
      </c>
      <c r="P1308" t="str">
        <f>IF(Table1[[#This Row],[actual_price]] &lt;200, "&lt;₹200", IF(Table1[[#This Row],[actual_price]]&lt;=500, "₹200 - ₹500", "&gt;₹500"))</f>
        <v>₹200 - ₹500</v>
      </c>
      <c r="Q1308" s="8">
        <f>Table1[[#This Row],[rating]]*LOG(Table1[[#This Row],[rating_count]]+1)</f>
        <v>15.525430703872352</v>
      </c>
    </row>
    <row r="1309" spans="1:17" x14ac:dyDescent="0.3">
      <c r="A1309" t="s">
        <v>2815</v>
      </c>
      <c r="B1309" t="s">
        <v>2816</v>
      </c>
      <c r="C1309" t="str">
        <f t="shared" si="20"/>
        <v>Lint Remover For Clothes</v>
      </c>
      <c r="D1309" s="3" t="s">
        <v>1963</v>
      </c>
      <c r="E1309" s="3" t="s">
        <v>2978</v>
      </c>
      <c r="F1309" s="3" t="s">
        <v>3070</v>
      </c>
      <c r="G1309" s="3" t="s">
        <v>3077</v>
      </c>
      <c r="H1309" s="3" t="s">
        <v>3078</v>
      </c>
      <c r="I1309" s="4">
        <v>445</v>
      </c>
      <c r="J1309" s="4">
        <v>999</v>
      </c>
      <c r="K1309" s="2">
        <v>0.55000000000000004</v>
      </c>
      <c r="L1309" t="str">
        <f>IF(Table1[[#This Row],[discount_percentage]]&gt;=50%, "50% or more", "&lt;50%")</f>
        <v>50% or more</v>
      </c>
      <c r="M1309">
        <v>4.3</v>
      </c>
      <c r="N1309" s="5">
        <v>229</v>
      </c>
      <c r="O1309" s="4">
        <f>Table1[[#This Row],[actual_price]]*Table1[[#This Row],[rating_count]]</f>
        <v>228771</v>
      </c>
      <c r="P1309" t="str">
        <f>IF(Table1[[#This Row],[actual_price]] &lt;200, "&lt;₹200", IF(Table1[[#This Row],[actual_price]]&lt;=500, "₹200 - ₹500", "&gt;₹500"))</f>
        <v>&gt;₹500</v>
      </c>
      <c r="Q1309" s="8">
        <f>Table1[[#This Row],[rating]]*LOG(Table1[[#This Row],[rating_count]]+1)</f>
        <v>10.15542969487565</v>
      </c>
    </row>
    <row r="1310" spans="1:17" x14ac:dyDescent="0.3">
      <c r="A1310" t="s">
        <v>2817</v>
      </c>
      <c r="B1310" t="s">
        <v>2818</v>
      </c>
      <c r="C1310" t="str">
        <f t="shared" si="20"/>
        <v>Monitor AC Stand/Heavy D</v>
      </c>
      <c r="D1310" s="3" t="s">
        <v>2819</v>
      </c>
      <c r="E1310" s="3" t="s">
        <v>2978</v>
      </c>
      <c r="F1310" s="3" t="s">
        <v>3073</v>
      </c>
      <c r="G1310" s="3" t="s">
        <v>3146</v>
      </c>
      <c r="H1310" s="3" t="s">
        <v>3147</v>
      </c>
      <c r="I1310" s="4">
        <v>699</v>
      </c>
      <c r="J1310" s="4">
        <v>1690</v>
      </c>
      <c r="K1310" s="2">
        <v>0.59</v>
      </c>
      <c r="L1310" t="str">
        <f>IF(Table1[[#This Row],[discount_percentage]]&gt;=50%, "50% or more", "&lt;50%")</f>
        <v>50% or more</v>
      </c>
      <c r="M1310">
        <v>4.0999999999999996</v>
      </c>
      <c r="N1310" s="5">
        <v>3524</v>
      </c>
      <c r="O1310" s="4">
        <f>Table1[[#This Row],[actual_price]]*Table1[[#This Row],[rating_count]]</f>
        <v>5955560</v>
      </c>
      <c r="P1310" t="str">
        <f>IF(Table1[[#This Row],[actual_price]] &lt;200, "&lt;₹200", IF(Table1[[#This Row],[actual_price]]&lt;=500, "₹200 - ₹500", "&gt;₹500"))</f>
        <v>&gt;₹500</v>
      </c>
      <c r="Q1310" s="8">
        <f>Table1[[#This Row],[rating]]*LOG(Table1[[#This Row],[rating_count]]+1)</f>
        <v>14.54335239744241</v>
      </c>
    </row>
    <row r="1311" spans="1:17" x14ac:dyDescent="0.3">
      <c r="A1311" t="s">
        <v>2820</v>
      </c>
      <c r="B1311" t="s">
        <v>2821</v>
      </c>
      <c r="C1311" t="str">
        <f t="shared" si="20"/>
        <v>iBELL Induction Cooktop,</v>
      </c>
      <c r="D1311" s="3" t="s">
        <v>1980</v>
      </c>
      <c r="E1311" s="3" t="s">
        <v>2978</v>
      </c>
      <c r="F1311" s="3" t="s">
        <v>3070</v>
      </c>
      <c r="G1311" s="3" t="s">
        <v>3071</v>
      </c>
      <c r="H1311" s="3" t="s">
        <v>3083</v>
      </c>
      <c r="I1311" s="4">
        <v>1601</v>
      </c>
      <c r="J1311" s="4">
        <v>3890</v>
      </c>
      <c r="K1311" s="2">
        <v>0.59</v>
      </c>
      <c r="L1311" t="str">
        <f>IF(Table1[[#This Row],[discount_percentage]]&gt;=50%, "50% or more", "&lt;50%")</f>
        <v>50% or more</v>
      </c>
      <c r="M1311">
        <v>4.2</v>
      </c>
      <c r="N1311" s="5">
        <v>156</v>
      </c>
      <c r="O1311" s="4">
        <f>Table1[[#This Row],[actual_price]]*Table1[[#This Row],[rating_count]]</f>
        <v>606840</v>
      </c>
      <c r="P1311" t="str">
        <f>IF(Table1[[#This Row],[actual_price]] &lt;200, "&lt;₹200", IF(Table1[[#This Row],[actual_price]]&lt;=500, "₹200 - ₹500", "&gt;₹500"))</f>
        <v>&gt;₹500</v>
      </c>
      <c r="Q1311" s="8">
        <f>Table1[[#This Row],[rating]]*LOG(Table1[[#This Row],[rating_count]]+1)</f>
        <v>9.2227785401187816</v>
      </c>
    </row>
    <row r="1312" spans="1:17" x14ac:dyDescent="0.3">
      <c r="A1312" t="s">
        <v>2822</v>
      </c>
      <c r="B1312" t="s">
        <v>2823</v>
      </c>
      <c r="C1312" t="str">
        <f t="shared" si="20"/>
        <v>KENT POWP-Sediment Filte</v>
      </c>
      <c r="D1312" s="3" t="s">
        <v>2200</v>
      </c>
      <c r="E1312" s="3" t="s">
        <v>2978</v>
      </c>
      <c r="F1312" s="3" t="s">
        <v>3070</v>
      </c>
      <c r="G1312" s="3" t="s">
        <v>3110</v>
      </c>
      <c r="H1312" s="3" t="s">
        <v>3111</v>
      </c>
      <c r="I1312" s="4">
        <v>231</v>
      </c>
      <c r="J1312" s="4">
        <v>260</v>
      </c>
      <c r="K1312" s="2">
        <v>0.11</v>
      </c>
      <c r="L1312" t="str">
        <f>IF(Table1[[#This Row],[discount_percentage]]&gt;=50%, "50% or more", "&lt;50%")</f>
        <v>&lt;50%</v>
      </c>
      <c r="M1312">
        <v>4.0999999999999996</v>
      </c>
      <c r="N1312" s="5">
        <v>490</v>
      </c>
      <c r="O1312" s="4">
        <f>Table1[[#This Row],[actual_price]]*Table1[[#This Row],[rating_count]]</f>
        <v>127400</v>
      </c>
      <c r="P1312" t="str">
        <f>IF(Table1[[#This Row],[actual_price]] &lt;200, "&lt;₹200", IF(Table1[[#This Row],[actual_price]]&lt;=500, "₹200 - ₹500", "&gt;₹500"))</f>
        <v>₹200 - ₹500</v>
      </c>
      <c r="Q1312" s="8">
        <f>Table1[[#This Row],[rating]]*LOG(Table1[[#This Row],[rating_count]]+1)</f>
        <v>11.03343411770417</v>
      </c>
    </row>
    <row r="1313" spans="1:17" x14ac:dyDescent="0.3">
      <c r="A1313" t="s">
        <v>2824</v>
      </c>
      <c r="B1313" t="s">
        <v>2825</v>
      </c>
      <c r="C1313" t="str">
        <f t="shared" si="20"/>
        <v>LACOPINE Mini Pocket Siz</v>
      </c>
      <c r="D1313" s="3" t="s">
        <v>1963</v>
      </c>
      <c r="E1313" s="3" t="s">
        <v>2978</v>
      </c>
      <c r="F1313" s="3" t="s">
        <v>3070</v>
      </c>
      <c r="G1313" s="3" t="s">
        <v>3077</v>
      </c>
      <c r="H1313" s="3" t="s">
        <v>3078</v>
      </c>
      <c r="I1313" s="4">
        <v>369</v>
      </c>
      <c r="J1313" s="4">
        <v>599</v>
      </c>
      <c r="K1313" s="2">
        <v>0.38</v>
      </c>
      <c r="L1313" t="str">
        <f>IF(Table1[[#This Row],[discount_percentage]]&gt;=50%, "50% or more", "&lt;50%")</f>
        <v>&lt;50%</v>
      </c>
      <c r="M1313">
        <v>3.9</v>
      </c>
      <c r="N1313" s="5">
        <v>82</v>
      </c>
      <c r="O1313" s="4">
        <f>Table1[[#This Row],[actual_price]]*Table1[[#This Row],[rating_count]]</f>
        <v>49118</v>
      </c>
      <c r="P1313" t="str">
        <f>IF(Table1[[#This Row],[actual_price]] &lt;200, "&lt;₹200", IF(Table1[[#This Row],[actual_price]]&lt;=500, "₹200 - ₹500", "&gt;₹500"))</f>
        <v>&gt;₹500</v>
      </c>
      <c r="Q1313" s="8">
        <f>Table1[[#This Row],[rating]]*LOG(Table1[[#This Row],[rating_count]]+1)</f>
        <v>7.4844045602666887</v>
      </c>
    </row>
    <row r="1314" spans="1:17" x14ac:dyDescent="0.3">
      <c r="A1314" t="s">
        <v>2826</v>
      </c>
      <c r="B1314" t="s">
        <v>2827</v>
      </c>
      <c r="C1314" t="str">
        <f t="shared" si="20"/>
        <v>iBELL SEK170BM Premium E</v>
      </c>
      <c r="D1314" s="3" t="s">
        <v>1954</v>
      </c>
      <c r="E1314" s="3" t="s">
        <v>2978</v>
      </c>
      <c r="F1314" s="3" t="s">
        <v>3070</v>
      </c>
      <c r="G1314" s="3" t="s">
        <v>3071</v>
      </c>
      <c r="H1314" s="3" t="s">
        <v>3072</v>
      </c>
      <c r="I1314" s="4">
        <v>809</v>
      </c>
      <c r="J1314" s="4">
        <v>1950</v>
      </c>
      <c r="K1314" s="2">
        <v>0.59</v>
      </c>
      <c r="L1314" t="str">
        <f>IF(Table1[[#This Row],[discount_percentage]]&gt;=50%, "50% or more", "&lt;50%")</f>
        <v>50% or more</v>
      </c>
      <c r="M1314">
        <v>3.9</v>
      </c>
      <c r="N1314" s="5">
        <v>710</v>
      </c>
      <c r="O1314" s="4">
        <f>Table1[[#This Row],[actual_price]]*Table1[[#This Row],[rating_count]]</f>
        <v>1384500</v>
      </c>
      <c r="P1314" t="str">
        <f>IF(Table1[[#This Row],[actual_price]] &lt;200, "&lt;₹200", IF(Table1[[#This Row],[actual_price]]&lt;=500, "₹200 - ₹500", "&gt;₹500"))</f>
        <v>&gt;₹500</v>
      </c>
      <c r="Q1314" s="8">
        <f>Table1[[#This Row],[rating]]*LOG(Table1[[#This Row],[rating_count]]+1)</f>
        <v>11.122291442846088</v>
      </c>
    </row>
    <row r="1315" spans="1:17" x14ac:dyDescent="0.3">
      <c r="A1315" t="s">
        <v>2828</v>
      </c>
      <c r="B1315" t="s">
        <v>2829</v>
      </c>
      <c r="C1315" t="str">
        <f t="shared" si="20"/>
        <v>Activa Easy Mix Nutri Mi</v>
      </c>
      <c r="D1315" s="3" t="s">
        <v>1995</v>
      </c>
      <c r="E1315" s="3" t="s">
        <v>2978</v>
      </c>
      <c r="F1315" s="3" t="s">
        <v>3070</v>
      </c>
      <c r="G1315" s="3" t="s">
        <v>3071</v>
      </c>
      <c r="H1315" s="3" t="s">
        <v>3085</v>
      </c>
      <c r="I1315" s="4">
        <v>1199</v>
      </c>
      <c r="J1315" s="4">
        <v>2990</v>
      </c>
      <c r="K1315" s="2">
        <v>0.6</v>
      </c>
      <c r="L1315" t="str">
        <f>IF(Table1[[#This Row],[discount_percentage]]&gt;=50%, "50% or more", "&lt;50%")</f>
        <v>50% or more</v>
      </c>
      <c r="M1315">
        <v>3.8</v>
      </c>
      <c r="N1315" s="5">
        <v>133</v>
      </c>
      <c r="O1315" s="4">
        <f>Table1[[#This Row],[actual_price]]*Table1[[#This Row],[rating_count]]</f>
        <v>397670</v>
      </c>
      <c r="P1315" t="str">
        <f>IF(Table1[[#This Row],[actual_price]] &lt;200, "&lt;₹200", IF(Table1[[#This Row],[actual_price]]&lt;=500, "₹200 - ₹500", "&gt;₹500"))</f>
        <v>&gt;₹500</v>
      </c>
      <c r="Q1315" s="8">
        <f>Table1[[#This Row],[rating]]*LOG(Table1[[#This Row],[rating_count]]+1)</f>
        <v>8.0829982337862685</v>
      </c>
    </row>
    <row r="1316" spans="1:17" x14ac:dyDescent="0.3">
      <c r="A1316" t="s">
        <v>2830</v>
      </c>
      <c r="B1316" t="s">
        <v>2831</v>
      </c>
      <c r="C1316" t="str">
        <f t="shared" si="20"/>
        <v>Sujata Dynamix, Mixer Gr</v>
      </c>
      <c r="D1316" s="3" t="s">
        <v>1995</v>
      </c>
      <c r="E1316" s="3" t="s">
        <v>2978</v>
      </c>
      <c r="F1316" s="3" t="s">
        <v>3070</v>
      </c>
      <c r="G1316" s="3" t="s">
        <v>3071</v>
      </c>
      <c r="H1316" s="3" t="s">
        <v>3085</v>
      </c>
      <c r="I1316" s="4">
        <v>6120</v>
      </c>
      <c r="J1316" s="4">
        <v>8073</v>
      </c>
      <c r="K1316" s="2">
        <v>0.24</v>
      </c>
      <c r="L1316" t="str">
        <f>IF(Table1[[#This Row],[discount_percentage]]&gt;=50%, "50% or more", "&lt;50%")</f>
        <v>&lt;50%</v>
      </c>
      <c r="M1316">
        <v>4.5999999999999996</v>
      </c>
      <c r="N1316" s="5">
        <v>2751</v>
      </c>
      <c r="O1316" s="4">
        <f>Table1[[#This Row],[actual_price]]*Table1[[#This Row],[rating_count]]</f>
        <v>22208823</v>
      </c>
      <c r="P1316" t="str">
        <f>IF(Table1[[#This Row],[actual_price]] &lt;200, "&lt;₹200", IF(Table1[[#This Row],[actual_price]]&lt;=500, "₹200 - ₹500", "&gt;₹500"))</f>
        <v>&gt;₹500</v>
      </c>
      <c r="Q1316" s="8">
        <f>Table1[[#This Row],[rating]]*LOG(Table1[[#This Row],[rating_count]]+1)</f>
        <v>15.822382775991978</v>
      </c>
    </row>
    <row r="1317" spans="1:17" x14ac:dyDescent="0.3">
      <c r="A1317" t="s">
        <v>2832</v>
      </c>
      <c r="B1317" t="s">
        <v>2833</v>
      </c>
      <c r="C1317" t="str">
        <f t="shared" si="20"/>
        <v>Wipro Vesta 1380W Cordle</v>
      </c>
      <c r="D1317" s="3" t="s">
        <v>2039</v>
      </c>
      <c r="E1317" s="3" t="s">
        <v>2978</v>
      </c>
      <c r="F1317" s="3" t="s">
        <v>3070</v>
      </c>
      <c r="G1317" s="3" t="s">
        <v>3077</v>
      </c>
      <c r="H1317" s="3" t="s">
        <v>3078</v>
      </c>
      <c r="I1317" s="4">
        <v>1799</v>
      </c>
      <c r="J1317" s="4">
        <v>2599</v>
      </c>
      <c r="K1317" s="2">
        <v>0.31</v>
      </c>
      <c r="L1317" t="str">
        <f>IF(Table1[[#This Row],[discount_percentage]]&gt;=50%, "50% or more", "&lt;50%")</f>
        <v>&lt;50%</v>
      </c>
      <c r="M1317">
        <v>3.6</v>
      </c>
      <c r="N1317" s="5">
        <v>771</v>
      </c>
      <c r="O1317" s="4">
        <f>Table1[[#This Row],[actual_price]]*Table1[[#This Row],[rating_count]]</f>
        <v>2003829</v>
      </c>
      <c r="P1317" t="str">
        <f>IF(Table1[[#This Row],[actual_price]] &lt;200, "&lt;₹200", IF(Table1[[#This Row],[actual_price]]&lt;=500, "₹200 - ₹500", "&gt;₹500"))</f>
        <v>&gt;₹500</v>
      </c>
      <c r="Q1317" s="8">
        <f>Table1[[#This Row],[rating]]*LOG(Table1[[#This Row],[rating_count]]+1)</f>
        <v>10.395422281208649</v>
      </c>
    </row>
    <row r="1318" spans="1:17" x14ac:dyDescent="0.3">
      <c r="A1318" t="s">
        <v>2834</v>
      </c>
      <c r="B1318" t="s">
        <v>2835</v>
      </c>
      <c r="C1318" t="str">
        <f t="shared" si="20"/>
        <v>Mi Robot Vacuum-Mop P, B</v>
      </c>
      <c r="D1318" s="3" t="s">
        <v>2577</v>
      </c>
      <c r="E1318" s="3" t="s">
        <v>2978</v>
      </c>
      <c r="F1318" s="3" t="s">
        <v>3070</v>
      </c>
      <c r="G1318" s="3" t="s">
        <v>3077</v>
      </c>
      <c r="H1318" s="3" t="s">
        <v>3095</v>
      </c>
      <c r="I1318" s="4">
        <v>18999</v>
      </c>
      <c r="J1318" s="4">
        <v>29999</v>
      </c>
      <c r="K1318" s="2">
        <v>0.37</v>
      </c>
      <c r="L1318" t="str">
        <f>IF(Table1[[#This Row],[discount_percentage]]&gt;=50%, "50% or more", "&lt;50%")</f>
        <v>&lt;50%</v>
      </c>
      <c r="M1318">
        <v>4.0999999999999996</v>
      </c>
      <c r="N1318" s="5">
        <v>2536</v>
      </c>
      <c r="O1318" s="4">
        <f>Table1[[#This Row],[actual_price]]*Table1[[#This Row],[rating_count]]</f>
        <v>76077464</v>
      </c>
      <c r="P1318" t="str">
        <f>IF(Table1[[#This Row],[actual_price]] &lt;200, "&lt;₹200", IF(Table1[[#This Row],[actual_price]]&lt;=500, "₹200 - ₹500", "&gt;₹500"))</f>
        <v>&gt;₹500</v>
      </c>
      <c r="Q1318" s="8">
        <f>Table1[[#This Row],[rating]]*LOG(Table1[[#This Row],[rating_count]]+1)</f>
        <v>13.957713915609096</v>
      </c>
    </row>
    <row r="1319" spans="1:17" x14ac:dyDescent="0.3">
      <c r="A1319" t="s">
        <v>2836</v>
      </c>
      <c r="B1319" t="s">
        <v>2837</v>
      </c>
      <c r="C1319" t="str">
        <f t="shared" si="20"/>
        <v>Havells Ventil Air DX 20</v>
      </c>
      <c r="D1319" s="3" t="s">
        <v>2190</v>
      </c>
      <c r="E1319" s="3" t="s">
        <v>2978</v>
      </c>
      <c r="F1319" s="3" t="s">
        <v>3073</v>
      </c>
      <c r="G1319" s="3" t="s">
        <v>3100</v>
      </c>
      <c r="H1319" s="3" t="s">
        <v>3108</v>
      </c>
      <c r="I1319" s="4">
        <v>1999</v>
      </c>
      <c r="J1319" s="4">
        <v>2360</v>
      </c>
      <c r="K1319" s="2">
        <v>0.15</v>
      </c>
      <c r="L1319" t="str">
        <f>IF(Table1[[#This Row],[discount_percentage]]&gt;=50%, "50% or more", "&lt;50%")</f>
        <v>&lt;50%</v>
      </c>
      <c r="M1319">
        <v>4.2</v>
      </c>
      <c r="N1319" s="5">
        <v>7801</v>
      </c>
      <c r="O1319" s="4">
        <f>Table1[[#This Row],[actual_price]]*Table1[[#This Row],[rating_count]]</f>
        <v>18410360</v>
      </c>
      <c r="P1319" t="str">
        <f>IF(Table1[[#This Row],[actual_price]] &lt;200, "&lt;₹200", IF(Table1[[#This Row],[actual_price]]&lt;=500, "₹200 - ₹500", "&gt;₹500"))</f>
        <v>&gt;₹500</v>
      </c>
      <c r="Q1319" s="8">
        <f>Table1[[#This Row],[rating]]*LOG(Table1[[#This Row],[rating_count]]+1)</f>
        <v>16.347264973098245</v>
      </c>
    </row>
    <row r="1320" spans="1:17" x14ac:dyDescent="0.3">
      <c r="A1320" t="s">
        <v>2838</v>
      </c>
      <c r="B1320" t="s">
        <v>2839</v>
      </c>
      <c r="C1320" t="str">
        <f t="shared" si="20"/>
        <v xml:space="preserve">AGARO Royal Stand 1000W </v>
      </c>
      <c r="D1320" s="3" t="s">
        <v>2840</v>
      </c>
      <c r="E1320" s="3" t="s">
        <v>2978</v>
      </c>
      <c r="F1320" s="3" t="s">
        <v>3070</v>
      </c>
      <c r="G1320" s="3" t="s">
        <v>3071</v>
      </c>
      <c r="H1320" s="3" t="s">
        <v>3148</v>
      </c>
      <c r="I1320" s="4">
        <v>5999</v>
      </c>
      <c r="J1320" s="4">
        <v>11495</v>
      </c>
      <c r="K1320" s="2">
        <v>0.48</v>
      </c>
      <c r="L1320" t="str">
        <f>IF(Table1[[#This Row],[discount_percentage]]&gt;=50%, "50% or more", "&lt;50%")</f>
        <v>&lt;50%</v>
      </c>
      <c r="M1320">
        <v>4.3</v>
      </c>
      <c r="N1320" s="5">
        <v>534</v>
      </c>
      <c r="O1320" s="4">
        <f>Table1[[#This Row],[actual_price]]*Table1[[#This Row],[rating_count]]</f>
        <v>6138330</v>
      </c>
      <c r="P1320" t="str">
        <f>IF(Table1[[#This Row],[actual_price]] &lt;200, "&lt;₹200", IF(Table1[[#This Row],[actual_price]]&lt;=500, "₹200 - ₹500", "&gt;₹500"))</f>
        <v>&gt;₹500</v>
      </c>
      <c r="Q1320" s="8">
        <f>Table1[[#This Row],[rating]]*LOG(Table1[[#This Row],[rating_count]]+1)</f>
        <v>11.731921262691282</v>
      </c>
    </row>
    <row r="1321" spans="1:17" x14ac:dyDescent="0.3">
      <c r="A1321" t="s">
        <v>2841</v>
      </c>
      <c r="B1321" t="s">
        <v>2842</v>
      </c>
      <c r="C1321" t="str">
        <f t="shared" si="20"/>
        <v>Crompton Highspeed Markl</v>
      </c>
      <c r="D1321" s="3" t="s">
        <v>2125</v>
      </c>
      <c r="E1321" s="3" t="s">
        <v>2978</v>
      </c>
      <c r="F1321" s="3" t="s">
        <v>3073</v>
      </c>
      <c r="G1321" s="3" t="s">
        <v>3100</v>
      </c>
      <c r="H1321" s="3" t="s">
        <v>3101</v>
      </c>
      <c r="I1321" s="4">
        <v>2599</v>
      </c>
      <c r="J1321" s="4">
        <v>4780</v>
      </c>
      <c r="K1321" s="2">
        <v>0.46</v>
      </c>
      <c r="L1321" t="str">
        <f>IF(Table1[[#This Row],[discount_percentage]]&gt;=50%, "50% or more", "&lt;50%")</f>
        <v>&lt;50%</v>
      </c>
      <c r="M1321">
        <v>3.9</v>
      </c>
      <c r="N1321" s="5">
        <v>898</v>
      </c>
      <c r="O1321" s="4">
        <f>Table1[[#This Row],[actual_price]]*Table1[[#This Row],[rating_count]]</f>
        <v>4292440</v>
      </c>
      <c r="P1321" t="str">
        <f>IF(Table1[[#This Row],[actual_price]] &lt;200, "&lt;₹200", IF(Table1[[#This Row],[actual_price]]&lt;=500, "₹200 - ₹500", "&gt;₹500"))</f>
        <v>&gt;₹500</v>
      </c>
      <c r="Q1321" s="8">
        <f>Table1[[#This Row],[rating]]*LOG(Table1[[#This Row],[rating_count]]+1)</f>
        <v>11.519662797759592</v>
      </c>
    </row>
    <row r="1322" spans="1:17" x14ac:dyDescent="0.3">
      <c r="A1322" t="s">
        <v>2843</v>
      </c>
      <c r="B1322" t="s">
        <v>2844</v>
      </c>
      <c r="C1322" t="str">
        <f t="shared" si="20"/>
        <v>Lifelong LLWM105 750-Wat</v>
      </c>
      <c r="D1322" s="3" t="s">
        <v>2694</v>
      </c>
      <c r="E1322" s="3" t="s">
        <v>2978</v>
      </c>
      <c r="F1322" s="3" t="s">
        <v>3070</v>
      </c>
      <c r="G1322" s="3" t="s">
        <v>3071</v>
      </c>
      <c r="H1322" s="3" t="s">
        <v>3141</v>
      </c>
      <c r="I1322" s="4">
        <v>1199</v>
      </c>
      <c r="J1322" s="4">
        <v>2400</v>
      </c>
      <c r="K1322" s="2">
        <v>0.5</v>
      </c>
      <c r="L1322" t="str">
        <f>IF(Table1[[#This Row],[discount_percentage]]&gt;=50%, "50% or more", "&lt;50%")</f>
        <v>50% or more</v>
      </c>
      <c r="M1322">
        <v>3.9</v>
      </c>
      <c r="N1322" s="5">
        <v>1202</v>
      </c>
      <c r="O1322" s="4">
        <f>Table1[[#This Row],[actual_price]]*Table1[[#This Row],[rating_count]]</f>
        <v>2884800</v>
      </c>
      <c r="P1322" t="str">
        <f>IF(Table1[[#This Row],[actual_price]] &lt;200, "&lt;₹200", IF(Table1[[#This Row],[actual_price]]&lt;=500, "₹200 - ₹500", "&gt;₹500"))</f>
        <v>&gt;₹500</v>
      </c>
      <c r="Q1322" s="8">
        <f>Table1[[#This Row],[rating]]*LOG(Table1[[#This Row],[rating_count]]+1)</f>
        <v>12.013035946625394</v>
      </c>
    </row>
    <row r="1323" spans="1:17" x14ac:dyDescent="0.3">
      <c r="A1323" t="s">
        <v>2845</v>
      </c>
      <c r="B1323" t="s">
        <v>2846</v>
      </c>
      <c r="C1323" t="str">
        <f t="shared" si="20"/>
        <v>Kuber Industries Waterpr</v>
      </c>
      <c r="D1323" s="3" t="s">
        <v>2036</v>
      </c>
      <c r="E1323" s="3" t="s">
        <v>2978</v>
      </c>
      <c r="F1323" s="3" t="s">
        <v>3091</v>
      </c>
      <c r="G1323" s="3" t="s">
        <v>3092</v>
      </c>
      <c r="H1323" s="3" t="s">
        <v>3093</v>
      </c>
      <c r="I1323" s="4">
        <v>219</v>
      </c>
      <c r="J1323" s="4">
        <v>249</v>
      </c>
      <c r="K1323" s="2">
        <v>0.12</v>
      </c>
      <c r="L1323" t="str">
        <f>IF(Table1[[#This Row],[discount_percentage]]&gt;=50%, "50% or more", "&lt;50%")</f>
        <v>&lt;50%</v>
      </c>
      <c r="M1323">
        <v>4</v>
      </c>
      <c r="N1323" s="5">
        <v>1108</v>
      </c>
      <c r="O1323" s="4">
        <f>Table1[[#This Row],[actual_price]]*Table1[[#This Row],[rating_count]]</f>
        <v>275892</v>
      </c>
      <c r="P1323" t="str">
        <f>IF(Table1[[#This Row],[actual_price]] &lt;200, "&lt;₹200", IF(Table1[[#This Row],[actual_price]]&lt;=500, "₹200 - ₹500", "&gt;₹500"))</f>
        <v>₹200 - ₹500</v>
      </c>
      <c r="Q1323" s="8">
        <f>Table1[[#This Row],[rating]]*LOG(Table1[[#This Row],[rating_count]]+1)</f>
        <v>12.179726184596641</v>
      </c>
    </row>
    <row r="1324" spans="1:17" x14ac:dyDescent="0.3">
      <c r="A1324" t="s">
        <v>2847</v>
      </c>
      <c r="B1324" t="s">
        <v>2848</v>
      </c>
      <c r="C1324" t="str">
        <f t="shared" si="20"/>
        <v xml:space="preserve">Portable, Handy Compact </v>
      </c>
      <c r="D1324" s="3" t="s">
        <v>1960</v>
      </c>
      <c r="E1324" s="3" t="s">
        <v>2978</v>
      </c>
      <c r="F1324" s="3" t="s">
        <v>3073</v>
      </c>
      <c r="G1324" s="3" t="s">
        <v>3074</v>
      </c>
      <c r="H1324" s="3" t="s">
        <v>3076</v>
      </c>
      <c r="I1324" s="4">
        <v>799</v>
      </c>
      <c r="J1324" s="4">
        <v>1199</v>
      </c>
      <c r="K1324" s="2">
        <v>0.33</v>
      </c>
      <c r="L1324" t="str">
        <f>IF(Table1[[#This Row],[discount_percentage]]&gt;=50%, "50% or more", "&lt;50%")</f>
        <v>&lt;50%</v>
      </c>
      <c r="M1324">
        <v>4.4000000000000004</v>
      </c>
      <c r="N1324" s="5">
        <v>17</v>
      </c>
      <c r="O1324" s="4">
        <f>Table1[[#This Row],[actual_price]]*Table1[[#This Row],[rating_count]]</f>
        <v>20383</v>
      </c>
      <c r="P1324" t="str">
        <f>IF(Table1[[#This Row],[actual_price]] &lt;200, "&lt;₹200", IF(Table1[[#This Row],[actual_price]]&lt;=500, "₹200 - ₹500", "&gt;₹500"))</f>
        <v>&gt;₹500</v>
      </c>
      <c r="Q1324" s="8">
        <f>Table1[[#This Row],[rating]]*LOG(Table1[[#This Row],[rating_count]]+1)</f>
        <v>5.5231990224545466</v>
      </c>
    </row>
    <row r="1325" spans="1:17" x14ac:dyDescent="0.3">
      <c r="A1325" t="s">
        <v>2849</v>
      </c>
      <c r="B1325" t="s">
        <v>2850</v>
      </c>
      <c r="C1325" t="str">
        <f t="shared" si="20"/>
        <v>Karcher WD3 EU Wet and D</v>
      </c>
      <c r="D1325" s="3" t="s">
        <v>2266</v>
      </c>
      <c r="E1325" s="3" t="s">
        <v>2978</v>
      </c>
      <c r="F1325" s="3" t="s">
        <v>3070</v>
      </c>
      <c r="G1325" s="3" t="s">
        <v>3077</v>
      </c>
      <c r="H1325" s="3" t="s">
        <v>3095</v>
      </c>
      <c r="I1325" s="4">
        <v>6199</v>
      </c>
      <c r="J1325" s="4">
        <v>10999</v>
      </c>
      <c r="K1325" s="2">
        <v>0.44</v>
      </c>
      <c r="L1325" t="str">
        <f>IF(Table1[[#This Row],[discount_percentage]]&gt;=50%, "50% or more", "&lt;50%")</f>
        <v>&lt;50%</v>
      </c>
      <c r="M1325">
        <v>4.2</v>
      </c>
      <c r="N1325" s="5">
        <v>10429</v>
      </c>
      <c r="O1325" s="4">
        <f>Table1[[#This Row],[actual_price]]*Table1[[#This Row],[rating_count]]</f>
        <v>114708571</v>
      </c>
      <c r="P1325" t="str">
        <f>IF(Table1[[#This Row],[actual_price]] &lt;200, "&lt;₹200", IF(Table1[[#This Row],[actual_price]]&lt;=500, "₹200 - ₹500", "&gt;₹500"))</f>
        <v>&gt;₹500</v>
      </c>
      <c r="Q1325" s="8">
        <f>Table1[[#This Row],[rating]]*LOG(Table1[[#This Row],[rating_count]]+1)</f>
        <v>16.876794095391432</v>
      </c>
    </row>
    <row r="1326" spans="1:17" x14ac:dyDescent="0.3">
      <c r="A1326" t="s">
        <v>2851</v>
      </c>
      <c r="B1326" t="s">
        <v>2852</v>
      </c>
      <c r="C1326" t="str">
        <f t="shared" si="20"/>
        <v>INALSA Air Fryer Digital</v>
      </c>
      <c r="D1326" s="3" t="s">
        <v>2033</v>
      </c>
      <c r="E1326" s="3" t="s">
        <v>2978</v>
      </c>
      <c r="F1326" s="3" t="s">
        <v>3070</v>
      </c>
      <c r="G1326" s="3" t="s">
        <v>3071</v>
      </c>
      <c r="H1326" s="3" t="s">
        <v>3090</v>
      </c>
      <c r="I1326" s="4">
        <v>6790</v>
      </c>
      <c r="J1326" s="4">
        <v>10995</v>
      </c>
      <c r="K1326" s="2">
        <v>0.38</v>
      </c>
      <c r="L1326" t="str">
        <f>IF(Table1[[#This Row],[discount_percentage]]&gt;=50%, "50% or more", "&lt;50%")</f>
        <v>&lt;50%</v>
      </c>
      <c r="M1326">
        <v>4.5</v>
      </c>
      <c r="N1326" s="5">
        <v>3192</v>
      </c>
      <c r="O1326" s="4">
        <f>Table1[[#This Row],[actual_price]]*Table1[[#This Row],[rating_count]]</f>
        <v>35096040</v>
      </c>
      <c r="P1326" t="str">
        <f>IF(Table1[[#This Row],[actual_price]] &lt;200, "&lt;₹200", IF(Table1[[#This Row],[actual_price]]&lt;=500, "₹200 - ₹500", "&gt;₹500"))</f>
        <v>&gt;₹500</v>
      </c>
      <c r="Q1326" s="8">
        <f>Table1[[#This Row],[rating]]*LOG(Table1[[#This Row],[rating_count]]+1)</f>
        <v>15.768895133427502</v>
      </c>
    </row>
    <row r="1327" spans="1:17" x14ac:dyDescent="0.3">
      <c r="A1327" t="s">
        <v>2853</v>
      </c>
      <c r="B1327" t="s">
        <v>2854</v>
      </c>
      <c r="C1327" t="str">
        <f t="shared" si="20"/>
        <v xml:space="preserve">AmazonBasics High Speed </v>
      </c>
      <c r="D1327" s="3" t="s">
        <v>2855</v>
      </c>
      <c r="E1327" s="3" t="s">
        <v>2978</v>
      </c>
      <c r="F1327" s="3" t="s">
        <v>3073</v>
      </c>
      <c r="G1327" s="3" t="s">
        <v>3100</v>
      </c>
      <c r="H1327" s="3" t="s">
        <v>3149</v>
      </c>
      <c r="I1327" s="4">
        <v>1982.84</v>
      </c>
      <c r="J1327" s="4">
        <v>3300</v>
      </c>
      <c r="K1327" s="2">
        <v>0.4</v>
      </c>
      <c r="L1327" t="str">
        <f>IF(Table1[[#This Row],[discount_percentage]]&gt;=50%, "50% or more", "&lt;50%")</f>
        <v>&lt;50%</v>
      </c>
      <c r="M1327">
        <v>4.0999999999999996</v>
      </c>
      <c r="N1327" s="5">
        <v>5873</v>
      </c>
      <c r="O1327" s="4">
        <f>Table1[[#This Row],[actual_price]]*Table1[[#This Row],[rating_count]]</f>
        <v>19380900</v>
      </c>
      <c r="P1327" t="str">
        <f>IF(Table1[[#This Row],[actual_price]] &lt;200, "&lt;₹200", IF(Table1[[#This Row],[actual_price]]&lt;=500, "₹200 - ₹500", "&gt;₹500"))</f>
        <v>&gt;₹500</v>
      </c>
      <c r="Q1327" s="8">
        <f>Table1[[#This Row],[rating]]*LOG(Table1[[#This Row],[rating_count]]+1)</f>
        <v>15.452629162965803</v>
      </c>
    </row>
    <row r="1328" spans="1:17" x14ac:dyDescent="0.3">
      <c r="A1328" t="s">
        <v>2856</v>
      </c>
      <c r="B1328" t="s">
        <v>2857</v>
      </c>
      <c r="C1328" t="str">
        <f t="shared" si="20"/>
        <v>Eco Crystal J 5 inch Car</v>
      </c>
      <c r="D1328" s="3" t="s">
        <v>2200</v>
      </c>
      <c r="E1328" s="3" t="s">
        <v>2978</v>
      </c>
      <c r="F1328" s="3" t="s">
        <v>3070</v>
      </c>
      <c r="G1328" s="3" t="s">
        <v>3110</v>
      </c>
      <c r="H1328" s="3" t="s">
        <v>3111</v>
      </c>
      <c r="I1328" s="4">
        <v>199</v>
      </c>
      <c r="J1328" s="4">
        <v>400</v>
      </c>
      <c r="K1328" s="2">
        <v>0.5</v>
      </c>
      <c r="L1328" t="str">
        <f>IF(Table1[[#This Row],[discount_percentage]]&gt;=50%, "50% or more", "&lt;50%")</f>
        <v>50% or more</v>
      </c>
      <c r="M1328">
        <v>4.0999999999999996</v>
      </c>
      <c r="N1328" s="5">
        <v>1379</v>
      </c>
      <c r="O1328" s="4">
        <f>Table1[[#This Row],[actual_price]]*Table1[[#This Row],[rating_count]]</f>
        <v>551600</v>
      </c>
      <c r="P1328" t="str">
        <f>IF(Table1[[#This Row],[actual_price]] &lt;200, "&lt;₹200", IF(Table1[[#This Row],[actual_price]]&lt;=500, "₹200 - ₹500", "&gt;₹500"))</f>
        <v>₹200 - ₹500</v>
      </c>
      <c r="Q1328" s="8">
        <f>Table1[[#This Row],[rating]]*LOG(Table1[[#This Row],[rating_count]]+1)</f>
        <v>12.873504254245068</v>
      </c>
    </row>
    <row r="1329" spans="1:17" x14ac:dyDescent="0.3">
      <c r="A1329" t="s">
        <v>2858</v>
      </c>
      <c r="B1329" t="s">
        <v>2859</v>
      </c>
      <c r="C1329" t="str">
        <f t="shared" si="20"/>
        <v>Borosil Rio 1.5 L Electr</v>
      </c>
      <c r="D1329" s="3" t="s">
        <v>1954</v>
      </c>
      <c r="E1329" s="3" t="s">
        <v>2978</v>
      </c>
      <c r="F1329" s="3" t="s">
        <v>3070</v>
      </c>
      <c r="G1329" s="3" t="s">
        <v>3071</v>
      </c>
      <c r="H1329" s="3" t="s">
        <v>3072</v>
      </c>
      <c r="I1329" s="4">
        <v>1180</v>
      </c>
      <c r="J1329" s="4">
        <v>1440</v>
      </c>
      <c r="K1329" s="2">
        <v>0.18</v>
      </c>
      <c r="L1329" t="str">
        <f>IF(Table1[[#This Row],[discount_percentage]]&gt;=50%, "50% or more", "&lt;50%")</f>
        <v>&lt;50%</v>
      </c>
      <c r="M1329">
        <v>4.2</v>
      </c>
      <c r="N1329" s="5">
        <v>1527</v>
      </c>
      <c r="O1329" s="4">
        <f>Table1[[#This Row],[actual_price]]*Table1[[#This Row],[rating_count]]</f>
        <v>2198880</v>
      </c>
      <c r="P1329" t="str">
        <f>IF(Table1[[#This Row],[actual_price]] &lt;200, "&lt;₹200", IF(Table1[[#This Row],[actual_price]]&lt;=500, "₹200 - ₹500", "&gt;₹500"))</f>
        <v>&gt;₹500</v>
      </c>
      <c r="Q1329" s="8">
        <f>Table1[[#This Row],[rating]]*LOG(Table1[[#This Row],[rating_count]]+1)</f>
        <v>13.373318087806618</v>
      </c>
    </row>
    <row r="1330" spans="1:17" x14ac:dyDescent="0.3">
      <c r="A1330" t="s">
        <v>2860</v>
      </c>
      <c r="B1330" t="s">
        <v>2861</v>
      </c>
      <c r="C1330" t="str">
        <f t="shared" si="20"/>
        <v>Havells Ambrose 1200mm C</v>
      </c>
      <c r="D1330" s="3" t="s">
        <v>2125</v>
      </c>
      <c r="E1330" s="3" t="s">
        <v>2978</v>
      </c>
      <c r="F1330" s="3" t="s">
        <v>3073</v>
      </c>
      <c r="G1330" s="3" t="s">
        <v>3100</v>
      </c>
      <c r="H1330" s="3" t="s">
        <v>3101</v>
      </c>
      <c r="I1330" s="4">
        <v>2199</v>
      </c>
      <c r="J1330" s="4">
        <v>3045</v>
      </c>
      <c r="K1330" s="2">
        <v>0.28000000000000003</v>
      </c>
      <c r="L1330" t="str">
        <f>IF(Table1[[#This Row],[discount_percentage]]&gt;=50%, "50% or more", "&lt;50%")</f>
        <v>&lt;50%</v>
      </c>
      <c r="M1330">
        <v>4.2</v>
      </c>
      <c r="N1330" s="5">
        <v>2686</v>
      </c>
      <c r="O1330" s="4">
        <f>Table1[[#This Row],[actual_price]]*Table1[[#This Row],[rating_count]]</f>
        <v>8178870</v>
      </c>
      <c r="P1330" t="str">
        <f>IF(Table1[[#This Row],[actual_price]] &lt;200, "&lt;₹200", IF(Table1[[#This Row],[actual_price]]&lt;=500, "₹200 - ₹500", "&gt;₹500"))</f>
        <v>&gt;₹500</v>
      </c>
      <c r="Q1330" s="8">
        <f>Table1[[#This Row],[rating]]*LOG(Table1[[#This Row],[rating_count]]+1)</f>
        <v>14.402924199019308</v>
      </c>
    </row>
    <row r="1331" spans="1:17" x14ac:dyDescent="0.3">
      <c r="A1331" t="s">
        <v>2862</v>
      </c>
      <c r="B1331" t="s">
        <v>2863</v>
      </c>
      <c r="C1331" t="str">
        <f t="shared" si="20"/>
        <v>PHILIPS Drip Coffee Make</v>
      </c>
      <c r="D1331" s="3" t="s">
        <v>2195</v>
      </c>
      <c r="E1331" s="3" t="s">
        <v>2978</v>
      </c>
      <c r="F1331" s="3" t="s">
        <v>3070</v>
      </c>
      <c r="G1331" s="3" t="s">
        <v>3106</v>
      </c>
      <c r="H1331" s="3" t="s">
        <v>3109</v>
      </c>
      <c r="I1331" s="4">
        <v>2999</v>
      </c>
      <c r="J1331" s="4">
        <v>3595</v>
      </c>
      <c r="K1331" s="2">
        <v>0.17</v>
      </c>
      <c r="L1331" t="str">
        <f>IF(Table1[[#This Row],[discount_percentage]]&gt;=50%, "50% or more", "&lt;50%")</f>
        <v>&lt;50%</v>
      </c>
      <c r="M1331">
        <v>4</v>
      </c>
      <c r="N1331" s="5">
        <v>178</v>
      </c>
      <c r="O1331" s="4">
        <f>Table1[[#This Row],[actual_price]]*Table1[[#This Row],[rating_count]]</f>
        <v>639910</v>
      </c>
      <c r="P1331" t="str">
        <f>IF(Table1[[#This Row],[actual_price]] &lt;200, "&lt;₹200", IF(Table1[[#This Row],[actual_price]]&lt;=500, "₹200 - ₹500", "&gt;₹500"))</f>
        <v>&gt;₹500</v>
      </c>
      <c r="Q1331" s="8">
        <f>Table1[[#This Row],[rating]]*LOG(Table1[[#This Row],[rating_count]]+1)</f>
        <v>9.0114121239195732</v>
      </c>
    </row>
    <row r="1332" spans="1:17" x14ac:dyDescent="0.3">
      <c r="A1332" t="s">
        <v>2864</v>
      </c>
      <c r="B1332" t="s">
        <v>2865</v>
      </c>
      <c r="C1332" t="str">
        <f t="shared" si="20"/>
        <v xml:space="preserve">Eureka Forbes Euroclean </v>
      </c>
      <c r="D1332" s="3" t="s">
        <v>2866</v>
      </c>
      <c r="E1332" s="3" t="s">
        <v>2978</v>
      </c>
      <c r="F1332" s="3" t="s">
        <v>3070</v>
      </c>
      <c r="G1332" s="3" t="s">
        <v>3077</v>
      </c>
      <c r="H1332" s="3" t="s">
        <v>3095</v>
      </c>
      <c r="I1332" s="4">
        <v>253</v>
      </c>
      <c r="J1332" s="4">
        <v>500</v>
      </c>
      <c r="K1332" s="2">
        <v>0.49</v>
      </c>
      <c r="L1332" t="str">
        <f>IF(Table1[[#This Row],[discount_percentage]]&gt;=50%, "50% or more", "&lt;50%")</f>
        <v>&lt;50%</v>
      </c>
      <c r="M1332">
        <v>4.3</v>
      </c>
      <c r="N1332" s="5">
        <v>2664</v>
      </c>
      <c r="O1332" s="4">
        <f>Table1[[#This Row],[actual_price]]*Table1[[#This Row],[rating_count]]</f>
        <v>1332000</v>
      </c>
      <c r="P1332" t="str">
        <f>IF(Table1[[#This Row],[actual_price]] &lt;200, "&lt;₹200", IF(Table1[[#This Row],[actual_price]]&lt;=500, "₹200 - ₹500", "&gt;₹500"))</f>
        <v>₹200 - ₹500</v>
      </c>
      <c r="Q1332" s="8">
        <f>Table1[[#This Row],[rating]]*LOG(Table1[[#This Row],[rating_count]]+1)</f>
        <v>14.730498017459141</v>
      </c>
    </row>
    <row r="1333" spans="1:17" x14ac:dyDescent="0.3">
      <c r="A1333" t="s">
        <v>2867</v>
      </c>
      <c r="B1333" t="s">
        <v>2868</v>
      </c>
      <c r="C1333" t="str">
        <f t="shared" si="20"/>
        <v>Larrito wooden Cool Mist</v>
      </c>
      <c r="D1333" s="3" t="s">
        <v>2511</v>
      </c>
      <c r="E1333" s="3" t="s">
        <v>2978</v>
      </c>
      <c r="F1333" s="3" t="s">
        <v>3073</v>
      </c>
      <c r="G1333" s="3" t="s">
        <v>3136</v>
      </c>
      <c r="I1333" s="4">
        <v>499</v>
      </c>
      <c r="J1333" s="4">
        <v>799</v>
      </c>
      <c r="K1333" s="2">
        <v>0.38</v>
      </c>
      <c r="L1333" t="str">
        <f>IF(Table1[[#This Row],[discount_percentage]]&gt;=50%, "50% or more", "&lt;50%")</f>
        <v>&lt;50%</v>
      </c>
      <c r="M1333">
        <v>3.6</v>
      </c>
      <c r="N1333" s="5">
        <v>212</v>
      </c>
      <c r="O1333" s="4">
        <f>Table1[[#This Row],[actual_price]]*Table1[[#This Row],[rating_count]]</f>
        <v>169388</v>
      </c>
      <c r="P1333" t="str">
        <f>IF(Table1[[#This Row],[actual_price]] &lt;200, "&lt;₹200", IF(Table1[[#This Row],[actual_price]]&lt;=500, "₹200 - ₹500", "&gt;₹500"))</f>
        <v>&gt;₹500</v>
      </c>
      <c r="Q1333" s="8">
        <f>Table1[[#This Row],[rating]]*LOG(Table1[[#This Row],[rating_count]]+1)</f>
        <v>8.3821665723794556</v>
      </c>
    </row>
    <row r="1334" spans="1:17" x14ac:dyDescent="0.3">
      <c r="A1334" t="s">
        <v>2869</v>
      </c>
      <c r="B1334" t="s">
        <v>2870</v>
      </c>
      <c r="C1334" t="str">
        <f t="shared" si="20"/>
        <v>Hilton Quartz Heater 400</v>
      </c>
      <c r="D1334" s="3" t="s">
        <v>1957</v>
      </c>
      <c r="E1334" s="3" t="s">
        <v>2978</v>
      </c>
      <c r="F1334" s="3" t="s">
        <v>3073</v>
      </c>
      <c r="G1334" s="3" t="s">
        <v>3074</v>
      </c>
      <c r="H1334" s="3" t="s">
        <v>3075</v>
      </c>
      <c r="I1334" s="4">
        <v>1149</v>
      </c>
      <c r="J1334" s="4">
        <v>1899</v>
      </c>
      <c r="K1334" s="2">
        <v>0.39</v>
      </c>
      <c r="L1334" t="str">
        <f>IF(Table1[[#This Row],[discount_percentage]]&gt;=50%, "50% or more", "&lt;50%")</f>
        <v>&lt;50%</v>
      </c>
      <c r="M1334">
        <v>3.5</v>
      </c>
      <c r="N1334" s="5">
        <v>24</v>
      </c>
      <c r="O1334" s="4">
        <f>Table1[[#This Row],[actual_price]]*Table1[[#This Row],[rating_count]]</f>
        <v>45576</v>
      </c>
      <c r="P1334" t="str">
        <f>IF(Table1[[#This Row],[actual_price]] &lt;200, "&lt;₹200", IF(Table1[[#This Row],[actual_price]]&lt;=500, "₹200 - ₹500", "&gt;₹500"))</f>
        <v>&gt;₹500</v>
      </c>
      <c r="Q1334" s="8">
        <f>Table1[[#This Row],[rating]]*LOG(Table1[[#This Row],[rating_count]]+1)</f>
        <v>4.8927900303521321</v>
      </c>
    </row>
    <row r="1335" spans="1:17" x14ac:dyDescent="0.3">
      <c r="A1335" t="s">
        <v>2871</v>
      </c>
      <c r="B1335" t="s">
        <v>2872</v>
      </c>
      <c r="C1335" t="str">
        <f t="shared" si="20"/>
        <v>Syska SDI-07 1000 W Stel</v>
      </c>
      <c r="D1335" s="3" t="s">
        <v>1992</v>
      </c>
      <c r="E1335" s="3" t="s">
        <v>2978</v>
      </c>
      <c r="F1335" s="3" t="s">
        <v>3070</v>
      </c>
      <c r="G1335" s="3" t="s">
        <v>3077</v>
      </c>
      <c r="H1335" s="3" t="s">
        <v>3078</v>
      </c>
      <c r="I1335" s="4">
        <v>457</v>
      </c>
      <c r="J1335" s="4">
        <v>799</v>
      </c>
      <c r="K1335" s="2">
        <v>0.43</v>
      </c>
      <c r="L1335" t="str">
        <f>IF(Table1[[#This Row],[discount_percentage]]&gt;=50%, "50% or more", "&lt;50%")</f>
        <v>&lt;50%</v>
      </c>
      <c r="M1335">
        <v>4.3</v>
      </c>
      <c r="N1335" s="5">
        <v>1868</v>
      </c>
      <c r="O1335" s="4">
        <f>Table1[[#This Row],[actual_price]]*Table1[[#This Row],[rating_count]]</f>
        <v>1492532</v>
      </c>
      <c r="P1335" t="str">
        <f>IF(Table1[[#This Row],[actual_price]] &lt;200, "&lt;₹200", IF(Table1[[#This Row],[actual_price]]&lt;=500, "₹200 - ₹500", "&gt;₹500"))</f>
        <v>&gt;₹500</v>
      </c>
      <c r="Q1335" s="8">
        <f>Table1[[#This Row],[rating]]*LOG(Table1[[#This Row],[rating_count]]+1)</f>
        <v>14.067919995928976</v>
      </c>
    </row>
    <row r="1336" spans="1:17" x14ac:dyDescent="0.3">
      <c r="A1336" t="s">
        <v>2873</v>
      </c>
      <c r="B1336" t="s">
        <v>2874</v>
      </c>
      <c r="C1336" t="str">
        <f t="shared" si="20"/>
        <v>IKEA Milk Frother for Yo</v>
      </c>
      <c r="D1336" s="3" t="s">
        <v>2502</v>
      </c>
      <c r="E1336" s="3" t="s">
        <v>2978</v>
      </c>
      <c r="F1336" s="3" t="s">
        <v>3070</v>
      </c>
      <c r="G1336" s="3" t="s">
        <v>3106</v>
      </c>
      <c r="H1336" s="3" t="s">
        <v>3135</v>
      </c>
      <c r="I1336" s="4">
        <v>229</v>
      </c>
      <c r="J1336" s="4">
        <v>399</v>
      </c>
      <c r="K1336" s="2">
        <v>0.43</v>
      </c>
      <c r="L1336" t="str">
        <f>IF(Table1[[#This Row],[discount_percentage]]&gt;=50%, "50% or more", "&lt;50%")</f>
        <v>&lt;50%</v>
      </c>
      <c r="M1336">
        <v>3.6</v>
      </c>
      <c r="N1336" s="5">
        <v>451</v>
      </c>
      <c r="O1336" s="4">
        <f>Table1[[#This Row],[actual_price]]*Table1[[#This Row],[rating_count]]</f>
        <v>179949</v>
      </c>
      <c r="P1336" t="str">
        <f>IF(Table1[[#This Row],[actual_price]] &lt;200, "&lt;₹200", IF(Table1[[#This Row],[actual_price]]&lt;=500, "₹200 - ₹500", "&gt;₹500"))</f>
        <v>₹200 - ₹500</v>
      </c>
      <c r="Q1336" s="8">
        <f>Table1[[#This Row],[rating]]*LOG(Table1[[#This Row],[rating_count]]+1)</f>
        <v>9.5584983653209754</v>
      </c>
    </row>
    <row r="1337" spans="1:17" x14ac:dyDescent="0.3">
      <c r="A1337" t="s">
        <v>2875</v>
      </c>
      <c r="B1337" t="s">
        <v>2876</v>
      </c>
      <c r="C1337" t="str">
        <f t="shared" si="20"/>
        <v>IONIX Tap filter Multila</v>
      </c>
      <c r="D1337" s="3" t="s">
        <v>2200</v>
      </c>
      <c r="E1337" s="3" t="s">
        <v>2978</v>
      </c>
      <c r="F1337" s="3" t="s">
        <v>3070</v>
      </c>
      <c r="G1337" s="3" t="s">
        <v>3110</v>
      </c>
      <c r="H1337" s="3" t="s">
        <v>3111</v>
      </c>
      <c r="I1337" s="4">
        <v>199</v>
      </c>
      <c r="J1337" s="4">
        <v>699</v>
      </c>
      <c r="K1337" s="2">
        <v>0.72</v>
      </c>
      <c r="L1337" t="str">
        <f>IF(Table1[[#This Row],[discount_percentage]]&gt;=50%, "50% or more", "&lt;50%")</f>
        <v>50% or more</v>
      </c>
      <c r="M1337">
        <v>2.9</v>
      </c>
      <c r="N1337" s="5">
        <v>159</v>
      </c>
      <c r="O1337" s="4">
        <f>Table1[[#This Row],[actual_price]]*Table1[[#This Row],[rating_count]]</f>
        <v>111141</v>
      </c>
      <c r="P1337" t="str">
        <f>IF(Table1[[#This Row],[actual_price]] &lt;200, "&lt;₹200", IF(Table1[[#This Row],[actual_price]]&lt;=500, "₹200 - ₹500", "&gt;₹500"))</f>
        <v>&gt;₹500</v>
      </c>
      <c r="Q1337" s="8">
        <f>Table1[[#This Row],[rating]]*LOG(Table1[[#This Row],[rating_count]]+1)</f>
        <v>6.3919479497021809</v>
      </c>
    </row>
    <row r="1338" spans="1:17" x14ac:dyDescent="0.3">
      <c r="A1338" t="s">
        <v>2877</v>
      </c>
      <c r="B1338" t="s">
        <v>2878</v>
      </c>
      <c r="C1338" t="str">
        <f t="shared" si="20"/>
        <v>Kitchengenix's Mini Waff</v>
      </c>
      <c r="D1338" s="3" t="s">
        <v>2694</v>
      </c>
      <c r="E1338" s="3" t="s">
        <v>2978</v>
      </c>
      <c r="F1338" s="3" t="s">
        <v>3070</v>
      </c>
      <c r="G1338" s="3" t="s">
        <v>3071</v>
      </c>
      <c r="H1338" s="3" t="s">
        <v>3141</v>
      </c>
      <c r="I1338" s="4">
        <v>899</v>
      </c>
      <c r="J1338" s="4">
        <v>1999</v>
      </c>
      <c r="K1338" s="2">
        <v>0.55000000000000004</v>
      </c>
      <c r="L1338" t="str">
        <f>IF(Table1[[#This Row],[discount_percentage]]&gt;=50%, "50% or more", "&lt;50%")</f>
        <v>50% or more</v>
      </c>
      <c r="M1338">
        <v>4.2</v>
      </c>
      <c r="N1338" s="5">
        <v>39</v>
      </c>
      <c r="O1338" s="4">
        <f>Table1[[#This Row],[actual_price]]*Table1[[#This Row],[rating_count]]</f>
        <v>77961</v>
      </c>
      <c r="P1338" t="str">
        <f>IF(Table1[[#This Row],[actual_price]] &lt;200, "&lt;₹200", IF(Table1[[#This Row],[actual_price]]&lt;=500, "₹200 - ₹500", "&gt;₹500"))</f>
        <v>&gt;₹500</v>
      </c>
      <c r="Q1338" s="8">
        <f>Table1[[#This Row],[rating]]*LOG(Table1[[#This Row],[rating_count]]+1)</f>
        <v>6.728651963577442</v>
      </c>
    </row>
    <row r="1339" spans="1:17" x14ac:dyDescent="0.3">
      <c r="A1339" t="s">
        <v>2879</v>
      </c>
      <c r="B1339" t="s">
        <v>2880</v>
      </c>
      <c r="C1339" t="str">
        <f t="shared" si="20"/>
        <v>Bajaj HM-01 Powerful 250</v>
      </c>
      <c r="D1339" s="3" t="s">
        <v>2354</v>
      </c>
      <c r="E1339" s="3" t="s">
        <v>2978</v>
      </c>
      <c r="F1339" s="3" t="s">
        <v>3070</v>
      </c>
      <c r="G1339" s="3" t="s">
        <v>3071</v>
      </c>
      <c r="H1339" s="3" t="s">
        <v>3125</v>
      </c>
      <c r="I1339" s="4">
        <v>1499</v>
      </c>
      <c r="J1339" s="4">
        <v>2199</v>
      </c>
      <c r="K1339" s="2">
        <v>0.32</v>
      </c>
      <c r="L1339" t="str">
        <f>IF(Table1[[#This Row],[discount_percentage]]&gt;=50%, "50% or more", "&lt;50%")</f>
        <v>&lt;50%</v>
      </c>
      <c r="M1339">
        <v>4.4000000000000004</v>
      </c>
      <c r="N1339" s="5">
        <v>6531</v>
      </c>
      <c r="O1339" s="4">
        <f>Table1[[#This Row],[actual_price]]*Table1[[#This Row],[rating_count]]</f>
        <v>14361669</v>
      </c>
      <c r="P1339" t="str">
        <f>IF(Table1[[#This Row],[actual_price]] &lt;200, "&lt;₹200", IF(Table1[[#This Row],[actual_price]]&lt;=500, "₹200 - ₹500", "&gt;₹500"))</f>
        <v>&gt;₹500</v>
      </c>
      <c r="Q1339" s="8">
        <f>Table1[[#This Row],[rating]]*LOG(Table1[[#This Row],[rating_count]]+1)</f>
        <v>16.786203174684378</v>
      </c>
    </row>
    <row r="1340" spans="1:17" x14ac:dyDescent="0.3">
      <c r="A1340" t="s">
        <v>2881</v>
      </c>
      <c r="B1340" t="s">
        <v>2882</v>
      </c>
      <c r="C1340" t="str">
        <f t="shared" si="20"/>
        <v>KNOWZA Electric Handheld</v>
      </c>
      <c r="D1340" s="3" t="s">
        <v>1989</v>
      </c>
      <c r="E1340" s="3" t="s">
        <v>2978</v>
      </c>
      <c r="F1340" s="3" t="s">
        <v>3070</v>
      </c>
      <c r="G1340" s="3" t="s">
        <v>3071</v>
      </c>
      <c r="H1340" s="3" t="s">
        <v>3084</v>
      </c>
      <c r="I1340" s="4">
        <v>426</v>
      </c>
      <c r="J1340" s="4">
        <v>999</v>
      </c>
      <c r="K1340" s="2">
        <v>0.56999999999999995</v>
      </c>
      <c r="L1340" t="str">
        <f>IF(Table1[[#This Row],[discount_percentage]]&gt;=50%, "50% or more", "&lt;50%")</f>
        <v>50% or more</v>
      </c>
      <c r="M1340">
        <v>4.0999999999999996</v>
      </c>
      <c r="N1340" s="5">
        <v>222</v>
      </c>
      <c r="O1340" s="4">
        <f>Table1[[#This Row],[actual_price]]*Table1[[#This Row],[rating_count]]</f>
        <v>221778</v>
      </c>
      <c r="P1340" t="str">
        <f>IF(Table1[[#This Row],[actual_price]] &lt;200, "&lt;₹200", IF(Table1[[#This Row],[actual_price]]&lt;=500, "₹200 - ₹500", "&gt;₹500"))</f>
        <v>&gt;₹500</v>
      </c>
      <c r="Q1340" s="8">
        <f>Table1[[#This Row],[rating]]*LOG(Table1[[#This Row],[rating_count]]+1)</f>
        <v>9.6280499384974583</v>
      </c>
    </row>
    <row r="1341" spans="1:17" x14ac:dyDescent="0.3">
      <c r="A1341" t="s">
        <v>2883</v>
      </c>
      <c r="B1341" t="s">
        <v>2884</v>
      </c>
      <c r="C1341" t="str">
        <f t="shared" si="20"/>
        <v>Usha Hc 812 T Thermo Fan</v>
      </c>
      <c r="D1341" s="3" t="s">
        <v>1960</v>
      </c>
      <c r="E1341" s="3" t="s">
        <v>2978</v>
      </c>
      <c r="F1341" s="3" t="s">
        <v>3073</v>
      </c>
      <c r="G1341" s="3" t="s">
        <v>3074</v>
      </c>
      <c r="H1341" s="3" t="s">
        <v>3076</v>
      </c>
      <c r="I1341" s="4">
        <v>2320</v>
      </c>
      <c r="J1341" s="4">
        <v>3290</v>
      </c>
      <c r="K1341" s="2">
        <v>0.28999999999999998</v>
      </c>
      <c r="L1341" t="str">
        <f>IF(Table1[[#This Row],[discount_percentage]]&gt;=50%, "50% or more", "&lt;50%")</f>
        <v>&lt;50%</v>
      </c>
      <c r="M1341">
        <v>3.8</v>
      </c>
      <c r="N1341" s="5">
        <v>195</v>
      </c>
      <c r="O1341" s="4">
        <f>Table1[[#This Row],[actual_price]]*Table1[[#This Row],[rating_count]]</f>
        <v>641550</v>
      </c>
      <c r="P1341" t="str">
        <f>IF(Table1[[#This Row],[actual_price]] &lt;200, "&lt;₹200", IF(Table1[[#This Row],[actual_price]]&lt;=500, "₹200 - ₹500", "&gt;₹500"))</f>
        <v>&gt;₹500</v>
      </c>
      <c r="Q1341" s="8">
        <f>Table1[[#This Row],[rating]]*LOG(Table1[[#This Row],[rating_count]]+1)</f>
        <v>8.7105730711546077</v>
      </c>
    </row>
    <row r="1342" spans="1:17" x14ac:dyDescent="0.3">
      <c r="A1342" t="s">
        <v>2885</v>
      </c>
      <c r="B1342" t="s">
        <v>2886</v>
      </c>
      <c r="C1342" t="str">
        <f t="shared" si="20"/>
        <v>akiara - Makes life easy</v>
      </c>
      <c r="D1342" s="3" t="s">
        <v>2334</v>
      </c>
      <c r="E1342" s="3" t="s">
        <v>2978</v>
      </c>
      <c r="F1342" s="3" t="s">
        <v>3070</v>
      </c>
      <c r="G1342" s="3" t="s">
        <v>3122</v>
      </c>
      <c r="H1342" s="3" t="s">
        <v>3123</v>
      </c>
      <c r="I1342" s="4">
        <v>1563</v>
      </c>
      <c r="J1342" s="4">
        <v>3098</v>
      </c>
      <c r="K1342" s="2">
        <v>0.5</v>
      </c>
      <c r="L1342" t="str">
        <f>IF(Table1[[#This Row],[discount_percentage]]&gt;=50%, "50% or more", "&lt;50%")</f>
        <v>50% or more</v>
      </c>
      <c r="M1342">
        <v>3.5</v>
      </c>
      <c r="N1342" s="5">
        <v>2283</v>
      </c>
      <c r="O1342" s="4">
        <f>Table1[[#This Row],[actual_price]]*Table1[[#This Row],[rating_count]]</f>
        <v>7072734</v>
      </c>
      <c r="P1342" t="str">
        <f>IF(Table1[[#This Row],[actual_price]] &lt;200, "&lt;₹200", IF(Table1[[#This Row],[actual_price]]&lt;=500, "₹200 - ₹500", "&gt;₹500"))</f>
        <v>&gt;₹500</v>
      </c>
      <c r="Q1342" s="8">
        <f>Table1[[#This Row],[rating]]*LOG(Table1[[#This Row],[rating_count]]+1)</f>
        <v>11.755436348508336</v>
      </c>
    </row>
    <row r="1343" spans="1:17" x14ac:dyDescent="0.3">
      <c r="A1343" t="s">
        <v>2887</v>
      </c>
      <c r="B1343" t="s">
        <v>2888</v>
      </c>
      <c r="C1343" t="str">
        <f t="shared" si="20"/>
        <v>USHA 1212 PTC with Adjus</v>
      </c>
      <c r="D1343" s="3" t="s">
        <v>1957</v>
      </c>
      <c r="E1343" s="3" t="s">
        <v>2978</v>
      </c>
      <c r="F1343" s="3" t="s">
        <v>3073</v>
      </c>
      <c r="G1343" s="3" t="s">
        <v>3074</v>
      </c>
      <c r="H1343" s="3" t="s">
        <v>3075</v>
      </c>
      <c r="I1343" s="4">
        <v>3487.77</v>
      </c>
      <c r="J1343" s="4">
        <v>4990</v>
      </c>
      <c r="K1343" s="2">
        <v>0.3</v>
      </c>
      <c r="L1343" t="str">
        <f>IF(Table1[[#This Row],[discount_percentage]]&gt;=50%, "50% or more", "&lt;50%")</f>
        <v>&lt;50%</v>
      </c>
      <c r="M1343">
        <v>4.0999999999999996</v>
      </c>
      <c r="N1343" s="5">
        <v>1127</v>
      </c>
      <c r="O1343" s="4">
        <f>Table1[[#This Row],[actual_price]]*Table1[[#This Row],[rating_count]]</f>
        <v>5623730</v>
      </c>
      <c r="P1343" t="str">
        <f>IF(Table1[[#This Row],[actual_price]] &lt;200, "&lt;₹200", IF(Table1[[#This Row],[actual_price]]&lt;=500, "₹200 - ₹500", "&gt;₹500"))</f>
        <v>&gt;₹500</v>
      </c>
      <c r="Q1343" s="8">
        <f>Table1[[#This Row],[rating]]*LOG(Table1[[#This Row],[rating_count]]+1)</f>
        <v>12.514467308554025</v>
      </c>
    </row>
    <row r="1344" spans="1:17" x14ac:dyDescent="0.3">
      <c r="A1344" t="s">
        <v>2889</v>
      </c>
      <c r="B1344" t="s">
        <v>2890</v>
      </c>
      <c r="C1344" t="str">
        <f t="shared" si="20"/>
        <v>4 in 1 Handheld Electric</v>
      </c>
      <c r="D1344" s="3" t="s">
        <v>2102</v>
      </c>
      <c r="E1344" s="3" t="s">
        <v>2978</v>
      </c>
      <c r="F1344" s="3" t="s">
        <v>3070</v>
      </c>
      <c r="G1344" s="3" t="s">
        <v>3071</v>
      </c>
      <c r="H1344" s="3" t="s">
        <v>3098</v>
      </c>
      <c r="I1344" s="4">
        <v>498</v>
      </c>
      <c r="J1344" s="4">
        <v>1200</v>
      </c>
      <c r="K1344" s="2">
        <v>0.59</v>
      </c>
      <c r="L1344" t="str">
        <f>IF(Table1[[#This Row],[discount_percentage]]&gt;=50%, "50% or more", "&lt;50%")</f>
        <v>50% or more</v>
      </c>
      <c r="M1344">
        <v>3.2</v>
      </c>
      <c r="N1344" s="5">
        <v>113</v>
      </c>
      <c r="O1344" s="4">
        <f>Table1[[#This Row],[actual_price]]*Table1[[#This Row],[rating_count]]</f>
        <v>135600</v>
      </c>
      <c r="P1344" t="str">
        <f>IF(Table1[[#This Row],[actual_price]] &lt;200, "&lt;₹200", IF(Table1[[#This Row],[actual_price]]&lt;=500, "₹200 - ₹500", "&gt;₹500"))</f>
        <v>&gt;₹500</v>
      </c>
      <c r="Q1344" s="8">
        <f>Table1[[#This Row],[rating]]*LOG(Table1[[#This Row],[rating_count]]+1)</f>
        <v>6.5820955242767134</v>
      </c>
    </row>
    <row r="1345" spans="1:17" x14ac:dyDescent="0.3">
      <c r="A1345" t="s">
        <v>2891</v>
      </c>
      <c r="B1345" t="s">
        <v>2892</v>
      </c>
      <c r="C1345" t="str">
        <f t="shared" si="20"/>
        <v>Philips HD9306/06 1.5-Li</v>
      </c>
      <c r="D1345" s="3" t="s">
        <v>1954</v>
      </c>
      <c r="E1345" s="3" t="s">
        <v>2978</v>
      </c>
      <c r="F1345" s="3" t="s">
        <v>3070</v>
      </c>
      <c r="G1345" s="3" t="s">
        <v>3071</v>
      </c>
      <c r="H1345" s="3" t="s">
        <v>3072</v>
      </c>
      <c r="I1345" s="4">
        <v>2695</v>
      </c>
      <c r="J1345" s="4">
        <v>2695</v>
      </c>
      <c r="K1345" s="2">
        <v>0</v>
      </c>
      <c r="L1345" t="str">
        <f>IF(Table1[[#This Row],[discount_percentage]]&gt;=50%, "50% or more", "&lt;50%")</f>
        <v>&lt;50%</v>
      </c>
      <c r="M1345">
        <v>4.4000000000000004</v>
      </c>
      <c r="N1345" s="5">
        <v>2518</v>
      </c>
      <c r="O1345" s="4">
        <f>Table1[[#This Row],[actual_price]]*Table1[[#This Row],[rating_count]]</f>
        <v>6786010</v>
      </c>
      <c r="P1345" t="str">
        <f>IF(Table1[[#This Row],[actual_price]] &lt;200, "&lt;₹200", IF(Table1[[#This Row],[actual_price]]&lt;=500, "₹200 - ₹500", "&gt;₹500"))</f>
        <v>&gt;₹500</v>
      </c>
      <c r="Q1345" s="8">
        <f>Table1[[#This Row],[rating]]*LOG(Table1[[#This Row],[rating_count]]+1)</f>
        <v>14.965403936991697</v>
      </c>
    </row>
    <row r="1346" spans="1:17" x14ac:dyDescent="0.3">
      <c r="A1346" t="s">
        <v>2893</v>
      </c>
      <c r="B1346" t="s">
        <v>2894</v>
      </c>
      <c r="C1346" t="str">
        <f t="shared" ref="C1346:C1352" si="21">LEFT(B1346,24)</f>
        <v>Libra Room Heater for Ho</v>
      </c>
      <c r="D1346" s="3" t="s">
        <v>1957</v>
      </c>
      <c r="E1346" s="3" t="s">
        <v>2978</v>
      </c>
      <c r="F1346" s="3" t="s">
        <v>3073</v>
      </c>
      <c r="G1346" s="3" t="s">
        <v>3074</v>
      </c>
      <c r="H1346" s="3" t="s">
        <v>3075</v>
      </c>
      <c r="I1346" s="4">
        <v>949</v>
      </c>
      <c r="J1346" s="4">
        <v>2299</v>
      </c>
      <c r="K1346" s="2">
        <v>0.59</v>
      </c>
      <c r="L1346" t="str">
        <f>IF(Table1[[#This Row],[discount_percentage]]&gt;=50%, "50% or more", "&lt;50%")</f>
        <v>50% or more</v>
      </c>
      <c r="M1346">
        <v>3.6</v>
      </c>
      <c r="N1346" s="5">
        <v>550</v>
      </c>
      <c r="O1346" s="4">
        <f>Table1[[#This Row],[actual_price]]*Table1[[#This Row],[rating_count]]</f>
        <v>1264450</v>
      </c>
      <c r="P1346" t="str">
        <f>IF(Table1[[#This Row],[actual_price]] &lt;200, "&lt;₹200", IF(Table1[[#This Row],[actual_price]]&lt;=500, "₹200 - ₹500", "&gt;₹500"))</f>
        <v>&gt;₹500</v>
      </c>
      <c r="Q1346" s="8">
        <f>Table1[[#This Row],[rating]]*LOG(Table1[[#This Row],[rating_count]]+1)</f>
        <v>9.8681457558664256</v>
      </c>
    </row>
    <row r="1347" spans="1:17" x14ac:dyDescent="0.3">
      <c r="A1347" t="s">
        <v>2895</v>
      </c>
      <c r="B1347" t="s">
        <v>2896</v>
      </c>
      <c r="C1347" t="str">
        <f t="shared" si="21"/>
        <v>NGI Store 2 Pieces Pet H</v>
      </c>
      <c r="D1347" s="3" t="s">
        <v>1963</v>
      </c>
      <c r="E1347" s="3" t="s">
        <v>2978</v>
      </c>
      <c r="F1347" s="3" t="s">
        <v>3070</v>
      </c>
      <c r="G1347" s="3" t="s">
        <v>3077</v>
      </c>
      <c r="H1347" s="3" t="s">
        <v>3078</v>
      </c>
      <c r="I1347" s="4">
        <v>199</v>
      </c>
      <c r="J1347" s="4">
        <v>999</v>
      </c>
      <c r="K1347" s="2">
        <v>0.8</v>
      </c>
      <c r="L1347" t="str">
        <f>IF(Table1[[#This Row],[discount_percentage]]&gt;=50%, "50% or more", "&lt;50%")</f>
        <v>50% or more</v>
      </c>
      <c r="M1347">
        <v>3.1</v>
      </c>
      <c r="N1347" s="5">
        <v>2</v>
      </c>
      <c r="O1347" s="4">
        <f>Table1[[#This Row],[actual_price]]*Table1[[#This Row],[rating_count]]</f>
        <v>1998</v>
      </c>
      <c r="P1347" t="str">
        <f>IF(Table1[[#This Row],[actual_price]] &lt;200, "&lt;₹200", IF(Table1[[#This Row],[actual_price]]&lt;=500, "₹200 - ₹500", "&gt;₹500"))</f>
        <v>&gt;₹500</v>
      </c>
      <c r="Q1347" s="8">
        <f>Table1[[#This Row],[rating]]*LOG(Table1[[#This Row],[rating_count]]+1)</f>
        <v>1.4790758896309535</v>
      </c>
    </row>
    <row r="1348" spans="1:17" x14ac:dyDescent="0.3">
      <c r="A1348" t="s">
        <v>2897</v>
      </c>
      <c r="B1348" t="s">
        <v>2898</v>
      </c>
      <c r="C1348" t="str">
        <f t="shared" si="21"/>
        <v>Noir Aqua - 5pcs PP Spun</v>
      </c>
      <c r="D1348" s="3" t="s">
        <v>2200</v>
      </c>
      <c r="E1348" s="3" t="s">
        <v>2978</v>
      </c>
      <c r="F1348" s="3" t="s">
        <v>3070</v>
      </c>
      <c r="G1348" s="3" t="s">
        <v>3110</v>
      </c>
      <c r="H1348" s="3" t="s">
        <v>3111</v>
      </c>
      <c r="I1348" s="4">
        <v>379</v>
      </c>
      <c r="J1348" s="4">
        <v>919</v>
      </c>
      <c r="K1348" s="2">
        <v>0.59</v>
      </c>
      <c r="L1348" t="str">
        <f>IF(Table1[[#This Row],[discount_percentage]]&gt;=50%, "50% or more", "&lt;50%")</f>
        <v>50% or more</v>
      </c>
      <c r="M1348">
        <v>4</v>
      </c>
      <c r="N1348" s="5">
        <v>1090</v>
      </c>
      <c r="O1348" s="4">
        <f>Table1[[#This Row],[actual_price]]*Table1[[#This Row],[rating_count]]</f>
        <v>1001710</v>
      </c>
      <c r="P1348" t="str">
        <f>IF(Table1[[#This Row],[actual_price]] &lt;200, "&lt;₹200", IF(Table1[[#This Row],[actual_price]]&lt;=500, "₹200 - ₹500", "&gt;₹500"))</f>
        <v>&gt;₹500</v>
      </c>
      <c r="Q1348" s="8">
        <f>Table1[[#This Row],[rating]]*LOG(Table1[[#This Row],[rating_count]]+1)</f>
        <v>12.151299002353367</v>
      </c>
    </row>
    <row r="1349" spans="1:17" x14ac:dyDescent="0.3">
      <c r="A1349" t="s">
        <v>2899</v>
      </c>
      <c r="B1349" t="s">
        <v>2900</v>
      </c>
      <c r="C1349" t="str">
        <f t="shared" si="21"/>
        <v>Prestige Delight PRWO El</v>
      </c>
      <c r="D1349" s="3" t="s">
        <v>2214</v>
      </c>
      <c r="E1349" s="3" t="s">
        <v>2978</v>
      </c>
      <c r="F1349" s="3" t="s">
        <v>3070</v>
      </c>
      <c r="G1349" s="3" t="s">
        <v>3071</v>
      </c>
      <c r="H1349" s="3" t="s">
        <v>3113</v>
      </c>
      <c r="I1349" s="4">
        <v>2280</v>
      </c>
      <c r="J1349" s="4">
        <v>3045</v>
      </c>
      <c r="K1349" s="2">
        <v>0.25</v>
      </c>
      <c r="L1349" t="str">
        <f>IF(Table1[[#This Row],[discount_percentage]]&gt;=50%, "50% or more", "&lt;50%")</f>
        <v>&lt;50%</v>
      </c>
      <c r="M1349">
        <v>4.0999999999999996</v>
      </c>
      <c r="N1349" s="5">
        <v>4118</v>
      </c>
      <c r="O1349" s="4">
        <f>Table1[[#This Row],[actual_price]]*Table1[[#This Row],[rating_count]]</f>
        <v>12539310</v>
      </c>
      <c r="P1349" t="str">
        <f>IF(Table1[[#This Row],[actual_price]] &lt;200, "&lt;₹200", IF(Table1[[#This Row],[actual_price]]&lt;=500, "₹200 - ₹500", "&gt;₹500"))</f>
        <v>&gt;₹500</v>
      </c>
      <c r="Q1349" s="8">
        <f>Table1[[#This Row],[rating]]*LOG(Table1[[#This Row],[rating_count]]+1)</f>
        <v>14.820646347021311</v>
      </c>
    </row>
    <row r="1350" spans="1:17" x14ac:dyDescent="0.3">
      <c r="A1350" t="s">
        <v>2901</v>
      </c>
      <c r="B1350" t="s">
        <v>2902</v>
      </c>
      <c r="C1350" t="str">
        <f t="shared" si="21"/>
        <v xml:space="preserve">Bajaj Majesty RX10 2000 </v>
      </c>
      <c r="D1350" s="3" t="s">
        <v>2166</v>
      </c>
      <c r="E1350" s="3" t="s">
        <v>2978</v>
      </c>
      <c r="F1350" s="3" t="s">
        <v>3073</v>
      </c>
      <c r="G1350" s="3" t="s">
        <v>3074</v>
      </c>
      <c r="H1350" s="3" t="s">
        <v>3105</v>
      </c>
      <c r="I1350" s="4">
        <v>2219</v>
      </c>
      <c r="J1350" s="4">
        <v>3080</v>
      </c>
      <c r="K1350" s="2">
        <v>0.28000000000000003</v>
      </c>
      <c r="L1350" t="str">
        <f>IF(Table1[[#This Row],[discount_percentage]]&gt;=50%, "50% or more", "&lt;50%")</f>
        <v>&lt;50%</v>
      </c>
      <c r="M1350">
        <v>3.6</v>
      </c>
      <c r="N1350" s="5">
        <v>468</v>
      </c>
      <c r="O1350" s="4">
        <f>Table1[[#This Row],[actual_price]]*Table1[[#This Row],[rating_count]]</f>
        <v>1441440</v>
      </c>
      <c r="P1350" t="str">
        <f>IF(Table1[[#This Row],[actual_price]] &lt;200, "&lt;₹200", IF(Table1[[#This Row],[actual_price]]&lt;=500, "₹200 - ₹500", "&gt;₹500"))</f>
        <v>&gt;₹500</v>
      </c>
      <c r="Q1350" s="8">
        <f>Table1[[#This Row],[rating]]*LOG(Table1[[#This Row],[rating_count]]+1)</f>
        <v>9.6162222337743</v>
      </c>
    </row>
    <row r="1351" spans="1:17" x14ac:dyDescent="0.3">
      <c r="A1351" t="s">
        <v>2903</v>
      </c>
      <c r="B1351" t="s">
        <v>2904</v>
      </c>
      <c r="C1351" t="str">
        <f t="shared" si="21"/>
        <v>Havells Ventil Air DSP 2</v>
      </c>
      <c r="D1351" s="3" t="s">
        <v>2190</v>
      </c>
      <c r="E1351" s="3" t="s">
        <v>2978</v>
      </c>
      <c r="F1351" s="3" t="s">
        <v>3073</v>
      </c>
      <c r="G1351" s="3" t="s">
        <v>3100</v>
      </c>
      <c r="H1351" s="3" t="s">
        <v>3108</v>
      </c>
      <c r="I1351" s="4">
        <v>1399</v>
      </c>
      <c r="J1351" s="4">
        <v>1890</v>
      </c>
      <c r="K1351" s="2">
        <v>0.26</v>
      </c>
      <c r="L1351" t="str">
        <f>IF(Table1[[#This Row],[discount_percentage]]&gt;=50%, "50% or more", "&lt;50%")</f>
        <v>&lt;50%</v>
      </c>
      <c r="M1351">
        <v>4</v>
      </c>
      <c r="N1351" s="5">
        <v>8031</v>
      </c>
      <c r="O1351" s="4">
        <f>Table1[[#This Row],[actual_price]]*Table1[[#This Row],[rating_count]]</f>
        <v>15178590</v>
      </c>
      <c r="P1351" t="str">
        <f>IF(Table1[[#This Row],[actual_price]] &lt;200, "&lt;₹200", IF(Table1[[#This Row],[actual_price]]&lt;=500, "₹200 - ₹500", "&gt;₹500"))</f>
        <v>&gt;₹500</v>
      </c>
      <c r="Q1351" s="8">
        <f>Table1[[#This Row],[rating]]*LOG(Table1[[#This Row],[rating_count]]+1)</f>
        <v>15.619294799203777</v>
      </c>
    </row>
    <row r="1352" spans="1:17" x14ac:dyDescent="0.3">
      <c r="A1352" t="s">
        <v>2905</v>
      </c>
      <c r="B1352" t="s">
        <v>2906</v>
      </c>
      <c r="C1352" t="str">
        <f t="shared" si="21"/>
        <v xml:space="preserve">Borosil Jumbo 1000-Watt </v>
      </c>
      <c r="D1352" s="3" t="s">
        <v>2075</v>
      </c>
      <c r="E1352" s="3" t="s">
        <v>2978</v>
      </c>
      <c r="F1352" s="3" t="s">
        <v>3070</v>
      </c>
      <c r="G1352" s="3" t="s">
        <v>3071</v>
      </c>
      <c r="H1352" s="3" t="s">
        <v>3097</v>
      </c>
      <c r="I1352" s="4">
        <v>2863</v>
      </c>
      <c r="J1352" s="4">
        <v>3690</v>
      </c>
      <c r="K1352" s="2">
        <v>0.22</v>
      </c>
      <c r="L1352" t="str">
        <f>IF(Table1[[#This Row],[discount_percentage]]&gt;=50%, "50% or more", "&lt;50%")</f>
        <v>&lt;50%</v>
      </c>
      <c r="M1352">
        <v>4.3</v>
      </c>
      <c r="N1352" s="5">
        <v>6987</v>
      </c>
      <c r="O1352" s="4">
        <f>Table1[[#This Row],[actual_price]]*Table1[[#This Row],[rating_count]]</f>
        <v>25782030</v>
      </c>
      <c r="P1352" t="str">
        <f>IF(Table1[[#This Row],[actual_price]] &lt;200, "&lt;₹200", IF(Table1[[#This Row],[actual_price]]&lt;=500, "₹200 - ₹500", "&gt;₹500"))</f>
        <v>&gt;₹500</v>
      </c>
      <c r="Q1352" s="8">
        <f>Table1[[#This Row],[rating]]*LOG(Table1[[#This Row],[rating_count]]+1)</f>
        <v>16.530717454136841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DASHBOARD</vt:lpstr>
      <vt:lpstr>Amazon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2025-06-27T20:12:58Z</dcterms:created>
  <dcterms:modified xsi:type="dcterms:W3CDTF">2025-07-04T11:52:58Z</dcterms:modified>
</cp:coreProperties>
</file>