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018B798-F756-42CC-ABA7-6539D718900C}" xr6:coauthVersionLast="47" xr6:coauthVersionMax="47" xr10:uidLastSave="{00000000-0000-0000-0000-000000000000}"/>
  <bookViews>
    <workbookView xWindow="45940" yWindow="2670" windowWidth="26400" windowHeight="18030" xr2:uid="{218F1D3C-8023-4B72-912D-18E7A705F10D}"/>
  </bookViews>
  <sheets>
    <sheet name="Main" sheetId="1" r:id="rId1"/>
    <sheet name="APG77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 l="1"/>
  <c r="L7" i="1" s="1"/>
</calcChain>
</file>

<file path=xl/sharedStrings.xml><?xml version="1.0" encoding="utf-8"?>
<sst xmlns="http://schemas.openxmlformats.org/spreadsheetml/2006/main" count="51" uniqueCount="38">
  <si>
    <t>Price</t>
  </si>
  <si>
    <t>Shares</t>
  </si>
  <si>
    <t>MC</t>
  </si>
  <si>
    <t>Cash</t>
  </si>
  <si>
    <t>Debt</t>
  </si>
  <si>
    <t>EV</t>
  </si>
  <si>
    <t>Name</t>
  </si>
  <si>
    <t>APG777</t>
  </si>
  <si>
    <t>IL-13 mab</t>
  </si>
  <si>
    <t>Indication</t>
  </si>
  <si>
    <t>AD, Asthma, EoE</t>
  </si>
  <si>
    <t>APG990</t>
  </si>
  <si>
    <t>OX40L mab</t>
  </si>
  <si>
    <t>II</t>
  </si>
  <si>
    <t>I</t>
  </si>
  <si>
    <t>Phase</t>
  </si>
  <si>
    <t>MOA</t>
  </si>
  <si>
    <t>AD</t>
  </si>
  <si>
    <t>Main</t>
  </si>
  <si>
    <t>Brand</t>
  </si>
  <si>
    <t>Mechanism</t>
  </si>
  <si>
    <t>Administration</t>
  </si>
  <si>
    <t>subcutaneous</t>
  </si>
  <si>
    <t>Clinical Trials</t>
  </si>
  <si>
    <t>APG333</t>
  </si>
  <si>
    <t>TSLP mab</t>
  </si>
  <si>
    <t>APG808</t>
  </si>
  <si>
    <t>Waltham, MA</t>
  </si>
  <si>
    <t>Q225</t>
  </si>
  <si>
    <t>PIC</t>
  </si>
  <si>
    <t>Founded: February 2022</t>
  </si>
  <si>
    <t>Paragon</t>
  </si>
  <si>
    <t>Admin</t>
  </si>
  <si>
    <t xml:space="preserve">  Ebglyss (lebrikizumab)</t>
  </si>
  <si>
    <t>Phase II "APEX" atopic dermatitis</t>
  </si>
  <si>
    <t>EASI at week 16 -71% vs. -34% for placebo</t>
  </si>
  <si>
    <t>Asthma</t>
  </si>
  <si>
    <t>IL-4Ralpha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</si>
</sst>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1" applyBorder="1"/>
    <xf numFmtId="0" fontId="0" fillId="0" borderId="0" xfId="0" applyAlignment="1">
      <alignment horizontal="right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8865815-63E1-4162-8741-8463BA2FB7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B6C6-B603-4CD2-92D6-57076EB735B5}">
  <dimension ref="B2:M15"/>
  <sheetViews>
    <sheetView tabSelected="1" zoomScale="145" zoomScaleNormal="145" workbookViewId="0">
      <selection activeCell="F6" sqref="F6"/>
    </sheetView>
  </sheetViews>
  <sheetFormatPr defaultRowHeight="12.5" x14ac:dyDescent="0.25"/>
  <cols>
    <col min="1" max="1" width="3.81640625" customWidth="1"/>
    <col min="2" max="2" width="10.1796875" customWidth="1"/>
    <col min="3" max="3" width="17.81640625" customWidth="1"/>
    <col min="4" max="4" width="11.81640625" customWidth="1"/>
    <col min="6" max="6" width="12.08984375" bestFit="1" customWidth="1"/>
  </cols>
  <sheetData>
    <row r="2" spans="2:13" x14ac:dyDescent="0.25">
      <c r="B2" s="9" t="s">
        <v>6</v>
      </c>
      <c r="C2" s="10" t="s">
        <v>9</v>
      </c>
      <c r="D2" s="10" t="s">
        <v>16</v>
      </c>
      <c r="E2" s="12" t="s">
        <v>15</v>
      </c>
      <c r="F2" s="12" t="s">
        <v>32</v>
      </c>
      <c r="G2" s="12"/>
      <c r="H2" s="12"/>
      <c r="I2" s="11"/>
      <c r="K2" t="s">
        <v>0</v>
      </c>
      <c r="L2" s="1">
        <v>36.9</v>
      </c>
    </row>
    <row r="3" spans="2:13" x14ac:dyDescent="0.25">
      <c r="B3" s="15" t="s">
        <v>7</v>
      </c>
      <c r="C3" t="s">
        <v>10</v>
      </c>
      <c r="D3" t="s">
        <v>8</v>
      </c>
      <c r="E3" s="13" t="s">
        <v>13</v>
      </c>
      <c r="F3" s="13" t="s">
        <v>22</v>
      </c>
      <c r="G3" s="13"/>
      <c r="H3" s="13"/>
      <c r="I3" s="5"/>
      <c r="K3" t="s">
        <v>1</v>
      </c>
      <c r="L3" s="2">
        <v>59.596409000000001</v>
      </c>
      <c r="M3" s="16" t="s">
        <v>28</v>
      </c>
    </row>
    <row r="4" spans="2:13" x14ac:dyDescent="0.25">
      <c r="B4" s="4" t="s">
        <v>11</v>
      </c>
      <c r="C4" t="s">
        <v>17</v>
      </c>
      <c r="D4" t="s">
        <v>12</v>
      </c>
      <c r="E4" s="13" t="s">
        <v>14</v>
      </c>
      <c r="F4" s="13"/>
      <c r="G4" s="13"/>
      <c r="H4" s="13"/>
      <c r="I4" s="5"/>
      <c r="K4" t="s">
        <v>2</v>
      </c>
      <c r="L4" s="2">
        <f>+L2*L3</f>
        <v>2199.1074920999999</v>
      </c>
    </row>
    <row r="5" spans="2:13" x14ac:dyDescent="0.25">
      <c r="B5" s="4" t="s">
        <v>24</v>
      </c>
      <c r="C5" t="s">
        <v>36</v>
      </c>
      <c r="D5" t="s">
        <v>25</v>
      </c>
      <c r="E5" s="13" t="s">
        <v>14</v>
      </c>
      <c r="F5" s="13"/>
      <c r="G5" s="13"/>
      <c r="H5" s="13"/>
      <c r="I5" s="5"/>
      <c r="K5" t="s">
        <v>3</v>
      </c>
      <c r="L5" s="2">
        <f>124.192+381.228+115.769</f>
        <v>621.18900000000008</v>
      </c>
      <c r="M5" s="16" t="s">
        <v>28</v>
      </c>
    </row>
    <row r="6" spans="2:13" x14ac:dyDescent="0.25">
      <c r="B6" s="4" t="s">
        <v>26</v>
      </c>
      <c r="C6" t="s">
        <v>17</v>
      </c>
      <c r="D6" t="s">
        <v>37</v>
      </c>
      <c r="E6" s="13" t="s">
        <v>14</v>
      </c>
      <c r="F6" s="13"/>
      <c r="G6" s="13"/>
      <c r="H6" s="13"/>
      <c r="I6" s="5"/>
      <c r="K6" t="s">
        <v>4</v>
      </c>
      <c r="L6" s="2">
        <v>0</v>
      </c>
      <c r="M6" s="16" t="s">
        <v>28</v>
      </c>
    </row>
    <row r="7" spans="2:13" x14ac:dyDescent="0.25">
      <c r="B7" s="4"/>
      <c r="E7" s="13"/>
      <c r="F7" s="13"/>
      <c r="G7" s="13"/>
      <c r="H7" s="13"/>
      <c r="I7" s="5"/>
      <c r="K7" t="s">
        <v>5</v>
      </c>
      <c r="L7" s="2">
        <f>+L4-L5+L6</f>
        <v>1577.9184920999999</v>
      </c>
    </row>
    <row r="8" spans="2:13" x14ac:dyDescent="0.25">
      <c r="B8" s="6"/>
      <c r="C8" s="7"/>
      <c r="D8" s="7"/>
      <c r="E8" s="14"/>
      <c r="F8" s="14"/>
      <c r="G8" s="14"/>
      <c r="H8" s="14"/>
      <c r="I8" s="8"/>
    </row>
    <row r="9" spans="2:13" x14ac:dyDescent="0.25">
      <c r="K9" t="s">
        <v>29</v>
      </c>
      <c r="L9" s="2">
        <v>1046.066</v>
      </c>
      <c r="M9" s="16" t="s">
        <v>28</v>
      </c>
    </row>
    <row r="10" spans="2:13" x14ac:dyDescent="0.25">
      <c r="K10" t="s">
        <v>17</v>
      </c>
      <c r="L10" s="2">
        <v>-427.351</v>
      </c>
      <c r="M10" s="16" t="s">
        <v>28</v>
      </c>
    </row>
    <row r="12" spans="2:13" x14ac:dyDescent="0.25">
      <c r="K12" t="s">
        <v>27</v>
      </c>
    </row>
    <row r="13" spans="2:13" x14ac:dyDescent="0.25">
      <c r="K13" t="s">
        <v>30</v>
      </c>
    </row>
    <row r="15" spans="2:13" x14ac:dyDescent="0.25">
      <c r="K15" t="s">
        <v>31</v>
      </c>
    </row>
  </sheetData>
  <hyperlinks>
    <hyperlink ref="B3" location="'APG777'!A1" display="APG777" xr:uid="{5B9A660D-6E5E-4D4E-86C3-E70115AE4E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6793-1337-4A5C-B6F4-78890CBBCB0A}">
  <dimension ref="A1:C9"/>
  <sheetViews>
    <sheetView zoomScale="250" zoomScaleNormal="250" workbookViewId="0">
      <selection activeCell="C11" sqref="C11"/>
    </sheetView>
  </sheetViews>
  <sheetFormatPr defaultRowHeight="12.5" x14ac:dyDescent="0.25"/>
  <cols>
    <col min="1" max="1" width="5" bestFit="1" customWidth="1"/>
    <col min="2" max="2" width="13.36328125" customWidth="1"/>
    <col min="3" max="3" width="17.7265625" customWidth="1"/>
  </cols>
  <sheetData>
    <row r="1" spans="1:3" x14ac:dyDescent="0.25">
      <c r="A1" s="3" t="s">
        <v>18</v>
      </c>
    </row>
    <row r="2" spans="1:3" x14ac:dyDescent="0.25">
      <c r="B2" t="s">
        <v>19</v>
      </c>
      <c r="C2" t="s">
        <v>7</v>
      </c>
    </row>
    <row r="3" spans="1:3" x14ac:dyDescent="0.25">
      <c r="B3" t="s">
        <v>9</v>
      </c>
      <c r="C3" t="s">
        <v>10</v>
      </c>
    </row>
    <row r="4" spans="1:3" x14ac:dyDescent="0.25">
      <c r="B4" t="s">
        <v>20</v>
      </c>
      <c r="C4" t="s">
        <v>8</v>
      </c>
    </row>
    <row r="5" spans="1:3" x14ac:dyDescent="0.25">
      <c r="C5" t="s">
        <v>33</v>
      </c>
    </row>
    <row r="6" spans="1:3" x14ac:dyDescent="0.25">
      <c r="B6" t="s">
        <v>21</v>
      </c>
      <c r="C6" t="s">
        <v>22</v>
      </c>
    </row>
    <row r="7" spans="1:3" x14ac:dyDescent="0.25">
      <c r="B7" t="s">
        <v>23</v>
      </c>
    </row>
    <row r="8" spans="1:3" ht="13" x14ac:dyDescent="0.3">
      <c r="C8" s="17" t="s">
        <v>34</v>
      </c>
    </row>
    <row r="9" spans="1:3" x14ac:dyDescent="0.25">
      <c r="C9" t="s">
        <v>35</v>
      </c>
    </row>
  </sheetData>
  <hyperlinks>
    <hyperlink ref="A1" location="Main!A1" display="Main" xr:uid="{8B0C2516-2B52-442E-8CD6-A0391AD482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APG777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2025-03-17T15:30:02Z</dcterms:created>
  <dcterms:modified xsi:type="dcterms:W3CDTF">2025-08-18T20:37:56Z</dcterms:modified>
</cp:coreProperties>
</file>