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meheditajrian/Downloads/"/>
    </mc:Choice>
  </mc:AlternateContent>
  <xr:revisionPtr revIDLastSave="0" documentId="13_ncr:1_{8C8CFF9C-75BC-B549-845B-BACC443CA90A}" xr6:coauthVersionLast="47" xr6:coauthVersionMax="47" xr10:uidLastSave="{00000000-0000-0000-0000-000000000000}"/>
  <bookViews>
    <workbookView xWindow="0" yWindow="500" windowWidth="28800" windowHeight="15740" xr2:uid="{00000000-000D-0000-FFFF-FFFF00000000}"/>
  </bookViews>
  <sheets>
    <sheet name="OVERVIEW" sheetId="2" r:id="rId1"/>
    <sheet name="Data" sheetId="3" r:id="rId2"/>
    <sheet name="Pivot Tables" sheetId="4" r:id="rId3"/>
  </sheets>
  <definedNames>
    <definedName name="_xlcn.WorksheetConnection_deliveries.csvA1N180791">Data!$A$1:$O$18079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8" roundtripDataChecksum="TwRL2oo2S3UluB71+nEPjTqGOkv4dvR+VOyDLyEn5X8="/>
    </ext>
  </extLst>
</workbook>
</file>

<file path=xl/calcChain.xml><?xml version="1.0" encoding="utf-8"?>
<calcChain xmlns="http://schemas.openxmlformats.org/spreadsheetml/2006/main">
  <c r="E3" i="4" l="1"/>
  <c r="E14" i="4"/>
  <c r="E15" i="4" s="1"/>
  <c r="E11" i="4"/>
  <c r="E12" i="4" s="1"/>
  <c r="E8" i="4"/>
  <c r="E9" i="4" s="1"/>
  <c r="E5" i="4"/>
  <c r="E4" i="4"/>
</calcChain>
</file>

<file path=xl/sharedStrings.xml><?xml version="1.0" encoding="utf-8"?>
<sst xmlns="http://schemas.openxmlformats.org/spreadsheetml/2006/main" count="170" uniqueCount="38">
  <si>
    <t>Month</t>
  </si>
  <si>
    <t>Region</t>
  </si>
  <si>
    <t>Sales</t>
  </si>
  <si>
    <t>Profit</t>
  </si>
  <si>
    <t>Target Sales</t>
  </si>
  <si>
    <t>Customers</t>
  </si>
  <si>
    <t>Quarter</t>
  </si>
  <si>
    <t>Sales Completion Rate</t>
  </si>
  <si>
    <t>Profit Completion Rate</t>
  </si>
  <si>
    <t>Customer Completion Rate</t>
  </si>
  <si>
    <t>Argentina</t>
  </si>
  <si>
    <t>Quarter 1</t>
  </si>
  <si>
    <t>Brazil</t>
  </si>
  <si>
    <t>Chicaco</t>
  </si>
  <si>
    <t>Chile</t>
  </si>
  <si>
    <t>Columbia</t>
  </si>
  <si>
    <t>Los Angeles</t>
  </si>
  <si>
    <t>Peru</t>
  </si>
  <si>
    <t>Quarter 2</t>
  </si>
  <si>
    <t>Quarter 3</t>
  </si>
  <si>
    <t>Values</t>
  </si>
  <si>
    <t>Headers</t>
  </si>
  <si>
    <t>Row Labels</t>
  </si>
  <si>
    <t xml:space="preserve">Sales </t>
  </si>
  <si>
    <t xml:space="preserve">Target Sales </t>
  </si>
  <si>
    <t>Sum of Customers</t>
  </si>
  <si>
    <t>Sum of Profit</t>
  </si>
  <si>
    <t>Sum of Sales</t>
  </si>
  <si>
    <t>Average of Sales Completion Rate</t>
  </si>
  <si>
    <t>Sales Completion</t>
  </si>
  <si>
    <t>Sales Incompletion</t>
  </si>
  <si>
    <t>Grand Total</t>
  </si>
  <si>
    <t>Average of Profit Completion Rate</t>
  </si>
  <si>
    <t>Profit Completion</t>
  </si>
  <si>
    <t>Profit Incompletion</t>
  </si>
  <si>
    <t>Average of Customer Completion Rate</t>
  </si>
  <si>
    <t>Customer Completion</t>
  </si>
  <si>
    <t>Customer Incompletion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</si>
</sst>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_-;\-* #,##0_-;_-* &quot;-&quot;??_-;_-@"/>
    <numFmt numFmtId="165" formatCode="\$* #,##0_-;\-* #,##0_-;_-* &quot;-&quot;??_-;_-@"/>
  </numFmts>
  <fonts count="5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7" fontId="3" fillId="0" borderId="0" xfId="0" applyNumberFormat="1" applyFont="1"/>
    <xf numFmtId="164" fontId="3" fillId="0" borderId="0" xfId="0" applyNumberFormat="1" applyFont="1"/>
    <xf numFmtId="9" fontId="3" fillId="0" borderId="0" xfId="0" applyNumberFormat="1" applyFont="1"/>
    <xf numFmtId="1" fontId="3" fillId="0" borderId="0" xfId="0" applyNumberFormat="1" applyFont="1"/>
    <xf numFmtId="0" fontId="4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/>
    <xf numFmtId="165" fontId="3" fillId="0" borderId="1" xfId="0" applyNumberFormat="1" applyFont="1" applyBorder="1"/>
    <xf numFmtId="17" fontId="3" fillId="0" borderId="1" xfId="0" applyNumberFormat="1" applyFont="1" applyBorder="1" applyAlignment="1">
      <alignment horizontal="left"/>
    </xf>
    <xf numFmtId="9" fontId="3" fillId="0" borderId="1" xfId="0" applyNumberFormat="1" applyFont="1" applyBorder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at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083284891401995E-3"/>
          <c:y val="4.2336804673609313E-3"/>
          <c:w val="0.95092321513502087"/>
          <c:h val="0.9185491490982981"/>
        </c:manualLayout>
      </c:layout>
      <c:doughnut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5F-8A46-80CA-1BA23F748404}"/>
              </c:ext>
            </c:extLst>
          </c:dPt>
          <c:dPt>
            <c:idx val="1"/>
            <c:bubble3D val="0"/>
            <c:spPr>
              <a:solidFill>
                <a:schemeClr val="bg2">
                  <a:lumMod val="8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5F-8A46-80CA-1BA23F748404}"/>
              </c:ext>
            </c:extLst>
          </c:dPt>
          <c:dLbls>
            <c:dLbl>
              <c:idx val="0"/>
              <c:layout>
                <c:manualLayout>
                  <c:x val="-5.7830988339572308E-2"/>
                  <c:y val="-0.3239361520027387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B2E6BBA-3382-8242-A8FF-769EA895EE38}" type="PERCENTAGE">
                      <a:rPr lang="en-US" sz="2400">
                        <a:solidFill>
                          <a:schemeClr val="accent5">
                            <a:lumMod val="50000"/>
                          </a:schemeClr>
                        </a:solidFill>
                      </a:rPr>
                      <a:pPr>
                        <a:defRPr sz="1800"/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81620412202573034"/>
                      <c:h val="0.4474246833276275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35F-8A46-80CA-1BA23F74840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5F-8A46-80CA-1BA23F7484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Tables'!$D$8:$D$9</c:f>
              <c:strCache>
                <c:ptCount val="2"/>
                <c:pt idx="0">
                  <c:v>Sales Completion</c:v>
                </c:pt>
                <c:pt idx="1">
                  <c:v>Sales Incompletion</c:v>
                </c:pt>
              </c:strCache>
            </c:strRef>
          </c:cat>
          <c:val>
            <c:numRef>
              <c:f>'Pivot Tables'!$E$8:$E$9</c:f>
              <c:numCache>
                <c:formatCode>0%</c:formatCode>
                <c:ptCount val="2"/>
                <c:pt idx="0">
                  <c:v>0.85555555555555574</c:v>
                </c:pt>
                <c:pt idx="1">
                  <c:v>0.14444444444444426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5F-8A46-80CA-1BA23F74840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Tables'!$I$2</c:f>
              <c:strCache>
                <c:ptCount val="1"/>
                <c:pt idx="0">
                  <c:v>Sales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'Pivot Tables'!$H$3:$H$11</c:f>
              <c:numCache>
                <c:formatCode>mmm\-yy</c:formatCode>
                <c:ptCount val="9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</c:numCache>
            </c:numRef>
          </c:cat>
          <c:val>
            <c:numRef>
              <c:f>'Pivot Tables'!$I$3:$I$11</c:f>
              <c:numCache>
                <c:formatCode>_-* #,##0_-;\-* #,##0_-;_-* "-"??_-;_-@</c:formatCode>
                <c:ptCount val="9"/>
                <c:pt idx="0">
                  <c:v>30000</c:v>
                </c:pt>
                <c:pt idx="1">
                  <c:v>45000</c:v>
                </c:pt>
                <c:pt idx="2">
                  <c:v>60000</c:v>
                </c:pt>
                <c:pt idx="3">
                  <c:v>54999.999999999993</c:v>
                </c:pt>
                <c:pt idx="4">
                  <c:v>80000.000000000015</c:v>
                </c:pt>
                <c:pt idx="5">
                  <c:v>100000</c:v>
                </c:pt>
                <c:pt idx="6">
                  <c:v>129940.69999999998</c:v>
                </c:pt>
                <c:pt idx="7">
                  <c:v>130000.00000000003</c:v>
                </c:pt>
                <c:pt idx="8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E-3943-B99F-BF40B87FF152}"/>
            </c:ext>
          </c:extLst>
        </c:ser>
        <c:ser>
          <c:idx val="1"/>
          <c:order val="1"/>
          <c:tx>
            <c:strRef>
              <c:f>'Pivot Tables'!$J$2</c:f>
              <c:strCache>
                <c:ptCount val="1"/>
                <c:pt idx="0">
                  <c:v>Target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'Pivot Tables'!$H$3:$H$11</c:f>
              <c:numCache>
                <c:formatCode>mmm\-yy</c:formatCode>
                <c:ptCount val="9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</c:numCache>
            </c:numRef>
          </c:cat>
          <c:val>
            <c:numRef>
              <c:f>'Pivot Tables'!$J$3:$J$11</c:f>
              <c:numCache>
                <c:formatCode>_-* #,##0_-;\-* #,##0_-;_-* "-"??_-;_-@</c:formatCode>
                <c:ptCount val="9"/>
                <c:pt idx="0">
                  <c:v>20000.000000000004</c:v>
                </c:pt>
                <c:pt idx="1">
                  <c:v>10000.000000000002</c:v>
                </c:pt>
                <c:pt idx="2">
                  <c:v>10000.000000000002</c:v>
                </c:pt>
                <c:pt idx="3">
                  <c:v>40000.000000000007</c:v>
                </c:pt>
                <c:pt idx="4">
                  <c:v>20000.000000000004</c:v>
                </c:pt>
                <c:pt idx="5">
                  <c:v>5999.9999999999991</c:v>
                </c:pt>
                <c:pt idx="6">
                  <c:v>5000.0000000000009</c:v>
                </c:pt>
                <c:pt idx="7">
                  <c:v>5000.0000000000009</c:v>
                </c:pt>
                <c:pt idx="8">
                  <c:v>2000.0000000000002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E-3943-B99F-BF40B87FF1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94212735"/>
        <c:axId val="1433809375"/>
      </c:barChart>
      <c:dateAx>
        <c:axId val="149421273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809375"/>
        <c:crosses val="autoZero"/>
        <c:auto val="1"/>
        <c:lblOffset val="100"/>
        <c:baseTimeUnit val="months"/>
      </c:dateAx>
      <c:valAx>
        <c:axId val="1433809375"/>
        <c:scaling>
          <c:orientation val="minMax"/>
        </c:scaling>
        <c:delete val="1"/>
        <c:axPos val="l"/>
        <c:numFmt formatCode="_-* #,##0_-;\-* #,##0_-;_-* &quot;-&quot;??_-;_-@" sourceLinked="1"/>
        <c:majorTickMark val="none"/>
        <c:minorTickMark val="none"/>
        <c:tickLblPos val="nextTo"/>
        <c:crossAx val="149421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67366579177609E-2"/>
          <c:y val="0.19486111111111112"/>
          <c:w val="0.8599881889763779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Tables'!$M$2</c:f>
              <c:strCache>
                <c:ptCount val="1"/>
                <c:pt idx="0">
                  <c:v>Sum of Customers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'Pivot Tables'!$L$3:$L$11</c:f>
              <c:numCache>
                <c:formatCode>mmm\-yy</c:formatCode>
                <c:ptCount val="9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</c:numCache>
            </c:numRef>
          </c:cat>
          <c:val>
            <c:numRef>
              <c:f>'Pivot Tables'!$M$3:$M$11</c:f>
              <c:numCache>
                <c:formatCode>_-* #,##0_-;\-* #,##0_-;_-* "-"??_-;_-@</c:formatCode>
                <c:ptCount val="9"/>
                <c:pt idx="0">
                  <c:v>300</c:v>
                </c:pt>
                <c:pt idx="1">
                  <c:v>310</c:v>
                </c:pt>
                <c:pt idx="2">
                  <c:v>300</c:v>
                </c:pt>
                <c:pt idx="3">
                  <c:v>700</c:v>
                </c:pt>
                <c:pt idx="4">
                  <c:v>650</c:v>
                </c:pt>
                <c:pt idx="5">
                  <c:v>1600</c:v>
                </c:pt>
                <c:pt idx="6">
                  <c:v>1800</c:v>
                </c:pt>
                <c:pt idx="7">
                  <c:v>1700</c:v>
                </c:pt>
                <c:pt idx="8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D-3E43-AE70-0FA2CEAB15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3465775"/>
        <c:axId val="1536835311"/>
      </c:lineChart>
      <c:dateAx>
        <c:axId val="149346577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35311"/>
        <c:crosses val="autoZero"/>
        <c:auto val="1"/>
        <c:lblOffset val="100"/>
        <c:baseTimeUnit val="months"/>
      </c:dateAx>
      <c:valAx>
        <c:axId val="1536835311"/>
        <c:scaling>
          <c:orientation val="minMax"/>
        </c:scaling>
        <c:delete val="1"/>
        <c:axPos val="l"/>
        <c:numFmt formatCode="_-* #,##0_-;\-* #,##0_-;_-* &quot;-&quot;??_-;_-@" sourceLinked="1"/>
        <c:majorTickMark val="none"/>
        <c:minorTickMark val="none"/>
        <c:tickLblPos val="nextTo"/>
        <c:crossAx val="149346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Tables'!$P$2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Tables'!$O$3:$O$9</c:f>
              <c:strCache>
                <c:ptCount val="7"/>
                <c:pt idx="0">
                  <c:v>Argentina</c:v>
                </c:pt>
                <c:pt idx="1">
                  <c:v>Brazil</c:v>
                </c:pt>
                <c:pt idx="2">
                  <c:v>Chicaco</c:v>
                </c:pt>
                <c:pt idx="3">
                  <c:v>Chile</c:v>
                </c:pt>
                <c:pt idx="4">
                  <c:v>Columbia</c:v>
                </c:pt>
                <c:pt idx="5">
                  <c:v>Los Angeles</c:v>
                </c:pt>
                <c:pt idx="6">
                  <c:v>Peru</c:v>
                </c:pt>
              </c:strCache>
            </c:strRef>
          </c:cat>
          <c:val>
            <c:numRef>
              <c:f>'Pivot Tables'!$P$3:$P$9</c:f>
              <c:numCache>
                <c:formatCode>_-* #,##0_-;\-* #,##0_-;_-* "-"??_-;_-@</c:formatCode>
                <c:ptCount val="7"/>
                <c:pt idx="0">
                  <c:v>126081</c:v>
                </c:pt>
                <c:pt idx="1">
                  <c:v>129875</c:v>
                </c:pt>
                <c:pt idx="2">
                  <c:v>126793</c:v>
                </c:pt>
                <c:pt idx="3">
                  <c:v>128833</c:v>
                </c:pt>
                <c:pt idx="4">
                  <c:v>125980</c:v>
                </c:pt>
                <c:pt idx="5">
                  <c:v>126209</c:v>
                </c:pt>
                <c:pt idx="6">
                  <c:v>127340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5-8F41-AB41-360FAD8A9B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36662015"/>
        <c:axId val="1536642735"/>
      </c:barChart>
      <c:catAx>
        <c:axId val="1536662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642735"/>
        <c:crosses val="autoZero"/>
        <c:auto val="1"/>
        <c:lblAlgn val="ctr"/>
        <c:lblOffset val="100"/>
        <c:noMultiLvlLbl val="0"/>
      </c:catAx>
      <c:valAx>
        <c:axId val="15366427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_-;\-* #,##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66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5.695188101487314E-2"/>
          <c:w val="0.93278740157480311"/>
          <c:h val="0.9430481189851268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341-5741-9190-C3E24016CABD}"/>
              </c:ext>
            </c:extLst>
          </c:dPt>
          <c:dPt>
            <c:idx val="1"/>
            <c:bubble3D val="0"/>
            <c:spPr>
              <a:solidFill>
                <a:schemeClr val="bg2">
                  <a:lumMod val="8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341-5741-9190-C3E24016CABD}"/>
              </c:ext>
            </c:extLst>
          </c:dPt>
          <c:dLbls>
            <c:dLbl>
              <c:idx val="0"/>
              <c:layout>
                <c:manualLayout>
                  <c:x val="-0.12184123786852225"/>
                  <c:y val="-0.3074910080684358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4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B2E6BBA-3382-8242-A8FF-769EA895EE38}" type="PERCENTAGE">
                      <a:rPr lang="en-US" sz="2400">
                        <a:solidFill>
                          <a:schemeClr val="accent5">
                            <a:lumMod val="50000"/>
                          </a:schemeClr>
                        </a:solidFill>
                      </a:rPr>
                      <a:pPr>
                        <a:defRPr sz="2400"/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62080937557223959"/>
                      <c:h val="0.302469135802469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341-5741-9190-C3E24016CAB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41-5741-9190-C3E24016CA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Tables'!$D$11:$D$12</c:f>
              <c:strCache>
                <c:ptCount val="2"/>
                <c:pt idx="0">
                  <c:v>Profit Completion</c:v>
                </c:pt>
                <c:pt idx="1">
                  <c:v>Profit Incompletion</c:v>
                </c:pt>
              </c:strCache>
            </c:strRef>
          </c:cat>
          <c:val>
            <c:numRef>
              <c:f>'Pivot Tables'!$E$11:$E$12</c:f>
              <c:numCache>
                <c:formatCode>0%</c:formatCode>
                <c:ptCount val="2"/>
                <c:pt idx="0">
                  <c:v>0.85492063492063519</c:v>
                </c:pt>
                <c:pt idx="1">
                  <c:v>0.14507936507936481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41-5741-9190-C3E24016CAB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68386664432903E-2"/>
          <c:y val="5.8752010837355005E-2"/>
          <c:w val="0.99309469539991713"/>
          <c:h val="0.9322852851486049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0AB-124B-B49D-75C6CA01EE45}"/>
              </c:ext>
            </c:extLst>
          </c:dPt>
          <c:dPt>
            <c:idx val="1"/>
            <c:bubble3D val="0"/>
            <c:spPr>
              <a:solidFill>
                <a:schemeClr val="bg2">
                  <a:lumMod val="8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0AB-124B-B49D-75C6CA01EE45}"/>
              </c:ext>
            </c:extLst>
          </c:dPt>
          <c:dLbls>
            <c:dLbl>
              <c:idx val="0"/>
              <c:layout>
                <c:manualLayout>
                  <c:x val="-0.18133942033841516"/>
                  <c:y val="-0.2625404284141902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8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B2E6BBA-3382-8242-A8FF-769EA895EE38}" type="PERCENTAGE">
                      <a:rPr lang="en-US" sz="2400">
                        <a:solidFill>
                          <a:schemeClr val="accent5">
                            <a:lumMod val="50000"/>
                          </a:schemeClr>
                        </a:solidFill>
                      </a:rPr>
                      <a:pPr>
                        <a:defRPr sz="2800"/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2920872595843549"/>
                      <c:h val="0.3814814814814814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0AB-124B-B49D-75C6CA01EE4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AB-124B-B49D-75C6CA01E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Tables'!$D$14:$D$15</c:f>
              <c:strCache>
                <c:ptCount val="2"/>
                <c:pt idx="0">
                  <c:v>Customer Completion</c:v>
                </c:pt>
                <c:pt idx="1">
                  <c:v>Customer Incompletion</c:v>
                </c:pt>
              </c:strCache>
            </c:strRef>
          </c:cat>
          <c:val>
            <c:numRef>
              <c:f>'Pivot Tables'!$E$14:$E$15</c:f>
              <c:numCache>
                <c:formatCode>0%</c:formatCode>
                <c:ptCount val="2"/>
                <c:pt idx="0">
                  <c:v>0.8447619047619046</c:v>
                </c:pt>
                <c:pt idx="1">
                  <c:v>0.1552380952380954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AB-124B-B49D-75C6CA01EE4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Tables'!$I$2</c:f>
              <c:strCache>
                <c:ptCount val="1"/>
                <c:pt idx="0">
                  <c:v>Sales 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'Pivot Tables'!$H$3:$H$11</c:f>
              <c:numCache>
                <c:formatCode>mmm\-yy</c:formatCode>
                <c:ptCount val="9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</c:numCache>
            </c:numRef>
          </c:cat>
          <c:val>
            <c:numRef>
              <c:f>'Pivot Tables'!$I$3:$I$11</c:f>
              <c:numCache>
                <c:formatCode>_-* #,##0_-;\-* #,##0_-;_-* "-"??_-;_-@</c:formatCode>
                <c:ptCount val="9"/>
                <c:pt idx="0">
                  <c:v>30000</c:v>
                </c:pt>
                <c:pt idx="1">
                  <c:v>45000</c:v>
                </c:pt>
                <c:pt idx="2">
                  <c:v>60000</c:v>
                </c:pt>
                <c:pt idx="3">
                  <c:v>54999.999999999993</c:v>
                </c:pt>
                <c:pt idx="4">
                  <c:v>80000.000000000015</c:v>
                </c:pt>
                <c:pt idx="5">
                  <c:v>100000</c:v>
                </c:pt>
                <c:pt idx="6">
                  <c:v>129940.69999999998</c:v>
                </c:pt>
                <c:pt idx="7">
                  <c:v>130000.00000000003</c:v>
                </c:pt>
                <c:pt idx="8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8-A140-80E7-CAAE75FA4982}"/>
            </c:ext>
          </c:extLst>
        </c:ser>
        <c:ser>
          <c:idx val="1"/>
          <c:order val="1"/>
          <c:tx>
            <c:strRef>
              <c:f>'Pivot Tables'!$J$2</c:f>
              <c:strCache>
                <c:ptCount val="1"/>
                <c:pt idx="0">
                  <c:v>Target Sales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0"/>
                  <c:y val="-9.463722397476340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58-A140-80E7-CAAE75FA49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'Pivot Tables'!$H$3:$H$11</c:f>
              <c:numCache>
                <c:formatCode>mmm\-yy</c:formatCode>
                <c:ptCount val="9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</c:numCache>
            </c:numRef>
          </c:cat>
          <c:val>
            <c:numRef>
              <c:f>'Pivot Tables'!$J$3:$J$11</c:f>
              <c:numCache>
                <c:formatCode>_-* #,##0_-;\-* #,##0_-;_-* "-"??_-;_-@</c:formatCode>
                <c:ptCount val="9"/>
                <c:pt idx="0">
                  <c:v>20000.000000000004</c:v>
                </c:pt>
                <c:pt idx="1">
                  <c:v>10000.000000000002</c:v>
                </c:pt>
                <c:pt idx="2">
                  <c:v>10000.000000000002</c:v>
                </c:pt>
                <c:pt idx="3">
                  <c:v>40000.000000000007</c:v>
                </c:pt>
                <c:pt idx="4">
                  <c:v>20000.000000000004</c:v>
                </c:pt>
                <c:pt idx="5">
                  <c:v>5999.9999999999991</c:v>
                </c:pt>
                <c:pt idx="6">
                  <c:v>5000.0000000000009</c:v>
                </c:pt>
                <c:pt idx="7">
                  <c:v>5000.0000000000009</c:v>
                </c:pt>
                <c:pt idx="8">
                  <c:v>2000.0000000000002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8-A140-80E7-CAAE75FA49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1"/>
        <c:overlap val="100"/>
        <c:axId val="1494212735"/>
        <c:axId val="1433809375"/>
      </c:barChart>
      <c:dateAx>
        <c:axId val="149421273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809375"/>
        <c:crosses val="autoZero"/>
        <c:auto val="1"/>
        <c:lblOffset val="100"/>
        <c:baseTimeUnit val="months"/>
      </c:dateAx>
      <c:valAx>
        <c:axId val="1433809375"/>
        <c:scaling>
          <c:orientation val="minMax"/>
        </c:scaling>
        <c:delete val="1"/>
        <c:axPos val="l"/>
        <c:numFmt formatCode="_-* #,##0_-;\-* #,##0_-;_-* &quot;-&quot;??_-;_-@" sourceLinked="1"/>
        <c:majorTickMark val="none"/>
        <c:minorTickMark val="none"/>
        <c:tickLblPos val="nextTo"/>
        <c:crossAx val="149421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925797410916858E-2"/>
          <c:y val="8.3147255846751744E-4"/>
          <c:w val="0.934564526891765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Tables'!$M$2</c:f>
              <c:strCache>
                <c:ptCount val="1"/>
                <c:pt idx="0">
                  <c:v>Sum of Customers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022127442403035E-2"/>
                  <c:y val="-8.208955223880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FE-894D-87C7-DE45FCB8B16A}"/>
                </c:ext>
              </c:extLst>
            </c:dLbl>
            <c:dLbl>
              <c:idx val="1"/>
              <c:layout>
                <c:manualLayout>
                  <c:x val="-3.9022127442403035E-2"/>
                  <c:y val="-6.71641791044776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FE-894D-87C7-DE45FCB8B16A}"/>
                </c:ext>
              </c:extLst>
            </c:dLbl>
            <c:dLbl>
              <c:idx val="2"/>
              <c:layout>
                <c:manualLayout>
                  <c:x val="-4.1336942257217846E-2"/>
                  <c:y val="-8.95522388059701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FE-894D-87C7-DE45FCB8B16A}"/>
                </c:ext>
              </c:extLst>
            </c:dLbl>
            <c:dLbl>
              <c:idx val="3"/>
              <c:layout>
                <c:manualLayout>
                  <c:x val="-4.1336942257217846E-2"/>
                  <c:y val="-5.97014925373134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FE-894D-87C7-DE45FCB8B16A}"/>
                </c:ext>
              </c:extLst>
            </c:dLbl>
            <c:dLbl>
              <c:idx val="4"/>
              <c:layout>
                <c:manualLayout>
                  <c:x val="-4.1336942257217846E-2"/>
                  <c:y val="-7.4626865671641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FE-894D-87C7-DE45FCB8B16A}"/>
                </c:ext>
              </c:extLst>
            </c:dLbl>
            <c:dLbl>
              <c:idx val="5"/>
              <c:layout>
                <c:manualLayout>
                  <c:x val="-4.9299905220180809E-2"/>
                  <c:y val="-6.7164179104477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FE-894D-87C7-DE45FCB8B16A}"/>
                </c:ext>
              </c:extLst>
            </c:dLbl>
            <c:dLbl>
              <c:idx val="6"/>
              <c:layout>
                <c:manualLayout>
                  <c:x val="-5.1614720034995627E-2"/>
                  <c:y val="-8.95522388059701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FE-894D-87C7-DE45FCB8B16A}"/>
                </c:ext>
              </c:extLst>
            </c:dLbl>
            <c:dLbl>
              <c:idx val="7"/>
              <c:layout>
                <c:manualLayout>
                  <c:x val="-4.9299905220180809E-2"/>
                  <c:y val="-8.2089552238805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FE-894D-87C7-DE45FCB8B16A}"/>
                </c:ext>
              </c:extLst>
            </c:dLbl>
            <c:dLbl>
              <c:idx val="8"/>
              <c:layout>
                <c:manualLayout>
                  <c:x val="-4.9299905220180809E-2"/>
                  <c:y val="-5.97014925373134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FE-894D-87C7-DE45FCB8B1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'Pivot Tables'!$L$3:$L$11</c:f>
              <c:numCache>
                <c:formatCode>mmm\-yy</c:formatCode>
                <c:ptCount val="9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</c:numCache>
            </c:numRef>
          </c:cat>
          <c:val>
            <c:numRef>
              <c:f>'Pivot Tables'!$M$3:$M$11</c:f>
              <c:numCache>
                <c:formatCode>_-* #,##0_-;\-* #,##0_-;_-* "-"??_-;_-@</c:formatCode>
                <c:ptCount val="9"/>
                <c:pt idx="0">
                  <c:v>300</c:v>
                </c:pt>
                <c:pt idx="1">
                  <c:v>310</c:v>
                </c:pt>
                <c:pt idx="2">
                  <c:v>300</c:v>
                </c:pt>
                <c:pt idx="3">
                  <c:v>700</c:v>
                </c:pt>
                <c:pt idx="4">
                  <c:v>650</c:v>
                </c:pt>
                <c:pt idx="5">
                  <c:v>1600</c:v>
                </c:pt>
                <c:pt idx="6">
                  <c:v>1800</c:v>
                </c:pt>
                <c:pt idx="7">
                  <c:v>1700</c:v>
                </c:pt>
                <c:pt idx="8">
                  <c:v>2000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EFE-894D-87C7-DE45FCB8B1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3465775"/>
        <c:axId val="1536835311"/>
      </c:lineChart>
      <c:dateAx>
        <c:axId val="149346577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35311"/>
        <c:crosses val="autoZero"/>
        <c:auto val="1"/>
        <c:lblOffset val="100"/>
        <c:baseTimeUnit val="months"/>
      </c:dateAx>
      <c:valAx>
        <c:axId val="1536835311"/>
        <c:scaling>
          <c:orientation val="minMax"/>
        </c:scaling>
        <c:delete val="1"/>
        <c:axPos val="l"/>
        <c:numFmt formatCode="_-* #,##0_-;\-* #,##0_-;_-* &quot;-&quot;??_-;_-@" sourceLinked="1"/>
        <c:majorTickMark val="none"/>
        <c:minorTickMark val="none"/>
        <c:tickLblPos val="nextTo"/>
        <c:crossAx val="149346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Tables'!$P$2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Tables'!$O$3:$O$9</c:f>
              <c:strCache>
                <c:ptCount val="7"/>
                <c:pt idx="0">
                  <c:v>Argentina</c:v>
                </c:pt>
                <c:pt idx="1">
                  <c:v>Brazil</c:v>
                </c:pt>
                <c:pt idx="2">
                  <c:v>Chicaco</c:v>
                </c:pt>
                <c:pt idx="3">
                  <c:v>Chile</c:v>
                </c:pt>
                <c:pt idx="4">
                  <c:v>Columbia</c:v>
                </c:pt>
                <c:pt idx="5">
                  <c:v>Los Angeles</c:v>
                </c:pt>
                <c:pt idx="6">
                  <c:v>Peru</c:v>
                </c:pt>
              </c:strCache>
            </c:strRef>
          </c:cat>
          <c:val>
            <c:numRef>
              <c:f>'Pivot Tables'!$P$3:$P$9</c:f>
              <c:numCache>
                <c:formatCode>_-* #,##0_-;\-* #,##0_-;_-* "-"??_-;_-@</c:formatCode>
                <c:ptCount val="7"/>
                <c:pt idx="0">
                  <c:v>126081</c:v>
                </c:pt>
                <c:pt idx="1">
                  <c:v>129875</c:v>
                </c:pt>
                <c:pt idx="2">
                  <c:v>126793</c:v>
                </c:pt>
                <c:pt idx="3">
                  <c:v>128833</c:v>
                </c:pt>
                <c:pt idx="4">
                  <c:v>125980</c:v>
                </c:pt>
                <c:pt idx="5">
                  <c:v>126209</c:v>
                </c:pt>
                <c:pt idx="6">
                  <c:v>127340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8-7B4C-B704-95EFF53E76A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36662015"/>
        <c:axId val="1536642735"/>
      </c:barChart>
      <c:catAx>
        <c:axId val="1536662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642735"/>
        <c:crosses val="autoZero"/>
        <c:auto val="1"/>
        <c:lblAlgn val="ctr"/>
        <c:lblOffset val="100"/>
        <c:noMultiLvlLbl val="0"/>
      </c:catAx>
      <c:valAx>
        <c:axId val="15366427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_-;\-* #,##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66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094-9E4D-831F-90F0396F90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094-9E4D-831F-90F0396F907D}"/>
              </c:ext>
            </c:extLst>
          </c:dPt>
          <c:dLbls>
            <c:dLbl>
              <c:idx val="0"/>
              <c:layout>
                <c:manualLayout>
                  <c:x val="-8.626355667805681E-2"/>
                  <c:y val="-0.28141772354791528"/>
                </c:manualLayout>
              </c:layout>
              <c:tx>
                <c:rich>
                  <a:bodyPr/>
                  <a:lstStyle/>
                  <a:p>
                    <a:fld id="{3B2E6BBA-3382-8242-A8FF-769EA895EE38}" type="PERCENTAGE">
                      <a:rPr lang="en-US">
                        <a:solidFill>
                          <a:schemeClr val="accent5">
                            <a:lumMod val="50000"/>
                          </a:schemeClr>
                        </a:solidFill>
                      </a:rPr>
                      <a:pPr/>
                      <a:t>[PERCENTAGE]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094-9E4D-831F-90F0396F907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94-9E4D-831F-90F0396F90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Tables'!$D$8:$D$9</c:f>
              <c:strCache>
                <c:ptCount val="2"/>
                <c:pt idx="0">
                  <c:v>Sales Completion</c:v>
                </c:pt>
                <c:pt idx="1">
                  <c:v>Sales Incompletion</c:v>
                </c:pt>
              </c:strCache>
            </c:strRef>
          </c:cat>
          <c:val>
            <c:numRef>
              <c:f>'Pivot Tables'!$E$8:$E$9</c:f>
              <c:numCache>
                <c:formatCode>0%</c:formatCode>
                <c:ptCount val="2"/>
                <c:pt idx="0">
                  <c:v>0.85555555555555574</c:v>
                </c:pt>
                <c:pt idx="1">
                  <c:v>0.14444444444444426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4-9E4D-831F-90F0396F907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094-9E4D-831F-90F0396F90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094-9E4D-831F-90F0396F907D}"/>
              </c:ext>
            </c:extLst>
          </c:dPt>
          <c:dLbls>
            <c:dLbl>
              <c:idx val="0"/>
              <c:layout>
                <c:manualLayout>
                  <c:x val="-8.626355667805681E-2"/>
                  <c:y val="-0.28141772354791528"/>
                </c:manualLayout>
              </c:layout>
              <c:tx>
                <c:rich>
                  <a:bodyPr/>
                  <a:lstStyle/>
                  <a:p>
                    <a:fld id="{3B2E6BBA-3382-8242-A8FF-769EA895EE38}" type="PERCENTAGE">
                      <a:rPr lang="en-US">
                        <a:solidFill>
                          <a:schemeClr val="accent5">
                            <a:lumMod val="50000"/>
                          </a:schemeClr>
                        </a:solidFill>
                      </a:rPr>
                      <a:pPr/>
                      <a:t>[PERCENTAGE]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094-9E4D-831F-90F0396F907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94-9E4D-831F-90F0396F90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Tables'!$D$11:$D$12</c:f>
              <c:strCache>
                <c:ptCount val="2"/>
                <c:pt idx="0">
                  <c:v>Profit Completion</c:v>
                </c:pt>
                <c:pt idx="1">
                  <c:v>Profit Incompletion</c:v>
                </c:pt>
              </c:strCache>
            </c:strRef>
          </c:cat>
          <c:val>
            <c:numRef>
              <c:f>'Pivot Tables'!$E$11:$E$12</c:f>
              <c:numCache>
                <c:formatCode>0%</c:formatCode>
                <c:ptCount val="2"/>
                <c:pt idx="0">
                  <c:v>0.85492063492063519</c:v>
                </c:pt>
                <c:pt idx="1">
                  <c:v>0.14507936507936481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4-9E4D-831F-90F0396F907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094-9E4D-831F-90F0396F90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094-9E4D-831F-90F0396F907D}"/>
              </c:ext>
            </c:extLst>
          </c:dPt>
          <c:dLbls>
            <c:dLbl>
              <c:idx val="0"/>
              <c:layout>
                <c:manualLayout>
                  <c:x val="-8.626355667805681E-2"/>
                  <c:y val="-0.28141772354791528"/>
                </c:manualLayout>
              </c:layout>
              <c:tx>
                <c:rich>
                  <a:bodyPr/>
                  <a:lstStyle/>
                  <a:p>
                    <a:fld id="{3B2E6BBA-3382-8242-A8FF-769EA895EE38}" type="PERCENTAGE">
                      <a:rPr lang="en-US">
                        <a:solidFill>
                          <a:schemeClr val="accent5">
                            <a:lumMod val="50000"/>
                          </a:schemeClr>
                        </a:solidFill>
                      </a:rPr>
                      <a:pPr/>
                      <a:t>[PERCENTAGE]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094-9E4D-831F-90F0396F907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94-9E4D-831F-90F0396F90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Tables'!$D$14:$D$15</c:f>
              <c:strCache>
                <c:ptCount val="2"/>
                <c:pt idx="0">
                  <c:v>Customer Completion</c:v>
                </c:pt>
                <c:pt idx="1">
                  <c:v>Customer Incompletion</c:v>
                </c:pt>
              </c:strCache>
            </c:strRef>
          </c:cat>
          <c:val>
            <c:numRef>
              <c:f>'Pivot Tables'!$E$14:$E$15</c:f>
              <c:numCache>
                <c:formatCode>0%</c:formatCode>
                <c:ptCount val="2"/>
                <c:pt idx="0">
                  <c:v>0.8447619047619046</c:v>
                </c:pt>
                <c:pt idx="1">
                  <c:v>0.1552380952380954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4-9E4D-831F-90F0396F907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Pivot Tables'!A1"/><Relationship Id="rId3" Type="http://schemas.openxmlformats.org/officeDocument/2006/relationships/chart" Target="../charts/chart3.xml"/><Relationship Id="rId7" Type="http://schemas.openxmlformats.org/officeDocument/2006/relationships/hyperlink" Target="#Data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0</xdr:row>
      <xdr:rowOff>127000</xdr:rowOff>
    </xdr:from>
    <xdr:to>
      <xdr:col>16</xdr:col>
      <xdr:colOff>508000</xdr:colOff>
      <xdr:row>43</xdr:row>
      <xdr:rowOff>101600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D8F9C06-CB3A-AC45-B49F-9FB1614E0862}"/>
            </a:ext>
          </a:extLst>
        </xdr:cNvPr>
        <xdr:cNvSpPr/>
      </xdr:nvSpPr>
      <xdr:spPr>
        <a:xfrm>
          <a:off x="1752600" y="127000"/>
          <a:ext cx="12369800" cy="816610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584200</xdr:colOff>
      <xdr:row>3</xdr:row>
      <xdr:rowOff>139700</xdr:rowOff>
    </xdr:from>
    <xdr:to>
      <xdr:col>16</xdr:col>
      <xdr:colOff>406400</xdr:colOff>
      <xdr:row>8</xdr:row>
      <xdr:rowOff>101600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84EFDD85-7379-B143-937F-441A305EAA95}"/>
            </a:ext>
          </a:extLst>
        </xdr:cNvPr>
        <xdr:cNvSpPr/>
      </xdr:nvSpPr>
      <xdr:spPr>
        <a:xfrm>
          <a:off x="2286000" y="711200"/>
          <a:ext cx="11734800" cy="9144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4400">
              <a:solidFill>
                <a:schemeClr val="accent5">
                  <a:lumMod val="50000"/>
                </a:schemeClr>
              </a:solidFill>
            </a:rPr>
            <a:t>Excel</a:t>
          </a:r>
          <a:r>
            <a:rPr lang="en-GB" sz="4400" baseline="0">
              <a:solidFill>
                <a:schemeClr val="accent5">
                  <a:lumMod val="50000"/>
                </a:schemeClr>
              </a:solidFill>
            </a:rPr>
            <a:t> Dashboard</a:t>
          </a:r>
          <a:endParaRPr lang="en-GB" sz="3200"/>
        </a:p>
      </xdr:txBody>
    </xdr:sp>
    <xdr:clientData/>
  </xdr:twoCellAnchor>
  <xdr:twoCellAnchor>
    <xdr:from>
      <xdr:col>2</xdr:col>
      <xdr:colOff>609600</xdr:colOff>
      <xdr:row>9</xdr:row>
      <xdr:rowOff>127000</xdr:rowOff>
    </xdr:from>
    <xdr:to>
      <xdr:col>6</xdr:col>
      <xdr:colOff>825500</xdr:colOff>
      <xdr:row>16</xdr:row>
      <xdr:rowOff>38100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8F9D089C-72E0-664A-B7EC-EE09B5BC7AF0}"/>
            </a:ext>
          </a:extLst>
        </xdr:cNvPr>
        <xdr:cNvSpPr/>
      </xdr:nvSpPr>
      <xdr:spPr>
        <a:xfrm>
          <a:off x="2311400" y="1841500"/>
          <a:ext cx="3619500" cy="12446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chemeClr val="accent5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7</xdr:col>
      <xdr:colOff>419100</xdr:colOff>
      <xdr:row>9</xdr:row>
      <xdr:rowOff>139700</xdr:rowOff>
    </xdr:from>
    <xdr:to>
      <xdr:col>11</xdr:col>
      <xdr:colOff>609600</xdr:colOff>
      <xdr:row>16</xdr:row>
      <xdr:rowOff>50800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8774A1-B46D-AB47-B6F9-13AB20719F97}"/>
            </a:ext>
          </a:extLst>
        </xdr:cNvPr>
        <xdr:cNvSpPr/>
      </xdr:nvSpPr>
      <xdr:spPr>
        <a:xfrm>
          <a:off x="6375400" y="1854200"/>
          <a:ext cx="3594100" cy="12446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 b="1">
              <a:solidFill>
                <a:schemeClr val="accent5">
                  <a:lumMod val="50000"/>
                </a:schemeClr>
              </a:solidFill>
            </a:rPr>
            <a:t>Profit</a:t>
          </a:r>
          <a:endParaRPr lang="en-GB" sz="11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203200</xdr:colOff>
      <xdr:row>9</xdr:row>
      <xdr:rowOff>165100</xdr:rowOff>
    </xdr:from>
    <xdr:to>
      <xdr:col>16</xdr:col>
      <xdr:colOff>368300</xdr:colOff>
      <xdr:row>16</xdr:row>
      <xdr:rowOff>76200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E0CA4D98-B078-E54C-8DF3-60A9A88776B6}"/>
            </a:ext>
          </a:extLst>
        </xdr:cNvPr>
        <xdr:cNvSpPr/>
      </xdr:nvSpPr>
      <xdr:spPr>
        <a:xfrm>
          <a:off x="10414000" y="1879600"/>
          <a:ext cx="3568700" cy="12446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>
              <a:solidFill>
                <a:schemeClr val="accent5">
                  <a:lumMod val="50000"/>
                </a:schemeClr>
              </a:solidFill>
            </a:rPr>
            <a:t>Number</a:t>
          </a:r>
          <a:r>
            <a:rPr lang="en-GB" sz="1600" baseline="0">
              <a:solidFill>
                <a:schemeClr val="accent5">
                  <a:lumMod val="50000"/>
                </a:schemeClr>
              </a:solidFill>
            </a:rPr>
            <a:t> of customers</a:t>
          </a:r>
          <a:endParaRPr lang="en-GB" sz="16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508000</xdr:colOff>
      <xdr:row>17</xdr:row>
      <xdr:rowOff>63500</xdr:rowOff>
    </xdr:from>
    <xdr:to>
      <xdr:col>16</xdr:col>
      <xdr:colOff>368300</xdr:colOff>
      <xdr:row>29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5437777-FE9F-C64D-8972-EB9274E0A9FA}"/>
            </a:ext>
          </a:extLst>
        </xdr:cNvPr>
        <xdr:cNvSpPr/>
      </xdr:nvSpPr>
      <xdr:spPr>
        <a:xfrm>
          <a:off x="8166100" y="3302000"/>
          <a:ext cx="5816600" cy="22225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 b="1">
              <a:solidFill>
                <a:schemeClr val="accent5">
                  <a:lumMod val="50000"/>
                </a:schemeClr>
              </a:solidFill>
            </a:rPr>
            <a:t>Customer per</a:t>
          </a:r>
          <a:r>
            <a:rPr lang="en-GB" sz="1800" b="1" baseline="0">
              <a:solidFill>
                <a:schemeClr val="accent5">
                  <a:lumMod val="50000"/>
                </a:schemeClr>
              </a:solidFill>
            </a:rPr>
            <a:t> month</a:t>
          </a:r>
          <a:endParaRPr lang="en-GB" sz="1800" b="1">
            <a:solidFill>
              <a:schemeClr val="accent5">
                <a:lumMod val="50000"/>
              </a:schemeClr>
            </a:solidFill>
          </a:endParaRPr>
        </a:p>
        <a:p>
          <a:pPr algn="l"/>
          <a:endParaRPr lang="en-GB" sz="1100"/>
        </a:p>
      </xdr:txBody>
    </xdr:sp>
    <xdr:clientData/>
  </xdr:twoCellAnchor>
  <xdr:twoCellAnchor>
    <xdr:from>
      <xdr:col>9</xdr:col>
      <xdr:colOff>495300</xdr:colOff>
      <xdr:row>29</xdr:row>
      <xdr:rowOff>152400</xdr:rowOff>
    </xdr:from>
    <xdr:to>
      <xdr:col>16</xdr:col>
      <xdr:colOff>368300</xdr:colOff>
      <xdr:row>42</xdr:row>
      <xdr:rowOff>12700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FDD3835-B03D-5B46-975B-9282D67CD9BC}"/>
            </a:ext>
          </a:extLst>
        </xdr:cNvPr>
        <xdr:cNvSpPr/>
      </xdr:nvSpPr>
      <xdr:spPr>
        <a:xfrm>
          <a:off x="8153400" y="5676900"/>
          <a:ext cx="5829300" cy="23368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chemeClr val="accent5">
                  <a:lumMod val="50000"/>
                </a:schemeClr>
              </a:solidFill>
            </a:rPr>
            <a:t>Profit per</a:t>
          </a:r>
          <a:r>
            <a:rPr lang="en-GB" sz="1800" b="1" baseline="0">
              <a:solidFill>
                <a:schemeClr val="accent5">
                  <a:lumMod val="50000"/>
                </a:schemeClr>
              </a:solidFill>
            </a:rPr>
            <a:t> month</a:t>
          </a:r>
          <a:endParaRPr lang="en-GB" sz="20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622300</xdr:colOff>
      <xdr:row>17</xdr:row>
      <xdr:rowOff>63500</xdr:rowOff>
    </xdr:from>
    <xdr:to>
      <xdr:col>9</xdr:col>
      <xdr:colOff>355600</xdr:colOff>
      <xdr:row>42</xdr:row>
      <xdr:rowOff>25400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679D0C4E-5616-2644-841A-6238239FE0F3}"/>
            </a:ext>
          </a:extLst>
        </xdr:cNvPr>
        <xdr:cNvSpPr/>
      </xdr:nvSpPr>
      <xdr:spPr>
        <a:xfrm>
          <a:off x="2324100" y="3302000"/>
          <a:ext cx="5689600" cy="4724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chemeClr val="accent5">
                  <a:lumMod val="50000"/>
                </a:schemeClr>
              </a:solidFill>
            </a:rPr>
            <a:t>Sales per</a:t>
          </a:r>
          <a:r>
            <a:rPr lang="en-GB" sz="1800" b="1" baseline="0">
              <a:solidFill>
                <a:schemeClr val="accent5">
                  <a:lumMod val="50000"/>
                </a:schemeClr>
              </a:solidFill>
            </a:rPr>
            <a:t> month</a:t>
          </a:r>
          <a:endParaRPr lang="en-GB" sz="18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762000</xdr:colOff>
      <xdr:row>11</xdr:row>
      <xdr:rowOff>114300</xdr:rowOff>
    </xdr:from>
    <xdr:to>
      <xdr:col>5</xdr:col>
      <xdr:colOff>482600</xdr:colOff>
      <xdr:row>15</xdr:row>
      <xdr:rowOff>88900</xdr:rowOff>
    </xdr:to>
    <xdr:sp macro="" textlink="'Pivot Tables'!E3">
      <xdr:nvSpPr>
        <xdr:cNvPr id="13" name="TextBox 12">
          <a:extLst>
            <a:ext uri="{FF2B5EF4-FFF2-40B4-BE49-F238E27FC236}">
              <a16:creationId xmlns:a16="http://schemas.microsoft.com/office/drawing/2014/main" id="{BEA60589-A8EC-C14F-8E8C-99692A3B64FE}"/>
            </a:ext>
          </a:extLst>
        </xdr:cNvPr>
        <xdr:cNvSpPr txBox="1"/>
      </xdr:nvSpPr>
      <xdr:spPr>
        <a:xfrm>
          <a:off x="2463800" y="2209800"/>
          <a:ext cx="2273300" cy="736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CA18484-D7A7-0846-8D34-8A33A8D4DEC4}" type="TxLink">
            <a:rPr lang="en-US" sz="44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/>
            <a:t>$754,941 </a:t>
          </a:fld>
          <a:endParaRPr lang="en-GB" sz="44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7</xdr:col>
      <xdr:colOff>469900</xdr:colOff>
      <xdr:row>11</xdr:row>
      <xdr:rowOff>114300</xdr:rowOff>
    </xdr:from>
    <xdr:to>
      <xdr:col>10</xdr:col>
      <xdr:colOff>177800</xdr:colOff>
      <xdr:row>15</xdr:row>
      <xdr:rowOff>165100</xdr:rowOff>
    </xdr:to>
    <xdr:sp macro="" textlink="'Pivot Tables'!E4">
      <xdr:nvSpPr>
        <xdr:cNvPr id="14" name="TextBox 13">
          <a:extLst>
            <a:ext uri="{FF2B5EF4-FFF2-40B4-BE49-F238E27FC236}">
              <a16:creationId xmlns:a16="http://schemas.microsoft.com/office/drawing/2014/main" id="{88706A9C-21F1-734D-952D-08E8B626B9BB}"/>
            </a:ext>
          </a:extLst>
        </xdr:cNvPr>
        <xdr:cNvSpPr txBox="1"/>
      </xdr:nvSpPr>
      <xdr:spPr>
        <a:xfrm>
          <a:off x="6426200" y="2209800"/>
          <a:ext cx="2260600" cy="812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1DDA3D4-4D02-6D4C-A8B5-22C9D3908BAF}" type="TxLink">
            <a:rPr lang="en-US" sz="44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/>
            <a:t>$891,111 </a:t>
          </a:fld>
          <a:endParaRPr lang="en-GB" sz="44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127000</xdr:colOff>
      <xdr:row>11</xdr:row>
      <xdr:rowOff>127000</xdr:rowOff>
    </xdr:from>
    <xdr:to>
      <xdr:col>14</xdr:col>
      <xdr:colOff>76200</xdr:colOff>
      <xdr:row>15</xdr:row>
      <xdr:rowOff>177800</xdr:rowOff>
    </xdr:to>
    <xdr:sp macro="" textlink="'Pivot Tables'!E5">
      <xdr:nvSpPr>
        <xdr:cNvPr id="15" name="TextBox 14">
          <a:extLst>
            <a:ext uri="{FF2B5EF4-FFF2-40B4-BE49-F238E27FC236}">
              <a16:creationId xmlns:a16="http://schemas.microsoft.com/office/drawing/2014/main" id="{57493CF7-E7FF-4140-A786-04BA7A2558D9}"/>
            </a:ext>
          </a:extLst>
        </xdr:cNvPr>
        <xdr:cNvSpPr txBox="1"/>
      </xdr:nvSpPr>
      <xdr:spPr>
        <a:xfrm>
          <a:off x="10337800" y="2222500"/>
          <a:ext cx="1651000" cy="81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8DC1460-8E9F-BA45-ACA6-2E4AAD2745C9}" type="TxLink">
            <a:rPr lang="en-US" sz="44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/>
            <a:t> 9,360 </a:t>
          </a:fld>
          <a:endParaRPr lang="en-GB" sz="44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406400</xdr:colOff>
      <xdr:row>10</xdr:row>
      <xdr:rowOff>0</xdr:rowOff>
    </xdr:from>
    <xdr:to>
      <xdr:col>6</xdr:col>
      <xdr:colOff>717550</xdr:colOff>
      <xdr:row>16</xdr:row>
      <xdr:rowOff>25400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AB32E30-A063-3C49-A399-F41C147FA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9</xdr:row>
      <xdr:rowOff>165100</xdr:rowOff>
    </xdr:from>
    <xdr:to>
      <xdr:col>11</xdr:col>
      <xdr:colOff>520700</xdr:colOff>
      <xdr:row>15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DBC9EC2-B92F-2544-B8C1-40930F3BC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736600</xdr:colOff>
      <xdr:row>10</xdr:row>
      <xdr:rowOff>0</xdr:rowOff>
    </xdr:from>
    <xdr:to>
      <xdr:col>16</xdr:col>
      <xdr:colOff>228600</xdr:colOff>
      <xdr:row>16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F0F1D29-3D10-3548-9892-60A92B2D7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647700</xdr:colOff>
      <xdr:row>19</xdr:row>
      <xdr:rowOff>0</xdr:rowOff>
    </xdr:from>
    <xdr:to>
      <xdr:col>9</xdr:col>
      <xdr:colOff>355600</xdr:colOff>
      <xdr:row>41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A552FAF-65F9-8646-88F1-517FAEE87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622300</xdr:colOff>
      <xdr:row>19</xdr:row>
      <xdr:rowOff>38100</xdr:rowOff>
    </xdr:from>
    <xdr:to>
      <xdr:col>16</xdr:col>
      <xdr:colOff>152400</xdr:colOff>
      <xdr:row>28</xdr:row>
      <xdr:rowOff>25400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E6DAE3F-6506-B543-B6B0-49F4E1E29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546100</xdr:colOff>
      <xdr:row>31</xdr:row>
      <xdr:rowOff>139700</xdr:rowOff>
    </xdr:from>
    <xdr:to>
      <xdr:col>16</xdr:col>
      <xdr:colOff>266700</xdr:colOff>
      <xdr:row>41</xdr:row>
      <xdr:rowOff>127000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C8C3829-0D5A-C14C-A2E5-BB7DB6149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0</xdr:col>
      <xdr:colOff>1</xdr:colOff>
      <xdr:row>0</xdr:row>
      <xdr:rowOff>0</xdr:rowOff>
    </xdr:from>
    <xdr:to>
      <xdr:col>2</xdr:col>
      <xdr:colOff>469900</xdr:colOff>
      <xdr:row>43</xdr:row>
      <xdr:rowOff>101600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A454F602-AEE9-6B44-AE11-3039237FDAF1}"/>
            </a:ext>
          </a:extLst>
        </xdr:cNvPr>
        <xdr:cNvGrpSpPr/>
      </xdr:nvGrpSpPr>
      <xdr:grpSpPr>
        <a:xfrm>
          <a:off x="1" y="0"/>
          <a:ext cx="2163232" cy="8596489"/>
          <a:chOff x="1" y="-2388097"/>
          <a:chExt cx="2501899" cy="7175500"/>
        </a:xfrm>
        <a:solidFill>
          <a:schemeClr val="bg1"/>
        </a:solidFill>
      </xdr:grpSpPr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65E460BF-8529-D043-9314-66F197869099}"/>
              </a:ext>
            </a:extLst>
          </xdr:cNvPr>
          <xdr:cNvSpPr/>
        </xdr:nvSpPr>
        <xdr:spPr>
          <a:xfrm>
            <a:off x="1" y="-2388097"/>
            <a:ext cx="2501899" cy="7175500"/>
          </a:xfrm>
          <a:prstGeom prst="rect">
            <a:avLst/>
          </a:prstGeom>
          <a:grp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PH" sz="6600" b="1">
                <a:solidFill>
                  <a:schemeClr val="tx1"/>
                </a:solidFill>
              </a:rPr>
              <a:t>v</a:t>
            </a:r>
          </a:p>
        </xdr:txBody>
      </xdr:sp>
      <xdr:sp macro="" textlink="" fLocksText="0">
        <xdr:nvSpPr>
          <xdr:cNvPr id="28" name="Google Shape;1710;p127">
            <a:extLst>
              <a:ext uri="{FF2B5EF4-FFF2-40B4-BE49-F238E27FC236}">
                <a16:creationId xmlns:a16="http://schemas.microsoft.com/office/drawing/2014/main" id="{992F4EB9-E92F-0943-85B6-66694C3A7371}"/>
              </a:ext>
            </a:extLst>
          </xdr:cNvPr>
          <xdr:cNvSpPr/>
        </xdr:nvSpPr>
        <xdr:spPr>
          <a:xfrm>
            <a:off x="96434" y="259161"/>
            <a:ext cx="2311400" cy="622300"/>
          </a:xfrm>
          <a:prstGeom prst="rect">
            <a:avLst/>
          </a:prstGeom>
          <a:grpFill/>
          <a:ln w="38100" cap="flat" cmpd="sng">
            <a:solidFill>
              <a:srgbClr val="F3F3F3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000" b="1">
                <a:solidFill>
                  <a:schemeClr val="accent5">
                    <a:lumMod val="50000"/>
                  </a:schemeClr>
                </a:solidFill>
              </a:rPr>
              <a:t>DASHBOARD</a:t>
            </a:r>
            <a:endParaRPr sz="2000" b="1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29" name="Google Shape;1710;p127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F303E496-4568-8349-9286-CE812971AFA1}"/>
              </a:ext>
            </a:extLst>
          </xdr:cNvPr>
          <xdr:cNvSpPr/>
        </xdr:nvSpPr>
        <xdr:spPr>
          <a:xfrm>
            <a:off x="99615" y="945654"/>
            <a:ext cx="2311400" cy="622300"/>
          </a:xfrm>
          <a:prstGeom prst="rect">
            <a:avLst/>
          </a:prstGeom>
          <a:grpFill/>
          <a:ln w="38100" cap="flat" cmpd="sng">
            <a:solidFill>
              <a:srgbClr val="F3F3F3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000" b="1">
                <a:solidFill>
                  <a:schemeClr val="accent5">
                    <a:lumMod val="50000"/>
                  </a:schemeClr>
                </a:solidFill>
              </a:rPr>
              <a:t>DATA</a:t>
            </a:r>
            <a:endParaRPr sz="2000" b="1">
              <a:solidFill>
                <a:schemeClr val="accent5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62090</xdr:colOff>
      <xdr:row>24</xdr:row>
      <xdr:rowOff>83256</xdr:rowOff>
    </xdr:from>
    <xdr:to>
      <xdr:col>2</xdr:col>
      <xdr:colOff>366632</xdr:colOff>
      <xdr:row>27</xdr:row>
      <xdr:rowOff>159635</xdr:rowOff>
    </xdr:to>
    <xdr:sp macro="" textlink="">
      <xdr:nvSpPr>
        <xdr:cNvPr id="30" name="Google Shape;1710;p12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4A4A0C7-AD21-F24D-AEAE-A2472AC2D6A1}"/>
            </a:ext>
          </a:extLst>
        </xdr:cNvPr>
        <xdr:cNvSpPr/>
      </xdr:nvSpPr>
      <xdr:spPr>
        <a:xfrm>
          <a:off x="62090" y="4824589"/>
          <a:ext cx="1997875" cy="669046"/>
        </a:xfrm>
        <a:prstGeom prst="rect">
          <a:avLst/>
        </a:prstGeom>
        <a:solidFill>
          <a:schemeClr val="bg1"/>
        </a:solidFill>
        <a:ln w="38100" cap="flat" cmpd="sng">
          <a:solidFill>
            <a:srgbClr val="F3F3F3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accent5">
                  <a:lumMod val="50000"/>
                </a:schemeClr>
              </a:solidFill>
            </a:rPr>
            <a:t>PIVOT TABLES</a:t>
          </a:r>
          <a:endParaRPr sz="18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0</xdr:colOff>
      <xdr:row>3</xdr:row>
      <xdr:rowOff>121355</xdr:rowOff>
    </xdr:from>
    <xdr:to>
      <xdr:col>2</xdr:col>
      <xdr:colOff>469899</xdr:colOff>
      <xdr:row>15</xdr:row>
      <xdr:rowOff>7054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B443B4A6-98E0-554E-9C7D-FAC3F1CD3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714022"/>
          <a:ext cx="2163232" cy="2256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177800</xdr:rowOff>
    </xdr:from>
    <xdr:to>
      <xdr:col>2</xdr:col>
      <xdr:colOff>742950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DA555-ED7B-C14C-8495-A5D3BE3FE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20</xdr:row>
      <xdr:rowOff>12700</xdr:rowOff>
    </xdr:from>
    <xdr:to>
      <xdr:col>7</xdr:col>
      <xdr:colOff>374650</xdr:colOff>
      <xdr:row>32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7CD8F6-0F0C-3E4F-A6A5-B701EE81E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596900</xdr:colOff>
      <xdr:row>20</xdr:row>
      <xdr:rowOff>25400</xdr:rowOff>
    </xdr:from>
    <xdr:to>
      <xdr:col>12</xdr:col>
      <xdr:colOff>196850</xdr:colOff>
      <xdr:row>32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3D78C8-D6F2-2B4E-9265-763FFF479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33</xdr:row>
      <xdr:rowOff>171450</xdr:rowOff>
    </xdr:from>
    <xdr:to>
      <xdr:col>3</xdr:col>
      <xdr:colOff>1079500</xdr:colOff>
      <xdr:row>48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E50518-B7D7-0846-A2D3-451CA47AC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1244600</xdr:colOff>
      <xdr:row>33</xdr:row>
      <xdr:rowOff>171450</xdr:rowOff>
    </xdr:from>
    <xdr:to>
      <xdr:col>10</xdr:col>
      <xdr:colOff>190500</xdr:colOff>
      <xdr:row>48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8BD6CD-0DA9-A44E-93D6-5BDEC5234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431800</xdr:colOff>
      <xdr:row>33</xdr:row>
      <xdr:rowOff>171450</xdr:rowOff>
    </xdr:from>
    <xdr:to>
      <xdr:col>15</xdr:col>
      <xdr:colOff>508000</xdr:colOff>
      <xdr:row>48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0B2DA0-4ED3-3044-8918-FFD86C913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64">
  <tableColumns count="10">
    <tableColumn id="1" xr3:uid="{00000000-0010-0000-0000-000001000000}" name="Month"/>
    <tableColumn id="2" xr3:uid="{00000000-0010-0000-0000-000002000000}" name="Region"/>
    <tableColumn id="3" xr3:uid="{00000000-0010-0000-0000-000003000000}" name="Sales"/>
    <tableColumn id="4" xr3:uid="{00000000-0010-0000-0000-000004000000}" name="Profit"/>
    <tableColumn id="5" xr3:uid="{00000000-0010-0000-0000-000005000000}" name="Target Sales"/>
    <tableColumn id="6" xr3:uid="{00000000-0010-0000-0000-000006000000}" name="Customers"/>
    <tableColumn id="7" xr3:uid="{00000000-0010-0000-0000-000007000000}" name="Quarter"/>
    <tableColumn id="8" xr3:uid="{00000000-0010-0000-0000-000008000000}" name="Sales Completion Rate"/>
    <tableColumn id="9" xr3:uid="{00000000-0010-0000-0000-000009000000}" name="Profit Completion Rate"/>
    <tableColumn id="10" xr3:uid="{00000000-0010-0000-0000-00000A000000}" name="Customer Completion Rat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showGridLines="0" tabSelected="1" zoomScale="90" zoomScaleNormal="90" workbookViewId="0">
      <selection activeCell="S29" sqref="S22:S29"/>
    </sheetView>
  </sheetViews>
  <sheetFormatPr baseColWidth="10" defaultColWidth="11.1640625" defaultRowHeight="15" customHeight="1" x14ac:dyDescent="0.2"/>
  <cols>
    <col min="1" max="16384" width="11.1640625" style="14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4"/>
  <sheetViews>
    <sheetView workbookViewId="0"/>
  </sheetViews>
  <sheetFormatPr baseColWidth="10" defaultColWidth="11.1640625" defaultRowHeight="15" customHeight="1" x14ac:dyDescent="0.2"/>
  <cols>
    <col min="1" max="1" width="8.5" customWidth="1"/>
    <col min="2" max="2" width="10.1640625" customWidth="1"/>
    <col min="3" max="3" width="8.5" customWidth="1"/>
    <col min="4" max="4" width="9.83203125" customWidth="1"/>
    <col min="5" max="5" width="12.83203125" customWidth="1"/>
    <col min="6" max="6" width="11.83203125" customWidth="1"/>
    <col min="7" max="7" width="9.83203125" customWidth="1"/>
    <col min="8" max="8" width="19.5" customWidth="1"/>
    <col min="9" max="9" width="20.1640625" customWidth="1"/>
    <col min="10" max="10" width="23.5" customWidth="1"/>
    <col min="11" max="26" width="8.5" customWidth="1"/>
  </cols>
  <sheetData>
    <row r="1" spans="1:10" x14ac:dyDescent="0.2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44927</v>
      </c>
      <c r="B2" s="1" t="s">
        <v>10</v>
      </c>
      <c r="C2" s="3">
        <v>5000</v>
      </c>
      <c r="D2" s="3">
        <v>2581</v>
      </c>
      <c r="E2" s="3">
        <v>2857.1428571428573</v>
      </c>
      <c r="F2" s="1">
        <v>80</v>
      </c>
      <c r="G2" s="3" t="s">
        <v>11</v>
      </c>
      <c r="H2" s="4">
        <v>0.89</v>
      </c>
      <c r="I2" s="4">
        <v>0.85</v>
      </c>
      <c r="J2" s="4">
        <v>0.72</v>
      </c>
    </row>
    <row r="3" spans="1:10" x14ac:dyDescent="0.2">
      <c r="A3" s="2">
        <v>44927</v>
      </c>
      <c r="B3" s="1" t="s">
        <v>12</v>
      </c>
      <c r="C3" s="3">
        <v>3500</v>
      </c>
      <c r="D3" s="3">
        <v>3944</v>
      </c>
      <c r="E3" s="3">
        <v>2857.1428571428573</v>
      </c>
      <c r="F3" s="1">
        <v>30</v>
      </c>
      <c r="G3" s="3" t="s">
        <v>11</v>
      </c>
      <c r="H3" s="4">
        <v>0.94</v>
      </c>
      <c r="I3" s="4">
        <v>0.95</v>
      </c>
      <c r="J3" s="4">
        <v>0.86</v>
      </c>
    </row>
    <row r="4" spans="1:10" x14ac:dyDescent="0.2">
      <c r="A4" s="2">
        <v>44927</v>
      </c>
      <c r="B4" s="1" t="s">
        <v>13</v>
      </c>
      <c r="C4" s="3">
        <v>1500</v>
      </c>
      <c r="D4" s="1">
        <v>3293</v>
      </c>
      <c r="E4" s="3">
        <v>2857.1428571428573</v>
      </c>
      <c r="F4" s="1">
        <v>15</v>
      </c>
      <c r="G4" s="3" t="s">
        <v>11</v>
      </c>
      <c r="H4" s="4">
        <v>0.82</v>
      </c>
      <c r="I4" s="4">
        <v>0.8</v>
      </c>
      <c r="J4" s="4">
        <v>0.76</v>
      </c>
    </row>
    <row r="5" spans="1:10" x14ac:dyDescent="0.2">
      <c r="A5" s="2">
        <v>44927</v>
      </c>
      <c r="B5" s="1" t="s">
        <v>14</v>
      </c>
      <c r="C5" s="3">
        <v>1500</v>
      </c>
      <c r="D5" s="1">
        <v>2019</v>
      </c>
      <c r="E5" s="3">
        <v>2857.1428571428573</v>
      </c>
      <c r="F5" s="1">
        <v>40</v>
      </c>
      <c r="G5" s="3" t="s">
        <v>11</v>
      </c>
      <c r="H5" s="4">
        <v>0.79</v>
      </c>
      <c r="I5" s="4">
        <v>0.79</v>
      </c>
      <c r="J5" s="4">
        <v>0.79</v>
      </c>
    </row>
    <row r="6" spans="1:10" x14ac:dyDescent="0.2">
      <c r="A6" s="2">
        <v>44927</v>
      </c>
      <c r="B6" s="1" t="s">
        <v>15</v>
      </c>
      <c r="C6" s="3">
        <v>6000</v>
      </c>
      <c r="D6" s="1">
        <v>2980</v>
      </c>
      <c r="E6" s="3">
        <v>2857.1428571428573</v>
      </c>
      <c r="F6" s="1">
        <v>100</v>
      </c>
      <c r="G6" s="3" t="s">
        <v>11</v>
      </c>
      <c r="H6" s="4">
        <v>0.96</v>
      </c>
      <c r="I6" s="4">
        <v>0.79</v>
      </c>
      <c r="J6" s="4">
        <v>0.7</v>
      </c>
    </row>
    <row r="7" spans="1:10" x14ac:dyDescent="0.2">
      <c r="A7" s="2">
        <v>44927</v>
      </c>
      <c r="B7" s="1" t="s">
        <v>16</v>
      </c>
      <c r="C7" s="3">
        <v>2500</v>
      </c>
      <c r="D7" s="1">
        <v>2209</v>
      </c>
      <c r="E7" s="3">
        <v>2857.1428571428573</v>
      </c>
      <c r="F7" s="1">
        <v>15</v>
      </c>
      <c r="G7" s="3" t="s">
        <v>11</v>
      </c>
      <c r="H7" s="4">
        <v>0.79</v>
      </c>
      <c r="I7" s="4">
        <v>0.79</v>
      </c>
      <c r="J7" s="4">
        <v>0.77</v>
      </c>
    </row>
    <row r="8" spans="1:10" x14ac:dyDescent="0.2">
      <c r="A8" s="2">
        <v>44927</v>
      </c>
      <c r="B8" s="1" t="s">
        <v>17</v>
      </c>
      <c r="C8" s="3">
        <v>10000</v>
      </c>
      <c r="D8" s="1">
        <v>2440</v>
      </c>
      <c r="E8" s="3">
        <v>2857.1428571428573</v>
      </c>
      <c r="F8" s="1">
        <v>20</v>
      </c>
      <c r="G8" s="3" t="s">
        <v>11</v>
      </c>
      <c r="H8" s="4">
        <v>0.75</v>
      </c>
      <c r="I8" s="4">
        <v>0.72</v>
      </c>
      <c r="J8" s="4">
        <v>0.93</v>
      </c>
    </row>
    <row r="9" spans="1:10" x14ac:dyDescent="0.2">
      <c r="A9" s="2">
        <v>44958</v>
      </c>
      <c r="B9" s="1" t="s">
        <v>10</v>
      </c>
      <c r="C9" s="3">
        <v>5000</v>
      </c>
      <c r="D9" s="3">
        <v>2000</v>
      </c>
      <c r="E9" s="3">
        <v>1428.5714285714287</v>
      </c>
      <c r="F9" s="1">
        <v>90</v>
      </c>
      <c r="G9" s="3" t="s">
        <v>11</v>
      </c>
      <c r="H9" s="4">
        <v>0.92</v>
      </c>
      <c r="I9" s="4">
        <v>0.99</v>
      </c>
      <c r="J9" s="4">
        <v>0.74</v>
      </c>
    </row>
    <row r="10" spans="1:10" x14ac:dyDescent="0.2">
      <c r="A10" s="2">
        <v>44958</v>
      </c>
      <c r="B10" s="1" t="s">
        <v>12</v>
      </c>
      <c r="C10" s="3">
        <v>15000</v>
      </c>
      <c r="D10" s="3">
        <v>14431</v>
      </c>
      <c r="E10" s="3">
        <v>1428.5714285714287</v>
      </c>
      <c r="F10" s="1">
        <v>30</v>
      </c>
      <c r="G10" s="3" t="s">
        <v>11</v>
      </c>
      <c r="H10" s="4">
        <v>0.7</v>
      </c>
      <c r="I10" s="4">
        <v>0.99</v>
      </c>
      <c r="J10" s="4">
        <v>0.95</v>
      </c>
    </row>
    <row r="11" spans="1:10" x14ac:dyDescent="0.2">
      <c r="A11" s="2">
        <v>44958</v>
      </c>
      <c r="B11" s="1" t="s">
        <v>13</v>
      </c>
      <c r="C11" s="3">
        <v>1500</v>
      </c>
      <c r="D11" s="1">
        <v>3000</v>
      </c>
      <c r="E11" s="3">
        <v>1428.5714285714287</v>
      </c>
      <c r="F11" s="1">
        <v>15</v>
      </c>
      <c r="G11" s="3" t="s">
        <v>11</v>
      </c>
      <c r="H11" s="4">
        <v>0.91</v>
      </c>
      <c r="I11" s="4">
        <v>0.98</v>
      </c>
      <c r="J11" s="4">
        <v>0.89</v>
      </c>
    </row>
    <row r="12" spans="1:10" x14ac:dyDescent="0.2">
      <c r="A12" s="2">
        <v>44958</v>
      </c>
      <c r="B12" s="1" t="s">
        <v>14</v>
      </c>
      <c r="C12" s="3">
        <v>3500</v>
      </c>
      <c r="D12" s="1">
        <v>4000</v>
      </c>
      <c r="E12" s="3">
        <v>1428.5714285714287</v>
      </c>
      <c r="F12" s="1">
        <v>40</v>
      </c>
      <c r="G12" s="3" t="s">
        <v>11</v>
      </c>
      <c r="H12" s="4">
        <v>0.74</v>
      </c>
      <c r="I12" s="4">
        <v>0.85</v>
      </c>
      <c r="J12" s="4">
        <v>0.7</v>
      </c>
    </row>
    <row r="13" spans="1:10" x14ac:dyDescent="0.2">
      <c r="A13" s="2">
        <v>44958</v>
      </c>
      <c r="B13" s="1" t="s">
        <v>15</v>
      </c>
      <c r="C13" s="3">
        <v>6000</v>
      </c>
      <c r="D13" s="1">
        <v>2000</v>
      </c>
      <c r="E13" s="3">
        <v>1428.5714285714287</v>
      </c>
      <c r="F13" s="1">
        <v>100</v>
      </c>
      <c r="G13" s="3" t="s">
        <v>11</v>
      </c>
      <c r="H13" s="4">
        <v>0.9</v>
      </c>
      <c r="I13" s="4">
        <v>0.9</v>
      </c>
      <c r="J13" s="4">
        <v>0.72</v>
      </c>
    </row>
    <row r="14" spans="1:10" x14ac:dyDescent="0.2">
      <c r="A14" s="2">
        <v>44958</v>
      </c>
      <c r="B14" s="1" t="s">
        <v>16</v>
      </c>
      <c r="C14" s="3">
        <v>4000</v>
      </c>
      <c r="D14" s="1">
        <v>2000</v>
      </c>
      <c r="E14" s="3">
        <v>1428.5714285714287</v>
      </c>
      <c r="F14" s="1">
        <v>15</v>
      </c>
      <c r="G14" s="3" t="s">
        <v>11</v>
      </c>
      <c r="H14" s="4">
        <v>0.95</v>
      </c>
      <c r="I14" s="4">
        <v>0.97</v>
      </c>
      <c r="J14" s="4">
        <v>0.81</v>
      </c>
    </row>
    <row r="15" spans="1:10" x14ac:dyDescent="0.2">
      <c r="A15" s="2">
        <v>44958</v>
      </c>
      <c r="B15" s="1" t="s">
        <v>17</v>
      </c>
      <c r="C15" s="3">
        <v>10000</v>
      </c>
      <c r="D15" s="1">
        <v>2000</v>
      </c>
      <c r="E15" s="3">
        <v>1428.5714285714287</v>
      </c>
      <c r="F15" s="1">
        <v>20</v>
      </c>
      <c r="G15" s="3" t="s">
        <v>11</v>
      </c>
      <c r="H15" s="4">
        <v>0.99</v>
      </c>
      <c r="I15" s="4">
        <v>0.79</v>
      </c>
      <c r="J15" s="4">
        <v>0.75</v>
      </c>
    </row>
    <row r="16" spans="1:10" x14ac:dyDescent="0.2">
      <c r="A16" s="2">
        <v>44986</v>
      </c>
      <c r="B16" s="1" t="s">
        <v>10</v>
      </c>
      <c r="C16" s="3">
        <v>8571.4285714285706</v>
      </c>
      <c r="D16" s="3">
        <v>4000</v>
      </c>
      <c r="E16" s="3">
        <v>1428.5714285714287</v>
      </c>
      <c r="F16" s="1">
        <v>45</v>
      </c>
      <c r="G16" s="3" t="s">
        <v>11</v>
      </c>
      <c r="H16" s="4">
        <v>0.86</v>
      </c>
      <c r="I16" s="4">
        <v>0.97</v>
      </c>
      <c r="J16" s="4">
        <v>0.89</v>
      </c>
    </row>
    <row r="17" spans="1:10" x14ac:dyDescent="0.2">
      <c r="A17" s="2">
        <v>44986</v>
      </c>
      <c r="B17" s="1" t="s">
        <v>12</v>
      </c>
      <c r="C17" s="3">
        <v>8571.4285714285706</v>
      </c>
      <c r="D17" s="3">
        <v>6000</v>
      </c>
      <c r="E17" s="3">
        <v>1428.5714285714287</v>
      </c>
      <c r="F17" s="1">
        <v>43</v>
      </c>
      <c r="G17" s="3" t="s">
        <v>11</v>
      </c>
      <c r="H17" s="4">
        <v>0.83</v>
      </c>
      <c r="I17" s="4">
        <v>0.72</v>
      </c>
      <c r="J17" s="4">
        <v>0.74</v>
      </c>
    </row>
    <row r="18" spans="1:10" x14ac:dyDescent="0.2">
      <c r="A18" s="2">
        <v>44986</v>
      </c>
      <c r="B18" s="1" t="s">
        <v>13</v>
      </c>
      <c r="C18" s="3">
        <v>8571.4285714285706</v>
      </c>
      <c r="D18" s="1">
        <v>6500</v>
      </c>
      <c r="E18" s="3">
        <v>1428.5714285714287</v>
      </c>
      <c r="F18" s="1">
        <v>43</v>
      </c>
      <c r="G18" s="3" t="s">
        <v>11</v>
      </c>
      <c r="H18" s="4">
        <v>0.74</v>
      </c>
      <c r="I18" s="4">
        <v>0.78</v>
      </c>
      <c r="J18" s="4">
        <v>0.94</v>
      </c>
    </row>
    <row r="19" spans="1:10" x14ac:dyDescent="0.2">
      <c r="A19" s="2">
        <v>44986</v>
      </c>
      <c r="B19" s="1" t="s">
        <v>14</v>
      </c>
      <c r="C19" s="3">
        <v>8571.4285714285706</v>
      </c>
      <c r="D19" s="1">
        <v>12000</v>
      </c>
      <c r="E19" s="3">
        <v>1428.5714285714287</v>
      </c>
      <c r="F19" s="1">
        <v>43</v>
      </c>
      <c r="G19" s="3" t="s">
        <v>11</v>
      </c>
      <c r="H19" s="4">
        <v>0.8</v>
      </c>
      <c r="I19" s="4">
        <v>0.84</v>
      </c>
      <c r="J19" s="4">
        <v>0.81</v>
      </c>
    </row>
    <row r="20" spans="1:10" x14ac:dyDescent="0.2">
      <c r="A20" s="2">
        <v>44986</v>
      </c>
      <c r="B20" s="1" t="s">
        <v>15</v>
      </c>
      <c r="C20" s="3">
        <v>8571.4285714285706</v>
      </c>
      <c r="D20" s="1">
        <v>3000</v>
      </c>
      <c r="E20" s="3">
        <v>1428.5714285714287</v>
      </c>
      <c r="F20" s="1">
        <v>43</v>
      </c>
      <c r="G20" s="3" t="s">
        <v>11</v>
      </c>
      <c r="H20" s="4">
        <v>0.89</v>
      </c>
      <c r="I20" s="4">
        <v>0.99</v>
      </c>
      <c r="J20" s="4">
        <v>0.97</v>
      </c>
    </row>
    <row r="21" spans="1:10" x14ac:dyDescent="0.2">
      <c r="A21" s="2">
        <v>44986</v>
      </c>
      <c r="B21" s="1" t="s">
        <v>16</v>
      </c>
      <c r="C21" s="3">
        <v>8571.4285714285706</v>
      </c>
      <c r="D21" s="1">
        <v>2000</v>
      </c>
      <c r="E21" s="3">
        <v>1428.5714285714287</v>
      </c>
      <c r="F21" s="1">
        <v>40</v>
      </c>
      <c r="G21" s="3" t="s">
        <v>11</v>
      </c>
      <c r="H21" s="4">
        <v>0.71</v>
      </c>
      <c r="I21" s="4">
        <v>0.87</v>
      </c>
      <c r="J21" s="4">
        <v>0.94</v>
      </c>
    </row>
    <row r="22" spans="1:10" x14ac:dyDescent="0.2">
      <c r="A22" s="2">
        <v>44986</v>
      </c>
      <c r="B22" s="1" t="s">
        <v>17</v>
      </c>
      <c r="C22" s="3">
        <v>8571.4285714285706</v>
      </c>
      <c r="D22" s="1">
        <v>2000</v>
      </c>
      <c r="E22" s="3">
        <v>1428.5714285714287</v>
      </c>
      <c r="F22" s="1">
        <v>43</v>
      </c>
      <c r="G22" s="3" t="s">
        <v>11</v>
      </c>
      <c r="H22" s="4">
        <v>0.9</v>
      </c>
      <c r="I22" s="4">
        <v>0.72</v>
      </c>
      <c r="J22" s="4">
        <v>0.94</v>
      </c>
    </row>
    <row r="23" spans="1:10" x14ac:dyDescent="0.2">
      <c r="A23" s="2">
        <v>45017</v>
      </c>
      <c r="B23" s="1" t="s">
        <v>10</v>
      </c>
      <c r="C23" s="3">
        <v>7857.1428571428569</v>
      </c>
      <c r="D23" s="3">
        <v>3000</v>
      </c>
      <c r="E23" s="3">
        <v>5714.2857142857147</v>
      </c>
      <c r="F23" s="1">
        <v>100</v>
      </c>
      <c r="G23" s="1" t="s">
        <v>18</v>
      </c>
      <c r="H23" s="4">
        <v>0.89</v>
      </c>
      <c r="I23" s="4">
        <v>0.85</v>
      </c>
      <c r="J23" s="4">
        <v>0.87</v>
      </c>
    </row>
    <row r="24" spans="1:10" x14ac:dyDescent="0.2">
      <c r="A24" s="2">
        <v>45017</v>
      </c>
      <c r="B24" s="1" t="s">
        <v>12</v>
      </c>
      <c r="C24" s="3">
        <v>7857.1428571428569</v>
      </c>
      <c r="D24" s="3">
        <v>4500</v>
      </c>
      <c r="E24" s="3">
        <v>5714.2857142857147</v>
      </c>
      <c r="F24" s="1">
        <v>100</v>
      </c>
      <c r="G24" s="1" t="s">
        <v>18</v>
      </c>
      <c r="H24" s="4">
        <v>0.89</v>
      </c>
      <c r="I24" s="4">
        <v>0.8</v>
      </c>
      <c r="J24" s="4">
        <v>0.88</v>
      </c>
    </row>
    <row r="25" spans="1:10" x14ac:dyDescent="0.2">
      <c r="A25" s="2">
        <v>45017</v>
      </c>
      <c r="B25" s="1" t="s">
        <v>13</v>
      </c>
      <c r="C25" s="3">
        <v>7857.1428571428569</v>
      </c>
      <c r="D25" s="1">
        <v>5500</v>
      </c>
      <c r="E25" s="3">
        <v>5714.2857142857147</v>
      </c>
      <c r="F25" s="1">
        <v>100</v>
      </c>
      <c r="G25" s="1" t="s">
        <v>18</v>
      </c>
      <c r="H25" s="4">
        <v>0.98</v>
      </c>
      <c r="I25" s="4">
        <v>0.99</v>
      </c>
      <c r="J25" s="4">
        <v>0.81</v>
      </c>
    </row>
    <row r="26" spans="1:10" x14ac:dyDescent="0.2">
      <c r="A26" s="2">
        <v>45017</v>
      </c>
      <c r="B26" s="1" t="s">
        <v>14</v>
      </c>
      <c r="C26" s="3">
        <v>7857.1428571428569</v>
      </c>
      <c r="D26" s="1">
        <v>10000</v>
      </c>
      <c r="E26" s="3">
        <v>5714.2857142857147</v>
      </c>
      <c r="F26" s="1">
        <v>100</v>
      </c>
      <c r="G26" s="1" t="s">
        <v>18</v>
      </c>
      <c r="H26" s="4">
        <v>0.81</v>
      </c>
      <c r="I26" s="4">
        <v>0.91</v>
      </c>
      <c r="J26" s="4">
        <v>0.95</v>
      </c>
    </row>
    <row r="27" spans="1:10" x14ac:dyDescent="0.2">
      <c r="A27" s="2">
        <v>45017</v>
      </c>
      <c r="B27" s="1" t="s">
        <v>15</v>
      </c>
      <c r="C27" s="3">
        <v>7857.1428571428569</v>
      </c>
      <c r="D27" s="1">
        <v>2000</v>
      </c>
      <c r="E27" s="3">
        <v>5714.2857142857147</v>
      </c>
      <c r="F27" s="1">
        <v>100</v>
      </c>
      <c r="G27" s="1" t="s">
        <v>18</v>
      </c>
      <c r="H27" s="4">
        <v>0.97</v>
      </c>
      <c r="I27" s="4">
        <v>0.85</v>
      </c>
      <c r="J27" s="4">
        <v>0.85</v>
      </c>
    </row>
    <row r="28" spans="1:10" x14ac:dyDescent="0.2">
      <c r="A28" s="2">
        <v>45017</v>
      </c>
      <c r="B28" s="1" t="s">
        <v>16</v>
      </c>
      <c r="C28" s="3">
        <v>7857.1428571428569</v>
      </c>
      <c r="D28" s="1">
        <v>2000</v>
      </c>
      <c r="E28" s="3">
        <v>5714.2857142857147</v>
      </c>
      <c r="F28" s="1">
        <v>100</v>
      </c>
      <c r="G28" s="1" t="s">
        <v>18</v>
      </c>
      <c r="H28" s="4">
        <v>0.89</v>
      </c>
      <c r="I28" s="4">
        <v>0.94</v>
      </c>
      <c r="J28" s="4">
        <v>0.8</v>
      </c>
    </row>
    <row r="29" spans="1:10" x14ac:dyDescent="0.2">
      <c r="A29" s="2">
        <v>45017</v>
      </c>
      <c r="B29" s="1" t="s">
        <v>17</v>
      </c>
      <c r="C29" s="3">
        <v>7857.1428571428569</v>
      </c>
      <c r="D29" s="1">
        <v>2000</v>
      </c>
      <c r="E29" s="3">
        <v>5714.2857142857147</v>
      </c>
      <c r="F29" s="1">
        <v>100</v>
      </c>
      <c r="G29" s="1" t="s">
        <v>18</v>
      </c>
      <c r="H29" s="4">
        <v>0.88</v>
      </c>
      <c r="I29" s="4">
        <v>0.94</v>
      </c>
      <c r="J29" s="4">
        <v>0.7</v>
      </c>
    </row>
    <row r="30" spans="1:10" x14ac:dyDescent="0.2">
      <c r="A30" s="2">
        <v>45047</v>
      </c>
      <c r="B30" s="1" t="s">
        <v>10</v>
      </c>
      <c r="C30" s="3">
        <v>11428.571428571429</v>
      </c>
      <c r="D30" s="3">
        <v>20000</v>
      </c>
      <c r="E30" s="3">
        <v>2857.1428571428573</v>
      </c>
      <c r="F30" s="1">
        <v>90</v>
      </c>
      <c r="G30" s="1" t="s">
        <v>18</v>
      </c>
      <c r="H30" s="4">
        <v>0.75</v>
      </c>
      <c r="I30" s="4">
        <v>0.77</v>
      </c>
      <c r="J30" s="4">
        <v>0.84</v>
      </c>
    </row>
    <row r="31" spans="1:10" x14ac:dyDescent="0.2">
      <c r="A31" s="2">
        <v>45047</v>
      </c>
      <c r="B31" s="1" t="s">
        <v>12</v>
      </c>
      <c r="C31" s="3">
        <v>11428.571428571429</v>
      </c>
      <c r="D31" s="3">
        <v>17000</v>
      </c>
      <c r="E31" s="3">
        <v>2857.1428571428573</v>
      </c>
      <c r="F31" s="1">
        <v>80</v>
      </c>
      <c r="G31" s="1" t="s">
        <v>18</v>
      </c>
      <c r="H31" s="4">
        <v>0.73</v>
      </c>
      <c r="I31" s="4">
        <v>0.96</v>
      </c>
      <c r="J31" s="4">
        <v>0.93</v>
      </c>
    </row>
    <row r="32" spans="1:10" x14ac:dyDescent="0.2">
      <c r="A32" s="2">
        <v>45047</v>
      </c>
      <c r="B32" s="1" t="s">
        <v>13</v>
      </c>
      <c r="C32" s="3">
        <v>11428.571428571429</v>
      </c>
      <c r="D32" s="1">
        <v>16000</v>
      </c>
      <c r="E32" s="3">
        <v>2857.1428571428573</v>
      </c>
      <c r="F32" s="1">
        <v>90</v>
      </c>
      <c r="G32" s="1" t="s">
        <v>18</v>
      </c>
      <c r="H32" s="4">
        <v>0.93</v>
      </c>
      <c r="I32" s="4">
        <v>0.74</v>
      </c>
      <c r="J32" s="4">
        <v>0.93</v>
      </c>
    </row>
    <row r="33" spans="1:12" x14ac:dyDescent="0.2">
      <c r="A33" s="2">
        <v>45047</v>
      </c>
      <c r="B33" s="1" t="s">
        <v>14</v>
      </c>
      <c r="C33" s="3">
        <v>11428.571428571429</v>
      </c>
      <c r="D33" s="1">
        <v>12000</v>
      </c>
      <c r="E33" s="3">
        <v>2857.1428571428573</v>
      </c>
      <c r="F33" s="1">
        <v>110</v>
      </c>
      <c r="G33" s="1" t="s">
        <v>18</v>
      </c>
      <c r="H33" s="4">
        <v>0.85</v>
      </c>
      <c r="I33" s="4">
        <v>0.7</v>
      </c>
      <c r="J33" s="4">
        <v>0.99</v>
      </c>
    </row>
    <row r="34" spans="1:12" x14ac:dyDescent="0.2">
      <c r="A34" s="2">
        <v>45047</v>
      </c>
      <c r="B34" s="1" t="s">
        <v>15</v>
      </c>
      <c r="C34" s="3">
        <v>11428.571428571429</v>
      </c>
      <c r="D34" s="1">
        <v>20500</v>
      </c>
      <c r="E34" s="3">
        <v>2857.1428571428573</v>
      </c>
      <c r="F34" s="1">
        <v>90</v>
      </c>
      <c r="G34" s="1" t="s">
        <v>18</v>
      </c>
      <c r="H34" s="4">
        <v>0.92</v>
      </c>
      <c r="I34" s="4">
        <v>0.99</v>
      </c>
      <c r="J34" s="4">
        <v>0.88</v>
      </c>
    </row>
    <row r="35" spans="1:12" x14ac:dyDescent="0.2">
      <c r="A35" s="2">
        <v>45047</v>
      </c>
      <c r="B35" s="1" t="s">
        <v>16</v>
      </c>
      <c r="C35" s="3">
        <v>11428.571428571429</v>
      </c>
      <c r="D35" s="1">
        <v>21000</v>
      </c>
      <c r="E35" s="3">
        <v>2857.1428571428573</v>
      </c>
      <c r="F35" s="1">
        <v>100</v>
      </c>
      <c r="G35" s="1" t="s">
        <v>18</v>
      </c>
      <c r="H35" s="4">
        <v>0.75</v>
      </c>
      <c r="I35" s="4">
        <v>0.97</v>
      </c>
      <c r="J35" s="4">
        <v>0.83</v>
      </c>
    </row>
    <row r="36" spans="1:12" x14ac:dyDescent="0.2">
      <c r="A36" s="2">
        <v>45047</v>
      </c>
      <c r="B36" s="1" t="s">
        <v>17</v>
      </c>
      <c r="C36" s="3">
        <v>11428.571428571429</v>
      </c>
      <c r="D36" s="1">
        <v>21500</v>
      </c>
      <c r="E36" s="3">
        <v>2857.1428571428573</v>
      </c>
      <c r="F36" s="1">
        <v>90</v>
      </c>
      <c r="G36" s="1" t="s">
        <v>18</v>
      </c>
      <c r="H36" s="4">
        <v>0.77</v>
      </c>
      <c r="I36" s="4">
        <v>0.97</v>
      </c>
      <c r="J36" s="4">
        <v>0.78</v>
      </c>
    </row>
    <row r="37" spans="1:12" x14ac:dyDescent="0.2">
      <c r="A37" s="2">
        <v>45078</v>
      </c>
      <c r="B37" s="1" t="s">
        <v>10</v>
      </c>
      <c r="C37" s="3">
        <v>14285.714285714286</v>
      </c>
      <c r="D37" s="3">
        <v>22000</v>
      </c>
      <c r="E37" s="3">
        <v>857.14285714285711</v>
      </c>
      <c r="F37" s="1">
        <v>228</v>
      </c>
      <c r="G37" s="1" t="s">
        <v>18</v>
      </c>
      <c r="H37" s="4">
        <v>0.79</v>
      </c>
      <c r="I37" s="4">
        <v>0.75</v>
      </c>
      <c r="J37" s="4">
        <v>0.93</v>
      </c>
    </row>
    <row r="38" spans="1:12" x14ac:dyDescent="0.2">
      <c r="A38" s="2">
        <v>45078</v>
      </c>
      <c r="B38" s="1" t="s">
        <v>12</v>
      </c>
      <c r="C38" s="3">
        <v>14285.714285714286</v>
      </c>
      <c r="D38" s="3">
        <v>18000</v>
      </c>
      <c r="E38" s="3">
        <v>857.14285714285711</v>
      </c>
      <c r="F38" s="1">
        <v>220</v>
      </c>
      <c r="G38" s="1" t="s">
        <v>18</v>
      </c>
      <c r="H38" s="4">
        <v>0.81</v>
      </c>
      <c r="I38" s="4">
        <v>0.98</v>
      </c>
      <c r="J38" s="4">
        <v>0.86</v>
      </c>
    </row>
    <row r="39" spans="1:12" x14ac:dyDescent="0.2">
      <c r="A39" s="2">
        <v>45078</v>
      </c>
      <c r="B39" s="1" t="s">
        <v>13</v>
      </c>
      <c r="C39" s="3">
        <v>14285.714285714286</v>
      </c>
      <c r="D39" s="1">
        <v>18500</v>
      </c>
      <c r="E39" s="3">
        <v>857.14285714285711</v>
      </c>
      <c r="F39" s="1">
        <v>228</v>
      </c>
      <c r="G39" s="1" t="s">
        <v>18</v>
      </c>
      <c r="H39" s="4">
        <v>0.86</v>
      </c>
      <c r="I39" s="4">
        <v>0.82</v>
      </c>
      <c r="J39" s="4">
        <v>0.86</v>
      </c>
    </row>
    <row r="40" spans="1:12" x14ac:dyDescent="0.2">
      <c r="A40" s="2">
        <v>45078</v>
      </c>
      <c r="B40" s="1" t="s">
        <v>14</v>
      </c>
      <c r="C40" s="3">
        <v>14285.714285714286</v>
      </c>
      <c r="D40" s="1">
        <v>14314</v>
      </c>
      <c r="E40" s="3">
        <v>857.14285714285711</v>
      </c>
      <c r="F40" s="1">
        <v>238</v>
      </c>
      <c r="G40" s="1" t="s">
        <v>18</v>
      </c>
      <c r="H40" s="4">
        <v>0.72</v>
      </c>
      <c r="I40" s="4">
        <v>0.95</v>
      </c>
      <c r="J40" s="4">
        <v>0.9</v>
      </c>
    </row>
    <row r="41" spans="1:12" x14ac:dyDescent="0.2">
      <c r="A41" s="2">
        <v>45078</v>
      </c>
      <c r="B41" s="1" t="s">
        <v>15</v>
      </c>
      <c r="C41" s="3">
        <v>14285.714285714286</v>
      </c>
      <c r="D41" s="1">
        <v>21000</v>
      </c>
      <c r="E41" s="3">
        <v>857.14285714285711</v>
      </c>
      <c r="F41" s="1">
        <v>228</v>
      </c>
      <c r="G41" s="1" t="s">
        <v>18</v>
      </c>
      <c r="H41" s="4">
        <v>0.71</v>
      </c>
      <c r="I41" s="4">
        <v>0.8</v>
      </c>
      <c r="J41" s="4">
        <v>0.76</v>
      </c>
    </row>
    <row r="42" spans="1:12" x14ac:dyDescent="0.2">
      <c r="A42" s="2">
        <v>45078</v>
      </c>
      <c r="B42" s="1" t="s">
        <v>16</v>
      </c>
      <c r="C42" s="3">
        <v>14285.714285714286</v>
      </c>
      <c r="D42" s="1">
        <v>22500</v>
      </c>
      <c r="E42" s="3">
        <v>857.14285714285711</v>
      </c>
      <c r="F42" s="1">
        <v>230</v>
      </c>
      <c r="G42" s="1" t="s">
        <v>18</v>
      </c>
      <c r="H42" s="4">
        <v>0.97</v>
      </c>
      <c r="I42" s="4">
        <v>0.95</v>
      </c>
      <c r="J42" s="4">
        <v>0.85</v>
      </c>
    </row>
    <row r="43" spans="1:12" x14ac:dyDescent="0.2">
      <c r="A43" s="2">
        <v>45078</v>
      </c>
      <c r="B43" s="1" t="s">
        <v>17</v>
      </c>
      <c r="C43" s="3">
        <v>14285.714285714286</v>
      </c>
      <c r="D43" s="1">
        <v>22900</v>
      </c>
      <c r="E43" s="3">
        <v>857.14285714285711</v>
      </c>
      <c r="F43" s="1">
        <v>228</v>
      </c>
      <c r="G43" s="1" t="s">
        <v>18</v>
      </c>
      <c r="H43" s="4">
        <v>0.95</v>
      </c>
      <c r="I43" s="4">
        <v>0.85</v>
      </c>
      <c r="J43" s="4">
        <v>0.91</v>
      </c>
    </row>
    <row r="44" spans="1:12" x14ac:dyDescent="0.2">
      <c r="A44" s="2">
        <v>45108</v>
      </c>
      <c r="B44" s="1" t="s">
        <v>10</v>
      </c>
      <c r="C44" s="3">
        <v>18562.957142857143</v>
      </c>
      <c r="D44" s="3">
        <v>25000</v>
      </c>
      <c r="E44" s="3">
        <v>714.28571428571433</v>
      </c>
      <c r="F44" s="1">
        <v>250</v>
      </c>
      <c r="G44" s="1" t="s">
        <v>19</v>
      </c>
      <c r="H44" s="4">
        <v>0.97</v>
      </c>
      <c r="I44" s="4">
        <v>0.7</v>
      </c>
      <c r="J44" s="4">
        <v>0.93</v>
      </c>
      <c r="K44" s="5"/>
      <c r="L44" s="5"/>
    </row>
    <row r="45" spans="1:12" x14ac:dyDescent="0.2">
      <c r="A45" s="2">
        <v>45108</v>
      </c>
      <c r="B45" s="1" t="s">
        <v>12</v>
      </c>
      <c r="C45" s="3">
        <v>18562.957142857143</v>
      </c>
      <c r="D45" s="3">
        <v>22000</v>
      </c>
      <c r="E45" s="3">
        <v>714.28571428571433</v>
      </c>
      <c r="F45" s="1">
        <v>240</v>
      </c>
      <c r="G45" s="1" t="s">
        <v>19</v>
      </c>
      <c r="H45" s="4">
        <v>0.9</v>
      </c>
      <c r="I45" s="4">
        <v>0.98</v>
      </c>
      <c r="J45" s="4">
        <v>0.96</v>
      </c>
    </row>
    <row r="46" spans="1:12" x14ac:dyDescent="0.2">
      <c r="A46" s="2">
        <v>45108</v>
      </c>
      <c r="B46" s="1" t="s">
        <v>13</v>
      </c>
      <c r="C46" s="3">
        <v>18562.957142857143</v>
      </c>
      <c r="D46" s="1">
        <v>25000</v>
      </c>
      <c r="E46" s="3">
        <v>714.28571428571433</v>
      </c>
      <c r="F46" s="1">
        <v>270</v>
      </c>
      <c r="G46" s="1" t="s">
        <v>19</v>
      </c>
      <c r="H46" s="4">
        <v>0.9</v>
      </c>
      <c r="I46" s="4">
        <v>0.95</v>
      </c>
      <c r="J46" s="4">
        <v>0.98</v>
      </c>
    </row>
    <row r="47" spans="1:12" x14ac:dyDescent="0.2">
      <c r="A47" s="2">
        <v>45108</v>
      </c>
      <c r="B47" s="1" t="s">
        <v>14</v>
      </c>
      <c r="C47" s="3">
        <v>18562.957142857143</v>
      </c>
      <c r="D47" s="1">
        <v>25000</v>
      </c>
      <c r="E47" s="3">
        <v>714.28571428571433</v>
      </c>
      <c r="F47" s="1">
        <v>259</v>
      </c>
      <c r="G47" s="1" t="s">
        <v>19</v>
      </c>
      <c r="H47" s="4">
        <v>0.96</v>
      </c>
      <c r="I47" s="4">
        <v>0.81</v>
      </c>
      <c r="J47" s="4">
        <v>0.85</v>
      </c>
    </row>
    <row r="48" spans="1:12" x14ac:dyDescent="0.2">
      <c r="A48" s="2">
        <v>45108</v>
      </c>
      <c r="B48" s="1" t="s">
        <v>15</v>
      </c>
      <c r="C48" s="3">
        <v>18562.957142857143</v>
      </c>
      <c r="D48" s="1">
        <v>25000</v>
      </c>
      <c r="E48" s="3">
        <v>714.28571428571433</v>
      </c>
      <c r="F48" s="1">
        <v>260</v>
      </c>
      <c r="G48" s="1" t="s">
        <v>19</v>
      </c>
      <c r="H48" s="4">
        <v>0.98</v>
      </c>
      <c r="I48" s="4">
        <v>0.84</v>
      </c>
      <c r="J48" s="4">
        <v>0.89</v>
      </c>
    </row>
    <row r="49" spans="1:10" x14ac:dyDescent="0.2">
      <c r="A49" s="2">
        <v>45108</v>
      </c>
      <c r="B49" s="1" t="s">
        <v>16</v>
      </c>
      <c r="C49" s="3">
        <v>18562.957142857143</v>
      </c>
      <c r="D49" s="1">
        <v>25000</v>
      </c>
      <c r="E49" s="3">
        <v>714.28571428571433</v>
      </c>
      <c r="F49" s="1">
        <v>260</v>
      </c>
      <c r="G49" s="1" t="s">
        <v>19</v>
      </c>
      <c r="H49" s="4">
        <v>0.76</v>
      </c>
      <c r="I49" s="4">
        <v>0.7</v>
      </c>
      <c r="J49" s="4">
        <v>0.86</v>
      </c>
    </row>
    <row r="50" spans="1:10" x14ac:dyDescent="0.2">
      <c r="A50" s="2">
        <v>45108</v>
      </c>
      <c r="B50" s="1" t="s">
        <v>17</v>
      </c>
      <c r="C50" s="3">
        <v>18562.957142857143</v>
      </c>
      <c r="D50" s="1">
        <v>25000</v>
      </c>
      <c r="E50" s="3">
        <v>714.28571428571433</v>
      </c>
      <c r="F50" s="1">
        <v>261</v>
      </c>
      <c r="G50" s="1" t="s">
        <v>19</v>
      </c>
      <c r="H50" s="4">
        <v>0.91</v>
      </c>
      <c r="I50" s="4">
        <v>0.77</v>
      </c>
      <c r="J50" s="4">
        <v>0.75</v>
      </c>
    </row>
    <row r="51" spans="1:10" x14ac:dyDescent="0.2">
      <c r="A51" s="2">
        <v>45139</v>
      </c>
      <c r="B51" s="1" t="s">
        <v>10</v>
      </c>
      <c r="C51" s="3">
        <v>18571.428571428572</v>
      </c>
      <c r="D51" s="3">
        <v>25000</v>
      </c>
      <c r="E51" s="3">
        <v>714.28571428571433</v>
      </c>
      <c r="F51" s="1">
        <v>242</v>
      </c>
      <c r="G51" s="1" t="s">
        <v>19</v>
      </c>
      <c r="H51" s="4">
        <v>0.79</v>
      </c>
      <c r="I51" s="4">
        <v>0.81</v>
      </c>
      <c r="J51" s="4">
        <v>0.74</v>
      </c>
    </row>
    <row r="52" spans="1:10" x14ac:dyDescent="0.2">
      <c r="A52" s="2">
        <v>45139</v>
      </c>
      <c r="B52" s="1" t="s">
        <v>12</v>
      </c>
      <c r="C52" s="3">
        <v>18571.428571428572</v>
      </c>
      <c r="D52" s="3">
        <v>22500</v>
      </c>
      <c r="E52" s="3">
        <v>714.28571428571433</v>
      </c>
      <c r="F52" s="1">
        <v>250</v>
      </c>
      <c r="G52" s="1" t="s">
        <v>19</v>
      </c>
      <c r="H52" s="4">
        <v>0.85</v>
      </c>
      <c r="I52" s="4">
        <v>0.82</v>
      </c>
      <c r="J52" s="4">
        <v>0.73</v>
      </c>
    </row>
    <row r="53" spans="1:10" x14ac:dyDescent="0.2">
      <c r="A53" s="2">
        <v>45139</v>
      </c>
      <c r="B53" s="1" t="s">
        <v>13</v>
      </c>
      <c r="C53" s="3">
        <v>18571.428571428572</v>
      </c>
      <c r="D53" s="1">
        <v>25000</v>
      </c>
      <c r="E53" s="3">
        <v>714.28571428571433</v>
      </c>
      <c r="F53" s="1">
        <v>242</v>
      </c>
      <c r="G53" s="1" t="s">
        <v>19</v>
      </c>
      <c r="H53" s="4">
        <v>0.88</v>
      </c>
      <c r="I53" s="4">
        <v>0.84</v>
      </c>
      <c r="J53" s="4">
        <v>0.75</v>
      </c>
    </row>
    <row r="54" spans="1:10" x14ac:dyDescent="0.2">
      <c r="A54" s="2">
        <v>45139</v>
      </c>
      <c r="B54" s="1" t="s">
        <v>14</v>
      </c>
      <c r="C54" s="3">
        <v>18571.428571428572</v>
      </c>
      <c r="D54" s="1">
        <v>25000</v>
      </c>
      <c r="E54" s="3">
        <v>714.28571428571433</v>
      </c>
      <c r="F54" s="1">
        <v>242</v>
      </c>
      <c r="G54" s="1" t="s">
        <v>19</v>
      </c>
      <c r="H54" s="4">
        <v>0.81</v>
      </c>
      <c r="I54" s="4">
        <v>0.92</v>
      </c>
      <c r="J54" s="4">
        <v>0.91</v>
      </c>
    </row>
    <row r="55" spans="1:10" x14ac:dyDescent="0.2">
      <c r="A55" s="2">
        <v>45139</v>
      </c>
      <c r="B55" s="1" t="s">
        <v>15</v>
      </c>
      <c r="C55" s="3">
        <v>18571.428571428572</v>
      </c>
      <c r="D55" s="1">
        <v>25000</v>
      </c>
      <c r="E55" s="3">
        <v>714.28571428571433</v>
      </c>
      <c r="F55" s="1">
        <v>242</v>
      </c>
      <c r="G55" s="1" t="s">
        <v>19</v>
      </c>
      <c r="H55" s="4">
        <v>0.84</v>
      </c>
      <c r="I55" s="4">
        <v>0.73</v>
      </c>
      <c r="J55" s="4">
        <v>0.99</v>
      </c>
    </row>
    <row r="56" spans="1:10" x14ac:dyDescent="0.2">
      <c r="A56" s="2">
        <v>45139</v>
      </c>
      <c r="B56" s="1" t="s">
        <v>16</v>
      </c>
      <c r="C56" s="3">
        <v>18571.428571428572</v>
      </c>
      <c r="D56" s="1">
        <v>25000</v>
      </c>
      <c r="E56" s="3">
        <v>714.28571428571433</v>
      </c>
      <c r="F56" s="1">
        <v>240</v>
      </c>
      <c r="G56" s="1" t="s">
        <v>19</v>
      </c>
      <c r="H56" s="4">
        <v>0.93</v>
      </c>
      <c r="I56" s="4">
        <v>0.79</v>
      </c>
      <c r="J56" s="4">
        <v>0.72</v>
      </c>
    </row>
    <row r="57" spans="1:10" x14ac:dyDescent="0.2">
      <c r="A57" s="2">
        <v>45139</v>
      </c>
      <c r="B57" s="1" t="s">
        <v>17</v>
      </c>
      <c r="C57" s="3">
        <v>18571.428571428572</v>
      </c>
      <c r="D57" s="1">
        <v>25000</v>
      </c>
      <c r="E57" s="3">
        <v>714.28571428571433</v>
      </c>
      <c r="F57" s="1">
        <v>242</v>
      </c>
      <c r="G57" s="1" t="s">
        <v>19</v>
      </c>
      <c r="H57" s="4">
        <v>0.84</v>
      </c>
      <c r="I57" s="4">
        <v>0.79</v>
      </c>
      <c r="J57" s="4">
        <v>0.8</v>
      </c>
    </row>
    <row r="58" spans="1:10" x14ac:dyDescent="0.2">
      <c r="A58" s="2">
        <v>45170</v>
      </c>
      <c r="B58" s="1" t="s">
        <v>10</v>
      </c>
      <c r="C58" s="3">
        <v>17857.142857142859</v>
      </c>
      <c r="D58" s="3">
        <v>22500</v>
      </c>
      <c r="E58" s="3">
        <v>285.71428571428572</v>
      </c>
      <c r="F58" s="1">
        <v>285</v>
      </c>
      <c r="G58" s="1" t="s">
        <v>19</v>
      </c>
      <c r="H58" s="4">
        <v>0.85</v>
      </c>
      <c r="I58" s="4">
        <v>0.91</v>
      </c>
      <c r="J58" s="4">
        <v>0.84</v>
      </c>
    </row>
    <row r="59" spans="1:10" x14ac:dyDescent="0.2">
      <c r="A59" s="2">
        <v>45170</v>
      </c>
      <c r="B59" s="1" t="s">
        <v>12</v>
      </c>
      <c r="C59" s="3">
        <v>17857.142857142859</v>
      </c>
      <c r="D59" s="3">
        <v>21500</v>
      </c>
      <c r="E59" s="3">
        <v>285.71428571428572</v>
      </c>
      <c r="F59" s="1">
        <v>275</v>
      </c>
      <c r="G59" s="1" t="s">
        <v>19</v>
      </c>
      <c r="H59" s="4">
        <v>0.86</v>
      </c>
      <c r="I59" s="4">
        <v>0.75</v>
      </c>
      <c r="J59" s="4">
        <v>0.96</v>
      </c>
    </row>
    <row r="60" spans="1:10" x14ac:dyDescent="0.2">
      <c r="A60" s="2">
        <v>45170</v>
      </c>
      <c r="B60" s="1" t="s">
        <v>13</v>
      </c>
      <c r="C60" s="3">
        <v>17857.142857142859</v>
      </c>
      <c r="D60" s="1">
        <v>24000</v>
      </c>
      <c r="E60" s="3">
        <v>285.71428571428572</v>
      </c>
      <c r="F60" s="1">
        <v>285</v>
      </c>
      <c r="G60" s="1" t="s">
        <v>19</v>
      </c>
      <c r="H60" s="4">
        <v>0.96</v>
      </c>
      <c r="I60" s="4">
        <v>0.77</v>
      </c>
      <c r="J60" s="4">
        <v>0.92</v>
      </c>
    </row>
    <row r="61" spans="1:10" x14ac:dyDescent="0.2">
      <c r="A61" s="2">
        <v>45170</v>
      </c>
      <c r="B61" s="1" t="s">
        <v>14</v>
      </c>
      <c r="C61" s="3">
        <v>17857.142857142859</v>
      </c>
      <c r="D61" s="1">
        <v>24500</v>
      </c>
      <c r="E61" s="3">
        <v>285.71428571428572</v>
      </c>
      <c r="F61" s="1">
        <v>290</v>
      </c>
      <c r="G61" s="1" t="s">
        <v>19</v>
      </c>
      <c r="H61" s="4">
        <v>0.99</v>
      </c>
      <c r="I61" s="4">
        <v>0.97</v>
      </c>
      <c r="J61" s="4">
        <v>0.73</v>
      </c>
    </row>
    <row r="62" spans="1:10" x14ac:dyDescent="0.2">
      <c r="A62" s="2">
        <v>45170</v>
      </c>
      <c r="B62" s="1" t="s">
        <v>15</v>
      </c>
      <c r="C62" s="3">
        <v>17857.142857142859</v>
      </c>
      <c r="D62" s="1">
        <v>24500</v>
      </c>
      <c r="E62" s="3">
        <v>285.71428571428572</v>
      </c>
      <c r="F62" s="1">
        <v>310</v>
      </c>
      <c r="G62" s="1" t="s">
        <v>19</v>
      </c>
      <c r="H62" s="4">
        <v>0.77</v>
      </c>
      <c r="I62" s="4">
        <v>0.72</v>
      </c>
      <c r="J62" s="4">
        <v>0.85</v>
      </c>
    </row>
    <row r="63" spans="1:10" x14ac:dyDescent="0.2">
      <c r="A63" s="2">
        <v>45170</v>
      </c>
      <c r="B63" s="1" t="s">
        <v>16</v>
      </c>
      <c r="C63" s="3">
        <v>17857.142857142859</v>
      </c>
      <c r="D63" s="1">
        <v>24500</v>
      </c>
      <c r="E63" s="3">
        <v>285.71428571428572</v>
      </c>
      <c r="F63" s="1">
        <v>270</v>
      </c>
      <c r="G63" s="1" t="s">
        <v>19</v>
      </c>
      <c r="H63" s="4">
        <v>0.77</v>
      </c>
      <c r="I63" s="4">
        <v>0.96</v>
      </c>
      <c r="J63" s="4">
        <v>0.78</v>
      </c>
    </row>
    <row r="64" spans="1:10" x14ac:dyDescent="0.2">
      <c r="A64" s="2">
        <v>45170</v>
      </c>
      <c r="B64" s="1" t="s">
        <v>17</v>
      </c>
      <c r="C64" s="3">
        <v>17857.142857142859</v>
      </c>
      <c r="D64" s="1">
        <v>24500</v>
      </c>
      <c r="E64" s="3">
        <v>285.71428571428572</v>
      </c>
      <c r="F64" s="1">
        <v>285</v>
      </c>
      <c r="G64" s="1" t="s">
        <v>19</v>
      </c>
      <c r="H64" s="4">
        <v>0.78</v>
      </c>
      <c r="I64" s="4">
        <v>0.8</v>
      </c>
      <c r="J64" s="4">
        <v>0.85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"/>
  <sheetViews>
    <sheetView workbookViewId="0"/>
  </sheetViews>
  <sheetFormatPr baseColWidth="10" defaultColWidth="11.1640625" defaultRowHeight="15" customHeight="1" x14ac:dyDescent="0.2"/>
  <cols>
    <col min="1" max="1" width="28.5" customWidth="1"/>
    <col min="2" max="2" width="11" customWidth="1"/>
    <col min="3" max="3" width="10.83203125" customWidth="1"/>
    <col min="4" max="4" width="16.5" customWidth="1"/>
    <col min="5" max="5" width="12.1640625" customWidth="1"/>
    <col min="6" max="7" width="8.5" customWidth="1"/>
    <col min="8" max="8" width="12" customWidth="1"/>
    <col min="9" max="9" width="10.5" customWidth="1"/>
    <col min="10" max="10" width="11" customWidth="1"/>
    <col min="11" max="11" width="8.5" customWidth="1"/>
    <col min="12" max="12" width="12" customWidth="1"/>
    <col min="13" max="13" width="15.5" customWidth="1"/>
    <col min="14" max="14" width="11" customWidth="1"/>
    <col min="15" max="15" width="12" customWidth="1"/>
    <col min="16" max="16" width="11.33203125" customWidth="1"/>
    <col min="17" max="26" width="8.5" customWidth="1"/>
  </cols>
  <sheetData>
    <row r="1" spans="1:16" x14ac:dyDescent="0.2"/>
    <row r="2" spans="1:16" x14ac:dyDescent="0.2">
      <c r="A2" s="6" t="s">
        <v>20</v>
      </c>
      <c r="B2" s="7"/>
      <c r="D2" s="8"/>
      <c r="E2" s="6" t="s">
        <v>21</v>
      </c>
      <c r="H2" s="8" t="s">
        <v>22</v>
      </c>
      <c r="I2" s="7" t="s">
        <v>23</v>
      </c>
      <c r="J2" s="7" t="s">
        <v>24</v>
      </c>
      <c r="L2" s="8" t="s">
        <v>22</v>
      </c>
      <c r="M2" s="7" t="s">
        <v>25</v>
      </c>
      <c r="O2" s="8" t="s">
        <v>22</v>
      </c>
      <c r="P2" s="7" t="s">
        <v>26</v>
      </c>
    </row>
    <row r="3" spans="1:16" x14ac:dyDescent="0.2">
      <c r="A3" s="9" t="s">
        <v>27</v>
      </c>
      <c r="B3" s="10">
        <v>754940.69999999902</v>
      </c>
      <c r="C3" s="3"/>
      <c r="D3" s="8" t="s">
        <v>2</v>
      </c>
      <c r="E3" s="11">
        <f>B3</f>
        <v>754940.69999999902</v>
      </c>
      <c r="H3" s="12">
        <v>44927</v>
      </c>
      <c r="I3" s="10">
        <v>30000</v>
      </c>
      <c r="J3" s="10">
        <v>20000.000000000004</v>
      </c>
      <c r="L3" s="12">
        <v>44927</v>
      </c>
      <c r="M3" s="10">
        <v>300</v>
      </c>
      <c r="O3" s="9" t="s">
        <v>10</v>
      </c>
      <c r="P3" s="10">
        <v>126081</v>
      </c>
    </row>
    <row r="4" spans="1:16" x14ac:dyDescent="0.2">
      <c r="A4" s="9" t="s">
        <v>26</v>
      </c>
      <c r="B4" s="10">
        <v>891111</v>
      </c>
      <c r="C4" s="3"/>
      <c r="D4" s="8" t="s">
        <v>3</v>
      </c>
      <c r="E4" s="11">
        <f t="shared" ref="E4:E5" si="0">B4</f>
        <v>891111</v>
      </c>
      <c r="H4" s="12">
        <v>44958</v>
      </c>
      <c r="I4" s="10">
        <v>45000</v>
      </c>
      <c r="J4" s="10">
        <v>10000.000000000002</v>
      </c>
      <c r="L4" s="12">
        <v>44958</v>
      </c>
      <c r="M4" s="10">
        <v>310</v>
      </c>
      <c r="O4" s="9" t="s">
        <v>12</v>
      </c>
      <c r="P4" s="10">
        <v>129875</v>
      </c>
    </row>
    <row r="5" spans="1:16" x14ac:dyDescent="0.2">
      <c r="A5" s="9" t="s">
        <v>25</v>
      </c>
      <c r="B5" s="10">
        <v>9360</v>
      </c>
      <c r="C5" s="3"/>
      <c r="D5" s="8" t="s">
        <v>5</v>
      </c>
      <c r="E5" s="10">
        <f t="shared" si="0"/>
        <v>9360</v>
      </c>
      <c r="H5" s="12">
        <v>44986</v>
      </c>
      <c r="I5" s="10">
        <v>60000</v>
      </c>
      <c r="J5" s="10">
        <v>10000.000000000002</v>
      </c>
      <c r="L5" s="12">
        <v>44986</v>
      </c>
      <c r="M5" s="10">
        <v>300</v>
      </c>
      <c r="O5" s="9" t="s">
        <v>13</v>
      </c>
      <c r="P5" s="10">
        <v>126793</v>
      </c>
    </row>
    <row r="6" spans="1:16" x14ac:dyDescent="0.2">
      <c r="H6" s="12">
        <v>45017</v>
      </c>
      <c r="I6" s="10">
        <v>54999.999999999993</v>
      </c>
      <c r="J6" s="10">
        <v>40000.000000000007</v>
      </c>
      <c r="L6" s="12">
        <v>45017</v>
      </c>
      <c r="M6" s="10">
        <v>700</v>
      </c>
      <c r="O6" s="9" t="s">
        <v>14</v>
      </c>
      <c r="P6" s="10">
        <v>128833</v>
      </c>
    </row>
    <row r="7" spans="1:16" x14ac:dyDescent="0.2">
      <c r="H7" s="12">
        <v>45047</v>
      </c>
      <c r="I7" s="10">
        <v>80000.000000000015</v>
      </c>
      <c r="J7" s="10">
        <v>20000.000000000004</v>
      </c>
      <c r="L7" s="12">
        <v>45047</v>
      </c>
      <c r="M7" s="10">
        <v>650</v>
      </c>
      <c r="O7" s="9" t="s">
        <v>15</v>
      </c>
      <c r="P7" s="10">
        <v>125980</v>
      </c>
    </row>
    <row r="8" spans="1:16" x14ac:dyDescent="0.2">
      <c r="A8" s="7" t="s">
        <v>28</v>
      </c>
      <c r="D8" s="8" t="s">
        <v>29</v>
      </c>
      <c r="E8" s="13">
        <f>A9</f>
        <v>0.85555555555555574</v>
      </c>
      <c r="H8" s="12">
        <v>45078</v>
      </c>
      <c r="I8" s="10">
        <v>100000</v>
      </c>
      <c r="J8" s="10">
        <v>5999.9999999999991</v>
      </c>
      <c r="L8" s="12">
        <v>45078</v>
      </c>
      <c r="M8" s="10">
        <v>1600</v>
      </c>
      <c r="O8" s="9" t="s">
        <v>16</v>
      </c>
      <c r="P8" s="10">
        <v>126209</v>
      </c>
    </row>
    <row r="9" spans="1:16" x14ac:dyDescent="0.2">
      <c r="A9" s="13">
        <v>0.85555555555555574</v>
      </c>
      <c r="D9" s="8" t="s">
        <v>30</v>
      </c>
      <c r="E9" s="13">
        <f>1-E8</f>
        <v>0.14444444444444426</v>
      </c>
      <c r="H9" s="12">
        <v>45108</v>
      </c>
      <c r="I9" s="10">
        <v>129940.69999999998</v>
      </c>
      <c r="J9" s="10">
        <v>5000.0000000000009</v>
      </c>
      <c r="L9" s="12">
        <v>45108</v>
      </c>
      <c r="M9" s="10">
        <v>1800</v>
      </c>
      <c r="O9" s="9" t="s">
        <v>17</v>
      </c>
      <c r="P9" s="10">
        <v>127340</v>
      </c>
    </row>
    <row r="10" spans="1:16" x14ac:dyDescent="0.2">
      <c r="H10" s="12">
        <v>45139</v>
      </c>
      <c r="I10" s="10">
        <v>130000.00000000003</v>
      </c>
      <c r="J10" s="10">
        <v>5000.0000000000009</v>
      </c>
      <c r="L10" s="12">
        <v>45139</v>
      </c>
      <c r="M10" s="10">
        <v>1700</v>
      </c>
      <c r="O10" s="9" t="s">
        <v>31</v>
      </c>
      <c r="P10" s="10">
        <v>891111</v>
      </c>
    </row>
    <row r="11" spans="1:16" x14ac:dyDescent="0.2">
      <c r="A11" s="7" t="s">
        <v>32</v>
      </c>
      <c r="D11" s="8" t="s">
        <v>33</v>
      </c>
      <c r="E11" s="13">
        <f>A12</f>
        <v>0.85492063492063519</v>
      </c>
      <c r="H11" s="12">
        <v>45170</v>
      </c>
      <c r="I11" s="10">
        <v>125000</v>
      </c>
      <c r="J11" s="10">
        <v>2000.0000000000002</v>
      </c>
      <c r="L11" s="12">
        <v>45170</v>
      </c>
      <c r="M11" s="10">
        <v>2000</v>
      </c>
    </row>
    <row r="12" spans="1:16" x14ac:dyDescent="0.2">
      <c r="A12" s="13">
        <v>0.85492063492063519</v>
      </c>
      <c r="D12" s="8" t="s">
        <v>34</v>
      </c>
      <c r="E12" s="13">
        <f>1-E11</f>
        <v>0.14507936507936481</v>
      </c>
      <c r="H12" s="12" t="s">
        <v>31</v>
      </c>
      <c r="I12" s="10">
        <v>754940.7</v>
      </c>
      <c r="J12" s="10">
        <v>118000.00000000001</v>
      </c>
      <c r="L12" s="12" t="s">
        <v>31</v>
      </c>
      <c r="M12" s="10">
        <v>9360</v>
      </c>
    </row>
    <row r="13" spans="1:16" x14ac:dyDescent="0.2"/>
    <row r="14" spans="1:16" x14ac:dyDescent="0.2">
      <c r="A14" s="7" t="s">
        <v>35</v>
      </c>
      <c r="D14" s="8" t="s">
        <v>36</v>
      </c>
      <c r="E14" s="13">
        <f>A15</f>
        <v>0.8447619047619046</v>
      </c>
    </row>
    <row r="15" spans="1:16" x14ac:dyDescent="0.2">
      <c r="A15" s="13">
        <v>0.8447619047619046</v>
      </c>
      <c r="D15" s="8" t="s">
        <v>37</v>
      </c>
      <c r="E15" s="13">
        <f>1-E14</f>
        <v>0.1552380952380954</v>
      </c>
    </row>
    <row r="16" spans="1:16" x14ac:dyDescent="0.2"/>
    <row r="17" x14ac:dyDescent="0.2"/>
    <row r="18" x14ac:dyDescent="0.2"/>
    <row r="19" x14ac:dyDescent="0.2"/>
    <row r="20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Data</vt:lpstr>
      <vt:lpstr>Pivot Tables</vt:lpstr>
      <vt:lpstr>_xlcn.WorksheetConnection_deliveries.csvA1N180791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Xu</dc:creator>
  <cp:lastModifiedBy>Microsoft Office User</cp:lastModifiedBy>
  <dcterms:created xsi:type="dcterms:W3CDTF">2014-05-13T23:37:49Z</dcterms:created>
  <dcterms:modified xsi:type="dcterms:W3CDTF">2024-01-26T12:14:13Z</dcterms:modified>
</cp:coreProperties>
</file>