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<sst xmlns="http://schemas.openxmlformats.org/spreadsheetml/2006/main" count="29" uniqueCount="11">
  <si>
    <t xml:space="preserve">OCV</t>
  </si>
  <si>
    <t xml:space="preserve">SOC</t>
  </si>
  <si>
    <t xml:space="preserve">T</t>
  </si>
  <si>
    <t xml:space="preserve">R0</t>
  </si>
  <si>
    <t xml:space="preserve">R1</t>
  </si>
  <si>
    <t xml:space="preserve">C1</t>
  </si>
  <si>
    <t xml:space="preserve">R2</t>
  </si>
  <si>
    <t xml:space="preserve">C2</t>
  </si>
  <si>
    <t xml:space="preserve">[3.42101188834904, 3.429363958294, 3.43097550824307; 3.59742438009383, 3.61108748742895, 3.6176423842731; 3.59742438009383, 3.61108748742895, 3.6176423842731; 3.78966665741075, 3.80246978402262, 3.81751594086923;  4.00549793710987, 4.02037931005492, 4.02637725260671]</t>
  </si>
  <si>
    <t xml:space="preserve">0.129999964197049, 0.0446688648295249, 0.00668298362381311; 0.116587668750708, 0.0373578823461791, 0.00550858692009345; 0.108099281225994, 0.0323106583204613, 0.00506405532754667; 0.104972042746652, 0.0314197816681482, 0.00495762078874784 </t>
  </si>
  <si>
    <t xml:space="preserve">[3.42101188834904, 3.429363958294, 3.43097550824307; 3.59742438009383, 3.61108748742895, 3.6176423842731; 3.78966665741075, 3.80246978402262, 3.81751594086923;  4.00549793710987, 4.02037931005492, 4.02637725260671]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</si>
</sst>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Noto Sans CJK JP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J6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3" activeCellId="0" sqref="A3"/>
    </sheetView>
  </sheetViews>
  <sheetFormatPr defaultColWidth="11.60546875" defaultRowHeight="12.8" zeroHeight="false" outlineLevelRow="0" outlineLevelCol="0"/>
  <sheetData>
    <row r="2" customFormat="false" ht="12.8" hidden="false" customHeight="false" outlineLevel="0" collapsed="false">
      <c r="A2" s="1" t="s">
        <v>0</v>
      </c>
      <c r="B2" s="1" t="s">
        <v>1</v>
      </c>
    </row>
    <row r="3" customFormat="false" ht="12.8" hidden="false" customHeight="false" outlineLevel="0" collapsed="false">
      <c r="A3" s="1" t="s">
        <v>2</v>
      </c>
      <c r="B3" s="0" t="n">
        <v>0.1</v>
      </c>
      <c r="C3" s="0" t="n">
        <v>0.2</v>
      </c>
      <c r="D3" s="0" t="n">
        <v>0.3</v>
      </c>
      <c r="E3" s="0" t="n">
        <v>0.4</v>
      </c>
      <c r="F3" s="0" t="n">
        <v>0.5</v>
      </c>
      <c r="G3" s="0" t="n">
        <v>0.6</v>
      </c>
      <c r="H3" s="0" t="n">
        <v>0.7</v>
      </c>
      <c r="I3" s="0" t="n">
        <v>0.8</v>
      </c>
      <c r="J3" s="0" t="n">
        <v>0.9</v>
      </c>
    </row>
    <row r="4" customFormat="false" ht="12.8" hidden="false" customHeight="false" outlineLevel="0" collapsed="false">
      <c r="A4" s="0" t="n">
        <f aca="false">-30+273.15</f>
        <v>243.15</v>
      </c>
      <c r="B4" s="0" t="n">
        <v>3.29062997853679</v>
      </c>
      <c r="C4" s="0" t="n">
        <v>3.42101188834904</v>
      </c>
      <c r="D4" s="0" t="n">
        <v>3.51634799971909</v>
      </c>
      <c r="E4" s="0" t="n">
        <v>3.59742438009383</v>
      </c>
      <c r="F4" s="0" t="n">
        <v>3.67684336658473</v>
      </c>
      <c r="G4" s="0" t="n">
        <v>3.78966665741075</v>
      </c>
      <c r="H4" s="0" t="n">
        <v>3.89100032909624</v>
      </c>
      <c r="I4" s="0" t="n">
        <v>4.00549793710987</v>
      </c>
      <c r="J4" s="0" t="n">
        <v>4.0923146718741</v>
      </c>
    </row>
    <row r="5" customFormat="false" ht="12.8" hidden="false" customHeight="false" outlineLevel="0" collapsed="false">
      <c r="A5" s="0" t="n">
        <f aca="false">-20+273.15</f>
        <v>253.15</v>
      </c>
      <c r="B5" s="0" t="n">
        <v>3.28578836281275</v>
      </c>
      <c r="C5" s="0" t="n">
        <v>3.42372903501875</v>
      </c>
      <c r="D5" s="0" t="n">
        <v>3.52360232547693</v>
      </c>
      <c r="E5" s="0" t="n">
        <v>3.60320422094919</v>
      </c>
      <c r="F5" s="0" t="n">
        <v>3.68079487143951</v>
      </c>
      <c r="G5" s="0" t="n">
        <v>3.79451844771617</v>
      </c>
      <c r="H5" s="0" t="n">
        <v>3.8977656936123</v>
      </c>
      <c r="I5" s="0" t="n">
        <v>4.01184750016011</v>
      </c>
      <c r="J5" s="0" t="n">
        <v>4.09310595484806</v>
      </c>
    </row>
    <row r="6" customFormat="false" ht="12.8" hidden="false" customHeight="false" outlineLevel="0" collapsed="false">
      <c r="A6" s="0" t="n">
        <f aca="false">-10+273.15</f>
        <v>263.15</v>
      </c>
      <c r="B6" s="0" t="n">
        <v>3.28849547816653</v>
      </c>
      <c r="C6" s="0" t="n">
        <v>3.42673476741954</v>
      </c>
      <c r="D6" s="0" t="n">
        <v>3.53036251911427</v>
      </c>
      <c r="E6" s="0" t="n">
        <v>3.60778578271681</v>
      </c>
      <c r="F6" s="0" t="n">
        <v>3.68349576150077</v>
      </c>
      <c r="G6" s="0" t="n">
        <v>3.79853912596987</v>
      </c>
      <c r="H6" s="0" t="n">
        <v>3.90325891292824</v>
      </c>
      <c r="I6" s="0" t="n">
        <v>4.01681695911796</v>
      </c>
      <c r="J6" s="0" t="n">
        <v>4.09389723782201</v>
      </c>
    </row>
    <row r="7" customFormat="false" ht="12.8" hidden="false" customHeight="false" outlineLevel="0" collapsed="false">
      <c r="A7" s="0" t="n">
        <f aca="false">0+273.15</f>
        <v>273.15</v>
      </c>
      <c r="B7" s="0" t="n">
        <v>3.29020525770669</v>
      </c>
      <c r="C7" s="0" t="n">
        <v>3.429363958294</v>
      </c>
      <c r="D7" s="0" t="n">
        <v>3.53574797947654</v>
      </c>
      <c r="E7" s="0" t="n">
        <v>3.61108748742895</v>
      </c>
      <c r="F7" s="0" t="n">
        <v>3.68528102279785</v>
      </c>
      <c r="G7" s="0" t="n">
        <v>3.80246978402262</v>
      </c>
      <c r="H7" s="0" t="n">
        <v>3.90810640114324</v>
      </c>
      <c r="I7" s="0" t="n">
        <v>4.02037931005492</v>
      </c>
      <c r="J7" s="0" t="n">
        <v>4.09468852079595</v>
      </c>
    </row>
    <row r="8" customFormat="false" ht="12.8" hidden="false" customHeight="false" outlineLevel="0" collapsed="false">
      <c r="A8" s="0" t="n">
        <f aca="false">20+273.15</f>
        <v>293.15</v>
      </c>
      <c r="B8" s="0" t="n">
        <v>3.29435497918578</v>
      </c>
      <c r="C8" s="0" t="n">
        <v>3.43243971707301</v>
      </c>
      <c r="D8" s="0" t="n">
        <v>3.54288212062259</v>
      </c>
      <c r="E8" s="0" t="n">
        <v>3.61510455535137</v>
      </c>
      <c r="F8" s="0" t="n">
        <v>3.68731397927669</v>
      </c>
      <c r="G8" s="0" t="n">
        <v>3.80980308639332</v>
      </c>
      <c r="H8" s="0" t="n">
        <v>3.91640544599592</v>
      </c>
      <c r="I8" s="0" t="n">
        <v>4.02361815585391</v>
      </c>
      <c r="J8" s="0" t="n">
        <v>4.09627108674384</v>
      </c>
    </row>
    <row r="9" customFormat="false" ht="12.8" hidden="false" customHeight="false" outlineLevel="0" collapsed="false">
      <c r="A9" s="0" t="n">
        <f aca="false">40+273.15</f>
        <v>313.15</v>
      </c>
      <c r="B9" s="0" t="n">
        <v>3.28610685860448</v>
      </c>
      <c r="C9" s="0" t="n">
        <v>3.43190627854853</v>
      </c>
      <c r="D9" s="0" t="n">
        <v>3.54436443300848</v>
      </c>
      <c r="E9" s="0" t="n">
        <v>3.6168296744733</v>
      </c>
      <c r="F9" s="0" t="n">
        <v>3.68830418400352</v>
      </c>
      <c r="G9" s="0" t="n">
        <v>3.81467527568873</v>
      </c>
      <c r="H9" s="0" t="n">
        <v>3.92232358093015</v>
      </c>
      <c r="I9" s="0" t="n">
        <v>4.02514737622726</v>
      </c>
      <c r="J9" s="0" t="n">
        <v>4.09785365269174</v>
      </c>
    </row>
    <row r="10" customFormat="false" ht="12.8" hidden="false" customHeight="false" outlineLevel="0" collapsed="false">
      <c r="A10" s="0" t="n">
        <f aca="false">60+273.15</f>
        <v>333.15</v>
      </c>
      <c r="B10" s="0" t="n">
        <v>3.2793879919561</v>
      </c>
      <c r="C10" s="0" t="n">
        <v>3.43097550824307</v>
      </c>
      <c r="D10" s="0" t="n">
        <v>3.54409627988563</v>
      </c>
      <c r="E10" s="0" t="n">
        <v>3.6176423842731</v>
      </c>
      <c r="F10" s="0" t="n">
        <v>3.68894022866691</v>
      </c>
      <c r="G10" s="0" t="n">
        <v>3.81751594086923</v>
      </c>
      <c r="H10" s="0" t="n">
        <v>3.92542576416614</v>
      </c>
      <c r="I10" s="0" t="n">
        <v>4.02637725260671</v>
      </c>
      <c r="J10" s="0" t="n">
        <v>4.09943621863963</v>
      </c>
    </row>
    <row r="13" customFormat="false" ht="12.8" hidden="false" customHeight="false" outlineLevel="0" collapsed="false">
      <c r="A13" s="1" t="s">
        <v>3</v>
      </c>
      <c r="B13" s="1" t="s">
        <v>1</v>
      </c>
    </row>
    <row r="14" customFormat="false" ht="12.8" hidden="false" customHeight="false" outlineLevel="0" collapsed="false">
      <c r="A14" s="1" t="s">
        <v>2</v>
      </c>
      <c r="B14" s="0" t="n">
        <v>0.1</v>
      </c>
      <c r="C14" s="0" t="n">
        <v>0.2</v>
      </c>
      <c r="D14" s="0" t="n">
        <v>0.3</v>
      </c>
      <c r="E14" s="0" t="n">
        <v>0.4</v>
      </c>
      <c r="F14" s="0" t="n">
        <v>0.5</v>
      </c>
      <c r="G14" s="0" t="n">
        <v>0.6</v>
      </c>
      <c r="H14" s="0" t="n">
        <v>0.7</v>
      </c>
      <c r="I14" s="0" t="n">
        <v>0.8</v>
      </c>
      <c r="J14" s="0" t="n">
        <v>0.9</v>
      </c>
    </row>
    <row r="15" customFormat="false" ht="12.8" hidden="false" customHeight="false" outlineLevel="0" collapsed="false">
      <c r="A15" s="0" t="n">
        <f aca="false">-30+273.15</f>
        <v>243.15</v>
      </c>
      <c r="B15" s="0" t="n">
        <v>0.145080557765365</v>
      </c>
      <c r="C15" s="0" t="n">
        <v>0.129999964197049</v>
      </c>
      <c r="D15" s="0" t="n">
        <v>0.12154115970152</v>
      </c>
      <c r="E15" s="0" t="n">
        <v>0.116587668750708</v>
      </c>
      <c r="F15" s="0" t="n">
        <v>0.112381612560799</v>
      </c>
      <c r="G15" s="0" t="n">
        <v>0.108099281225994</v>
      </c>
      <c r="H15" s="0" t="n">
        <v>0.10570670673216</v>
      </c>
      <c r="I15" s="0" t="n">
        <v>0.104972042746652</v>
      </c>
      <c r="J15" s="0" t="n">
        <v>0.10509098817545</v>
      </c>
    </row>
    <row r="16" customFormat="false" ht="12.8" hidden="false" customHeight="false" outlineLevel="0" collapsed="false">
      <c r="A16" s="0" t="n">
        <f aca="false">-20+273.15</f>
        <v>253.15</v>
      </c>
      <c r="B16" s="0" t="n">
        <v>0.112437970960119</v>
      </c>
      <c r="C16" s="0" t="n">
        <v>0.0969683610385404</v>
      </c>
      <c r="D16" s="0" t="n">
        <v>0.0888364560207566</v>
      </c>
      <c r="E16" s="0" t="n">
        <v>0.0845962102612466</v>
      </c>
      <c r="F16" s="0" t="n">
        <v>0.0808452077503753</v>
      </c>
      <c r="G16" s="0" t="n">
        <v>0.0763333297412024</v>
      </c>
      <c r="H16" s="0" t="n">
        <v>0.0743396467739692</v>
      </c>
      <c r="I16" s="0" t="n">
        <v>0.0737985846295229</v>
      </c>
      <c r="J16" s="0" t="n">
        <v>0.0736884910163934</v>
      </c>
    </row>
    <row r="17" customFormat="false" ht="12.8" hidden="false" customHeight="false" outlineLevel="0" collapsed="false">
      <c r="A17" s="0" t="n">
        <f aca="false">-10+273.15</f>
        <v>263.15</v>
      </c>
      <c r="B17" s="0" t="n">
        <v>0.085698411506291</v>
      </c>
      <c r="C17" s="0" t="n">
        <v>0.0703419395155192</v>
      </c>
      <c r="D17" s="0" t="n">
        <v>0.0629817842817218</v>
      </c>
      <c r="E17" s="0" t="n">
        <v>0.0594362003330809</v>
      </c>
      <c r="F17" s="0" t="n">
        <v>0.0561423010521832</v>
      </c>
      <c r="G17" s="0" t="n">
        <v>0.0515675935777873</v>
      </c>
      <c r="H17" s="0" t="n">
        <v>0.0505617877300543</v>
      </c>
      <c r="I17" s="0" t="n">
        <v>0.0500510533935244</v>
      </c>
      <c r="J17" s="0" t="n">
        <v>0.0499976295788714</v>
      </c>
    </row>
    <row r="18" customFormat="false" ht="12.8" hidden="false" customHeight="false" outlineLevel="0" collapsed="false">
      <c r="A18" s="0" t="n">
        <f aca="false">0+273.15</f>
        <v>273.15</v>
      </c>
      <c r="B18" s="0" t="n">
        <v>0.0535868653813664</v>
      </c>
      <c r="C18" s="0" t="n">
        <v>0.0446688648295249</v>
      </c>
      <c r="D18" s="0" t="n">
        <v>0.0397547563420263</v>
      </c>
      <c r="E18" s="0" t="n">
        <v>0.0373578823461791</v>
      </c>
      <c r="F18" s="0" t="n">
        <v>0.0351995097653937</v>
      </c>
      <c r="G18" s="0" t="n">
        <v>0.0323106583204613</v>
      </c>
      <c r="H18" s="0" t="n">
        <v>0.0318185222517871</v>
      </c>
      <c r="I18" s="0" t="n">
        <v>0.0314197816681482</v>
      </c>
      <c r="J18" s="0" t="n">
        <v>0.0316354705436854</v>
      </c>
    </row>
    <row r="19" customFormat="false" ht="12.8" hidden="false" customHeight="false" outlineLevel="0" collapsed="false">
      <c r="A19" s="0" t="n">
        <f aca="false">20+273.15</f>
        <v>293.15</v>
      </c>
      <c r="B19" s="0" t="n">
        <v>0.0246972654700631</v>
      </c>
      <c r="C19" s="0" t="n">
        <v>0.0203272815343133</v>
      </c>
      <c r="D19" s="0" t="n">
        <v>0.0178970022209778</v>
      </c>
      <c r="E19" s="0" t="n">
        <v>0.0167654815370022</v>
      </c>
      <c r="F19" s="0" t="n">
        <v>0.0158067112518938</v>
      </c>
      <c r="G19" s="0" t="n">
        <v>0.0147034590755365</v>
      </c>
      <c r="H19" s="0" t="n">
        <v>0.0144950889141699</v>
      </c>
      <c r="I19" s="0" t="n">
        <v>0.0142993792468521</v>
      </c>
      <c r="J19" s="0" t="n">
        <v>0.0144136419068672</v>
      </c>
    </row>
    <row r="20" customFormat="false" ht="12.8" hidden="false" customHeight="false" outlineLevel="0" collapsed="false">
      <c r="A20" s="0" t="n">
        <f aca="false">40+273.15</f>
        <v>313.15</v>
      </c>
      <c r="B20" s="0" t="n">
        <v>0.0138505714573662</v>
      </c>
      <c r="C20" s="0" t="n">
        <v>0.0111472432080794</v>
      </c>
      <c r="D20" s="0" t="n">
        <v>0.00969702360305087</v>
      </c>
      <c r="E20" s="0" t="n">
        <v>0.00904398907244032</v>
      </c>
      <c r="F20" s="0" t="n">
        <v>0.00857025292735853</v>
      </c>
      <c r="G20" s="0" t="n">
        <v>0.00807370922072292</v>
      </c>
      <c r="H20" s="0" t="n">
        <v>0.00796161452384726</v>
      </c>
      <c r="I20" s="0" t="n">
        <v>0.0079021964531169</v>
      </c>
      <c r="J20" s="0" t="n">
        <v>0.00799199909436098</v>
      </c>
    </row>
    <row r="21" customFormat="false" ht="12.8" hidden="false" customHeight="false" outlineLevel="0" collapsed="false">
      <c r="A21" s="0" t="n">
        <f aca="false">60+273.15</f>
        <v>333.15</v>
      </c>
      <c r="B21" s="0" t="n">
        <v>0.00815280622655016</v>
      </c>
      <c r="C21" s="0" t="n">
        <v>0.00668298362381311</v>
      </c>
      <c r="D21" s="0" t="n">
        <v>0.00589276957458157</v>
      </c>
      <c r="E21" s="0" t="n">
        <v>0.00550858692009345</v>
      </c>
      <c r="F21" s="0" t="n">
        <v>0.00526483728592633</v>
      </c>
      <c r="G21" s="0" t="n">
        <v>0.00506405532754667</v>
      </c>
      <c r="H21" s="0" t="n">
        <v>0.00497656054867401</v>
      </c>
      <c r="I21" s="0" t="n">
        <v>0.00495762078874784</v>
      </c>
      <c r="J21" s="0" t="n">
        <v>0.00495417510729158</v>
      </c>
    </row>
    <row r="24" customFormat="false" ht="12.8" hidden="false" customHeight="false" outlineLevel="0" collapsed="false">
      <c r="A24" s="1" t="s">
        <v>4</v>
      </c>
      <c r="B24" s="1" t="s">
        <v>1</v>
      </c>
    </row>
    <row r="25" customFormat="false" ht="12.8" hidden="false" customHeight="false" outlineLevel="0" collapsed="false">
      <c r="A25" s="1" t="s">
        <v>2</v>
      </c>
      <c r="B25" s="0" t="n">
        <v>0.1</v>
      </c>
      <c r="C25" s="0" t="n">
        <v>0.2</v>
      </c>
      <c r="D25" s="0" t="n">
        <v>0.3</v>
      </c>
      <c r="E25" s="0" t="n">
        <v>0.4</v>
      </c>
      <c r="F25" s="0" t="n">
        <v>0.5</v>
      </c>
      <c r="G25" s="0" t="n">
        <v>0.6</v>
      </c>
      <c r="H25" s="0" t="n">
        <v>0.7</v>
      </c>
      <c r="I25" s="0" t="n">
        <v>0.8</v>
      </c>
      <c r="J25" s="0" t="n">
        <v>0.9</v>
      </c>
    </row>
    <row r="26" customFormat="false" ht="12.8" hidden="false" customHeight="false" outlineLevel="0" collapsed="false">
      <c r="A26" s="0" t="n">
        <f aca="false">-30+273.15</f>
        <v>243.15</v>
      </c>
      <c r="B26" s="0" t="n">
        <v>0.0648840256616996</v>
      </c>
      <c r="C26" s="0" t="n">
        <v>0.000100000000000031</v>
      </c>
      <c r="D26" s="0" t="n">
        <v>0.000100000000000657</v>
      </c>
      <c r="E26" s="0" t="n">
        <v>0.000100000000001458</v>
      </c>
      <c r="F26" s="0" t="n">
        <v>0.000100000000005779</v>
      </c>
      <c r="G26" s="0" t="n">
        <v>0.000100000000000059</v>
      </c>
      <c r="H26" s="0" t="n">
        <v>0.000157820659890285</v>
      </c>
      <c r="I26" s="0" t="n">
        <v>0.00177370275978769</v>
      </c>
      <c r="J26" s="0" t="n">
        <v>0.000100000002763379</v>
      </c>
    </row>
    <row r="27" customFormat="false" ht="12.8" hidden="false" customHeight="false" outlineLevel="0" collapsed="false">
      <c r="A27" s="0" t="n">
        <f aca="false">-20+273.15</f>
        <v>253.15</v>
      </c>
      <c r="B27" s="0" t="n">
        <v>0.0548544229488452</v>
      </c>
      <c r="C27" s="0" t="n">
        <v>0.000185860329266272</v>
      </c>
      <c r="D27" s="0" t="n">
        <v>0.000178858598639097</v>
      </c>
      <c r="E27" s="0" t="n">
        <v>0.000100000085659489</v>
      </c>
      <c r="F27" s="0" t="n">
        <v>0.000100000434574669</v>
      </c>
      <c r="G27" s="0" t="n">
        <v>0.000278496083040111</v>
      </c>
      <c r="H27" s="0" t="n">
        <v>0.00106750348889988</v>
      </c>
      <c r="I27" s="0" t="n">
        <v>0.00220599934990951</v>
      </c>
      <c r="J27" s="0" t="n">
        <v>0.000100000000000054</v>
      </c>
    </row>
    <row r="28" customFormat="false" ht="12.8" hidden="false" customHeight="false" outlineLevel="0" collapsed="false">
      <c r="A28" s="0" t="n">
        <f aca="false">-10+273.15</f>
        <v>263.15</v>
      </c>
      <c r="B28" s="0" t="n">
        <v>0.0410756789651543</v>
      </c>
      <c r="C28" s="0" t="n">
        <v>0.00063291627023489</v>
      </c>
      <c r="D28" s="0" t="n">
        <v>0.000694707150185237</v>
      </c>
      <c r="E28" s="0" t="n">
        <v>0.000423782841219483</v>
      </c>
      <c r="F28" s="0" t="n">
        <v>0.000364143335480069</v>
      </c>
      <c r="G28" s="0" t="n">
        <v>0.000932087348991903</v>
      </c>
      <c r="H28" s="0" t="n">
        <v>0.00170837536179057</v>
      </c>
      <c r="I28" s="0" t="n">
        <v>0.00213979379110787</v>
      </c>
      <c r="J28" s="0" t="n">
        <v>0.000100000000653121</v>
      </c>
    </row>
    <row r="29" customFormat="false" ht="12.8" hidden="false" customHeight="false" outlineLevel="0" collapsed="false">
      <c r="A29" s="0" t="n">
        <f aca="false">0+273.15</f>
        <v>273.15</v>
      </c>
      <c r="B29" s="0" t="n">
        <v>0.00365935665197351</v>
      </c>
      <c r="C29" s="0" t="n">
        <v>0.000604389587689878</v>
      </c>
      <c r="D29" s="0" t="n">
        <v>0.00125188824704277</v>
      </c>
      <c r="E29" s="0" t="n">
        <v>0.000938984921591674</v>
      </c>
      <c r="F29" s="0" t="n">
        <v>0.00091263266102325</v>
      </c>
      <c r="G29" s="0" t="n">
        <v>0.00158899396065768</v>
      </c>
      <c r="H29" s="0" t="n">
        <v>0.00230532371700022</v>
      </c>
      <c r="I29" s="0" t="n">
        <v>0.00196046296256981</v>
      </c>
      <c r="J29" s="0" t="n">
        <v>0.0001</v>
      </c>
    </row>
    <row r="30" customFormat="false" ht="12.8" hidden="false" customHeight="false" outlineLevel="0" collapsed="false">
      <c r="A30" s="0" t="n">
        <f aca="false">20+273.15</f>
        <v>293.15</v>
      </c>
      <c r="B30" s="0" t="n">
        <v>0.00410447217653615</v>
      </c>
      <c r="C30" s="0" t="n">
        <v>0.00159168669392803</v>
      </c>
      <c r="D30" s="0" t="n">
        <v>0.00176891372610466</v>
      </c>
      <c r="E30" s="0" t="n">
        <v>0.00141231326940913</v>
      </c>
      <c r="F30" s="0" t="n">
        <v>0.00147302896089186</v>
      </c>
      <c r="G30" s="0" t="n">
        <v>0.00191094085461356</v>
      </c>
      <c r="H30" s="0" t="n">
        <v>0.00287920920827158</v>
      </c>
      <c r="I30" s="0" t="n">
        <v>0.00192605061749151</v>
      </c>
      <c r="J30" s="0" t="n">
        <v>0.00814807221793882</v>
      </c>
    </row>
    <row r="31" customFormat="false" ht="12.8" hidden="false" customHeight="false" outlineLevel="0" collapsed="false">
      <c r="A31" s="0" t="n">
        <f aca="false">40+273.15</f>
        <v>313.15</v>
      </c>
      <c r="B31" s="0" t="n">
        <v>0.0042287075329693</v>
      </c>
      <c r="C31" s="0" t="n">
        <v>0.0016313368228375</v>
      </c>
      <c r="D31" s="0" t="n">
        <v>0.00209070161735659</v>
      </c>
      <c r="E31" s="0" t="n">
        <v>0.00167345242239196</v>
      </c>
      <c r="F31" s="0" t="n">
        <v>0.00170156587463233</v>
      </c>
      <c r="G31" s="0" t="n">
        <v>0.00241949669919031</v>
      </c>
      <c r="H31" s="0" t="n">
        <v>0.00321022629451256</v>
      </c>
      <c r="I31" s="0" t="n">
        <v>0.00211861368543494</v>
      </c>
      <c r="J31" s="0" t="n">
        <v>0.000704666332425065</v>
      </c>
    </row>
    <row r="32" customFormat="false" ht="12.8" hidden="false" customHeight="false" outlineLevel="0" collapsed="false">
      <c r="A32" s="0" t="n">
        <f aca="false">60+273.15</f>
        <v>333.15</v>
      </c>
      <c r="B32" s="0" t="n">
        <v>0.00446198100466879</v>
      </c>
      <c r="C32" s="0" t="n">
        <v>0.00200106459466915</v>
      </c>
      <c r="D32" s="0" t="n">
        <v>0.00247958451818985</v>
      </c>
      <c r="E32" s="0" t="n">
        <v>0.00202829350359598</v>
      </c>
      <c r="F32" s="0" t="n">
        <v>0.0020630219200505</v>
      </c>
      <c r="G32" s="0" t="n">
        <v>0.00294718757231742</v>
      </c>
      <c r="H32" s="0" t="n">
        <v>0.00313048840253092</v>
      </c>
      <c r="I32" s="0" t="n">
        <v>0.00233113190320715</v>
      </c>
      <c r="J32" s="0" t="n">
        <v>0.00115546872752894</v>
      </c>
    </row>
    <row r="35" customFormat="false" ht="12.8" hidden="false" customHeight="false" outlineLevel="0" collapsed="false">
      <c r="A35" s="1" t="s">
        <v>5</v>
      </c>
      <c r="B35" s="1" t="s">
        <v>1</v>
      </c>
    </row>
    <row r="36" customFormat="false" ht="12.8" hidden="false" customHeight="false" outlineLevel="0" collapsed="false">
      <c r="A36" s="1" t="s">
        <v>2</v>
      </c>
      <c r="B36" s="0" t="n">
        <v>0.1</v>
      </c>
      <c r="C36" s="0" t="n">
        <v>0.2</v>
      </c>
      <c r="D36" s="0" t="n">
        <v>0.3</v>
      </c>
      <c r="E36" s="0" t="n">
        <v>0.4</v>
      </c>
      <c r="F36" s="0" t="n">
        <v>0.5</v>
      </c>
      <c r="G36" s="0" t="n">
        <v>0.6</v>
      </c>
      <c r="H36" s="0" t="n">
        <v>0.7</v>
      </c>
      <c r="I36" s="0" t="n">
        <v>0.8</v>
      </c>
      <c r="J36" s="0" t="n">
        <v>0.9</v>
      </c>
    </row>
    <row r="37" customFormat="false" ht="12.8" hidden="false" customHeight="false" outlineLevel="0" collapsed="false">
      <c r="A37" s="0" t="n">
        <f aca="false">-30+273.15</f>
        <v>243.15</v>
      </c>
      <c r="B37" s="0" t="n">
        <v>424.737364805381</v>
      </c>
      <c r="C37" s="0" t="n">
        <v>52.6100971695542</v>
      </c>
      <c r="D37" s="0" t="n">
        <v>90.4258082514525</v>
      </c>
      <c r="E37" s="0" t="n">
        <v>118.248383199082</v>
      </c>
      <c r="F37" s="0" t="n">
        <v>918.679938144521</v>
      </c>
      <c r="G37" s="0" t="n">
        <v>2.33207460618265</v>
      </c>
      <c r="H37" s="0" t="n">
        <v>531.457927571111</v>
      </c>
      <c r="I37" s="0" t="n">
        <v>17.756055458357</v>
      </c>
      <c r="J37" s="0" t="n">
        <v>134.492899453975</v>
      </c>
    </row>
    <row r="38" customFormat="false" ht="12.8" hidden="false" customHeight="false" outlineLevel="0" collapsed="false">
      <c r="A38" s="0" t="n">
        <f aca="false">-20+273.15</f>
        <v>253.15</v>
      </c>
      <c r="B38" s="0" t="n">
        <v>483.271376452374</v>
      </c>
      <c r="C38" s="0" t="n">
        <v>105.248860126284</v>
      </c>
      <c r="D38" s="0" t="n">
        <v>312.74974100652</v>
      </c>
      <c r="E38" s="0" t="n">
        <v>99.284846060298</v>
      </c>
      <c r="F38" s="0" t="n">
        <v>17.7650082120618</v>
      </c>
      <c r="G38" s="0" t="n">
        <v>21.5530951458301</v>
      </c>
      <c r="H38" s="0" t="n">
        <v>27.4074025424315</v>
      </c>
      <c r="I38" s="0" t="n">
        <v>149.39468287018</v>
      </c>
      <c r="J38" s="0" t="n">
        <v>350.115225919153</v>
      </c>
    </row>
    <row r="39" customFormat="false" ht="12.8" hidden="false" customHeight="false" outlineLevel="0" collapsed="false">
      <c r="A39" s="0" t="n">
        <f aca="false">-10+273.15</f>
        <v>263.15</v>
      </c>
      <c r="B39" s="0" t="n">
        <v>636.374167822421</v>
      </c>
      <c r="C39" s="0" t="n">
        <v>63.6650097826792</v>
      </c>
      <c r="D39" s="0" t="n">
        <v>48.6954548231183</v>
      </c>
      <c r="E39" s="0" t="n">
        <v>166.076514539697</v>
      </c>
      <c r="F39" s="0" t="n">
        <v>162.910459604258</v>
      </c>
      <c r="G39" s="0" t="n">
        <v>3.6964219785336</v>
      </c>
      <c r="H39" s="0" t="n">
        <v>2.72381788457468</v>
      </c>
      <c r="I39" s="0" t="n">
        <v>289.425440553852</v>
      </c>
      <c r="J39" s="0" t="n">
        <v>316.422261704154</v>
      </c>
    </row>
    <row r="40" customFormat="false" ht="12.8" hidden="false" customHeight="false" outlineLevel="0" collapsed="false">
      <c r="A40" s="0" t="n">
        <f aca="false">0+273.15</f>
        <v>273.15</v>
      </c>
      <c r="B40" s="0" t="n">
        <v>110.165370185585</v>
      </c>
      <c r="C40" s="0" t="n">
        <v>60.5918177276404</v>
      </c>
      <c r="D40" s="0" t="n">
        <v>44.3380567111186</v>
      </c>
      <c r="E40" s="0" t="n">
        <v>33.3725870856565</v>
      </c>
      <c r="F40" s="0" t="n">
        <v>69.3161002074154</v>
      </c>
      <c r="G40" s="0" t="n">
        <v>146.524187256498</v>
      </c>
      <c r="H40" s="0" t="n">
        <v>199.034282888046</v>
      </c>
      <c r="I40" s="0" t="n">
        <v>448.824396398649</v>
      </c>
      <c r="J40" s="0" t="n">
        <v>264.245690439253</v>
      </c>
    </row>
    <row r="41" customFormat="false" ht="12.8" hidden="false" customHeight="false" outlineLevel="0" collapsed="false">
      <c r="A41" s="0" t="n">
        <f aca="false">20+273.15</f>
        <v>293.15</v>
      </c>
      <c r="B41" s="0" t="n">
        <v>210.959116483621</v>
      </c>
      <c r="C41" s="0" t="n">
        <v>590.998027541052</v>
      </c>
      <c r="D41" s="0" t="n">
        <v>357.175111931739</v>
      </c>
      <c r="E41" s="0" t="n">
        <v>424.226062352995</v>
      </c>
      <c r="F41" s="0" t="n">
        <v>489.546217553075</v>
      </c>
      <c r="G41" s="0" t="n">
        <v>348.153708802123</v>
      </c>
      <c r="H41" s="0" t="n">
        <v>301.850047314288</v>
      </c>
      <c r="I41" s="0" t="n">
        <v>673.566726443258</v>
      </c>
      <c r="J41" s="0" t="n">
        <v>3346.03757120953</v>
      </c>
    </row>
    <row r="42" customFormat="false" ht="12.8" hidden="false" customHeight="false" outlineLevel="0" collapsed="false">
      <c r="A42" s="0" t="n">
        <f aca="false">40+273.15</f>
        <v>313.15</v>
      </c>
      <c r="B42" s="0" t="n">
        <v>313.2910014267</v>
      </c>
      <c r="C42" s="0" t="n">
        <v>996.160700447975</v>
      </c>
      <c r="D42" s="0" t="n">
        <v>582.326548341105</v>
      </c>
      <c r="E42" s="0" t="n">
        <v>719.387999873913</v>
      </c>
      <c r="F42" s="0" t="n">
        <v>740.276114872735</v>
      </c>
      <c r="G42" s="0" t="n">
        <v>510.139939288567</v>
      </c>
      <c r="H42" s="0" t="n">
        <v>496.97606871071</v>
      </c>
      <c r="I42" s="0" t="n">
        <v>937.09993120302</v>
      </c>
      <c r="J42" s="0" t="n">
        <v>1441.63234506984</v>
      </c>
    </row>
    <row r="43" customFormat="false" ht="12.8" hidden="false" customHeight="false" outlineLevel="0" collapsed="false">
      <c r="A43" s="0" t="n">
        <f aca="false">60+273.15</f>
        <v>333.15</v>
      </c>
      <c r="B43" s="0" t="n">
        <v>429.704220236589</v>
      </c>
      <c r="C43" s="0" t="n">
        <v>1154.49089964508</v>
      </c>
      <c r="D43" s="0" t="n">
        <v>771.438129167261</v>
      </c>
      <c r="E43" s="0" t="n">
        <v>951.14636655943</v>
      </c>
      <c r="F43" s="0" t="n">
        <v>939.308771982209</v>
      </c>
      <c r="G43" s="0" t="n">
        <v>656.967471434281</v>
      </c>
      <c r="H43" s="0" t="n">
        <v>792.228617026462</v>
      </c>
      <c r="I43" s="0" t="n">
        <v>1096.43767182893</v>
      </c>
      <c r="J43" s="0" t="n">
        <v>1579.79386522281</v>
      </c>
    </row>
    <row r="46" customFormat="false" ht="12.8" hidden="false" customHeight="false" outlineLevel="0" collapsed="false">
      <c r="A46" s="1" t="s">
        <v>6</v>
      </c>
      <c r="B46" s="1" t="s">
        <v>1</v>
      </c>
    </row>
    <row r="47" customFormat="false" ht="12.8" hidden="false" customHeight="false" outlineLevel="0" collapsed="false">
      <c r="A47" s="1" t="s">
        <v>2</v>
      </c>
      <c r="B47" s="0" t="n">
        <v>0.1</v>
      </c>
      <c r="C47" s="0" t="n">
        <v>0.2</v>
      </c>
      <c r="D47" s="0" t="n">
        <v>0.3</v>
      </c>
      <c r="E47" s="0" t="n">
        <v>0.4</v>
      </c>
      <c r="F47" s="0" t="n">
        <v>0.5</v>
      </c>
      <c r="G47" s="0" t="n">
        <v>0.6</v>
      </c>
      <c r="H47" s="0" t="n">
        <v>0.7</v>
      </c>
      <c r="I47" s="0" t="n">
        <v>0.8</v>
      </c>
      <c r="J47" s="0" t="n">
        <v>0.9</v>
      </c>
    </row>
    <row r="48" customFormat="false" ht="12.8" hidden="false" customHeight="false" outlineLevel="0" collapsed="false">
      <c r="A48" s="0" t="n">
        <f aca="false">-30+273.15</f>
        <v>243.15</v>
      </c>
      <c r="B48" s="0" t="n">
        <v>0.0312362200904875</v>
      </c>
      <c r="C48" s="0" t="n">
        <v>0.0583154306341024</v>
      </c>
      <c r="D48" s="0" t="n">
        <v>0.0536064189215573</v>
      </c>
      <c r="E48" s="0" t="n">
        <v>0.0510050016137325</v>
      </c>
      <c r="F48" s="0" t="n">
        <v>0.0489305258721882</v>
      </c>
      <c r="G48" s="0" t="n">
        <v>0.052109451999107</v>
      </c>
      <c r="H48" s="0" t="n">
        <v>0.0464891543332739</v>
      </c>
      <c r="I48" s="0" t="n">
        <v>0.0507650491686061</v>
      </c>
      <c r="J48" s="0" t="n">
        <v>0.0485073831147304</v>
      </c>
    </row>
    <row r="49" customFormat="false" ht="12.8" hidden="false" customHeight="false" outlineLevel="0" collapsed="false">
      <c r="A49" s="0" t="n">
        <f aca="false">-20+273.15</f>
        <v>253.15</v>
      </c>
      <c r="B49" s="0" t="n">
        <v>0.0315941026250706</v>
      </c>
      <c r="C49" s="0" t="n">
        <v>0.0541889718032672</v>
      </c>
      <c r="D49" s="0" t="n">
        <v>0.0500390783463631</v>
      </c>
      <c r="E49" s="0" t="n">
        <v>0.0473244390449334</v>
      </c>
      <c r="F49" s="0" t="n">
        <v>0.0456158921911874</v>
      </c>
      <c r="G49" s="0" t="n">
        <v>0.049581529928274</v>
      </c>
      <c r="H49" s="0" t="n">
        <v>0.0461866422714133</v>
      </c>
      <c r="I49" s="0" t="n">
        <v>0.0490964567145729</v>
      </c>
      <c r="J49" s="0" t="n">
        <v>0.0352842403123327</v>
      </c>
    </row>
    <row r="50" customFormat="false" ht="12.8" hidden="false" customHeight="false" outlineLevel="0" collapsed="false">
      <c r="A50" s="0" t="n">
        <f aca="false">-10+273.15</f>
        <v>263.15</v>
      </c>
      <c r="B50" s="0" t="n">
        <v>0.0325412525306707</v>
      </c>
      <c r="C50" s="0" t="n">
        <v>0.0485485115411798</v>
      </c>
      <c r="D50" s="0" t="n">
        <v>0.0433999709749259</v>
      </c>
      <c r="E50" s="0" t="n">
        <v>0.0406214407925902</v>
      </c>
      <c r="F50" s="0" t="n">
        <v>0.0395186949619077</v>
      </c>
      <c r="G50" s="0" t="n">
        <v>0.0435904805430911</v>
      </c>
      <c r="H50" s="0" t="n">
        <v>0.0413831033248225</v>
      </c>
      <c r="I50" s="0" t="n">
        <v>0.0447555398141767</v>
      </c>
      <c r="J50" s="0" t="n">
        <v>0.0287671376669305</v>
      </c>
    </row>
    <row r="51" customFormat="false" ht="12.8" hidden="false" customHeight="false" outlineLevel="0" collapsed="false">
      <c r="A51" s="0" t="n">
        <f aca="false">0+273.15</f>
        <v>273.15</v>
      </c>
      <c r="B51" s="0" t="n">
        <v>0.0656645920875679</v>
      </c>
      <c r="C51" s="0" t="n">
        <v>0.0405853877005846</v>
      </c>
      <c r="D51" s="0" t="n">
        <v>0.0362267299181839</v>
      </c>
      <c r="E51" s="0" t="n">
        <v>0.0337999790008502</v>
      </c>
      <c r="F51" s="0" t="n">
        <v>0.032565240420024</v>
      </c>
      <c r="G51" s="0" t="n">
        <v>0.0359457745514755</v>
      </c>
      <c r="H51" s="0" t="n">
        <v>0.0343229536328831</v>
      </c>
      <c r="I51" s="0" t="n">
        <v>0.0371516971280947</v>
      </c>
      <c r="J51" s="0" t="n">
        <v>0.0265741690411721</v>
      </c>
    </row>
    <row r="52" customFormat="false" ht="12.8" hidden="false" customHeight="false" outlineLevel="0" collapsed="false">
      <c r="A52" s="0" t="n">
        <f aca="false">20+273.15</f>
        <v>293.15</v>
      </c>
      <c r="B52" s="0" t="n">
        <v>0.0513687856330062</v>
      </c>
      <c r="C52" s="0" t="n">
        <v>0.0253230417200522</v>
      </c>
      <c r="D52" s="0" t="n">
        <v>0.0236360991500641</v>
      </c>
      <c r="E52" s="0" t="n">
        <v>0.0217500314411443</v>
      </c>
      <c r="F52" s="0" t="n">
        <v>0.0203018907734851</v>
      </c>
      <c r="G52" s="0" t="n">
        <v>0.0223175296306251</v>
      </c>
      <c r="H52" s="0" t="n">
        <v>0.0214923117112032</v>
      </c>
      <c r="I52" s="0" t="n">
        <v>0.0236401140020694</v>
      </c>
      <c r="J52" s="0" t="n">
        <v>0.0113474189770295</v>
      </c>
    </row>
    <row r="53" customFormat="false" ht="12.8" hidden="false" customHeight="false" outlineLevel="0" collapsed="false">
      <c r="A53" s="0" t="n">
        <f aca="false">40+273.15</f>
        <v>313.15</v>
      </c>
      <c r="B53" s="0" t="n">
        <v>0.0398557955825684</v>
      </c>
      <c r="C53" s="0" t="n">
        <v>0.0179009478462281</v>
      </c>
      <c r="D53" s="0" t="n">
        <v>0.0163691636487888</v>
      </c>
      <c r="E53" s="0" t="n">
        <v>0.014239465970092</v>
      </c>
      <c r="F53" s="0" t="n">
        <v>0.0132138263566234</v>
      </c>
      <c r="G53" s="0" t="n">
        <v>0.0168395096404479</v>
      </c>
      <c r="H53" s="0" t="n">
        <v>0.0152124572665625</v>
      </c>
      <c r="I53" s="0" t="n">
        <v>0.0168783192334412</v>
      </c>
      <c r="J53" s="0" t="n">
        <v>0.0120077119241438</v>
      </c>
    </row>
    <row r="54" customFormat="false" ht="12.8" hidden="false" customHeight="false" outlineLevel="0" collapsed="false">
      <c r="A54" s="0" t="n">
        <f aca="false">60+273.15</f>
        <v>333.15</v>
      </c>
      <c r="B54" s="0" t="n">
        <v>0.0352414860805867</v>
      </c>
      <c r="C54" s="0" t="n">
        <v>0.014307904930947</v>
      </c>
      <c r="D54" s="0" t="n">
        <v>0.0130777917670481</v>
      </c>
      <c r="E54" s="0" t="n">
        <v>0.0108482476470579</v>
      </c>
      <c r="F54" s="0" t="n">
        <v>0.0100754346546588</v>
      </c>
      <c r="G54" s="0" t="n">
        <v>0.0145466336811264</v>
      </c>
      <c r="H54" s="0" t="n">
        <v>0.012597749276845</v>
      </c>
      <c r="I54" s="0" t="n">
        <v>0.0134119198713262</v>
      </c>
      <c r="J54" s="0" t="n">
        <v>0.00910795807643172</v>
      </c>
    </row>
    <row r="57" customFormat="false" ht="12.8" hidden="false" customHeight="false" outlineLevel="0" collapsed="false">
      <c r="A57" s="1" t="s">
        <v>7</v>
      </c>
      <c r="B57" s="1" t="s">
        <v>1</v>
      </c>
    </row>
    <row r="58" customFormat="false" ht="12.8" hidden="false" customHeight="false" outlineLevel="0" collapsed="false">
      <c r="A58" s="1" t="s">
        <v>2</v>
      </c>
      <c r="B58" s="0" t="n">
        <v>0.1</v>
      </c>
      <c r="C58" s="0" t="n">
        <v>0.2</v>
      </c>
      <c r="D58" s="0" t="n">
        <v>0.3</v>
      </c>
      <c r="E58" s="0" t="n">
        <v>0.4</v>
      </c>
      <c r="F58" s="0" t="n">
        <v>0.5</v>
      </c>
      <c r="G58" s="0" t="n">
        <v>0.6</v>
      </c>
      <c r="H58" s="0" t="n">
        <v>0.7</v>
      </c>
      <c r="I58" s="0" t="n">
        <v>0.8</v>
      </c>
      <c r="J58" s="0" t="n">
        <v>0.9</v>
      </c>
    </row>
    <row r="59" customFormat="false" ht="12.8" hidden="false" customHeight="false" outlineLevel="0" collapsed="false">
      <c r="A59" s="0" t="n">
        <f aca="false">-30+273.15</f>
        <v>243.15</v>
      </c>
      <c r="B59" s="0" t="n">
        <v>883.175611499361</v>
      </c>
      <c r="C59" s="0" t="n">
        <v>397.027539766071</v>
      </c>
      <c r="D59" s="0" t="n">
        <v>424.160278757141</v>
      </c>
      <c r="E59" s="0" t="n">
        <v>445.080170656404</v>
      </c>
      <c r="F59" s="0" t="n">
        <v>455.398203100465</v>
      </c>
      <c r="G59" s="0" t="n">
        <v>450.805024482046</v>
      </c>
      <c r="H59" s="0" t="n">
        <v>459.20425063845</v>
      </c>
      <c r="I59" s="0" t="n">
        <v>440.690556106675</v>
      </c>
      <c r="J59" s="0" t="n">
        <v>883.286761459514</v>
      </c>
    </row>
    <row r="60" customFormat="false" ht="12.8" hidden="false" customHeight="false" outlineLevel="0" collapsed="false">
      <c r="A60" s="0" t="n">
        <f aca="false">-20+273.15</f>
        <v>253.15</v>
      </c>
      <c r="B60" s="0" t="n">
        <v>838.992898978087</v>
      </c>
      <c r="C60" s="0" t="n">
        <v>413.310716720776</v>
      </c>
      <c r="D60" s="0" t="n">
        <v>453.825413446659</v>
      </c>
      <c r="E60" s="0" t="n">
        <v>486.033224095827</v>
      </c>
      <c r="F60" s="0" t="n">
        <v>496.827822276761</v>
      </c>
      <c r="G60" s="0" t="n">
        <v>491.645093905588</v>
      </c>
      <c r="H60" s="0" t="n">
        <v>505.517182572026</v>
      </c>
      <c r="I60" s="0" t="n">
        <v>465.368272327513</v>
      </c>
      <c r="J60" s="0" t="n">
        <v>823.43694185445</v>
      </c>
    </row>
    <row r="61" customFormat="false" ht="12.8" hidden="false" customHeight="false" outlineLevel="0" collapsed="false">
      <c r="A61" s="0" t="n">
        <f aca="false">-10+273.15</f>
        <v>263.15</v>
      </c>
      <c r="B61" s="0" t="n">
        <v>802.840959090475</v>
      </c>
      <c r="C61" s="0" t="n">
        <v>450.288774751873</v>
      </c>
      <c r="D61" s="0" t="n">
        <v>523.404522348996</v>
      </c>
      <c r="E61" s="0" t="n">
        <v>563.317756801399</v>
      </c>
      <c r="F61" s="0" t="n">
        <v>571.533663638549</v>
      </c>
      <c r="G61" s="0" t="n">
        <v>567.604239328706</v>
      </c>
      <c r="H61" s="0" t="n">
        <v>566.746215073982</v>
      </c>
      <c r="I61" s="0" t="n">
        <v>510.221909646828</v>
      </c>
      <c r="J61" s="0" t="n">
        <v>870.037533678663</v>
      </c>
    </row>
    <row r="62" customFormat="false" ht="12.8" hidden="false" customHeight="false" outlineLevel="0" collapsed="false">
      <c r="A62" s="0" t="n">
        <f aca="false">0+273.15</f>
        <v>273.15</v>
      </c>
      <c r="B62" s="0" t="n">
        <v>436.331858290592</v>
      </c>
      <c r="C62" s="0" t="n">
        <v>484.819114610467</v>
      </c>
      <c r="D62" s="0" t="n">
        <v>631.960004026901</v>
      </c>
      <c r="E62" s="0" t="n">
        <v>683.004425228606</v>
      </c>
      <c r="F62" s="0" t="n">
        <v>690.280792821343</v>
      </c>
      <c r="G62" s="0" t="n">
        <v>687.869379202455</v>
      </c>
      <c r="H62" s="0" t="n">
        <v>674.399780009527</v>
      </c>
      <c r="I62" s="0" t="n">
        <v>603.247409685859</v>
      </c>
      <c r="J62" s="0" t="n">
        <v>1063.9568665379</v>
      </c>
    </row>
    <row r="63" customFormat="false" ht="12.8" hidden="false" customHeight="false" outlineLevel="0" collapsed="false">
      <c r="A63" s="0" t="n">
        <f aca="false">20+273.15</f>
        <v>293.15</v>
      </c>
      <c r="B63" s="0" t="n">
        <v>631.972493153614</v>
      </c>
      <c r="C63" s="0" t="n">
        <v>708.496704080481</v>
      </c>
      <c r="D63" s="0" t="n">
        <v>947.03250742128</v>
      </c>
      <c r="E63" s="0" t="n">
        <v>1038.61139579099</v>
      </c>
      <c r="F63" s="0" t="n">
        <v>1055.52640859521</v>
      </c>
      <c r="G63" s="0" t="n">
        <v>958.88347532501</v>
      </c>
      <c r="H63" s="0" t="n">
        <v>1012.81365894071</v>
      </c>
      <c r="I63" s="0" t="n">
        <v>936.922829132392</v>
      </c>
      <c r="J63" s="0" t="n">
        <v>2404.12926188014</v>
      </c>
    </row>
    <row r="64" customFormat="false" ht="12.8" hidden="false" customHeight="false" outlineLevel="0" collapsed="false">
      <c r="A64" s="0" t="n">
        <f aca="false">40+273.15</f>
        <v>313.15</v>
      </c>
      <c r="B64" s="0" t="n">
        <v>924.862816887038</v>
      </c>
      <c r="C64" s="0" t="n">
        <v>1018.18115313393</v>
      </c>
      <c r="D64" s="0" t="n">
        <v>1493.43845540211</v>
      </c>
      <c r="E64" s="0" t="n">
        <v>1674.11304631932</v>
      </c>
      <c r="F64" s="0" t="n">
        <v>1694.30417810877</v>
      </c>
      <c r="G64" s="0" t="n">
        <v>1503.12492310199</v>
      </c>
      <c r="H64" s="0" t="n">
        <v>1541.62099228793</v>
      </c>
      <c r="I64" s="0" t="n">
        <v>1585.76440619997</v>
      </c>
      <c r="J64" s="0" t="n">
        <v>2571.6188533458</v>
      </c>
    </row>
    <row r="65" customFormat="false" ht="12.8" hidden="false" customHeight="false" outlineLevel="0" collapsed="false">
      <c r="A65" s="0" t="n">
        <f aca="false">60+273.15</f>
        <v>333.15</v>
      </c>
      <c r="B65" s="0" t="n">
        <v>1289.32980277528</v>
      </c>
      <c r="C65" s="0" t="n">
        <v>1458.65326678376</v>
      </c>
      <c r="D65" s="0" t="n">
        <v>2217.48074264787</v>
      </c>
      <c r="E65" s="0" t="n">
        <v>2558.22434329923</v>
      </c>
      <c r="F65" s="0" t="n">
        <v>2606.65823475404</v>
      </c>
      <c r="G65" s="0" t="n">
        <v>2245.84613474158</v>
      </c>
      <c r="H65" s="0" t="n">
        <v>2186.17014175407</v>
      </c>
      <c r="I65" s="0" t="n">
        <v>2335.62274337301</v>
      </c>
      <c r="J65" s="0" t="n">
        <v>4141.72692155294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F1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3" activeCellId="0" sqref="F3"/>
    </sheetView>
  </sheetViews>
  <sheetFormatPr defaultColWidth="11.5703125" defaultRowHeight="12.8" zeroHeight="false" outlineLevelRow="0" outlineLevelCol="0"/>
  <sheetData>
    <row r="2" customFormat="false" ht="12.8" hidden="false" customHeight="false" outlineLevel="0" collapsed="false"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</row>
    <row r="3" customFormat="false" ht="12.8" hidden="false" customHeight="false" outlineLevel="0" collapsed="false">
      <c r="A3" s="0" t="n">
        <v>0.1</v>
      </c>
      <c r="B3" s="0" t="n">
        <v>0.00815280622655016</v>
      </c>
      <c r="C3" s="0" t="n">
        <v>0.00446198100466879</v>
      </c>
      <c r="D3" s="0" t="n">
        <v>429.704220236589</v>
      </c>
      <c r="E3" s="0" t="n">
        <v>0.0352414860805867</v>
      </c>
      <c r="F3" s="0" t="n">
        <v>1289.32980277528</v>
      </c>
    </row>
    <row r="4" customFormat="false" ht="12.8" hidden="false" customHeight="false" outlineLevel="0" collapsed="false">
      <c r="A4" s="0" t="n">
        <v>0.2</v>
      </c>
      <c r="B4" s="0" t="n">
        <v>0.00668298362381311</v>
      </c>
      <c r="C4" s="0" t="n">
        <v>0.00200106459466915</v>
      </c>
      <c r="D4" s="0" t="n">
        <v>1154.49089964508</v>
      </c>
      <c r="E4" s="0" t="n">
        <v>0.014307904930947</v>
      </c>
      <c r="F4" s="0" t="n">
        <v>1458.65326678376</v>
      </c>
    </row>
    <row r="5" customFormat="false" ht="12.8" hidden="false" customHeight="false" outlineLevel="0" collapsed="false">
      <c r="A5" s="0" t="n">
        <v>0.3</v>
      </c>
      <c r="B5" s="0" t="n">
        <v>0.00589276957458157</v>
      </c>
      <c r="C5" s="0" t="n">
        <v>0.00247958451818985</v>
      </c>
      <c r="D5" s="0" t="n">
        <v>771.438129167261</v>
      </c>
      <c r="E5" s="0" t="n">
        <v>0.0130777917670481</v>
      </c>
      <c r="F5" s="0" t="n">
        <v>2217.48074264787</v>
      </c>
    </row>
    <row r="6" customFormat="false" ht="12.8" hidden="false" customHeight="false" outlineLevel="0" collapsed="false">
      <c r="A6" s="0" t="n">
        <v>0.4</v>
      </c>
      <c r="B6" s="0" t="n">
        <v>0.00550858692009345</v>
      </c>
      <c r="C6" s="0" t="n">
        <v>0.00202829350359598</v>
      </c>
      <c r="D6" s="0" t="n">
        <v>951.14636655943</v>
      </c>
      <c r="E6" s="0" t="n">
        <v>0.0108482476470579</v>
      </c>
      <c r="F6" s="0" t="n">
        <v>2558.22434329923</v>
      </c>
    </row>
    <row r="7" customFormat="false" ht="12.8" hidden="false" customHeight="false" outlineLevel="0" collapsed="false">
      <c r="A7" s="0" t="n">
        <v>0.5</v>
      </c>
      <c r="B7" s="0" t="n">
        <v>0.00526483728592633</v>
      </c>
      <c r="C7" s="0" t="n">
        <v>0.0020630219200505</v>
      </c>
      <c r="D7" s="0" t="n">
        <v>939.308771982209</v>
      </c>
      <c r="E7" s="0" t="n">
        <v>0.0100754346546588</v>
      </c>
      <c r="F7" s="0" t="n">
        <v>2606.65823475404</v>
      </c>
    </row>
    <row r="8" customFormat="false" ht="12.8" hidden="false" customHeight="false" outlineLevel="0" collapsed="false">
      <c r="A8" s="0" t="n">
        <v>0.6</v>
      </c>
      <c r="B8" s="0" t="n">
        <v>0.00506405532754667</v>
      </c>
      <c r="C8" s="0" t="n">
        <v>0.00294718757231742</v>
      </c>
      <c r="D8" s="0" t="n">
        <v>656.967471434281</v>
      </c>
      <c r="E8" s="0" t="n">
        <v>0.0145466336811264</v>
      </c>
      <c r="F8" s="0" t="n">
        <v>2245.84613474158</v>
      </c>
    </row>
    <row r="9" customFormat="false" ht="12.8" hidden="false" customHeight="false" outlineLevel="0" collapsed="false">
      <c r="A9" s="0" t="n">
        <v>0.7</v>
      </c>
      <c r="B9" s="0" t="n">
        <v>0.00497656054867401</v>
      </c>
      <c r="C9" s="0" t="n">
        <v>0.00313048840253092</v>
      </c>
      <c r="D9" s="0" t="n">
        <v>792.228617026462</v>
      </c>
      <c r="E9" s="0" t="n">
        <v>0.012597749276845</v>
      </c>
      <c r="F9" s="0" t="n">
        <v>2186.17014175407</v>
      </c>
    </row>
    <row r="10" customFormat="false" ht="12.8" hidden="false" customHeight="false" outlineLevel="0" collapsed="false">
      <c r="A10" s="0" t="n">
        <v>0.8</v>
      </c>
      <c r="B10" s="0" t="n">
        <v>0.00495762078874784</v>
      </c>
      <c r="C10" s="0" t="n">
        <v>0.00233113190320715</v>
      </c>
      <c r="D10" s="0" t="n">
        <v>1096.43767182893</v>
      </c>
      <c r="E10" s="0" t="n">
        <v>0.0134119198713262</v>
      </c>
      <c r="F10" s="0" t="n">
        <v>2335.62274337301</v>
      </c>
    </row>
    <row r="11" customFormat="false" ht="12.8" hidden="false" customHeight="false" outlineLevel="0" collapsed="false">
      <c r="A11" s="0" t="n">
        <v>0.9</v>
      </c>
      <c r="B11" s="0" t="n">
        <v>0.00495417510729158</v>
      </c>
      <c r="C11" s="0" t="n">
        <v>0.00115546872752894</v>
      </c>
      <c r="D11" s="0" t="n">
        <v>1579.79386522281</v>
      </c>
      <c r="E11" s="0" t="n">
        <v>0.00910795807643172</v>
      </c>
      <c r="F11" s="0" t="n">
        <v>4141.72692155294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F1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B3" s="1" t="s">
        <v>2</v>
      </c>
      <c r="C3" s="0" t="n">
        <v>0.2</v>
      </c>
      <c r="D3" s="0" t="n">
        <v>0.6</v>
      </c>
      <c r="E3" s="0" t="n">
        <v>1</v>
      </c>
    </row>
    <row r="4" customFormat="false" ht="12.8" hidden="false" customHeight="false" outlineLevel="0" collapsed="false">
      <c r="B4" s="0" t="n">
        <f aca="false">-30+273.15</f>
        <v>243.15</v>
      </c>
      <c r="C4" s="0" t="n">
        <v>3.42101188834904</v>
      </c>
      <c r="D4" s="0" t="n">
        <v>3.78966665741075</v>
      </c>
      <c r="E4" s="0" t="n">
        <v>4.2</v>
      </c>
    </row>
    <row r="5" customFormat="false" ht="12.8" hidden="false" customHeight="false" outlineLevel="0" collapsed="false">
      <c r="B5" s="0" t="n">
        <f aca="false">0+273.15</f>
        <v>273.15</v>
      </c>
      <c r="C5" s="0" t="n">
        <v>3.429363958294</v>
      </c>
      <c r="D5" s="0" t="n">
        <v>3.80246978402262</v>
      </c>
      <c r="E5" s="0" t="n">
        <v>4.2</v>
      </c>
    </row>
    <row r="6" customFormat="false" ht="12.8" hidden="false" customHeight="false" outlineLevel="0" collapsed="false">
      <c r="B6" s="0" t="n">
        <f aca="false">60+273.15</f>
        <v>333.15</v>
      </c>
      <c r="C6" s="0" t="n">
        <v>3.43097550824307</v>
      </c>
      <c r="D6" s="0" t="n">
        <v>3.81751594086923</v>
      </c>
      <c r="E6" s="0" t="n">
        <v>4.2</v>
      </c>
    </row>
    <row r="8" customFormat="false" ht="12.8" hidden="false" customHeight="false" outlineLevel="0" collapsed="false">
      <c r="B8" s="0" t="s">
        <v>8</v>
      </c>
    </row>
    <row r="12" customFormat="false" ht="12.8" hidden="false" customHeight="false" outlineLevel="0" collapsed="false">
      <c r="B12" s="1" t="s">
        <v>2</v>
      </c>
      <c r="C12" s="0" t="n">
        <v>0.2</v>
      </c>
      <c r="D12" s="0" t="n">
        <v>0.4</v>
      </c>
      <c r="E12" s="0" t="n">
        <v>0.6</v>
      </c>
      <c r="F12" s="0" t="n">
        <v>0.8</v>
      </c>
    </row>
    <row r="13" customFormat="false" ht="12.8" hidden="false" customHeight="false" outlineLevel="0" collapsed="false">
      <c r="B13" s="0" t="n">
        <f aca="false">-30+273.15</f>
        <v>243.15</v>
      </c>
      <c r="C13" s="0" t="n">
        <v>0.129999964197049</v>
      </c>
      <c r="D13" s="0" t="n">
        <v>0.116587668750708</v>
      </c>
      <c r="E13" s="0" t="n">
        <v>0.108099281225994</v>
      </c>
      <c r="F13" s="0" t="n">
        <v>0.104972042746652</v>
      </c>
    </row>
    <row r="14" customFormat="false" ht="12.8" hidden="false" customHeight="false" outlineLevel="0" collapsed="false">
      <c r="B14" s="0" t="n">
        <f aca="false">0+273.15</f>
        <v>273.15</v>
      </c>
      <c r="C14" s="0" t="n">
        <v>0.0446688648295249</v>
      </c>
      <c r="D14" s="0" t="n">
        <v>0.0373578823461791</v>
      </c>
      <c r="E14" s="0" t="n">
        <v>0.0323106583204613</v>
      </c>
      <c r="F14" s="0" t="n">
        <v>0.0314197816681482</v>
      </c>
    </row>
    <row r="15" customFormat="false" ht="12.8" hidden="false" customHeight="false" outlineLevel="0" collapsed="false">
      <c r="B15" s="0" t="n">
        <f aca="false">60+273.15</f>
        <v>333.15</v>
      </c>
      <c r="C15" s="0" t="n">
        <v>0.00668298362381311</v>
      </c>
      <c r="D15" s="0" t="n">
        <v>0.00550858692009345</v>
      </c>
      <c r="E15" s="0" t="n">
        <v>0.00506405532754667</v>
      </c>
      <c r="F15" s="0" t="n">
        <v>0.00495762078874784</v>
      </c>
    </row>
    <row r="17" customFormat="false" ht="58" hidden="false" customHeight="false" outlineLevel="0" collapsed="false">
      <c r="C17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F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B3" s="1" t="s">
        <v>2</v>
      </c>
      <c r="C3" s="0" t="n">
        <v>0.2</v>
      </c>
      <c r="D3" s="0" t="n">
        <v>0.4</v>
      </c>
      <c r="E3" s="0" t="n">
        <v>0.6</v>
      </c>
      <c r="F3" s="0" t="n">
        <v>0.8</v>
      </c>
    </row>
    <row r="4" customFormat="false" ht="12.8" hidden="false" customHeight="false" outlineLevel="0" collapsed="false">
      <c r="B4" s="0" t="n">
        <f aca="false">-30+273.15</f>
        <v>243.15</v>
      </c>
      <c r="C4" s="0" t="n">
        <v>3.42101188834904</v>
      </c>
      <c r="D4" s="0" t="n">
        <v>3.59742438009383</v>
      </c>
      <c r="E4" s="0" t="n">
        <v>3.78966665741075</v>
      </c>
      <c r="F4" s="0" t="n">
        <v>4.00549793710987</v>
      </c>
    </row>
    <row r="5" customFormat="false" ht="12.8" hidden="false" customHeight="false" outlineLevel="0" collapsed="false">
      <c r="B5" s="0" t="n">
        <f aca="false">0+273.15</f>
        <v>273.15</v>
      </c>
      <c r="C5" s="0" t="n">
        <v>3.429363958294</v>
      </c>
      <c r="D5" s="0" t="n">
        <v>3.61108748742895</v>
      </c>
      <c r="E5" s="0" t="n">
        <v>3.80246978402262</v>
      </c>
      <c r="F5" s="0" t="n">
        <v>4.02037931005492</v>
      </c>
    </row>
    <row r="6" customFormat="false" ht="12.8" hidden="false" customHeight="false" outlineLevel="0" collapsed="false">
      <c r="B6" s="0" t="n">
        <f aca="false">60+273.15</f>
        <v>333.15</v>
      </c>
      <c r="C6" s="0" t="n">
        <v>3.43097550824307</v>
      </c>
      <c r="D6" s="0" t="n">
        <v>3.6176423842731</v>
      </c>
      <c r="E6" s="0" t="n">
        <v>3.81751594086923</v>
      </c>
      <c r="F6" s="0" t="n">
        <v>4.02637725260671</v>
      </c>
    </row>
    <row r="8" customFormat="false" ht="12.8" hidden="false" customHeight="false" outlineLevel="0" collapsed="false">
      <c r="B8" s="2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2025-05-17T08:17:08Z</dcterms:created>
  <dc:creator/>
  <dc:description/>
  <dc:language>ja-JP</dc:language>
  <cp:lastModifiedBy/>
  <dcterms:modified xsi:type="dcterms:W3CDTF">2025-05-17T18:56:15Z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