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G:\내 드라이브\몰입형_12분반\2023 학교안전사고 데이터 분석·활용 경진대회_활용데이터\"/>
    </mc:Choice>
  </mc:AlternateContent>
  <xr:revisionPtr revIDLastSave="0" documentId="8_{3BE414A4-34F0-41C0-B530-E8DE0902EF58}" xr6:coauthVersionLast="47" xr6:coauthVersionMax="47" xr10:uidLastSave="{00000000-0000-0000-0000-000000000000}"/>
  <bookViews>
    <workbookView xWindow="38280" yWindow="-120" windowWidth="29040" windowHeight="15720"/>
  </bookViews>
  <sheets>
    <sheet name="시간별" sheetId="3" r:id="rId1"/>
    <sheet name="장소별" sheetId="4" r:id="rId2"/>
    <sheet name="형태별" sheetId="5" r:id="rId3"/>
    <sheet name="부위별" sheetId="6" r:id="rId4"/>
    <sheet name="사고당시행동" sheetId="7" r:id="rId5"/>
  </sheets>
  <definedNames>
    <definedName name="_xlnm._FilterDatabase" localSheetId="3" hidden="1">부위별!$A$1:$V$131</definedName>
    <definedName name="_xlnm._FilterDatabase" localSheetId="4" hidden="1">사고당시행동!$A$1:$S$130</definedName>
    <definedName name="_xlnm._FilterDatabase" localSheetId="0" hidden="1">시간별!$A$1:$X$130</definedName>
    <definedName name="_xlnm._FilterDatabase" localSheetId="1" hidden="1">장소별!$A$1:$N$1</definedName>
    <definedName name="_xlnm._FilterDatabase" localSheetId="2" hidden="1">형태별!$A$1:$P$131</definedName>
    <definedName name="_xlnm.Print_Area" localSheetId="3">부위별!$A$1:$V$132</definedName>
    <definedName name="_xlnm.Print_Area" localSheetId="4">사고당시행동!$A$1:$T$131</definedName>
    <definedName name="_xlnm.Print_Area" localSheetId="0">시간별!$A$1:$X$130</definedName>
    <definedName name="_xlnm.Print_Area" localSheetId="1">장소별!$A$1:$N$130</definedName>
    <definedName name="_xlnm.Print_Area" localSheetId="2">형태별!$A$1:$P$131</definedName>
    <definedName name="교육청">#REF!</definedName>
    <definedName name="매개물">#REF!</definedName>
    <definedName name="반">#REF!</definedName>
    <definedName name="배상보험가입여부">#REF!</definedName>
    <definedName name="사고구분">#REF!</definedName>
    <definedName name="사고당시활동">#REF!</definedName>
    <definedName name="사고당시활동_간소화">#REF!</definedName>
    <definedName name="사고발생시각">#REF!</definedName>
    <definedName name="사고번호">#REF!</definedName>
    <definedName name="사고병명">#REF!</definedName>
    <definedName name="사고부위">#REF!</definedName>
    <definedName name="사고부위_간소화">#REF!</definedName>
    <definedName name="사고시간">#REF!</definedName>
    <definedName name="사고시간_간소화">#REF!</definedName>
    <definedName name="사고요일">#REF!</definedName>
    <definedName name="사고원인">#REF!</definedName>
    <definedName name="사고의도성">#REF!</definedName>
    <definedName name="사고일자">#REF!</definedName>
    <definedName name="사고자구분">#REF!</definedName>
    <definedName name="사고장소">#REF!</definedName>
    <definedName name="사고장소_간소화">#REF!</definedName>
    <definedName name="사고접수일자">#REF!</definedName>
    <definedName name="사고정도">#REF!</definedName>
    <definedName name="사고통지일자">#REF!</definedName>
    <definedName name="사고형태">#REF!</definedName>
    <definedName name="사고형태_간소화">#REF!</definedName>
    <definedName name="설립별">#REF!</definedName>
    <definedName name="성명">#REF!</definedName>
    <definedName name="성별">#REF!</definedName>
    <definedName name="시도공제회">#REF!</definedName>
    <definedName name="신고기관">#REF!</definedName>
    <definedName name="진단명">#REF!</definedName>
    <definedName name="청구여부">#REF!</definedName>
    <definedName name="치료상황">#REF!</definedName>
    <definedName name="피해자부상정도">#REF!</definedName>
    <definedName name="학교명">#REF!</definedName>
    <definedName name="학교별">#REF!</definedName>
    <definedName name="학교별_간소화">#REF!</definedName>
    <definedName name="학년">#REF!</definedName>
    <definedName name="학폭위_개최여부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" i="7" l="1"/>
  <c r="F18" i="7"/>
  <c r="S17" i="7"/>
  <c r="S16" i="7"/>
  <c r="L16" i="7"/>
  <c r="S15" i="7"/>
  <c r="L15" i="7"/>
  <c r="S14" i="7"/>
  <c r="J14" i="7"/>
  <c r="N14" i="7"/>
  <c r="S13" i="7"/>
  <c r="L13" i="7"/>
  <c r="R13" i="7"/>
  <c r="D13" i="7"/>
  <c r="S12" i="7"/>
  <c r="L12" i="7"/>
  <c r="R12" i="7"/>
  <c r="H12" i="7"/>
  <c r="U18" i="6"/>
  <c r="R18" i="6"/>
  <c r="D18" i="6"/>
  <c r="V18" i="6"/>
  <c r="U17" i="6"/>
  <c r="H17" i="6"/>
  <c r="U16" i="6"/>
  <c r="U15" i="6"/>
  <c r="U14" i="6"/>
  <c r="P14" i="6"/>
  <c r="U13" i="6"/>
  <c r="T13" i="6"/>
  <c r="U12" i="6"/>
  <c r="O18" i="5"/>
  <c r="L18" i="5"/>
  <c r="O17" i="5"/>
  <c r="L17" i="5"/>
  <c r="O16" i="5"/>
  <c r="J16" i="5"/>
  <c r="L16" i="5"/>
  <c r="N16" i="5"/>
  <c r="H16" i="5"/>
  <c r="F16" i="5"/>
  <c r="D16" i="5"/>
  <c r="O15" i="5"/>
  <c r="N15" i="5"/>
  <c r="H15" i="5"/>
  <c r="D15" i="5"/>
  <c r="O14" i="5"/>
  <c r="J14" i="5"/>
  <c r="L14" i="5"/>
  <c r="H14" i="5"/>
  <c r="F14" i="5"/>
  <c r="O13" i="5"/>
  <c r="L13" i="5"/>
  <c r="O12" i="5"/>
  <c r="H12" i="5"/>
  <c r="P16" i="3"/>
  <c r="W18" i="3"/>
  <c r="T18" i="3"/>
  <c r="W17" i="3"/>
  <c r="R17" i="3"/>
  <c r="W16" i="3"/>
  <c r="V16" i="3"/>
  <c r="W15" i="3"/>
  <c r="W14" i="3"/>
  <c r="L14" i="3"/>
  <c r="W13" i="3"/>
  <c r="W12" i="3"/>
  <c r="P12" i="3"/>
  <c r="Q6" i="7"/>
  <c r="Q7" i="7"/>
  <c r="Q8" i="7"/>
  <c r="Q9" i="7"/>
  <c r="Q10" i="7"/>
  <c r="Q11" i="7"/>
  <c r="O6" i="7"/>
  <c r="O7" i="7"/>
  <c r="O8" i="7"/>
  <c r="O9" i="7"/>
  <c r="O10" i="7"/>
  <c r="O11" i="7"/>
  <c r="M6" i="7"/>
  <c r="M7" i="7"/>
  <c r="M8" i="7"/>
  <c r="M9" i="7"/>
  <c r="M10" i="7"/>
  <c r="M11" i="7"/>
  <c r="K6" i="7"/>
  <c r="K7" i="7"/>
  <c r="K8" i="7"/>
  <c r="K9" i="7"/>
  <c r="K10" i="7"/>
  <c r="K11" i="7"/>
  <c r="I6" i="7"/>
  <c r="I7" i="7"/>
  <c r="I8" i="7"/>
  <c r="I9" i="7"/>
  <c r="I10" i="7"/>
  <c r="I11" i="7"/>
  <c r="E6" i="7"/>
  <c r="E7" i="7"/>
  <c r="E8" i="7"/>
  <c r="E9" i="7"/>
  <c r="E10" i="7"/>
  <c r="E11" i="7"/>
  <c r="G6" i="7"/>
  <c r="G7" i="7"/>
  <c r="G8" i="7"/>
  <c r="G9" i="7"/>
  <c r="G10" i="7"/>
  <c r="G11" i="7"/>
  <c r="C6" i="7"/>
  <c r="C7" i="7"/>
  <c r="C8" i="7"/>
  <c r="C9" i="7"/>
  <c r="C10" i="7"/>
  <c r="C11" i="7"/>
  <c r="G5" i="7"/>
  <c r="E5" i="7"/>
  <c r="I5" i="7"/>
  <c r="K5" i="7"/>
  <c r="M5" i="7"/>
  <c r="O5" i="7"/>
  <c r="Q5" i="7"/>
  <c r="C5" i="7"/>
  <c r="S6" i="6"/>
  <c r="S7" i="6"/>
  <c r="S8" i="6"/>
  <c r="S9" i="6"/>
  <c r="T9" i="6"/>
  <c r="S10" i="6"/>
  <c r="S11" i="6"/>
  <c r="Q6" i="6"/>
  <c r="Q7" i="6"/>
  <c r="Q8" i="6"/>
  <c r="Q9" i="6"/>
  <c r="Q10" i="6"/>
  <c r="Q11" i="6"/>
  <c r="R11" i="6"/>
  <c r="O6" i="6"/>
  <c r="O7" i="6"/>
  <c r="O8" i="6"/>
  <c r="O9" i="6"/>
  <c r="O10" i="6"/>
  <c r="O11" i="6"/>
  <c r="M11" i="6"/>
  <c r="M6" i="6"/>
  <c r="N6" i="6"/>
  <c r="M7" i="6"/>
  <c r="M8" i="6"/>
  <c r="M9" i="6"/>
  <c r="M10" i="6"/>
  <c r="I6" i="6"/>
  <c r="I7" i="6"/>
  <c r="I8" i="6"/>
  <c r="I9" i="6"/>
  <c r="J9" i="6"/>
  <c r="I10" i="6"/>
  <c r="I11" i="6"/>
  <c r="K6" i="6"/>
  <c r="K7" i="6"/>
  <c r="K8" i="6"/>
  <c r="K9" i="6"/>
  <c r="K10" i="6"/>
  <c r="K11" i="6"/>
  <c r="L11" i="6"/>
  <c r="G6" i="6"/>
  <c r="G7" i="6"/>
  <c r="G8" i="6"/>
  <c r="G9" i="6"/>
  <c r="G10" i="6"/>
  <c r="G11" i="6"/>
  <c r="C6" i="6"/>
  <c r="C7" i="6"/>
  <c r="D7" i="6"/>
  <c r="C8" i="6"/>
  <c r="C9" i="6"/>
  <c r="C10" i="6"/>
  <c r="C11" i="6"/>
  <c r="E6" i="6"/>
  <c r="E7" i="6"/>
  <c r="E8" i="6"/>
  <c r="E9" i="6"/>
  <c r="E10" i="6"/>
  <c r="E11" i="6"/>
  <c r="C5" i="6"/>
  <c r="G5" i="6"/>
  <c r="K5" i="6"/>
  <c r="I5" i="6"/>
  <c r="M5" i="6"/>
  <c r="O5" i="6"/>
  <c r="Q5" i="6"/>
  <c r="S5" i="6"/>
  <c r="E5" i="6"/>
  <c r="K6" i="5"/>
  <c r="K7" i="5"/>
  <c r="K8" i="5"/>
  <c r="K9" i="5"/>
  <c r="K10" i="5"/>
  <c r="K11" i="5"/>
  <c r="M6" i="5"/>
  <c r="M7" i="5"/>
  <c r="M8" i="5"/>
  <c r="M9" i="5"/>
  <c r="M10" i="5"/>
  <c r="M11" i="5"/>
  <c r="I6" i="5"/>
  <c r="I7" i="5"/>
  <c r="I8" i="5"/>
  <c r="I9" i="5"/>
  <c r="I10" i="5"/>
  <c r="I11" i="5"/>
  <c r="G6" i="5"/>
  <c r="G7" i="5"/>
  <c r="G8" i="5"/>
  <c r="G9" i="5"/>
  <c r="G10" i="5"/>
  <c r="G11" i="5"/>
  <c r="E6" i="5"/>
  <c r="E7" i="5"/>
  <c r="E8" i="5"/>
  <c r="E9" i="5"/>
  <c r="E10" i="5"/>
  <c r="E11" i="5"/>
  <c r="C6" i="5"/>
  <c r="C7" i="5"/>
  <c r="C8" i="5"/>
  <c r="C9" i="5"/>
  <c r="C10" i="5"/>
  <c r="C11" i="5"/>
  <c r="E5" i="5"/>
  <c r="G5" i="5"/>
  <c r="I5" i="5"/>
  <c r="M5" i="5"/>
  <c r="K5" i="5"/>
  <c r="C5" i="5"/>
  <c r="M6" i="4"/>
  <c r="M10" i="4"/>
  <c r="K6" i="4"/>
  <c r="L6" i="4"/>
  <c r="K7" i="4"/>
  <c r="K8" i="4"/>
  <c r="K9" i="4"/>
  <c r="K10" i="4"/>
  <c r="K11" i="4"/>
  <c r="I6" i="4"/>
  <c r="J6" i="4"/>
  <c r="I7" i="4"/>
  <c r="J7" i="4"/>
  <c r="I8" i="4"/>
  <c r="I9" i="4"/>
  <c r="I10" i="4"/>
  <c r="I11" i="4"/>
  <c r="G6" i="4"/>
  <c r="G7" i="4"/>
  <c r="H7" i="4"/>
  <c r="G8" i="4"/>
  <c r="H8" i="4"/>
  <c r="N8" i="4"/>
  <c r="G9" i="4"/>
  <c r="G10" i="4"/>
  <c r="G11" i="4"/>
  <c r="E6" i="4"/>
  <c r="F6" i="4"/>
  <c r="E7" i="4"/>
  <c r="E8" i="4"/>
  <c r="E9" i="4"/>
  <c r="F9" i="4"/>
  <c r="N9" i="4"/>
  <c r="E10" i="4"/>
  <c r="E11" i="4"/>
  <c r="E5" i="4"/>
  <c r="G5" i="4"/>
  <c r="I5" i="4"/>
  <c r="K5" i="4"/>
  <c r="C6" i="4"/>
  <c r="C7" i="4"/>
  <c r="D7" i="4"/>
  <c r="N7" i="4"/>
  <c r="C8" i="4"/>
  <c r="D8" i="4"/>
  <c r="C9" i="4"/>
  <c r="C10" i="4"/>
  <c r="D10" i="4"/>
  <c r="C11" i="4"/>
  <c r="C5" i="4"/>
  <c r="U6" i="3"/>
  <c r="V6" i="3"/>
  <c r="U7" i="3"/>
  <c r="U8" i="3"/>
  <c r="U9" i="3"/>
  <c r="U10" i="3"/>
  <c r="U11" i="3"/>
  <c r="S6" i="3"/>
  <c r="S7" i="3"/>
  <c r="S8" i="3"/>
  <c r="S9" i="3"/>
  <c r="S10" i="3"/>
  <c r="S11" i="3"/>
  <c r="Q6" i="3"/>
  <c r="Q7" i="3"/>
  <c r="Q8" i="3"/>
  <c r="Q9" i="3"/>
  <c r="Q10" i="3"/>
  <c r="R10" i="3"/>
  <c r="Q11" i="3"/>
  <c r="O6" i="3"/>
  <c r="O7" i="3"/>
  <c r="O8" i="3"/>
  <c r="O9" i="3"/>
  <c r="O10" i="3"/>
  <c r="O11" i="3"/>
  <c r="M6" i="3"/>
  <c r="N6" i="3"/>
  <c r="M7" i="3"/>
  <c r="M8" i="3"/>
  <c r="M9" i="3"/>
  <c r="M10" i="3"/>
  <c r="M11" i="3"/>
  <c r="K6" i="3"/>
  <c r="K7" i="3"/>
  <c r="K8" i="3"/>
  <c r="K9" i="3"/>
  <c r="K10" i="3"/>
  <c r="K11" i="3"/>
  <c r="I6" i="3"/>
  <c r="I7" i="3"/>
  <c r="I8" i="3"/>
  <c r="I9" i="3"/>
  <c r="I10" i="3"/>
  <c r="J10" i="3"/>
  <c r="X10" i="3"/>
  <c r="I11" i="3"/>
  <c r="E6" i="3"/>
  <c r="E7" i="3"/>
  <c r="E8" i="3"/>
  <c r="E9" i="3"/>
  <c r="E10" i="3"/>
  <c r="E11" i="3"/>
  <c r="G6" i="3"/>
  <c r="H6" i="3"/>
  <c r="G7" i="3"/>
  <c r="G8" i="3"/>
  <c r="G9" i="3"/>
  <c r="G10" i="3"/>
  <c r="G11" i="3"/>
  <c r="G5" i="3"/>
  <c r="E5" i="3"/>
  <c r="I5" i="3"/>
  <c r="J5" i="3"/>
  <c r="K5" i="3"/>
  <c r="M5" i="3"/>
  <c r="O5" i="3"/>
  <c r="Q5" i="3"/>
  <c r="S5" i="3"/>
  <c r="U5" i="3"/>
  <c r="C6" i="3"/>
  <c r="C7" i="3"/>
  <c r="C8" i="3"/>
  <c r="C9" i="3"/>
  <c r="C10" i="3"/>
  <c r="C11" i="3"/>
  <c r="C5" i="3"/>
  <c r="U130" i="6"/>
  <c r="U128" i="6"/>
  <c r="U127" i="6"/>
  <c r="U126" i="6"/>
  <c r="R126" i="6"/>
  <c r="U125" i="6"/>
  <c r="U124" i="6"/>
  <c r="F124" i="6"/>
  <c r="U123" i="6"/>
  <c r="U122" i="6"/>
  <c r="F122" i="6"/>
  <c r="U121" i="6"/>
  <c r="F121" i="6"/>
  <c r="U120" i="6"/>
  <c r="U119" i="6"/>
  <c r="U118" i="6"/>
  <c r="N118" i="6"/>
  <c r="U117" i="6"/>
  <c r="U116" i="6"/>
  <c r="U115" i="6"/>
  <c r="D115" i="6"/>
  <c r="U114" i="6"/>
  <c r="T114" i="6"/>
  <c r="U113" i="6"/>
  <c r="U112" i="6"/>
  <c r="L112" i="6"/>
  <c r="U111" i="6"/>
  <c r="U110" i="6"/>
  <c r="N110" i="6"/>
  <c r="U109" i="6"/>
  <c r="F109" i="6"/>
  <c r="U108" i="6"/>
  <c r="U107" i="6"/>
  <c r="U106" i="6"/>
  <c r="J106" i="6"/>
  <c r="U105" i="6"/>
  <c r="J105" i="6"/>
  <c r="U104" i="6"/>
  <c r="N104" i="6"/>
  <c r="U103" i="6"/>
  <c r="F103" i="6"/>
  <c r="U102" i="6"/>
  <c r="U101" i="6"/>
  <c r="R101" i="6"/>
  <c r="U100" i="6"/>
  <c r="U99" i="6"/>
  <c r="F99" i="6"/>
  <c r="U98" i="6"/>
  <c r="U97" i="6"/>
  <c r="D97" i="6"/>
  <c r="U96" i="6"/>
  <c r="U95" i="6"/>
  <c r="F95" i="6"/>
  <c r="U94" i="6"/>
  <c r="L94" i="6"/>
  <c r="U93" i="6"/>
  <c r="U92" i="6"/>
  <c r="P92" i="6"/>
  <c r="U91" i="6"/>
  <c r="U90" i="6"/>
  <c r="F90" i="6"/>
  <c r="U89" i="6"/>
  <c r="N89" i="6"/>
  <c r="U88" i="6"/>
  <c r="U87" i="6"/>
  <c r="T87" i="6"/>
  <c r="U86" i="6"/>
  <c r="U85" i="6"/>
  <c r="L85" i="6"/>
  <c r="U84" i="6"/>
  <c r="U83" i="6"/>
  <c r="R83" i="6"/>
  <c r="U82" i="6"/>
  <c r="T82" i="6"/>
  <c r="R82" i="6"/>
  <c r="U81" i="6"/>
  <c r="D81" i="6"/>
  <c r="U79" i="6"/>
  <c r="U78" i="6"/>
  <c r="U77" i="6"/>
  <c r="P77" i="6"/>
  <c r="U76" i="6"/>
  <c r="P76" i="6"/>
  <c r="U75" i="6"/>
  <c r="T75" i="6"/>
  <c r="U74" i="6"/>
  <c r="N74" i="6"/>
  <c r="U73" i="6"/>
  <c r="N73" i="6"/>
  <c r="U72" i="6"/>
  <c r="U71" i="6"/>
  <c r="D71" i="6"/>
  <c r="U70" i="6"/>
  <c r="J70" i="6"/>
  <c r="U69" i="6"/>
  <c r="U68" i="6"/>
  <c r="T68" i="6"/>
  <c r="U67" i="6"/>
  <c r="P67" i="6"/>
  <c r="U65" i="6"/>
  <c r="N65" i="6"/>
  <c r="U64" i="6"/>
  <c r="U63" i="6"/>
  <c r="U62" i="6"/>
  <c r="U61" i="6"/>
  <c r="H61" i="6"/>
  <c r="U60" i="6"/>
  <c r="R60" i="6"/>
  <c r="U59" i="6"/>
  <c r="D59" i="6"/>
  <c r="U58" i="6"/>
  <c r="D58" i="6"/>
  <c r="U57" i="6"/>
  <c r="T57" i="6"/>
  <c r="U56" i="6"/>
  <c r="U55" i="6"/>
  <c r="D55" i="6"/>
  <c r="V55" i="6"/>
  <c r="U54" i="6"/>
  <c r="U53" i="6"/>
  <c r="H53" i="6"/>
  <c r="U52" i="6"/>
  <c r="D52" i="6"/>
  <c r="U51" i="6"/>
  <c r="U50" i="6"/>
  <c r="J50" i="6"/>
  <c r="U49" i="6"/>
  <c r="H49" i="6"/>
  <c r="U48" i="6"/>
  <c r="U47" i="6"/>
  <c r="U46" i="6"/>
  <c r="L46" i="6"/>
  <c r="U45" i="6"/>
  <c r="P45" i="6"/>
  <c r="U44" i="6"/>
  <c r="T44" i="6"/>
  <c r="U43" i="6"/>
  <c r="R43" i="6"/>
  <c r="U42" i="6"/>
  <c r="U41" i="6"/>
  <c r="R41" i="6"/>
  <c r="U40" i="6"/>
  <c r="U39" i="6"/>
  <c r="U38" i="6"/>
  <c r="J38" i="6"/>
  <c r="U37" i="6"/>
  <c r="U36" i="6"/>
  <c r="N36" i="6"/>
  <c r="U35" i="6"/>
  <c r="T35" i="6"/>
  <c r="U34" i="6"/>
  <c r="J34" i="6"/>
  <c r="U33" i="6"/>
  <c r="U32" i="6"/>
  <c r="L32" i="6"/>
  <c r="U31" i="6"/>
  <c r="U30" i="6"/>
  <c r="P30" i="6"/>
  <c r="U29" i="6"/>
  <c r="U28" i="6"/>
  <c r="H28" i="6"/>
  <c r="U27" i="6"/>
  <c r="F27" i="6"/>
  <c r="U26" i="6"/>
  <c r="P26" i="6"/>
  <c r="U25" i="6"/>
  <c r="U24" i="6"/>
  <c r="U23" i="6"/>
  <c r="J23" i="6"/>
  <c r="U22" i="6"/>
  <c r="N22" i="6"/>
  <c r="U21" i="6"/>
  <c r="J21" i="6"/>
  <c r="U20" i="6"/>
  <c r="U19" i="6"/>
  <c r="T19" i="6"/>
  <c r="O130" i="5"/>
  <c r="N130" i="5"/>
  <c r="O128" i="5"/>
  <c r="D128" i="5"/>
  <c r="O127" i="5"/>
  <c r="O126" i="5"/>
  <c r="O125" i="5"/>
  <c r="J125" i="5"/>
  <c r="O124" i="5"/>
  <c r="J124" i="5"/>
  <c r="N124" i="5"/>
  <c r="O123" i="5"/>
  <c r="F123" i="5"/>
  <c r="O122" i="5"/>
  <c r="O121" i="5"/>
  <c r="D121" i="5"/>
  <c r="O120" i="5"/>
  <c r="H120" i="5"/>
  <c r="O119" i="5"/>
  <c r="J119" i="5"/>
  <c r="O118" i="5"/>
  <c r="O117" i="5"/>
  <c r="H117" i="5"/>
  <c r="O116" i="5"/>
  <c r="N116" i="5"/>
  <c r="O115" i="5"/>
  <c r="H115" i="5"/>
  <c r="O114" i="5"/>
  <c r="H114" i="5"/>
  <c r="O113" i="5"/>
  <c r="O112" i="5"/>
  <c r="N112" i="5"/>
  <c r="O111" i="5"/>
  <c r="O110" i="5"/>
  <c r="H110" i="5"/>
  <c r="O109" i="5"/>
  <c r="D109" i="5"/>
  <c r="O108" i="5"/>
  <c r="O107" i="5"/>
  <c r="J107" i="5"/>
  <c r="O106" i="5"/>
  <c r="O105" i="5"/>
  <c r="H105" i="5"/>
  <c r="O104" i="5"/>
  <c r="N104" i="5"/>
  <c r="O103" i="5"/>
  <c r="H103" i="5"/>
  <c r="O102" i="5"/>
  <c r="F102" i="5"/>
  <c r="O101" i="5"/>
  <c r="O100" i="5"/>
  <c r="N100" i="5"/>
  <c r="O99" i="5"/>
  <c r="L99" i="5"/>
  <c r="O98" i="5"/>
  <c r="D98" i="5"/>
  <c r="O97" i="5"/>
  <c r="H97" i="5"/>
  <c r="O96" i="5"/>
  <c r="O95" i="5"/>
  <c r="F95" i="5"/>
  <c r="O94" i="5"/>
  <c r="N94" i="5"/>
  <c r="O93" i="5"/>
  <c r="J93" i="5"/>
  <c r="O92" i="5"/>
  <c r="N92" i="5"/>
  <c r="O91" i="5"/>
  <c r="O90" i="5"/>
  <c r="F90" i="5"/>
  <c r="O89" i="5"/>
  <c r="O88" i="5"/>
  <c r="N88" i="5"/>
  <c r="O87" i="5"/>
  <c r="O86" i="5"/>
  <c r="H86" i="5"/>
  <c r="O85" i="5"/>
  <c r="N85" i="5"/>
  <c r="O84" i="5"/>
  <c r="O83" i="5"/>
  <c r="D83" i="5"/>
  <c r="O82" i="5"/>
  <c r="O81" i="5"/>
  <c r="H81" i="5"/>
  <c r="O79" i="5"/>
  <c r="O78" i="5"/>
  <c r="H78" i="5"/>
  <c r="O77" i="5"/>
  <c r="O76" i="5"/>
  <c r="O75" i="5"/>
  <c r="J75" i="5"/>
  <c r="P75" i="5"/>
  <c r="O74" i="5"/>
  <c r="O73" i="5"/>
  <c r="O72" i="5"/>
  <c r="L72" i="5"/>
  <c r="O71" i="5"/>
  <c r="J71" i="5"/>
  <c r="O70" i="5"/>
  <c r="O69" i="5"/>
  <c r="O68" i="5"/>
  <c r="F68" i="5"/>
  <c r="O67" i="5"/>
  <c r="J67" i="5"/>
  <c r="O65" i="5"/>
  <c r="O64" i="5"/>
  <c r="O63" i="5"/>
  <c r="D63" i="5"/>
  <c r="O62" i="5"/>
  <c r="J62" i="5"/>
  <c r="P62" i="5"/>
  <c r="O61" i="5"/>
  <c r="O60" i="5"/>
  <c r="O59" i="5"/>
  <c r="D59" i="5"/>
  <c r="O58" i="5"/>
  <c r="D58" i="5"/>
  <c r="O57" i="5"/>
  <c r="O56" i="5"/>
  <c r="O55" i="5"/>
  <c r="D55" i="5"/>
  <c r="O54" i="5"/>
  <c r="J54" i="5"/>
  <c r="O53" i="5"/>
  <c r="J53" i="5"/>
  <c r="P53" i="5"/>
  <c r="O52" i="5"/>
  <c r="O51" i="5"/>
  <c r="J51" i="5"/>
  <c r="O50" i="5"/>
  <c r="J50" i="5"/>
  <c r="O49" i="5"/>
  <c r="J49" i="5"/>
  <c r="P49" i="5"/>
  <c r="O48" i="5"/>
  <c r="O47" i="5"/>
  <c r="J47" i="5"/>
  <c r="O46" i="5"/>
  <c r="J46" i="5"/>
  <c r="O45" i="5"/>
  <c r="J45" i="5"/>
  <c r="O44" i="5"/>
  <c r="O43" i="5"/>
  <c r="L43" i="5"/>
  <c r="O42" i="5"/>
  <c r="J42" i="5"/>
  <c r="O41" i="5"/>
  <c r="F41" i="5"/>
  <c r="L41" i="5"/>
  <c r="P41" i="5"/>
  <c r="O40" i="5"/>
  <c r="O39" i="5"/>
  <c r="F39" i="5"/>
  <c r="L39" i="5"/>
  <c r="O38" i="5"/>
  <c r="J38" i="5"/>
  <c r="O37" i="5"/>
  <c r="N37" i="5"/>
  <c r="O36" i="5"/>
  <c r="H36" i="5"/>
  <c r="O35" i="5"/>
  <c r="O34" i="5"/>
  <c r="O33" i="5"/>
  <c r="O32" i="5"/>
  <c r="H32" i="5"/>
  <c r="P32" i="5"/>
  <c r="O31" i="5"/>
  <c r="O30" i="5"/>
  <c r="L30" i="5"/>
  <c r="H30" i="5"/>
  <c r="O29" i="5"/>
  <c r="O28" i="5"/>
  <c r="L28" i="5"/>
  <c r="O27" i="5"/>
  <c r="O26" i="5"/>
  <c r="D26" i="5"/>
  <c r="O25" i="5"/>
  <c r="O24" i="5"/>
  <c r="L24" i="5"/>
  <c r="O23" i="5"/>
  <c r="L23" i="5"/>
  <c r="O22" i="5"/>
  <c r="L22" i="5"/>
  <c r="H22" i="5"/>
  <c r="O21" i="5"/>
  <c r="O20" i="5"/>
  <c r="L20" i="5"/>
  <c r="O19" i="5"/>
  <c r="W130" i="3"/>
  <c r="J130" i="3"/>
  <c r="W129" i="3"/>
  <c r="W128" i="3"/>
  <c r="W9" i="3"/>
  <c r="W127" i="3"/>
  <c r="R127" i="3"/>
  <c r="W126" i="3"/>
  <c r="W125" i="3"/>
  <c r="W124" i="3"/>
  <c r="W123" i="3"/>
  <c r="P123" i="3"/>
  <c r="W122" i="3"/>
  <c r="W121" i="3"/>
  <c r="V121" i="3"/>
  <c r="W120" i="3"/>
  <c r="F120" i="3"/>
  <c r="W119" i="3"/>
  <c r="T119" i="3"/>
  <c r="W118" i="3"/>
  <c r="W117" i="3"/>
  <c r="W116" i="3"/>
  <c r="T116" i="3"/>
  <c r="W115" i="3"/>
  <c r="P115" i="3"/>
  <c r="W114" i="3"/>
  <c r="W113" i="3"/>
  <c r="W112" i="3"/>
  <c r="W111" i="3"/>
  <c r="W110" i="3"/>
  <c r="W109" i="3"/>
  <c r="W108" i="3"/>
  <c r="W107" i="3"/>
  <c r="W106" i="3"/>
  <c r="N106" i="3"/>
  <c r="W105" i="3"/>
  <c r="W104" i="3"/>
  <c r="W103" i="3"/>
  <c r="J103" i="3"/>
  <c r="W102" i="3"/>
  <c r="N102" i="3"/>
  <c r="W101" i="3"/>
  <c r="F101" i="3"/>
  <c r="N101" i="3"/>
  <c r="W100" i="3"/>
  <c r="P100" i="3"/>
  <c r="W99" i="3"/>
  <c r="P99" i="3"/>
  <c r="W98" i="3"/>
  <c r="F98" i="3"/>
  <c r="R98" i="3"/>
  <c r="P98" i="3"/>
  <c r="W97" i="3"/>
  <c r="R97" i="3"/>
  <c r="P97" i="3"/>
  <c r="W96" i="3"/>
  <c r="W95" i="3"/>
  <c r="W94" i="3"/>
  <c r="P94" i="3"/>
  <c r="W93" i="3"/>
  <c r="W92" i="3"/>
  <c r="W91" i="3"/>
  <c r="L91" i="3"/>
  <c r="W90" i="3"/>
  <c r="W89" i="3"/>
  <c r="W88" i="3"/>
  <c r="W87" i="3"/>
  <c r="W86" i="3"/>
  <c r="W85" i="3"/>
  <c r="W84" i="3"/>
  <c r="W83" i="3"/>
  <c r="F83" i="3"/>
  <c r="W82" i="3"/>
  <c r="W81" i="3"/>
  <c r="W79" i="3"/>
  <c r="W78" i="3"/>
  <c r="W77" i="3"/>
  <c r="W76" i="3"/>
  <c r="P76" i="3"/>
  <c r="F76" i="3"/>
  <c r="W75" i="3"/>
  <c r="W74" i="3"/>
  <c r="W73" i="3"/>
  <c r="W72" i="3"/>
  <c r="F72" i="3"/>
  <c r="W71" i="3"/>
  <c r="W70" i="3"/>
  <c r="W69" i="3"/>
  <c r="J69" i="3"/>
  <c r="W68" i="3"/>
  <c r="W67" i="3"/>
  <c r="P67" i="3"/>
  <c r="W65" i="3"/>
  <c r="W64" i="3"/>
  <c r="W63" i="3"/>
  <c r="W62" i="3"/>
  <c r="W61" i="3"/>
  <c r="W60" i="3"/>
  <c r="W59" i="3"/>
  <c r="N59" i="3"/>
  <c r="W58" i="3"/>
  <c r="W57" i="3"/>
  <c r="W56" i="3"/>
  <c r="W55" i="3"/>
  <c r="R55" i="3"/>
  <c r="W54" i="3"/>
  <c r="W53" i="3"/>
  <c r="W52" i="3"/>
  <c r="W51" i="3"/>
  <c r="J51" i="3"/>
  <c r="W50" i="3"/>
  <c r="L50" i="3"/>
  <c r="X50" i="3"/>
  <c r="W49" i="3"/>
  <c r="W48" i="3"/>
  <c r="P48" i="3"/>
  <c r="W47" i="3"/>
  <c r="W46" i="3"/>
  <c r="W45" i="3"/>
  <c r="W44" i="3"/>
  <c r="W43" i="3"/>
  <c r="J43" i="3"/>
  <c r="W42" i="3"/>
  <c r="P42" i="3"/>
  <c r="W41" i="3"/>
  <c r="W40" i="3"/>
  <c r="W39" i="3"/>
  <c r="W38" i="3"/>
  <c r="W37" i="3"/>
  <c r="W36" i="3"/>
  <c r="W35" i="3"/>
  <c r="D35" i="3"/>
  <c r="W34" i="3"/>
  <c r="W33" i="3"/>
  <c r="W32" i="3"/>
  <c r="F32" i="3"/>
  <c r="N32" i="3"/>
  <c r="W31" i="3"/>
  <c r="W30" i="3"/>
  <c r="P30" i="3"/>
  <c r="W29" i="3"/>
  <c r="R29" i="3"/>
  <c r="W28" i="3"/>
  <c r="W27" i="3"/>
  <c r="T27" i="3"/>
  <c r="X27" i="3"/>
  <c r="J27" i="3"/>
  <c r="W26" i="3"/>
  <c r="V26" i="3"/>
  <c r="L26" i="3"/>
  <c r="W25" i="3"/>
  <c r="W24" i="3"/>
  <c r="W23" i="3"/>
  <c r="W22" i="3"/>
  <c r="L22" i="3"/>
  <c r="W21" i="3"/>
  <c r="D21" i="3"/>
  <c r="W20" i="3"/>
  <c r="W19" i="3"/>
  <c r="J19" i="3"/>
  <c r="S130" i="7"/>
  <c r="F130" i="7"/>
  <c r="T130" i="7"/>
  <c r="S128" i="7"/>
  <c r="S127" i="7"/>
  <c r="S126" i="7"/>
  <c r="L126" i="7"/>
  <c r="P126" i="7"/>
  <c r="R126" i="7"/>
  <c r="N126" i="7"/>
  <c r="H126" i="7"/>
  <c r="T126" i="7"/>
  <c r="D126" i="7"/>
  <c r="S125" i="7"/>
  <c r="F125" i="7"/>
  <c r="S124" i="7"/>
  <c r="P124" i="7"/>
  <c r="L124" i="7"/>
  <c r="H124" i="7"/>
  <c r="D124" i="7"/>
  <c r="T124" i="7"/>
  <c r="S123" i="7"/>
  <c r="S122" i="7"/>
  <c r="R122" i="7"/>
  <c r="N122" i="7"/>
  <c r="S121" i="7"/>
  <c r="L121" i="7"/>
  <c r="S120" i="7"/>
  <c r="N120" i="7"/>
  <c r="S119" i="7"/>
  <c r="R119" i="7"/>
  <c r="S118" i="7"/>
  <c r="S117" i="7"/>
  <c r="J117" i="7"/>
  <c r="S116" i="7"/>
  <c r="N116" i="7"/>
  <c r="S115" i="7"/>
  <c r="S114" i="7"/>
  <c r="S113" i="7"/>
  <c r="H113" i="7"/>
  <c r="S112" i="7"/>
  <c r="S111" i="7"/>
  <c r="J111" i="7"/>
  <c r="H111" i="7"/>
  <c r="S110" i="7"/>
  <c r="H110" i="7"/>
  <c r="P110" i="7"/>
  <c r="S109" i="7"/>
  <c r="N109" i="7"/>
  <c r="L109" i="7"/>
  <c r="S108" i="7"/>
  <c r="J108" i="7"/>
  <c r="S107" i="7"/>
  <c r="H107" i="7"/>
  <c r="S106" i="7"/>
  <c r="H106" i="7"/>
  <c r="S105" i="7"/>
  <c r="J105" i="7"/>
  <c r="S104" i="7"/>
  <c r="H104" i="7"/>
  <c r="S103" i="7"/>
  <c r="J103" i="7"/>
  <c r="S102" i="7"/>
  <c r="H102" i="7"/>
  <c r="S101" i="7"/>
  <c r="P101" i="7"/>
  <c r="F101" i="7"/>
  <c r="T101" i="7"/>
  <c r="S100" i="7"/>
  <c r="S99" i="7"/>
  <c r="H99" i="7"/>
  <c r="S98" i="7"/>
  <c r="S97" i="7"/>
  <c r="N97" i="7"/>
  <c r="R97" i="7"/>
  <c r="S96" i="7"/>
  <c r="R96" i="7"/>
  <c r="J96" i="7"/>
  <c r="H96" i="7"/>
  <c r="S95" i="7"/>
  <c r="P95" i="7"/>
  <c r="R95" i="7"/>
  <c r="L95" i="7"/>
  <c r="T95" i="7"/>
  <c r="J95" i="7"/>
  <c r="H95" i="7"/>
  <c r="S94" i="7"/>
  <c r="N94" i="7"/>
  <c r="S93" i="7"/>
  <c r="S92" i="7"/>
  <c r="L92" i="7"/>
  <c r="S91" i="7"/>
  <c r="S90" i="7"/>
  <c r="H90" i="7"/>
  <c r="S89" i="7"/>
  <c r="N89" i="7"/>
  <c r="S88" i="7"/>
  <c r="S87" i="7"/>
  <c r="F87" i="7"/>
  <c r="D87" i="7"/>
  <c r="S86" i="7"/>
  <c r="N86" i="7"/>
  <c r="S85" i="7"/>
  <c r="J85" i="7"/>
  <c r="S84" i="7"/>
  <c r="F84" i="7"/>
  <c r="N84" i="7"/>
  <c r="S83" i="7"/>
  <c r="N83" i="7"/>
  <c r="S82" i="7"/>
  <c r="H82" i="7"/>
  <c r="S81" i="7"/>
  <c r="S79" i="7"/>
  <c r="J79" i="7"/>
  <c r="S78" i="7"/>
  <c r="N78" i="7"/>
  <c r="S77" i="7"/>
  <c r="N77" i="7"/>
  <c r="H77" i="7"/>
  <c r="T77" i="7"/>
  <c r="S76" i="7"/>
  <c r="R76" i="7"/>
  <c r="S75" i="7"/>
  <c r="N75" i="7"/>
  <c r="J75" i="7"/>
  <c r="F75" i="7"/>
  <c r="S74" i="7"/>
  <c r="R74" i="7"/>
  <c r="N74" i="7"/>
  <c r="D74" i="7"/>
  <c r="S73" i="7"/>
  <c r="N73" i="7"/>
  <c r="S72" i="7"/>
  <c r="N72" i="7"/>
  <c r="S71" i="7"/>
  <c r="N71" i="7"/>
  <c r="T71" i="7"/>
  <c r="S70" i="7"/>
  <c r="R70" i="7"/>
  <c r="S69" i="7"/>
  <c r="N69" i="7"/>
  <c r="S68" i="7"/>
  <c r="P68" i="7"/>
  <c r="L68" i="7"/>
  <c r="D68" i="7"/>
  <c r="T68" i="7"/>
  <c r="S67" i="7"/>
  <c r="N67" i="7"/>
  <c r="S65" i="7"/>
  <c r="P65" i="7"/>
  <c r="L65" i="7"/>
  <c r="S64" i="7"/>
  <c r="S63" i="7"/>
  <c r="R63" i="7"/>
  <c r="T63" i="7"/>
  <c r="L63" i="7"/>
  <c r="J63" i="7"/>
  <c r="H63" i="7"/>
  <c r="S62" i="7"/>
  <c r="N62" i="7"/>
  <c r="F62" i="7"/>
  <c r="S61" i="7"/>
  <c r="S60" i="7"/>
  <c r="D60" i="7"/>
  <c r="S59" i="7"/>
  <c r="N59" i="7"/>
  <c r="H59" i="7"/>
  <c r="S58" i="7"/>
  <c r="D58" i="7"/>
  <c r="S57" i="7"/>
  <c r="L57" i="7"/>
  <c r="T57" i="7"/>
  <c r="S56" i="7"/>
  <c r="S55" i="7"/>
  <c r="S54" i="7"/>
  <c r="S53" i="7"/>
  <c r="S52" i="7"/>
  <c r="N52" i="7"/>
  <c r="S51" i="7"/>
  <c r="P51" i="7"/>
  <c r="T51" i="7"/>
  <c r="S50" i="7"/>
  <c r="N50" i="7"/>
  <c r="S49" i="7"/>
  <c r="N49" i="7"/>
  <c r="S48" i="7"/>
  <c r="P48" i="7"/>
  <c r="S47" i="7"/>
  <c r="R47" i="7"/>
  <c r="T47" i="7"/>
  <c r="L47" i="7"/>
  <c r="S46" i="7"/>
  <c r="P46" i="7"/>
  <c r="R46" i="7"/>
  <c r="J46" i="7"/>
  <c r="S45" i="7"/>
  <c r="R45" i="7"/>
  <c r="H45" i="7"/>
  <c r="T45" i="7"/>
  <c r="S44" i="7"/>
  <c r="P44" i="7"/>
  <c r="S43" i="7"/>
  <c r="R43" i="7"/>
  <c r="S42" i="7"/>
  <c r="N42" i="7"/>
  <c r="S41" i="7"/>
  <c r="H41" i="7"/>
  <c r="T41" i="7"/>
  <c r="S40" i="7"/>
  <c r="N40" i="7"/>
  <c r="S39" i="7"/>
  <c r="S38" i="7"/>
  <c r="R38" i="7"/>
  <c r="S37" i="7"/>
  <c r="S36" i="7"/>
  <c r="L36" i="7"/>
  <c r="T36" i="7"/>
  <c r="S35" i="7"/>
  <c r="L35" i="7"/>
  <c r="S34" i="7"/>
  <c r="R34" i="7"/>
  <c r="S33" i="7"/>
  <c r="R33" i="7"/>
  <c r="S32" i="7"/>
  <c r="J32" i="7"/>
  <c r="S31" i="7"/>
  <c r="N31" i="7"/>
  <c r="S30" i="7"/>
  <c r="S29" i="7"/>
  <c r="R29" i="7"/>
  <c r="S28" i="7"/>
  <c r="N28" i="7"/>
  <c r="S27" i="7"/>
  <c r="S26" i="7"/>
  <c r="N26" i="7"/>
  <c r="S25" i="7"/>
  <c r="H25" i="7"/>
  <c r="S24" i="7"/>
  <c r="J24" i="7"/>
  <c r="S23" i="7"/>
  <c r="L23" i="7"/>
  <c r="S22" i="7"/>
  <c r="S21" i="7"/>
  <c r="F21" i="7"/>
  <c r="S20" i="7"/>
  <c r="J20" i="7"/>
  <c r="S19" i="7"/>
  <c r="F19" i="7"/>
  <c r="T22" i="6"/>
  <c r="P44" i="6"/>
  <c r="P48" i="6"/>
  <c r="H52" i="6"/>
  <c r="L55" i="6"/>
  <c r="P55" i="6"/>
  <c r="H63" i="6"/>
  <c r="P79" i="6"/>
  <c r="F101" i="6"/>
  <c r="R28" i="6"/>
  <c r="L44" i="6"/>
  <c r="R44" i="6"/>
  <c r="N52" i="6"/>
  <c r="N68" i="6"/>
  <c r="H22" i="6"/>
  <c r="J28" i="6"/>
  <c r="J44" i="6"/>
  <c r="H51" i="6"/>
  <c r="N63" i="6"/>
  <c r="R85" i="6"/>
  <c r="P85" i="6"/>
  <c r="N85" i="6"/>
  <c r="D85" i="6"/>
  <c r="T52" i="6"/>
  <c r="J52" i="6"/>
  <c r="F52" i="6"/>
  <c r="R52" i="6"/>
  <c r="L52" i="6"/>
  <c r="J68" i="6"/>
  <c r="L68" i="6"/>
  <c r="R76" i="6"/>
  <c r="F102" i="6"/>
  <c r="R102" i="6"/>
  <c r="R109" i="6"/>
  <c r="H62" i="6"/>
  <c r="H78" i="6"/>
  <c r="P78" i="6"/>
  <c r="P82" i="6"/>
  <c r="R89" i="6"/>
  <c r="L89" i="6"/>
  <c r="P89" i="6"/>
  <c r="H89" i="6"/>
  <c r="H102" i="6"/>
  <c r="T110" i="6"/>
  <c r="R110" i="6"/>
  <c r="L110" i="6"/>
  <c r="L121" i="6"/>
  <c r="P121" i="6"/>
  <c r="L74" i="6"/>
  <c r="H77" i="6"/>
  <c r="L78" i="6"/>
  <c r="L82" i="6"/>
  <c r="H93" i="6"/>
  <c r="N105" i="6"/>
  <c r="R114" i="6"/>
  <c r="L114" i="6"/>
  <c r="R117" i="6"/>
  <c r="P130" i="6"/>
  <c r="J130" i="6"/>
  <c r="F130" i="6"/>
  <c r="J111" i="6"/>
  <c r="H92" i="6"/>
  <c r="H108" i="6"/>
  <c r="H124" i="6"/>
  <c r="H23" i="5"/>
  <c r="J19" i="5"/>
  <c r="J22" i="5"/>
  <c r="J23" i="5"/>
  <c r="J24" i="5"/>
  <c r="J27" i="5"/>
  <c r="J28" i="5"/>
  <c r="J30" i="5"/>
  <c r="J34" i="5"/>
  <c r="H39" i="5"/>
  <c r="P39" i="5"/>
  <c r="H41" i="5"/>
  <c r="L42" i="5"/>
  <c r="N42" i="5"/>
  <c r="D42" i="5"/>
  <c r="P42" i="5"/>
  <c r="L45" i="5"/>
  <c r="F45" i="5"/>
  <c r="N45" i="5"/>
  <c r="D45" i="5"/>
  <c r="N46" i="5"/>
  <c r="L47" i="5"/>
  <c r="F47" i="5"/>
  <c r="N47" i="5"/>
  <c r="D47" i="5"/>
  <c r="F48" i="5"/>
  <c r="N48" i="5"/>
  <c r="L49" i="5"/>
  <c r="F49" i="5"/>
  <c r="N49" i="5"/>
  <c r="D49" i="5"/>
  <c r="L50" i="5"/>
  <c r="F50" i="5"/>
  <c r="P50" i="5"/>
  <c r="N50" i="5"/>
  <c r="D50" i="5"/>
  <c r="F51" i="5"/>
  <c r="L53" i="5"/>
  <c r="F53" i="5"/>
  <c r="N53" i="5"/>
  <c r="D53" i="5"/>
  <c r="L54" i="5"/>
  <c r="N56" i="5"/>
  <c r="D57" i="5"/>
  <c r="L60" i="5"/>
  <c r="F60" i="5"/>
  <c r="D61" i="5"/>
  <c r="N62" i="5"/>
  <c r="L64" i="5"/>
  <c r="D64" i="5"/>
  <c r="D65" i="5"/>
  <c r="D67" i="5"/>
  <c r="N69" i="5"/>
  <c r="D69" i="5"/>
  <c r="F71" i="5"/>
  <c r="N73" i="5"/>
  <c r="P73" i="5"/>
  <c r="D73" i="5"/>
  <c r="N75" i="5"/>
  <c r="J79" i="5"/>
  <c r="L81" i="5"/>
  <c r="F81" i="5"/>
  <c r="N81" i="5"/>
  <c r="D81" i="5"/>
  <c r="J81" i="5"/>
  <c r="D22" i="5"/>
  <c r="N22" i="5"/>
  <c r="D24" i="5"/>
  <c r="N24" i="5"/>
  <c r="D27" i="5"/>
  <c r="N27" i="5"/>
  <c r="D28" i="5"/>
  <c r="N28" i="5"/>
  <c r="D29" i="5"/>
  <c r="N29" i="5"/>
  <c r="D30" i="5"/>
  <c r="N30" i="5"/>
  <c r="D36" i="5"/>
  <c r="N38" i="5"/>
  <c r="D38" i="5"/>
  <c r="J39" i="5"/>
  <c r="N40" i="5"/>
  <c r="J41" i="5"/>
  <c r="F42" i="5"/>
  <c r="H19" i="5"/>
  <c r="F21" i="5"/>
  <c r="L21" i="5"/>
  <c r="F22" i="5"/>
  <c r="F24" i="5"/>
  <c r="F26" i="5"/>
  <c r="F27" i="5"/>
  <c r="F28" i="5"/>
  <c r="F29" i="5"/>
  <c r="F30" i="5"/>
  <c r="P30" i="5"/>
  <c r="F33" i="5"/>
  <c r="F34" i="5"/>
  <c r="F36" i="5"/>
  <c r="H38" i="5"/>
  <c r="H42" i="5"/>
  <c r="H45" i="5"/>
  <c r="H47" i="5"/>
  <c r="H49" i="5"/>
  <c r="H50" i="5"/>
  <c r="H53" i="5"/>
  <c r="H54" i="5"/>
  <c r="H63" i="5"/>
  <c r="H69" i="5"/>
  <c r="L78" i="5"/>
  <c r="P78" i="5"/>
  <c r="F78" i="5"/>
  <c r="N78" i="5"/>
  <c r="D78" i="5"/>
  <c r="J78" i="5"/>
  <c r="N39" i="5"/>
  <c r="D39" i="5"/>
  <c r="N41" i="5"/>
  <c r="D41" i="5"/>
  <c r="F83" i="5"/>
  <c r="F97" i="5"/>
  <c r="L97" i="5"/>
  <c r="F100" i="5"/>
  <c r="L100" i="5"/>
  <c r="F101" i="5"/>
  <c r="P101" i="5"/>
  <c r="F103" i="5"/>
  <c r="L103" i="5"/>
  <c r="F104" i="5"/>
  <c r="L104" i="5"/>
  <c r="F106" i="5"/>
  <c r="F107" i="5"/>
  <c r="L107" i="5"/>
  <c r="F108" i="5"/>
  <c r="L108" i="5"/>
  <c r="F110" i="5"/>
  <c r="F112" i="5"/>
  <c r="L112" i="5"/>
  <c r="F115" i="5"/>
  <c r="L115" i="5"/>
  <c r="F116" i="5"/>
  <c r="L116" i="5"/>
  <c r="P116" i="5"/>
  <c r="F119" i="5"/>
  <c r="L119" i="5"/>
  <c r="F122" i="5"/>
  <c r="L122" i="5"/>
  <c r="F124" i="5"/>
  <c r="L124" i="5"/>
  <c r="F126" i="5"/>
  <c r="L126" i="5"/>
  <c r="F128" i="5"/>
  <c r="F130" i="5"/>
  <c r="L130" i="5"/>
  <c r="H21" i="3"/>
  <c r="N21" i="3"/>
  <c r="H23" i="3"/>
  <c r="H24" i="3"/>
  <c r="H26" i="3"/>
  <c r="N26" i="3"/>
  <c r="H27" i="3"/>
  <c r="N27" i="3"/>
  <c r="F37" i="3"/>
  <c r="P39" i="3"/>
  <c r="N40" i="3"/>
  <c r="D40" i="3"/>
  <c r="V42" i="3"/>
  <c r="N42" i="3"/>
  <c r="H42" i="3"/>
  <c r="T42" i="3"/>
  <c r="L42" i="3"/>
  <c r="D42" i="3"/>
  <c r="P43" i="3"/>
  <c r="H46" i="3"/>
  <c r="V48" i="3"/>
  <c r="N48" i="3"/>
  <c r="H48" i="3"/>
  <c r="T48" i="3"/>
  <c r="L48" i="3"/>
  <c r="D48" i="3"/>
  <c r="V50" i="3"/>
  <c r="P51" i="3"/>
  <c r="V54" i="3"/>
  <c r="P55" i="3"/>
  <c r="H58" i="3"/>
  <c r="N62" i="3"/>
  <c r="T62" i="3"/>
  <c r="D62" i="3"/>
  <c r="N64" i="3"/>
  <c r="N68" i="3"/>
  <c r="V114" i="3"/>
  <c r="N114" i="3"/>
  <c r="H114" i="3"/>
  <c r="R114" i="3"/>
  <c r="F114" i="3"/>
  <c r="P114" i="3"/>
  <c r="D114" i="3"/>
  <c r="X114" i="3"/>
  <c r="T114" i="3"/>
  <c r="L114" i="3"/>
  <c r="J114" i="3"/>
  <c r="V87" i="3"/>
  <c r="L87" i="3"/>
  <c r="T87" i="3"/>
  <c r="H87" i="3"/>
  <c r="J37" i="3"/>
  <c r="J42" i="3"/>
  <c r="J48" i="3"/>
  <c r="J62" i="3"/>
  <c r="D87" i="3"/>
  <c r="V126" i="3"/>
  <c r="N126" i="3"/>
  <c r="H126" i="3"/>
  <c r="R126" i="3"/>
  <c r="F126" i="3"/>
  <c r="P126" i="3"/>
  <c r="D126" i="3"/>
  <c r="T126" i="3"/>
  <c r="L126" i="3"/>
  <c r="J126" i="3"/>
  <c r="V37" i="3"/>
  <c r="H37" i="3"/>
  <c r="N39" i="3"/>
  <c r="T39" i="3"/>
  <c r="T41" i="3"/>
  <c r="V43" i="3"/>
  <c r="N43" i="3"/>
  <c r="H43" i="3"/>
  <c r="T43" i="3"/>
  <c r="L43" i="3"/>
  <c r="D43" i="3"/>
  <c r="V47" i="3"/>
  <c r="L47" i="3"/>
  <c r="L49" i="3"/>
  <c r="V51" i="3"/>
  <c r="N51" i="3"/>
  <c r="H51" i="3"/>
  <c r="T51" i="3"/>
  <c r="L51" i="3"/>
  <c r="D51" i="3"/>
  <c r="N53" i="3"/>
  <c r="D53" i="3"/>
  <c r="V55" i="3"/>
  <c r="N55" i="3"/>
  <c r="H55" i="3"/>
  <c r="T55" i="3"/>
  <c r="L55" i="3"/>
  <c r="D55" i="3"/>
  <c r="D59" i="3"/>
  <c r="L61" i="3"/>
  <c r="N63" i="3"/>
  <c r="T63" i="3"/>
  <c r="D63" i="3"/>
  <c r="N87" i="3"/>
  <c r="P106" i="3"/>
  <c r="V122" i="3"/>
  <c r="N122" i="3"/>
  <c r="H122" i="3"/>
  <c r="X122" i="3"/>
  <c r="R122" i="3"/>
  <c r="F122" i="3"/>
  <c r="P122" i="3"/>
  <c r="D122" i="3"/>
  <c r="T122" i="3"/>
  <c r="L122" i="3"/>
  <c r="J122" i="3"/>
  <c r="D69" i="3"/>
  <c r="L69" i="3"/>
  <c r="T69" i="3"/>
  <c r="D73" i="3"/>
  <c r="L73" i="3"/>
  <c r="T73" i="3"/>
  <c r="T75" i="3"/>
  <c r="D76" i="3"/>
  <c r="L76" i="3"/>
  <c r="T76" i="3"/>
  <c r="L77" i="3"/>
  <c r="H69" i="3"/>
  <c r="N69" i="3"/>
  <c r="H70" i="3"/>
  <c r="H73" i="3"/>
  <c r="N73" i="3"/>
  <c r="N75" i="3"/>
  <c r="H76" i="3"/>
  <c r="N76" i="3"/>
  <c r="H77" i="3"/>
  <c r="H82" i="3"/>
  <c r="H84" i="3"/>
  <c r="V105" i="3"/>
  <c r="J105" i="3"/>
  <c r="N109" i="3"/>
  <c r="R109" i="3"/>
  <c r="H113" i="3"/>
  <c r="J113" i="3"/>
  <c r="J121" i="3"/>
  <c r="N125" i="3"/>
  <c r="T125" i="3"/>
  <c r="R125" i="3"/>
  <c r="V103" i="3"/>
  <c r="N103" i="3"/>
  <c r="H103" i="3"/>
  <c r="H107" i="3"/>
  <c r="J108" i="3"/>
  <c r="N111" i="3"/>
  <c r="J116" i="3"/>
  <c r="V119" i="3"/>
  <c r="N119" i="3"/>
  <c r="H119" i="3"/>
  <c r="J120" i="3"/>
  <c r="J90" i="3"/>
  <c r="J97" i="3"/>
  <c r="J98" i="3"/>
  <c r="J99" i="3"/>
  <c r="J101" i="3"/>
  <c r="N104" i="3"/>
  <c r="N108" i="3"/>
  <c r="V116" i="3"/>
  <c r="N116" i="3"/>
  <c r="H116" i="3"/>
  <c r="V120" i="3"/>
  <c r="N120" i="3"/>
  <c r="H120" i="3"/>
  <c r="H124" i="3"/>
  <c r="F41" i="7"/>
  <c r="F43" i="7"/>
  <c r="F45" i="7"/>
  <c r="F47" i="7"/>
  <c r="F49" i="7"/>
  <c r="F51" i="7"/>
  <c r="F57" i="7"/>
  <c r="F59" i="7"/>
  <c r="F63" i="7"/>
  <c r="F65" i="7"/>
  <c r="F68" i="7"/>
  <c r="F74" i="7"/>
  <c r="F76" i="7"/>
  <c r="F83" i="7"/>
  <c r="F109" i="7"/>
  <c r="F111" i="7"/>
  <c r="F117" i="7"/>
  <c r="F119" i="7"/>
  <c r="F26" i="7"/>
  <c r="F28" i="7"/>
  <c r="F86" i="7"/>
  <c r="F90" i="7"/>
  <c r="F92" i="7"/>
  <c r="F96" i="7"/>
  <c r="F102" i="7"/>
  <c r="F104" i="7"/>
  <c r="F106" i="7"/>
  <c r="T106" i="7"/>
  <c r="F112" i="7"/>
  <c r="F124" i="7"/>
  <c r="F126" i="7"/>
  <c r="P64" i="3"/>
  <c r="R64" i="3"/>
  <c r="H64" i="3"/>
  <c r="F64" i="3"/>
  <c r="T64" i="3"/>
  <c r="J64" i="3"/>
  <c r="V64" i="3"/>
  <c r="L64" i="3"/>
  <c r="R88" i="3"/>
  <c r="D88" i="3"/>
  <c r="L88" i="3"/>
  <c r="F88" i="3"/>
  <c r="R93" i="3"/>
  <c r="F93" i="3"/>
  <c r="T93" i="3"/>
  <c r="H93" i="3"/>
  <c r="P93" i="3"/>
  <c r="D93" i="3"/>
  <c r="V118" i="3"/>
  <c r="N118" i="3"/>
  <c r="J123" i="3"/>
  <c r="J93" i="3"/>
  <c r="P40" i="3"/>
  <c r="H40" i="3"/>
  <c r="T40" i="3"/>
  <c r="J40" i="3"/>
  <c r="V40" i="3"/>
  <c r="L40" i="3"/>
  <c r="L44" i="3"/>
  <c r="J47" i="3"/>
  <c r="N47" i="3"/>
  <c r="D47" i="3"/>
  <c r="P47" i="3"/>
  <c r="H47" i="3"/>
  <c r="T47" i="3"/>
  <c r="P54" i="3"/>
  <c r="D54" i="3"/>
  <c r="H54" i="3"/>
  <c r="R58" i="3"/>
  <c r="T58" i="3"/>
  <c r="L58" i="3"/>
  <c r="D58" i="3"/>
  <c r="R75" i="3"/>
  <c r="P75" i="3"/>
  <c r="J75" i="3"/>
  <c r="D75" i="3"/>
  <c r="L75" i="3"/>
  <c r="H75" i="3"/>
  <c r="D79" i="3"/>
  <c r="H88" i="3"/>
  <c r="N92" i="3"/>
  <c r="V92" i="3"/>
  <c r="T92" i="3"/>
  <c r="J88" i="3"/>
  <c r="D64" i="3"/>
  <c r="N22" i="3"/>
  <c r="H52" i="3"/>
  <c r="L56" i="3"/>
  <c r="F68" i="3"/>
  <c r="T68" i="3"/>
  <c r="L68" i="3"/>
  <c r="N93" i="3"/>
  <c r="T120" i="3"/>
  <c r="P120" i="3"/>
  <c r="L120" i="3"/>
  <c r="F123" i="3"/>
  <c r="P21" i="3"/>
  <c r="R23" i="3"/>
  <c r="F26" i="3"/>
  <c r="V27" i="3"/>
  <c r="T28" i="3"/>
  <c r="P32" i="3"/>
  <c r="F33" i="3"/>
  <c r="F36" i="3"/>
  <c r="J55" i="3"/>
  <c r="J82" i="3"/>
  <c r="J85" i="3"/>
  <c r="L98" i="3"/>
  <c r="V98" i="3"/>
  <c r="L100" i="3"/>
  <c r="H101" i="3"/>
  <c r="L107" i="3"/>
  <c r="J119" i="3"/>
  <c r="X119" i="3"/>
  <c r="V21" i="3"/>
  <c r="F23" i="3"/>
  <c r="H32" i="3"/>
  <c r="R32" i="3"/>
  <c r="J33" i="3"/>
  <c r="J76" i="3"/>
  <c r="F78" i="3"/>
  <c r="R95" i="3"/>
  <c r="D97" i="3"/>
  <c r="D98" i="3"/>
  <c r="N98" i="3"/>
  <c r="N99" i="3"/>
  <c r="N100" i="3"/>
  <c r="T107" i="3"/>
  <c r="R119" i="3"/>
  <c r="J72" i="3"/>
  <c r="R76" i="3"/>
  <c r="J21" i="3"/>
  <c r="T21" i="3"/>
  <c r="V24" i="3"/>
  <c r="V25" i="3"/>
  <c r="D27" i="3"/>
  <c r="L33" i="3"/>
  <c r="J34" i="3"/>
  <c r="F35" i="3"/>
  <c r="T34" i="3"/>
  <c r="D34" i="3"/>
  <c r="F39" i="3"/>
  <c r="R43" i="3"/>
  <c r="F43" i="3"/>
  <c r="R47" i="3"/>
  <c r="F47" i="3"/>
  <c r="X47" i="3"/>
  <c r="R51" i="3"/>
  <c r="F51" i="3"/>
  <c r="R20" i="3"/>
  <c r="R24" i="3"/>
  <c r="R27" i="3"/>
  <c r="F27" i="3"/>
  <c r="T31" i="3"/>
  <c r="J32" i="3"/>
  <c r="H34" i="3"/>
  <c r="L37" i="3"/>
  <c r="L19" i="3"/>
  <c r="V19" i="3"/>
  <c r="F21" i="3"/>
  <c r="J24" i="3"/>
  <c r="T26" i="3"/>
  <c r="J26" i="3"/>
  <c r="P27" i="3"/>
  <c r="R30" i="3"/>
  <c r="T32" i="3"/>
  <c r="L32" i="3"/>
  <c r="D32" i="3"/>
  <c r="F34" i="3"/>
  <c r="R40" i="3"/>
  <c r="F40" i="3"/>
  <c r="R42" i="3"/>
  <c r="F42" i="3"/>
  <c r="R48" i="3"/>
  <c r="F48" i="3"/>
  <c r="F52" i="3"/>
  <c r="F53" i="3"/>
  <c r="F54" i="3"/>
  <c r="F55" i="3"/>
  <c r="F58" i="3"/>
  <c r="F59" i="3"/>
  <c r="R65" i="3"/>
  <c r="V69" i="3"/>
  <c r="F69" i="3"/>
  <c r="V77" i="3"/>
  <c r="V78" i="3"/>
  <c r="J84" i="3"/>
  <c r="V89" i="3"/>
  <c r="H91" i="3"/>
  <c r="V93" i="3"/>
  <c r="L93" i="3"/>
  <c r="V97" i="3"/>
  <c r="L97" i="3"/>
  <c r="V101" i="3"/>
  <c r="L101" i="3"/>
  <c r="L103" i="3"/>
  <c r="D104" i="3"/>
  <c r="D109" i="3"/>
  <c r="P113" i="3"/>
  <c r="L119" i="3"/>
  <c r="R120" i="3"/>
  <c r="D120" i="3"/>
  <c r="L124" i="3"/>
  <c r="F127" i="3"/>
  <c r="V71" i="3"/>
  <c r="F84" i="3"/>
  <c r="P111" i="3"/>
  <c r="R116" i="3"/>
  <c r="D116" i="3"/>
  <c r="F67" i="3"/>
  <c r="P69" i="3"/>
  <c r="V73" i="3"/>
  <c r="F73" i="3"/>
  <c r="V74" i="3"/>
  <c r="J78" i="3"/>
  <c r="J79" i="3"/>
  <c r="P84" i="3"/>
  <c r="V95" i="3"/>
  <c r="L95" i="3"/>
  <c r="V99" i="3"/>
  <c r="T101" i="3"/>
  <c r="F103" i="3"/>
  <c r="P105" i="3"/>
  <c r="P107" i="3"/>
  <c r="D107" i="3"/>
  <c r="R112" i="3"/>
  <c r="L116" i="3"/>
  <c r="D117" i="3"/>
  <c r="F119" i="3"/>
  <c r="P121" i="3"/>
  <c r="D123" i="3"/>
  <c r="R67" i="3"/>
  <c r="R69" i="3"/>
  <c r="V75" i="3"/>
  <c r="F75" i="3"/>
  <c r="R78" i="3"/>
  <c r="V82" i="3"/>
  <c r="D84" i="3"/>
  <c r="R86" i="3"/>
  <c r="P95" i="3"/>
  <c r="P103" i="3"/>
  <c r="D103" i="3"/>
  <c r="X103" i="3"/>
  <c r="R108" i="3"/>
  <c r="R111" i="3"/>
  <c r="P116" i="3"/>
  <c r="P119" i="3"/>
  <c r="D119" i="3"/>
  <c r="R124" i="3"/>
  <c r="D124" i="3"/>
  <c r="X124" i="3"/>
  <c r="M9" i="4"/>
  <c r="D9" i="4"/>
  <c r="H10" i="4"/>
  <c r="J12" i="7"/>
  <c r="H13" i="7"/>
  <c r="N13" i="7"/>
  <c r="T13" i="7"/>
  <c r="R14" i="7"/>
  <c r="N15" i="7"/>
  <c r="N17" i="7"/>
  <c r="F13" i="7"/>
  <c r="P13" i="7"/>
  <c r="F15" i="7"/>
  <c r="J13" i="7"/>
  <c r="D16" i="6"/>
  <c r="V16" i="6"/>
  <c r="L13" i="6"/>
  <c r="P16" i="6"/>
  <c r="F18" i="6"/>
  <c r="J18" i="6"/>
  <c r="T18" i="6"/>
  <c r="N12" i="6"/>
  <c r="H18" i="6"/>
  <c r="J13" i="5"/>
  <c r="D14" i="5"/>
  <c r="F15" i="5"/>
  <c r="L15" i="5"/>
  <c r="J17" i="5"/>
  <c r="D13" i="5"/>
  <c r="N13" i="5"/>
  <c r="P13" i="5"/>
  <c r="D17" i="5"/>
  <c r="N17" i="5"/>
  <c r="H17" i="5"/>
  <c r="F13" i="5"/>
  <c r="F17" i="5"/>
  <c r="M11" i="4"/>
  <c r="F11" i="4"/>
  <c r="N11" i="4"/>
  <c r="M7" i="4"/>
  <c r="D6" i="4"/>
  <c r="H9" i="4"/>
  <c r="L9" i="4"/>
  <c r="J10" i="4"/>
  <c r="M8" i="4"/>
  <c r="J8" i="4"/>
  <c r="M5" i="4"/>
  <c r="L5" i="4"/>
  <c r="F5" i="4"/>
  <c r="F10" i="4"/>
  <c r="N10" i="4"/>
  <c r="J9" i="4"/>
  <c r="H6" i="4"/>
  <c r="L10" i="4"/>
  <c r="D11" i="4"/>
  <c r="L7" i="4"/>
  <c r="L11" i="4"/>
  <c r="H11" i="4"/>
  <c r="J11" i="4"/>
  <c r="L8" i="4"/>
  <c r="J96" i="5"/>
  <c r="N96" i="5"/>
  <c r="H96" i="5"/>
  <c r="D96" i="5"/>
  <c r="L96" i="5"/>
  <c r="F46" i="3"/>
  <c r="N46" i="3"/>
  <c r="J22" i="7"/>
  <c r="L28" i="7"/>
  <c r="J28" i="7"/>
  <c r="P28" i="7"/>
  <c r="D28" i="7"/>
  <c r="R28" i="7"/>
  <c r="H30" i="7"/>
  <c r="F40" i="7"/>
  <c r="F58" i="7"/>
  <c r="F64" i="7"/>
  <c r="L67" i="7"/>
  <c r="J67" i="7"/>
  <c r="R67" i="7"/>
  <c r="H67" i="7"/>
  <c r="P67" i="7"/>
  <c r="L69" i="7"/>
  <c r="J69" i="7"/>
  <c r="R69" i="7"/>
  <c r="H69" i="7"/>
  <c r="P69" i="7"/>
  <c r="L71" i="7"/>
  <c r="J71" i="7"/>
  <c r="R71" i="7"/>
  <c r="H71" i="7"/>
  <c r="P71" i="7"/>
  <c r="L73" i="7"/>
  <c r="J73" i="7"/>
  <c r="R73" i="7"/>
  <c r="H73" i="7"/>
  <c r="P73" i="7"/>
  <c r="P86" i="7"/>
  <c r="D86" i="7"/>
  <c r="R86" i="7"/>
  <c r="L86" i="7"/>
  <c r="J86" i="7"/>
  <c r="J73" i="3"/>
  <c r="R73" i="3"/>
  <c r="P73" i="3"/>
  <c r="L39" i="7"/>
  <c r="J39" i="7"/>
  <c r="P39" i="7"/>
  <c r="D39" i="7"/>
  <c r="R39" i="7"/>
  <c r="R88" i="7"/>
  <c r="V36" i="3"/>
  <c r="F77" i="5"/>
  <c r="N77" i="5"/>
  <c r="F7" i="4"/>
  <c r="F8" i="4"/>
  <c r="P118" i="3"/>
  <c r="H49" i="3"/>
  <c r="V46" i="3"/>
  <c r="L50" i="7"/>
  <c r="P50" i="7"/>
  <c r="L54" i="7"/>
  <c r="T54" i="7"/>
  <c r="J54" i="7"/>
  <c r="R54" i="7"/>
  <c r="H54" i="7"/>
  <c r="P54" i="7"/>
  <c r="D62" i="7"/>
  <c r="P78" i="7"/>
  <c r="H78" i="7"/>
  <c r="R78" i="7"/>
  <c r="L78" i="7"/>
  <c r="J78" i="7"/>
  <c r="P84" i="7"/>
  <c r="H84" i="7"/>
  <c r="R84" i="7"/>
  <c r="D84" i="7"/>
  <c r="L84" i="7"/>
  <c r="T84" i="7"/>
  <c r="J84" i="7"/>
  <c r="L30" i="7"/>
  <c r="R30" i="7"/>
  <c r="L58" i="7"/>
  <c r="J58" i="7"/>
  <c r="R58" i="7"/>
  <c r="H58" i="7"/>
  <c r="P58" i="7"/>
  <c r="L64" i="7"/>
  <c r="N106" i="7"/>
  <c r="L106" i="7"/>
  <c r="J106" i="7"/>
  <c r="P106" i="7"/>
  <c r="R106" i="7"/>
  <c r="D106" i="7"/>
  <c r="N113" i="7"/>
  <c r="T113" i="7"/>
  <c r="P113" i="7"/>
  <c r="L25" i="5"/>
  <c r="H25" i="5"/>
  <c r="D25" i="5"/>
  <c r="F25" i="5"/>
  <c r="L37" i="5"/>
  <c r="H37" i="5"/>
  <c r="D37" i="5"/>
  <c r="F37" i="5"/>
  <c r="H5" i="4"/>
  <c r="D5" i="4"/>
  <c r="J5" i="4"/>
  <c r="N5" i="4"/>
  <c r="T118" i="3"/>
  <c r="L118" i="3"/>
  <c r="F96" i="5"/>
  <c r="P96" i="5"/>
  <c r="J37" i="5"/>
  <c r="J25" i="5"/>
  <c r="P25" i="5"/>
  <c r="R21" i="7"/>
  <c r="H21" i="7"/>
  <c r="P21" i="7"/>
  <c r="D21" i="7"/>
  <c r="L21" i="7"/>
  <c r="T21" i="7"/>
  <c r="J21" i="7"/>
  <c r="D37" i="7"/>
  <c r="H39" i="7"/>
  <c r="D67" i="7"/>
  <c r="D69" i="7"/>
  <c r="D71" i="7"/>
  <c r="D73" i="7"/>
  <c r="H88" i="7"/>
  <c r="F29" i="3"/>
  <c r="R40" i="7"/>
  <c r="H40" i="7"/>
  <c r="P40" i="7"/>
  <c r="D40" i="7"/>
  <c r="L40" i="7"/>
  <c r="T40" i="7"/>
  <c r="J40" i="7"/>
  <c r="R36" i="3"/>
  <c r="F39" i="7"/>
  <c r="T46" i="3"/>
  <c r="N25" i="5"/>
  <c r="D77" i="5"/>
  <c r="H22" i="7"/>
  <c r="L26" i="7"/>
  <c r="J26" i="7"/>
  <c r="P26" i="7"/>
  <c r="D26" i="7"/>
  <c r="R26" i="7"/>
  <c r="H28" i="7"/>
  <c r="N39" i="7"/>
  <c r="P49" i="7"/>
  <c r="D49" i="7"/>
  <c r="R49" i="7"/>
  <c r="L49" i="7"/>
  <c r="J49" i="7"/>
  <c r="H52" i="7"/>
  <c r="L62" i="7"/>
  <c r="J62" i="7"/>
  <c r="R62" i="7"/>
  <c r="H62" i="7"/>
  <c r="P62" i="7"/>
  <c r="F67" i="7"/>
  <c r="F69" i="7"/>
  <c r="F71" i="7"/>
  <c r="F73" i="7"/>
  <c r="L83" i="7"/>
  <c r="J83" i="7"/>
  <c r="T83" i="7"/>
  <c r="P83" i="7"/>
  <c r="D83" i="7"/>
  <c r="R83" i="7"/>
  <c r="H86" i="7"/>
  <c r="P90" i="7"/>
  <c r="D90" i="7"/>
  <c r="R90" i="7"/>
  <c r="L90" i="7"/>
  <c r="J90" i="7"/>
  <c r="D94" i="7"/>
  <c r="N102" i="7"/>
  <c r="R102" i="7"/>
  <c r="N104" i="7"/>
  <c r="L104" i="7"/>
  <c r="J104" i="7"/>
  <c r="D104" i="7"/>
  <c r="P104" i="7"/>
  <c r="R104" i="7"/>
  <c r="N33" i="3"/>
  <c r="V33" i="3"/>
  <c r="H75" i="7"/>
  <c r="P75" i="7"/>
  <c r="D99" i="7"/>
  <c r="R101" i="7"/>
  <c r="H101" i="7"/>
  <c r="N101" i="7"/>
  <c r="D101" i="7"/>
  <c r="R105" i="7"/>
  <c r="N110" i="7"/>
  <c r="D110" i="7"/>
  <c r="L110" i="7"/>
  <c r="J110" i="7"/>
  <c r="L27" i="5"/>
  <c r="P27" i="5"/>
  <c r="H27" i="5"/>
  <c r="L33" i="5"/>
  <c r="H33" i="5"/>
  <c r="H103" i="6"/>
  <c r="J23" i="7"/>
  <c r="J25" i="7"/>
  <c r="J34" i="7"/>
  <c r="J36" i="7"/>
  <c r="J38" i="7"/>
  <c r="J43" i="7"/>
  <c r="D44" i="7"/>
  <c r="N44" i="7"/>
  <c r="J45" i="7"/>
  <c r="D46" i="7"/>
  <c r="T46" i="7"/>
  <c r="N46" i="7"/>
  <c r="J47" i="7"/>
  <c r="N51" i="7"/>
  <c r="J82" i="7"/>
  <c r="P117" i="7"/>
  <c r="D117" i="7"/>
  <c r="R117" i="7"/>
  <c r="T117" i="7"/>
  <c r="N117" i="7"/>
  <c r="J123" i="7"/>
  <c r="D127" i="7"/>
  <c r="F62" i="3"/>
  <c r="P77" i="3"/>
  <c r="J86" i="5"/>
  <c r="N19" i="7"/>
  <c r="D23" i="7"/>
  <c r="N23" i="7"/>
  <c r="D25" i="7"/>
  <c r="N25" i="7"/>
  <c r="N34" i="7"/>
  <c r="D36" i="7"/>
  <c r="N36" i="7"/>
  <c r="N38" i="7"/>
  <c r="N43" i="7"/>
  <c r="H44" i="7"/>
  <c r="N45" i="7"/>
  <c r="H46" i="7"/>
  <c r="N47" i="7"/>
  <c r="D51" i="7"/>
  <c r="D53" i="7"/>
  <c r="D57" i="7"/>
  <c r="D59" i="7"/>
  <c r="D61" i="7"/>
  <c r="D63" i="7"/>
  <c r="D65" i="7"/>
  <c r="L75" i="7"/>
  <c r="P96" i="7"/>
  <c r="T96" i="7"/>
  <c r="J101" i="7"/>
  <c r="P103" i="7"/>
  <c r="F103" i="7"/>
  <c r="H103" i="7"/>
  <c r="R103" i="7"/>
  <c r="D103" i="7"/>
  <c r="F110" i="7"/>
  <c r="P112" i="7"/>
  <c r="D119" i="7"/>
  <c r="R125" i="7"/>
  <c r="N125" i="7"/>
  <c r="D125" i="7"/>
  <c r="L125" i="7"/>
  <c r="T20" i="3"/>
  <c r="T115" i="3"/>
  <c r="P23" i="7"/>
  <c r="P25" i="7"/>
  <c r="D34" i="7"/>
  <c r="D82" i="7"/>
  <c r="L101" i="7"/>
  <c r="R110" i="7"/>
  <c r="H117" i="7"/>
  <c r="H123" i="7"/>
  <c r="N123" i="7"/>
  <c r="F90" i="3"/>
  <c r="H90" i="3"/>
  <c r="D90" i="3"/>
  <c r="N90" i="3"/>
  <c r="L104" i="3"/>
  <c r="L29" i="5"/>
  <c r="H29" i="5"/>
  <c r="L35" i="5"/>
  <c r="H35" i="5"/>
  <c r="T39" i="6"/>
  <c r="F39" i="6"/>
  <c r="J90" i="5"/>
  <c r="N101" i="5"/>
  <c r="H101" i="5"/>
  <c r="D101" i="5"/>
  <c r="N107" i="5"/>
  <c r="H107" i="5"/>
  <c r="D107" i="5"/>
  <c r="N24" i="6"/>
  <c r="J104" i="6"/>
  <c r="R104" i="6"/>
  <c r="T109" i="6"/>
  <c r="D85" i="3"/>
  <c r="J82" i="5"/>
  <c r="H82" i="5"/>
  <c r="J94" i="5"/>
  <c r="H94" i="5"/>
  <c r="D102" i="5"/>
  <c r="J108" i="5"/>
  <c r="N108" i="5"/>
  <c r="H108" i="5"/>
  <c r="D108" i="5"/>
  <c r="P108" i="5"/>
  <c r="N113" i="5"/>
  <c r="H113" i="5"/>
  <c r="D113" i="5"/>
  <c r="P33" i="6"/>
  <c r="J33" i="6"/>
  <c r="D43" i="6"/>
  <c r="D97" i="7"/>
  <c r="D109" i="7"/>
  <c r="P109" i="7"/>
  <c r="D111" i="7"/>
  <c r="P111" i="7"/>
  <c r="P114" i="7"/>
  <c r="J25" i="3"/>
  <c r="F85" i="3"/>
  <c r="N96" i="3"/>
  <c r="J40" i="5"/>
  <c r="H87" i="5"/>
  <c r="F87" i="5"/>
  <c r="D114" i="5"/>
  <c r="N119" i="5"/>
  <c r="H119" i="5"/>
  <c r="D119" i="5"/>
  <c r="L21" i="6"/>
  <c r="T46" i="6"/>
  <c r="J46" i="6"/>
  <c r="J120" i="7"/>
  <c r="J122" i="7"/>
  <c r="J124" i="7"/>
  <c r="J126" i="7"/>
  <c r="H31" i="3"/>
  <c r="P85" i="3"/>
  <c r="F97" i="3"/>
  <c r="H98" i="3"/>
  <c r="D99" i="3"/>
  <c r="H100" i="3"/>
  <c r="L83" i="5"/>
  <c r="N83" i="5"/>
  <c r="J83" i="5"/>
  <c r="H83" i="5"/>
  <c r="P83" i="5"/>
  <c r="J91" i="5"/>
  <c r="H91" i="5"/>
  <c r="N120" i="5"/>
  <c r="D125" i="5"/>
  <c r="F25" i="6"/>
  <c r="H95" i="5"/>
  <c r="J126" i="5"/>
  <c r="N126" i="5"/>
  <c r="H126" i="5"/>
  <c r="D126" i="5"/>
  <c r="T21" i="6"/>
  <c r="N21" i="6"/>
  <c r="T29" i="6"/>
  <c r="H29" i="6"/>
  <c r="P29" i="6"/>
  <c r="F29" i="6"/>
  <c r="D89" i="6"/>
  <c r="F89" i="6"/>
  <c r="T89" i="6"/>
  <c r="J89" i="6"/>
  <c r="T27" i="6"/>
  <c r="T34" i="6"/>
  <c r="P88" i="6"/>
  <c r="T95" i="6"/>
  <c r="D99" i="6"/>
  <c r="L22" i="6"/>
  <c r="R27" i="6"/>
  <c r="R31" i="6"/>
  <c r="D34" i="6"/>
  <c r="J37" i="6"/>
  <c r="N44" i="6"/>
  <c r="T62" i="6"/>
  <c r="F62" i="6"/>
  <c r="N93" i="6"/>
  <c r="D100" i="5"/>
  <c r="D106" i="5"/>
  <c r="D112" i="5"/>
  <c r="D124" i="5"/>
  <c r="J22" i="6"/>
  <c r="N37" i="6"/>
  <c r="J47" i="6"/>
  <c r="L53" i="6"/>
  <c r="N88" i="6"/>
  <c r="J88" i="6"/>
  <c r="T88" i="6"/>
  <c r="H88" i="6"/>
  <c r="P106" i="6"/>
  <c r="D37" i="6"/>
  <c r="J78" i="6"/>
  <c r="F88" i="6"/>
  <c r="V88" i="6"/>
  <c r="H99" i="6"/>
  <c r="T17" i="3"/>
  <c r="F17" i="3"/>
  <c r="X17" i="3"/>
  <c r="P17" i="3"/>
  <c r="D17" i="3"/>
  <c r="N17" i="3"/>
  <c r="V17" i="3"/>
  <c r="L17" i="3"/>
  <c r="J17" i="3"/>
  <c r="H17" i="3"/>
  <c r="F63" i="6"/>
  <c r="F70" i="6"/>
  <c r="R70" i="6"/>
  <c r="N82" i="6"/>
  <c r="R120" i="6"/>
  <c r="J121" i="6"/>
  <c r="D14" i="3"/>
  <c r="F16" i="3"/>
  <c r="L18" i="3"/>
  <c r="N12" i="3"/>
  <c r="N13" i="3"/>
  <c r="P14" i="3"/>
  <c r="T16" i="3"/>
  <c r="V18" i="3"/>
  <c r="F18" i="5"/>
  <c r="J13" i="6"/>
  <c r="N15" i="6"/>
  <c r="P17" i="6"/>
  <c r="F12" i="7"/>
  <c r="T12" i="7"/>
  <c r="F14" i="7"/>
  <c r="J18" i="7"/>
  <c r="H14" i="3"/>
  <c r="R14" i="3"/>
  <c r="F15" i="6"/>
  <c r="P15" i="6"/>
  <c r="L18" i="7"/>
  <c r="F82" i="6"/>
  <c r="D91" i="6"/>
  <c r="D108" i="6"/>
  <c r="D110" i="6"/>
  <c r="V110" i="6"/>
  <c r="D114" i="6"/>
  <c r="F119" i="6"/>
  <c r="D120" i="6"/>
  <c r="D18" i="3"/>
  <c r="H12" i="3"/>
  <c r="F14" i="3"/>
  <c r="P18" i="3"/>
  <c r="R12" i="3"/>
  <c r="T14" i="3"/>
  <c r="P13" i="6"/>
  <c r="R15" i="6"/>
  <c r="N12" i="7"/>
  <c r="L14" i="7"/>
  <c r="N18" i="7"/>
  <c r="H18" i="3"/>
  <c r="F12" i="3"/>
  <c r="F13" i="3"/>
  <c r="J14" i="3"/>
  <c r="R18" i="3"/>
  <c r="T12" i="3"/>
  <c r="F13" i="6"/>
  <c r="T15" i="6"/>
  <c r="P12" i="7"/>
  <c r="P14" i="7"/>
  <c r="D18" i="7"/>
  <c r="P18" i="7"/>
  <c r="D12" i="7"/>
  <c r="D14" i="7"/>
  <c r="H18" i="7"/>
  <c r="T18" i="7"/>
  <c r="L12" i="3"/>
  <c r="T67" i="7"/>
  <c r="H38" i="7"/>
  <c r="D16" i="7"/>
  <c r="J128" i="7"/>
  <c r="D121" i="7"/>
  <c r="R121" i="7"/>
  <c r="P119" i="7"/>
  <c r="L79" i="7"/>
  <c r="D38" i="7"/>
  <c r="N29" i="7"/>
  <c r="P102" i="7"/>
  <c r="J94" i="7"/>
  <c r="P94" i="7"/>
  <c r="R52" i="7"/>
  <c r="D113" i="7"/>
  <c r="H50" i="7"/>
  <c r="J35" i="7"/>
  <c r="J15" i="7"/>
  <c r="H15" i="7"/>
  <c r="F72" i="7"/>
  <c r="H33" i="7"/>
  <c r="H34" i="7"/>
  <c r="F36" i="7"/>
  <c r="F38" i="7"/>
  <c r="L45" i="7"/>
  <c r="J51" i="7"/>
  <c r="P63" i="7"/>
  <c r="N65" i="7"/>
  <c r="L72" i="7"/>
  <c r="P74" i="7"/>
  <c r="J77" i="7"/>
  <c r="D78" i="7"/>
  <c r="D81" i="7"/>
  <c r="N90" i="7"/>
  <c r="D95" i="7"/>
  <c r="N95" i="7"/>
  <c r="L96" i="7"/>
  <c r="L103" i="7"/>
  <c r="N111" i="7"/>
  <c r="L117" i="7"/>
  <c r="H16" i="7"/>
  <c r="J72" i="7"/>
  <c r="P16" i="7"/>
  <c r="N119" i="7"/>
  <c r="L77" i="7"/>
  <c r="D29" i="7"/>
  <c r="J102" i="7"/>
  <c r="L94" i="7"/>
  <c r="J52" i="7"/>
  <c r="J113" i="7"/>
  <c r="D52" i="7"/>
  <c r="R50" i="7"/>
  <c r="F113" i="7"/>
  <c r="F24" i="7"/>
  <c r="F81" i="7"/>
  <c r="F70" i="7"/>
  <c r="F33" i="7"/>
  <c r="L33" i="7"/>
  <c r="F34" i="7"/>
  <c r="L38" i="7"/>
  <c r="F44" i="7"/>
  <c r="L48" i="7"/>
  <c r="F50" i="7"/>
  <c r="L51" i="7"/>
  <c r="N68" i="7"/>
  <c r="J70" i="7"/>
  <c r="R72" i="7"/>
  <c r="H76" i="7"/>
  <c r="R77" i="7"/>
  <c r="F78" i="7"/>
  <c r="N81" i="7"/>
  <c r="N91" i="7"/>
  <c r="N124" i="7"/>
  <c r="H125" i="7"/>
  <c r="D15" i="7"/>
  <c r="J16" i="7"/>
  <c r="R18" i="7"/>
  <c r="D77" i="7"/>
  <c r="D48" i="7"/>
  <c r="J29" i="7"/>
  <c r="D102" i="7"/>
  <c r="L102" i="7"/>
  <c r="R94" i="7"/>
  <c r="T94" i="7"/>
  <c r="P52" i="7"/>
  <c r="L52" i="7"/>
  <c r="R113" i="7"/>
  <c r="L113" i="7"/>
  <c r="D50" i="7"/>
  <c r="J50" i="7"/>
  <c r="T50" i="7"/>
  <c r="P15" i="7"/>
  <c r="T15" i="7"/>
  <c r="F94" i="7"/>
  <c r="F79" i="7"/>
  <c r="F121" i="7"/>
  <c r="H29" i="7"/>
  <c r="N33" i="7"/>
  <c r="T33" i="7"/>
  <c r="P38" i="7"/>
  <c r="F46" i="7"/>
  <c r="H47" i="7"/>
  <c r="N48" i="7"/>
  <c r="L70" i="7"/>
  <c r="H72" i="7"/>
  <c r="P72" i="7"/>
  <c r="J74" i="7"/>
  <c r="P77" i="7"/>
  <c r="D89" i="7"/>
  <c r="H94" i="7"/>
  <c r="J121" i="7"/>
  <c r="T121" i="7"/>
  <c r="R124" i="7"/>
  <c r="H14" i="7"/>
  <c r="T14" i="7"/>
  <c r="R15" i="7"/>
  <c r="N16" i="7"/>
  <c r="N30" i="7"/>
  <c r="J30" i="7"/>
  <c r="P30" i="7"/>
  <c r="F30" i="7"/>
  <c r="D30" i="7"/>
  <c r="P42" i="7"/>
  <c r="R42" i="7"/>
  <c r="H42" i="7"/>
  <c r="J42" i="7"/>
  <c r="F42" i="7"/>
  <c r="L105" i="7"/>
  <c r="N105" i="7"/>
  <c r="P105" i="7"/>
  <c r="D105" i="7"/>
  <c r="F105" i="7"/>
  <c r="H105" i="7"/>
  <c r="T73" i="7"/>
  <c r="N22" i="7"/>
  <c r="R22" i="7"/>
  <c r="S8" i="7"/>
  <c r="R31" i="7"/>
  <c r="P31" i="7"/>
  <c r="F31" i="7"/>
  <c r="J31" i="7"/>
  <c r="H31" i="7"/>
  <c r="D31" i="7"/>
  <c r="J53" i="7"/>
  <c r="F53" i="7"/>
  <c r="N53" i="7"/>
  <c r="P92" i="7"/>
  <c r="J92" i="7"/>
  <c r="D92" i="7"/>
  <c r="R92" i="7"/>
  <c r="L114" i="7"/>
  <c r="F114" i="7"/>
  <c r="R17" i="7"/>
  <c r="D17" i="7"/>
  <c r="F17" i="7"/>
  <c r="L17" i="7"/>
  <c r="P17" i="7"/>
  <c r="J17" i="7"/>
  <c r="H17" i="7"/>
  <c r="N37" i="7"/>
  <c r="H37" i="7"/>
  <c r="L37" i="7"/>
  <c r="R37" i="7"/>
  <c r="J37" i="7"/>
  <c r="F37" i="7"/>
  <c r="P37" i="7"/>
  <c r="P82" i="7"/>
  <c r="R82" i="7"/>
  <c r="L82" i="7"/>
  <c r="F82" i="7"/>
  <c r="N82" i="7"/>
  <c r="L88" i="7"/>
  <c r="F88" i="7"/>
  <c r="P88" i="7"/>
  <c r="J88" i="7"/>
  <c r="D88" i="7"/>
  <c r="N88" i="7"/>
  <c r="N93" i="7"/>
  <c r="P93" i="7"/>
  <c r="J93" i="7"/>
  <c r="H93" i="7"/>
  <c r="P98" i="7"/>
  <c r="N98" i="7"/>
  <c r="D98" i="7"/>
  <c r="R98" i="7"/>
  <c r="H98" i="7"/>
  <c r="J98" i="7"/>
  <c r="L98" i="7"/>
  <c r="F98" i="7"/>
  <c r="N20" i="7"/>
  <c r="P20" i="7"/>
  <c r="T20" i="7"/>
  <c r="D20" i="7"/>
  <c r="F20" i="7"/>
  <c r="L20" i="7"/>
  <c r="R20" i="7"/>
  <c r="H20" i="7"/>
  <c r="N24" i="7"/>
  <c r="P24" i="7"/>
  <c r="H24" i="7"/>
  <c r="D24" i="7"/>
  <c r="L24" i="7"/>
  <c r="R24" i="7"/>
  <c r="R32" i="7"/>
  <c r="P32" i="7"/>
  <c r="F32" i="7"/>
  <c r="N32" i="7"/>
  <c r="H32" i="7"/>
  <c r="L32" i="7"/>
  <c r="D32" i="7"/>
  <c r="R41" i="7"/>
  <c r="P41" i="7"/>
  <c r="N41" i="7"/>
  <c r="J41" i="7"/>
  <c r="L55" i="7"/>
  <c r="R55" i="7"/>
  <c r="D55" i="7"/>
  <c r="J55" i="7"/>
  <c r="F55" i="7"/>
  <c r="N55" i="7"/>
  <c r="P61" i="7"/>
  <c r="N61" i="7"/>
  <c r="L61" i="7"/>
  <c r="F61" i="7"/>
  <c r="J61" i="7"/>
  <c r="P85" i="7"/>
  <c r="L85" i="7"/>
  <c r="H85" i="7"/>
  <c r="T85" i="7"/>
  <c r="R85" i="7"/>
  <c r="D85" i="7"/>
  <c r="N85" i="7"/>
  <c r="J112" i="7"/>
  <c r="L112" i="7"/>
  <c r="D112" i="7"/>
  <c r="H112" i="7"/>
  <c r="R112" i="7"/>
  <c r="T112" i="7"/>
  <c r="N112" i="7"/>
  <c r="L118" i="7"/>
  <c r="D118" i="7"/>
  <c r="F123" i="7"/>
  <c r="L123" i="7"/>
  <c r="R123" i="7"/>
  <c r="D123" i="7"/>
  <c r="T38" i="7"/>
  <c r="T62" i="7"/>
  <c r="N21" i="7"/>
  <c r="H23" i="7"/>
  <c r="T23" i="7"/>
  <c r="F29" i="7"/>
  <c r="D33" i="7"/>
  <c r="P33" i="7"/>
  <c r="P34" i="7"/>
  <c r="R36" i="7"/>
  <c r="H43" i="7"/>
  <c r="J44" i="7"/>
  <c r="T44" i="7"/>
  <c r="L59" i="7"/>
  <c r="H68" i="7"/>
  <c r="R68" i="7"/>
  <c r="N70" i="7"/>
  <c r="R75" i="7"/>
  <c r="N76" i="7"/>
  <c r="F77" i="7"/>
  <c r="P81" i="7"/>
  <c r="H83" i="7"/>
  <c r="T90" i="7"/>
  <c r="R91" i="7"/>
  <c r="N103" i="7"/>
  <c r="T103" i="7"/>
  <c r="R109" i="7"/>
  <c r="N121" i="7"/>
  <c r="P122" i="7"/>
  <c r="J125" i="7"/>
  <c r="F16" i="7"/>
  <c r="R16" i="7"/>
  <c r="T102" i="7"/>
  <c r="T86" i="7"/>
  <c r="T39" i="7"/>
  <c r="T28" i="7"/>
  <c r="R23" i="7"/>
  <c r="P29" i="7"/>
  <c r="L43" i="7"/>
  <c r="R44" i="7"/>
  <c r="H48" i="7"/>
  <c r="H49" i="7"/>
  <c r="T49" i="7"/>
  <c r="F52" i="7"/>
  <c r="T52" i="7"/>
  <c r="N58" i="7"/>
  <c r="T58" i="7"/>
  <c r="R59" i="7"/>
  <c r="N63" i="7"/>
  <c r="J68" i="7"/>
  <c r="D70" i="7"/>
  <c r="P70" i="7"/>
  <c r="D72" i="7"/>
  <c r="L74" i="7"/>
  <c r="D75" i="7"/>
  <c r="T75" i="7"/>
  <c r="P76" i="7"/>
  <c r="L81" i="7"/>
  <c r="P87" i="7"/>
  <c r="N96" i="7"/>
  <c r="F97" i="7"/>
  <c r="T69" i="7"/>
  <c r="T78" i="7"/>
  <c r="D96" i="7"/>
  <c r="L97" i="7"/>
  <c r="L111" i="7"/>
  <c r="H122" i="7"/>
  <c r="T122" i="7"/>
  <c r="N64" i="7"/>
  <c r="D64" i="7"/>
  <c r="L127" i="7"/>
  <c r="J127" i="7"/>
  <c r="L8" i="7"/>
  <c r="N8" i="7"/>
  <c r="R127" i="7"/>
  <c r="N99" i="7"/>
  <c r="H64" i="7"/>
  <c r="R35" i="7"/>
  <c r="L22" i="7"/>
  <c r="J114" i="7"/>
  <c r="T114" i="7"/>
  <c r="H114" i="7"/>
  <c r="R114" i="7"/>
  <c r="D114" i="7"/>
  <c r="N114" i="7"/>
  <c r="J116" i="7"/>
  <c r="L116" i="7"/>
  <c r="D116" i="7"/>
  <c r="T116" i="7"/>
  <c r="P116" i="7"/>
  <c r="F116" i="7"/>
  <c r="R116" i="7"/>
  <c r="H116" i="7"/>
  <c r="L120" i="7"/>
  <c r="F120" i="7"/>
  <c r="P120" i="7"/>
  <c r="H120" i="7"/>
  <c r="R120" i="7"/>
  <c r="D120" i="7"/>
  <c r="N35" i="7"/>
  <c r="H35" i="7"/>
  <c r="F35" i="7"/>
  <c r="P108" i="7"/>
  <c r="R108" i="7"/>
  <c r="D108" i="7"/>
  <c r="T108" i="7"/>
  <c r="J8" i="7"/>
  <c r="D8" i="7"/>
  <c r="H108" i="7"/>
  <c r="N127" i="7"/>
  <c r="H127" i="7"/>
  <c r="L108" i="7"/>
  <c r="R64" i="7"/>
  <c r="D35" i="7"/>
  <c r="D22" i="7"/>
  <c r="R25" i="7"/>
  <c r="L25" i="7"/>
  <c r="F25" i="7"/>
  <c r="P53" i="7"/>
  <c r="T53" i="7"/>
  <c r="H53" i="7"/>
  <c r="R53" i="7"/>
  <c r="L53" i="7"/>
  <c r="N79" i="7"/>
  <c r="H79" i="7"/>
  <c r="P79" i="7"/>
  <c r="D79" i="7"/>
  <c r="R79" i="7"/>
  <c r="T79" i="7"/>
  <c r="L89" i="7"/>
  <c r="J89" i="7"/>
  <c r="P89" i="7"/>
  <c r="F89" i="7"/>
  <c r="R89" i="7"/>
  <c r="H89" i="7"/>
  <c r="T89" i="7"/>
  <c r="P118" i="7"/>
  <c r="T118" i="7"/>
  <c r="J118" i="7"/>
  <c r="R118" i="7"/>
  <c r="F118" i="7"/>
  <c r="N118" i="7"/>
  <c r="H118" i="7"/>
  <c r="L128" i="7"/>
  <c r="F128" i="7"/>
  <c r="P128" i="7"/>
  <c r="D128" i="7"/>
  <c r="P99" i="7"/>
  <c r="F99" i="7"/>
  <c r="P130" i="7"/>
  <c r="J130" i="7"/>
  <c r="R130" i="7"/>
  <c r="H130" i="7"/>
  <c r="N130" i="7"/>
  <c r="D130" i="7"/>
  <c r="R8" i="7"/>
  <c r="F127" i="7"/>
  <c r="F108" i="7"/>
  <c r="L99" i="7"/>
  <c r="J99" i="7"/>
  <c r="P127" i="7"/>
  <c r="N108" i="7"/>
  <c r="R99" i="7"/>
  <c r="P64" i="7"/>
  <c r="J64" i="7"/>
  <c r="P35" i="7"/>
  <c r="P22" i="7"/>
  <c r="F22" i="7"/>
  <c r="N54" i="7"/>
  <c r="F54" i="7"/>
  <c r="D54" i="7"/>
  <c r="P57" i="7"/>
  <c r="J57" i="7"/>
  <c r="R57" i="7"/>
  <c r="H57" i="7"/>
  <c r="N57" i="7"/>
  <c r="H92" i="7"/>
  <c r="N92" i="7"/>
  <c r="R107" i="7"/>
  <c r="L107" i="7"/>
  <c r="D107" i="7"/>
  <c r="P107" i="7"/>
  <c r="J107" i="7"/>
  <c r="N107" i="7"/>
  <c r="F107" i="7"/>
  <c r="L119" i="7"/>
  <c r="J119" i="7"/>
  <c r="H119" i="7"/>
  <c r="T119" i="7"/>
  <c r="L130" i="7"/>
  <c r="H26" i="7"/>
  <c r="T26" i="7"/>
  <c r="H36" i="7"/>
  <c r="P36" i="7"/>
  <c r="L41" i="7"/>
  <c r="P43" i="7"/>
  <c r="P45" i="7"/>
  <c r="P47" i="7"/>
  <c r="F48" i="7"/>
  <c r="R48" i="7"/>
  <c r="R51" i="7"/>
  <c r="H55" i="7"/>
  <c r="P55" i="7"/>
  <c r="J59" i="7"/>
  <c r="P59" i="7"/>
  <c r="H61" i="7"/>
  <c r="R61" i="7"/>
  <c r="H65" i="7"/>
  <c r="R65" i="7"/>
  <c r="H70" i="7"/>
  <c r="T70" i="7"/>
  <c r="H74" i="7"/>
  <c r="L76" i="7"/>
  <c r="J76" i="7"/>
  <c r="F85" i="7"/>
  <c r="J87" i="7"/>
  <c r="D93" i="7"/>
  <c r="L93" i="7"/>
  <c r="R93" i="7"/>
  <c r="F95" i="7"/>
  <c r="J97" i="7"/>
  <c r="P97" i="7"/>
  <c r="H109" i="7"/>
  <c r="J109" i="7"/>
  <c r="T109" i="7"/>
  <c r="R111" i="7"/>
  <c r="H121" i="7"/>
  <c r="P121" i="7"/>
  <c r="F122" i="7"/>
  <c r="L122" i="7"/>
  <c r="P123" i="7"/>
  <c r="T123" i="7"/>
  <c r="P125" i="7"/>
  <c r="T125" i="7"/>
  <c r="F23" i="7"/>
  <c r="L29" i="7"/>
  <c r="T29" i="7"/>
  <c r="L31" i="7"/>
  <c r="J33" i="7"/>
  <c r="L34" i="7"/>
  <c r="T34" i="7"/>
  <c r="L42" i="7"/>
  <c r="D43" i="7"/>
  <c r="T43" i="7"/>
  <c r="L44" i="7"/>
  <c r="D45" i="7"/>
  <c r="L46" i="7"/>
  <c r="D47" i="7"/>
  <c r="J48" i="7"/>
  <c r="H51" i="7"/>
  <c r="J65" i="7"/>
  <c r="D41" i="7"/>
  <c r="D42" i="7"/>
  <c r="D76" i="7"/>
  <c r="H87" i="7"/>
  <c r="F93" i="7"/>
  <c r="H97" i="7"/>
  <c r="D122" i="7"/>
  <c r="H94" i="6"/>
  <c r="H67" i="6"/>
  <c r="N31" i="6"/>
  <c r="L31" i="6"/>
  <c r="T31" i="6"/>
  <c r="N96" i="6"/>
  <c r="D96" i="6"/>
  <c r="D130" i="6"/>
  <c r="H130" i="6"/>
  <c r="R130" i="6"/>
  <c r="T130" i="6"/>
  <c r="L130" i="6"/>
  <c r="P56" i="6"/>
  <c r="H56" i="6"/>
  <c r="L62" i="6"/>
  <c r="R62" i="6"/>
  <c r="J62" i="6"/>
  <c r="T73" i="6"/>
  <c r="P102" i="6"/>
  <c r="T102" i="6"/>
  <c r="L102" i="6"/>
  <c r="N102" i="6"/>
  <c r="J102" i="6"/>
  <c r="D106" i="6"/>
  <c r="T17" i="6"/>
  <c r="J17" i="6"/>
  <c r="D17" i="6"/>
  <c r="R17" i="6"/>
  <c r="L17" i="6"/>
  <c r="N17" i="6"/>
  <c r="T94" i="6"/>
  <c r="V94" i="6"/>
  <c r="R94" i="6"/>
  <c r="T120" i="6"/>
  <c r="N120" i="6"/>
  <c r="H120" i="6"/>
  <c r="J120" i="6"/>
  <c r="L120" i="6"/>
  <c r="N47" i="6"/>
  <c r="F47" i="6"/>
  <c r="V47" i="6"/>
  <c r="H47" i="6"/>
  <c r="L47" i="6"/>
  <c r="D47" i="6"/>
  <c r="P47" i="6"/>
  <c r="J67" i="6"/>
  <c r="N67" i="6"/>
  <c r="R67" i="6"/>
  <c r="D67" i="6"/>
  <c r="L67" i="6"/>
  <c r="R91" i="6"/>
  <c r="N91" i="6"/>
  <c r="J91" i="6"/>
  <c r="L91" i="6"/>
  <c r="N114" i="6"/>
  <c r="J114" i="6"/>
  <c r="F114" i="6"/>
  <c r="H13" i="6"/>
  <c r="N18" i="6"/>
  <c r="R121" i="6"/>
  <c r="F110" i="6"/>
  <c r="F85" i="6"/>
  <c r="H85" i="6"/>
  <c r="F48" i="6"/>
  <c r="F44" i="6"/>
  <c r="J55" i="6"/>
  <c r="R55" i="6"/>
  <c r="H44" i="6"/>
  <c r="D49" i="6"/>
  <c r="P52" i="6"/>
  <c r="H111" i="6"/>
  <c r="D24" i="6"/>
  <c r="H121" i="6"/>
  <c r="J110" i="6"/>
  <c r="J85" i="6"/>
  <c r="T85" i="6"/>
  <c r="F71" i="6"/>
  <c r="N55" i="6"/>
  <c r="H79" i="6"/>
  <c r="H55" i="6"/>
  <c r="J19" i="6"/>
  <c r="J51" i="6"/>
  <c r="H82" i="6"/>
  <c r="J123" i="6"/>
  <c r="L20" i="6"/>
  <c r="N50" i="6"/>
  <c r="T42" i="6"/>
  <c r="F104" i="6"/>
  <c r="D104" i="6"/>
  <c r="F72" i="6"/>
  <c r="J20" i="6"/>
  <c r="D27" i="6"/>
  <c r="N27" i="6"/>
  <c r="H27" i="6"/>
  <c r="L27" i="6"/>
  <c r="J27" i="6"/>
  <c r="P27" i="6"/>
  <c r="L54" i="6"/>
  <c r="P70" i="6"/>
  <c r="L70" i="6"/>
  <c r="T70" i="6"/>
  <c r="H70" i="6"/>
  <c r="N70" i="6"/>
  <c r="V70" i="6"/>
  <c r="D70" i="6"/>
  <c r="D94" i="6"/>
  <c r="J94" i="6"/>
  <c r="P94" i="6"/>
  <c r="F94" i="6"/>
  <c r="N94" i="6"/>
  <c r="T96" i="6"/>
  <c r="J96" i="6"/>
  <c r="V96" i="6"/>
  <c r="F96" i="6"/>
  <c r="R96" i="6"/>
  <c r="L96" i="6"/>
  <c r="P96" i="6"/>
  <c r="H96" i="6"/>
  <c r="H50" i="6"/>
  <c r="L104" i="6"/>
  <c r="P104" i="6"/>
  <c r="H104" i="6"/>
  <c r="F20" i="6"/>
  <c r="T28" i="6"/>
  <c r="J48" i="6"/>
  <c r="H48" i="6"/>
  <c r="H60" i="6"/>
  <c r="P68" i="6"/>
  <c r="D68" i="6"/>
  <c r="F68" i="6"/>
  <c r="H68" i="6"/>
  <c r="R68" i="6"/>
  <c r="R88" i="6"/>
  <c r="L88" i="6"/>
  <c r="D88" i="6"/>
  <c r="J42" i="6"/>
  <c r="L42" i="6"/>
  <c r="N72" i="6"/>
  <c r="P72" i="6"/>
  <c r="H72" i="6"/>
  <c r="L72" i="6"/>
  <c r="P86" i="6"/>
  <c r="D86" i="6"/>
  <c r="T86" i="6"/>
  <c r="L86" i="6"/>
  <c r="J86" i="6"/>
  <c r="T104" i="6"/>
  <c r="H86" i="6"/>
  <c r="J72" i="6"/>
  <c r="F86" i="6"/>
  <c r="R72" i="6"/>
  <c r="H36" i="6"/>
  <c r="T37" i="6"/>
  <c r="P37" i="6"/>
  <c r="L37" i="6"/>
  <c r="H37" i="6"/>
  <c r="R58" i="6"/>
  <c r="T58" i="6"/>
  <c r="P58" i="6"/>
  <c r="L58" i="6"/>
  <c r="R61" i="6"/>
  <c r="P99" i="6"/>
  <c r="N101" i="6"/>
  <c r="R124" i="6"/>
  <c r="T124" i="6"/>
  <c r="N124" i="6"/>
  <c r="L124" i="6"/>
  <c r="P128" i="6"/>
  <c r="J128" i="6"/>
  <c r="P31" i="6"/>
  <c r="L29" i="6"/>
  <c r="F31" i="6"/>
  <c r="T47" i="6"/>
  <c r="R51" i="6"/>
  <c r="F55" i="6"/>
  <c r="D62" i="6"/>
  <c r="D82" i="6"/>
  <c r="P91" i="6"/>
  <c r="D102" i="6"/>
  <c r="P120" i="6"/>
  <c r="H123" i="6"/>
  <c r="T123" i="6"/>
  <c r="N130" i="6"/>
  <c r="N13" i="6"/>
  <c r="P18" i="6"/>
  <c r="H31" i="6"/>
  <c r="F22" i="6"/>
  <c r="J25" i="6"/>
  <c r="D31" i="6"/>
  <c r="P46" i="6"/>
  <c r="R47" i="6"/>
  <c r="D51" i="6"/>
  <c r="T55" i="6"/>
  <c r="N62" i="6"/>
  <c r="F91" i="6"/>
  <c r="T91" i="6"/>
  <c r="D93" i="6"/>
  <c r="P114" i="6"/>
  <c r="L123" i="6"/>
  <c r="R13" i="6"/>
  <c r="F17" i="6"/>
  <c r="L18" i="6"/>
  <c r="D13" i="6"/>
  <c r="T59" i="6"/>
  <c r="L125" i="6"/>
  <c r="H23" i="6"/>
  <c r="P23" i="6"/>
  <c r="T71" i="6"/>
  <c r="F84" i="6"/>
  <c r="D119" i="6"/>
  <c r="L30" i="6"/>
  <c r="P98" i="6"/>
  <c r="N98" i="6"/>
  <c r="H98" i="6"/>
  <c r="L98" i="6"/>
  <c r="T98" i="6"/>
  <c r="R125" i="6"/>
  <c r="L59" i="6"/>
  <c r="T33" i="6"/>
  <c r="L33" i="6"/>
  <c r="P38" i="6"/>
  <c r="F50" i="6"/>
  <c r="R65" i="6"/>
  <c r="H65" i="6"/>
  <c r="P108" i="6"/>
  <c r="J108" i="6"/>
  <c r="R108" i="6"/>
  <c r="T121" i="6"/>
  <c r="N121" i="6"/>
  <c r="V121" i="6"/>
  <c r="D121" i="6"/>
  <c r="D41" i="6"/>
  <c r="P41" i="6"/>
  <c r="T107" i="6"/>
  <c r="D107" i="6"/>
  <c r="J107" i="6"/>
  <c r="R98" i="6"/>
  <c r="H73" i="6"/>
  <c r="D98" i="6"/>
  <c r="J119" i="6"/>
  <c r="T119" i="6"/>
  <c r="H119" i="6"/>
  <c r="F58" i="6"/>
  <c r="J58" i="6"/>
  <c r="N58" i="6"/>
  <c r="P62" i="6"/>
  <c r="F67" i="6"/>
  <c r="T67" i="6"/>
  <c r="D72" i="6"/>
  <c r="T72" i="6"/>
  <c r="F76" i="6"/>
  <c r="H91" i="6"/>
  <c r="H110" i="6"/>
  <c r="L111" i="6"/>
  <c r="T111" i="6"/>
  <c r="H114" i="6"/>
  <c r="F120" i="6"/>
  <c r="J124" i="6"/>
  <c r="P124" i="6"/>
  <c r="N20" i="6"/>
  <c r="R22" i="6"/>
  <c r="J31" i="6"/>
  <c r="N34" i="6"/>
  <c r="R37" i="6"/>
  <c r="D46" i="6"/>
  <c r="F37" i="6"/>
  <c r="V37" i="6"/>
  <c r="H58" i="6"/>
  <c r="D111" i="6"/>
  <c r="D124" i="6"/>
  <c r="P15" i="5"/>
  <c r="J18" i="5"/>
  <c r="J95" i="5"/>
  <c r="H125" i="5"/>
  <c r="P125" i="5"/>
  <c r="H102" i="5"/>
  <c r="N90" i="5"/>
  <c r="D86" i="5"/>
  <c r="N86" i="5"/>
  <c r="P86" i="5"/>
  <c r="N43" i="5"/>
  <c r="N58" i="5"/>
  <c r="H43" i="5"/>
  <c r="P43" i="5"/>
  <c r="P17" i="5"/>
  <c r="L125" i="5"/>
  <c r="H67" i="5"/>
  <c r="N32" i="5"/>
  <c r="N23" i="5"/>
  <c r="N20" i="5"/>
  <c r="F79" i="5"/>
  <c r="F75" i="5"/>
  <c r="L71" i="5"/>
  <c r="N67" i="5"/>
  <c r="F62" i="5"/>
  <c r="D54" i="5"/>
  <c r="L51" i="5"/>
  <c r="F46" i="5"/>
  <c r="J36" i="5"/>
  <c r="H24" i="5"/>
  <c r="F85" i="5"/>
  <c r="D89" i="5"/>
  <c r="N93" i="5"/>
  <c r="D110" i="5"/>
  <c r="H124" i="5"/>
  <c r="P124" i="5"/>
  <c r="D130" i="5"/>
  <c r="N14" i="5"/>
  <c r="J15" i="5"/>
  <c r="P16" i="5"/>
  <c r="N95" i="5"/>
  <c r="N125" i="5"/>
  <c r="L90" i="5"/>
  <c r="F86" i="5"/>
  <c r="L86" i="5"/>
  <c r="F43" i="5"/>
  <c r="F58" i="5"/>
  <c r="D18" i="5"/>
  <c r="P18" i="5"/>
  <c r="P14" i="5"/>
  <c r="F125" i="5"/>
  <c r="L102" i="5"/>
  <c r="H75" i="5"/>
  <c r="H51" i="5"/>
  <c r="F23" i="5"/>
  <c r="F20" i="5"/>
  <c r="D32" i="5"/>
  <c r="D23" i="5"/>
  <c r="D20" i="5"/>
  <c r="L75" i="5"/>
  <c r="D71" i="5"/>
  <c r="P71" i="5"/>
  <c r="F67" i="5"/>
  <c r="P67" i="5"/>
  <c r="L62" i="5"/>
  <c r="N54" i="5"/>
  <c r="D51" i="5"/>
  <c r="P51" i="5"/>
  <c r="P47" i="5"/>
  <c r="L46" i="5"/>
  <c r="J20" i="5"/>
  <c r="L85" i="5"/>
  <c r="D88" i="5"/>
  <c r="D92" i="5"/>
  <c r="N97" i="5"/>
  <c r="D104" i="5"/>
  <c r="N110" i="5"/>
  <c r="D116" i="5"/>
  <c r="H127" i="5"/>
  <c r="J130" i="5"/>
  <c r="F84" i="5"/>
  <c r="D90" i="5"/>
  <c r="H90" i="5"/>
  <c r="P90" i="5"/>
  <c r="J43" i="5"/>
  <c r="H58" i="5"/>
  <c r="L58" i="5"/>
  <c r="J58" i="5"/>
  <c r="L110" i="5"/>
  <c r="H71" i="5"/>
  <c r="H62" i="5"/>
  <c r="H46" i="5"/>
  <c r="F32" i="5"/>
  <c r="H20" i="5"/>
  <c r="N36" i="5"/>
  <c r="D75" i="5"/>
  <c r="N71" i="5"/>
  <c r="L67" i="5"/>
  <c r="D62" i="5"/>
  <c r="F54" i="5"/>
  <c r="N51" i="5"/>
  <c r="D46" i="5"/>
  <c r="D43" i="5"/>
  <c r="J32" i="5"/>
  <c r="L32" i="5"/>
  <c r="L88" i="5"/>
  <c r="L92" i="5"/>
  <c r="J110" i="5"/>
  <c r="H18" i="5"/>
  <c r="L19" i="5"/>
  <c r="D19" i="5"/>
  <c r="F19" i="5"/>
  <c r="N19" i="5"/>
  <c r="H34" i="5"/>
  <c r="L34" i="5"/>
  <c r="D34" i="5"/>
  <c r="N34" i="5"/>
  <c r="J60" i="5"/>
  <c r="N60" i="5"/>
  <c r="D60" i="5"/>
  <c r="P60" i="5"/>
  <c r="H60" i="5"/>
  <c r="J64" i="5"/>
  <c r="F64" i="5"/>
  <c r="H64" i="5"/>
  <c r="N64" i="5"/>
  <c r="J69" i="5"/>
  <c r="L69" i="5"/>
  <c r="F69" i="5"/>
  <c r="P69" i="5"/>
  <c r="J73" i="5"/>
  <c r="L73" i="5"/>
  <c r="H73" i="5"/>
  <c r="F73" i="5"/>
  <c r="L77" i="5"/>
  <c r="J77" i="5"/>
  <c r="P77" i="5"/>
  <c r="H77" i="5"/>
  <c r="D82" i="5"/>
  <c r="P82" i="5"/>
  <c r="L82" i="5"/>
  <c r="F82" i="5"/>
  <c r="N82" i="5"/>
  <c r="N122" i="5"/>
  <c r="H122" i="5"/>
  <c r="J29" i="5"/>
  <c r="P29" i="5"/>
  <c r="F94" i="5"/>
  <c r="L94" i="5"/>
  <c r="D94" i="5"/>
  <c r="N123" i="5"/>
  <c r="J123" i="5"/>
  <c r="H123" i="5"/>
  <c r="L123" i="5"/>
  <c r="D123" i="5"/>
  <c r="H79" i="5"/>
  <c r="N79" i="5"/>
  <c r="O9" i="5"/>
  <c r="D84" i="5"/>
  <c r="H84" i="5"/>
  <c r="J102" i="5"/>
  <c r="N102" i="5"/>
  <c r="F114" i="5"/>
  <c r="J114" i="5"/>
  <c r="L114" i="5"/>
  <c r="N114" i="5"/>
  <c r="F120" i="5"/>
  <c r="D120" i="5"/>
  <c r="L120" i="5"/>
  <c r="J120" i="5"/>
  <c r="P107" i="5"/>
  <c r="H21" i="5"/>
  <c r="D21" i="5"/>
  <c r="J21" i="5"/>
  <c r="N21" i="5"/>
  <c r="D87" i="5"/>
  <c r="L87" i="5"/>
  <c r="N87" i="5"/>
  <c r="J87" i="5"/>
  <c r="D91" i="5"/>
  <c r="L91" i="5"/>
  <c r="F91" i="5"/>
  <c r="N91" i="5"/>
  <c r="N99" i="5"/>
  <c r="J99" i="5"/>
  <c r="F99" i="5"/>
  <c r="N111" i="5"/>
  <c r="J111" i="5"/>
  <c r="F111" i="5"/>
  <c r="H111" i="5"/>
  <c r="L111" i="5"/>
  <c r="J12" i="5"/>
  <c r="F12" i="5"/>
  <c r="L12" i="5"/>
  <c r="D12" i="5"/>
  <c r="N12" i="5"/>
  <c r="P45" i="5"/>
  <c r="P22" i="5"/>
  <c r="J100" i="5"/>
  <c r="D103" i="5"/>
  <c r="H104" i="5"/>
  <c r="J112" i="5"/>
  <c r="D115" i="5"/>
  <c r="H116" i="5"/>
  <c r="N127" i="5"/>
  <c r="H13" i="5"/>
  <c r="N18" i="5"/>
  <c r="P119" i="5"/>
  <c r="P23" i="5"/>
  <c r="H28" i="5"/>
  <c r="P28" i="5"/>
  <c r="L36" i="5"/>
  <c r="P36" i="5"/>
  <c r="F38" i="5"/>
  <c r="H85" i="5"/>
  <c r="H88" i="5"/>
  <c r="H92" i="5"/>
  <c r="D93" i="5"/>
  <c r="J103" i="5"/>
  <c r="J104" i="5"/>
  <c r="N115" i="5"/>
  <c r="J116" i="5"/>
  <c r="H130" i="5"/>
  <c r="P54" i="5"/>
  <c r="J85" i="5"/>
  <c r="J88" i="5"/>
  <c r="J92" i="5"/>
  <c r="H93" i="5"/>
  <c r="D97" i="5"/>
  <c r="P97" i="5"/>
  <c r="J33" i="5"/>
  <c r="D33" i="5"/>
  <c r="N33" i="5"/>
  <c r="J84" i="5"/>
  <c r="L84" i="5"/>
  <c r="N84" i="5"/>
  <c r="P84" i="5"/>
  <c r="J101" i="5"/>
  <c r="L101" i="5"/>
  <c r="D117" i="5"/>
  <c r="J117" i="5"/>
  <c r="F117" i="5"/>
  <c r="N117" i="5"/>
  <c r="L117" i="5"/>
  <c r="J128" i="5"/>
  <c r="P128" i="5"/>
  <c r="L128" i="5"/>
  <c r="N128" i="5"/>
  <c r="H128" i="5"/>
  <c r="P110" i="5"/>
  <c r="P24" i="5"/>
  <c r="J57" i="5"/>
  <c r="L57" i="5"/>
  <c r="F57" i="5"/>
  <c r="N57" i="5"/>
  <c r="H57" i="5"/>
  <c r="J61" i="5"/>
  <c r="L61" i="5"/>
  <c r="F61" i="5"/>
  <c r="H61" i="5"/>
  <c r="N61" i="5"/>
  <c r="J65" i="5"/>
  <c r="L65" i="5"/>
  <c r="F65" i="5"/>
  <c r="H65" i="5"/>
  <c r="N65" i="5"/>
  <c r="J70" i="5"/>
  <c r="N70" i="5"/>
  <c r="H70" i="5"/>
  <c r="L70" i="5"/>
  <c r="D70" i="5"/>
  <c r="F70" i="5"/>
  <c r="L95" i="5"/>
  <c r="D95" i="5"/>
  <c r="P95" i="5"/>
  <c r="J118" i="5"/>
  <c r="L118" i="5"/>
  <c r="N121" i="5"/>
  <c r="L121" i="5"/>
  <c r="J121" i="5"/>
  <c r="P121" i="5"/>
  <c r="H121" i="5"/>
  <c r="F121" i="5"/>
  <c r="L109" i="5"/>
  <c r="H59" i="5"/>
  <c r="L40" i="5"/>
  <c r="D40" i="5"/>
  <c r="H40" i="5"/>
  <c r="F40" i="5"/>
  <c r="D105" i="5"/>
  <c r="J105" i="5"/>
  <c r="F105" i="5"/>
  <c r="N105" i="5"/>
  <c r="L105" i="5"/>
  <c r="P105" i="5"/>
  <c r="J113" i="5"/>
  <c r="F113" i="5"/>
  <c r="L113" i="5"/>
  <c r="D35" i="5"/>
  <c r="N35" i="5"/>
  <c r="F35" i="5"/>
  <c r="J35" i="5"/>
  <c r="J55" i="5"/>
  <c r="P55" i="5"/>
  <c r="L55" i="5"/>
  <c r="H55" i="5"/>
  <c r="F55" i="5"/>
  <c r="N55" i="5"/>
  <c r="J59" i="5"/>
  <c r="L59" i="5"/>
  <c r="F59" i="5"/>
  <c r="N59" i="5"/>
  <c r="J63" i="5"/>
  <c r="L63" i="5"/>
  <c r="F63" i="5"/>
  <c r="N63" i="5"/>
  <c r="J72" i="5"/>
  <c r="F72" i="5"/>
  <c r="N72" i="5"/>
  <c r="D72" i="5"/>
  <c r="P72" i="5"/>
  <c r="H72" i="5"/>
  <c r="J76" i="5"/>
  <c r="N76" i="5"/>
  <c r="L76" i="5"/>
  <c r="D76" i="5"/>
  <c r="P76" i="5"/>
  <c r="F76" i="5"/>
  <c r="H76" i="5"/>
  <c r="J98" i="5"/>
  <c r="N98" i="5"/>
  <c r="F98" i="5"/>
  <c r="H98" i="5"/>
  <c r="P98" i="5"/>
  <c r="L98" i="5"/>
  <c r="H106" i="5"/>
  <c r="L106" i="5"/>
  <c r="J106" i="5"/>
  <c r="N106" i="5"/>
  <c r="J109" i="5"/>
  <c r="N109" i="5"/>
  <c r="F109" i="5"/>
  <c r="H109" i="5"/>
  <c r="L38" i="5"/>
  <c r="D85" i="5"/>
  <c r="F88" i="5"/>
  <c r="F89" i="5"/>
  <c r="F92" i="5"/>
  <c r="F93" i="5"/>
  <c r="L93" i="5"/>
  <c r="J97" i="5"/>
  <c r="H99" i="5"/>
  <c r="D99" i="5"/>
  <c r="P99" i="5"/>
  <c r="H100" i="5"/>
  <c r="P100" i="5"/>
  <c r="N103" i="5"/>
  <c r="D111" i="5"/>
  <c r="H112" i="5"/>
  <c r="J115" i="5"/>
  <c r="D122" i="5"/>
  <c r="J122" i="5"/>
  <c r="V23" i="3"/>
  <c r="N23" i="3"/>
  <c r="L23" i="3"/>
  <c r="J23" i="3"/>
  <c r="D23" i="3"/>
  <c r="T23" i="3"/>
  <c r="J36" i="3"/>
  <c r="P36" i="3"/>
  <c r="F65" i="3"/>
  <c r="P65" i="3"/>
  <c r="T65" i="3"/>
  <c r="R70" i="3"/>
  <c r="D70" i="3"/>
  <c r="V70" i="3"/>
  <c r="J70" i="3"/>
  <c r="T77" i="3"/>
  <c r="X77" i="3"/>
  <c r="F77" i="3"/>
  <c r="R77" i="3"/>
  <c r="D77" i="3"/>
  <c r="N77" i="3"/>
  <c r="J77" i="3"/>
  <c r="D82" i="3"/>
  <c r="N82" i="3"/>
  <c r="R82" i="3"/>
  <c r="F82" i="3"/>
  <c r="P82" i="3"/>
  <c r="L82" i="3"/>
  <c r="L86" i="3"/>
  <c r="P86" i="3"/>
  <c r="L90" i="3"/>
  <c r="V90" i="3"/>
  <c r="X90" i="3"/>
  <c r="P90" i="3"/>
  <c r="R90" i="3"/>
  <c r="T90" i="3"/>
  <c r="L113" i="3"/>
  <c r="R113" i="3"/>
  <c r="D113" i="3"/>
  <c r="T113" i="3"/>
  <c r="P20" i="3"/>
  <c r="D20" i="3"/>
  <c r="T24" i="3"/>
  <c r="D24" i="3"/>
  <c r="P24" i="3"/>
  <c r="L24" i="3"/>
  <c r="N24" i="3"/>
  <c r="F24" i="3"/>
  <c r="T33" i="3"/>
  <c r="H33" i="3"/>
  <c r="R33" i="3"/>
  <c r="D33" i="3"/>
  <c r="X33" i="3"/>
  <c r="P33" i="3"/>
  <c r="D37" i="3"/>
  <c r="R37" i="3"/>
  <c r="T37" i="3"/>
  <c r="P37" i="3"/>
  <c r="N37" i="3"/>
  <c r="R54" i="3"/>
  <c r="J54" i="3"/>
  <c r="L54" i="3"/>
  <c r="N54" i="3"/>
  <c r="T54" i="3"/>
  <c r="P58" i="3"/>
  <c r="N58" i="3"/>
  <c r="X58" i="3"/>
  <c r="V58" i="3"/>
  <c r="J58" i="3"/>
  <c r="R62" i="3"/>
  <c r="H62" i="3"/>
  <c r="P62" i="3"/>
  <c r="V62" i="3"/>
  <c r="X62" i="3"/>
  <c r="L62" i="3"/>
  <c r="F99" i="3"/>
  <c r="R99" i="3"/>
  <c r="H99" i="3"/>
  <c r="L99" i="3"/>
  <c r="N34" i="3"/>
  <c r="V34" i="3"/>
  <c r="L34" i="3"/>
  <c r="P34" i="3"/>
  <c r="R34" i="3"/>
  <c r="J63" i="3"/>
  <c r="X63" i="3"/>
  <c r="R63" i="3"/>
  <c r="P63" i="3"/>
  <c r="V63" i="3"/>
  <c r="L63" i="3"/>
  <c r="H63" i="3"/>
  <c r="F63" i="3"/>
  <c r="D68" i="3"/>
  <c r="J68" i="3"/>
  <c r="V68" i="3"/>
  <c r="P68" i="3"/>
  <c r="X68" i="3"/>
  <c r="H68" i="3"/>
  <c r="R68" i="3"/>
  <c r="V84" i="3"/>
  <c r="R84" i="3"/>
  <c r="T84" i="3"/>
  <c r="N84" i="3"/>
  <c r="L84" i="3"/>
  <c r="V88" i="3"/>
  <c r="N88" i="3"/>
  <c r="T88" i="3"/>
  <c r="P88" i="3"/>
  <c r="P92" i="3"/>
  <c r="R92" i="3"/>
  <c r="L92" i="3"/>
  <c r="J92" i="3"/>
  <c r="D92" i="3"/>
  <c r="F92" i="3"/>
  <c r="L96" i="3"/>
  <c r="P96" i="3"/>
  <c r="T111" i="3"/>
  <c r="V111" i="3"/>
  <c r="J111" i="3"/>
  <c r="D111" i="3"/>
  <c r="X111" i="3"/>
  <c r="L111" i="3"/>
  <c r="H111" i="3"/>
  <c r="F111" i="3"/>
  <c r="P125" i="3"/>
  <c r="V125" i="3"/>
  <c r="J125" i="3"/>
  <c r="D125" i="3"/>
  <c r="X125" i="3"/>
  <c r="H125" i="3"/>
  <c r="F125" i="3"/>
  <c r="P28" i="3"/>
  <c r="D28" i="3"/>
  <c r="J39" i="3"/>
  <c r="D39" i="3"/>
  <c r="V39" i="3"/>
  <c r="L39" i="3"/>
  <c r="R39" i="3"/>
  <c r="H39" i="3"/>
  <c r="P46" i="3"/>
  <c r="D46" i="3"/>
  <c r="R46" i="3"/>
  <c r="L46" i="3"/>
  <c r="X46" i="3"/>
  <c r="J46" i="3"/>
  <c r="J49" i="3"/>
  <c r="T49" i="3"/>
  <c r="P49" i="3"/>
  <c r="R49" i="3"/>
  <c r="J52" i="3"/>
  <c r="V52" i="3"/>
  <c r="D56" i="3"/>
  <c r="H56" i="3"/>
  <c r="P104" i="3"/>
  <c r="F104" i="3"/>
  <c r="R104" i="3"/>
  <c r="T104" i="3"/>
  <c r="T108" i="3"/>
  <c r="V108" i="3"/>
  <c r="L108" i="3"/>
  <c r="F108" i="3"/>
  <c r="H108" i="3"/>
  <c r="P108" i="3"/>
  <c r="D108" i="3"/>
  <c r="H128" i="3"/>
  <c r="R13" i="3"/>
  <c r="W6" i="3"/>
  <c r="T97" i="3"/>
  <c r="T98" i="3"/>
  <c r="X98" i="3"/>
  <c r="V14" i="3"/>
  <c r="D16" i="3"/>
  <c r="X55" i="3"/>
  <c r="J16" i="3"/>
  <c r="X16" i="3"/>
  <c r="N127" i="3"/>
  <c r="P127" i="3"/>
  <c r="H127" i="3"/>
  <c r="T127" i="3"/>
  <c r="V15" i="3"/>
  <c r="T15" i="3"/>
  <c r="N15" i="3"/>
  <c r="F15" i="3"/>
  <c r="X15" i="3"/>
  <c r="P15" i="3"/>
  <c r="D15" i="3"/>
  <c r="J83" i="3"/>
  <c r="R83" i="3"/>
  <c r="H102" i="3"/>
  <c r="P22" i="3"/>
  <c r="H22" i="3"/>
  <c r="R22" i="3"/>
  <c r="T22" i="3"/>
  <c r="D22" i="3"/>
  <c r="V22" i="3"/>
  <c r="J22" i="3"/>
  <c r="F22" i="3"/>
  <c r="T56" i="3"/>
  <c r="F56" i="3"/>
  <c r="R56" i="3"/>
  <c r="J56" i="3"/>
  <c r="N56" i="3"/>
  <c r="P56" i="3"/>
  <c r="V56" i="3"/>
  <c r="T79" i="3"/>
  <c r="N79" i="3"/>
  <c r="H79" i="3"/>
  <c r="R79" i="3"/>
  <c r="T124" i="3"/>
  <c r="P124" i="3"/>
  <c r="V124" i="3"/>
  <c r="F124" i="3"/>
  <c r="J124" i="3"/>
  <c r="N124" i="3"/>
  <c r="H13" i="3"/>
  <c r="J35" i="3"/>
  <c r="N35" i="3"/>
  <c r="P35" i="3"/>
  <c r="H35" i="3"/>
  <c r="T35" i="3"/>
  <c r="L35" i="3"/>
  <c r="R59" i="3"/>
  <c r="H59" i="3"/>
  <c r="X59" i="3"/>
  <c r="J59" i="3"/>
  <c r="P59" i="3"/>
  <c r="T59" i="3"/>
  <c r="V59" i="3"/>
  <c r="L59" i="3"/>
  <c r="J67" i="3"/>
  <c r="V67" i="3"/>
  <c r="L67" i="3"/>
  <c r="N67" i="3"/>
  <c r="D67" i="3"/>
  <c r="H67" i="3"/>
  <c r="T91" i="3"/>
  <c r="N91" i="3"/>
  <c r="J91" i="3"/>
  <c r="F91" i="3"/>
  <c r="L117" i="3"/>
  <c r="X117" i="3"/>
  <c r="V117" i="3"/>
  <c r="J117" i="3"/>
  <c r="N117" i="3"/>
  <c r="R117" i="3"/>
  <c r="H117" i="3"/>
  <c r="F117" i="3"/>
  <c r="P117" i="3"/>
  <c r="V35" i="3"/>
  <c r="P91" i="3"/>
  <c r="L127" i="3"/>
  <c r="V91" i="3"/>
  <c r="T83" i="3"/>
  <c r="D127" i="3"/>
  <c r="X127" i="3"/>
  <c r="T117" i="3"/>
  <c r="R25" i="3"/>
  <c r="P25" i="3"/>
  <c r="L25" i="3"/>
  <c r="F25" i="3"/>
  <c r="D25" i="3"/>
  <c r="H25" i="3"/>
  <c r="T25" i="3"/>
  <c r="X25" i="3"/>
  <c r="N25" i="3"/>
  <c r="N31" i="3"/>
  <c r="P31" i="3"/>
  <c r="L31" i="3"/>
  <c r="P50" i="3"/>
  <c r="N50" i="3"/>
  <c r="D50" i="3"/>
  <c r="J50" i="3"/>
  <c r="R50" i="3"/>
  <c r="H50" i="3"/>
  <c r="F50" i="3"/>
  <c r="T50" i="3"/>
  <c r="R53" i="3"/>
  <c r="H53" i="3"/>
  <c r="T53" i="3"/>
  <c r="P53" i="3"/>
  <c r="V53" i="3"/>
  <c r="X53" i="3"/>
  <c r="L53" i="3"/>
  <c r="J53" i="3"/>
  <c r="R85" i="3"/>
  <c r="T85" i="3"/>
  <c r="L85" i="3"/>
  <c r="V85" i="3"/>
  <c r="H85" i="3"/>
  <c r="N85" i="3"/>
  <c r="L89" i="3"/>
  <c r="F89" i="3"/>
  <c r="P89" i="3"/>
  <c r="V96" i="3"/>
  <c r="H96" i="3"/>
  <c r="T96" i="3"/>
  <c r="D96" i="3"/>
  <c r="R96" i="3"/>
  <c r="J96" i="3"/>
  <c r="F96" i="3"/>
  <c r="D121" i="3"/>
  <c r="N121" i="3"/>
  <c r="R121" i="3"/>
  <c r="L121" i="3"/>
  <c r="H121" i="3"/>
  <c r="F121" i="3"/>
  <c r="T121" i="3"/>
  <c r="T13" i="3"/>
  <c r="P13" i="3"/>
  <c r="D13" i="3"/>
  <c r="V13" i="3"/>
  <c r="J13" i="3"/>
  <c r="N29" i="3"/>
  <c r="J29" i="3"/>
  <c r="V29" i="3"/>
  <c r="T29" i="3"/>
  <c r="L29" i="3"/>
  <c r="P29" i="3"/>
  <c r="D29" i="3"/>
  <c r="N38" i="3"/>
  <c r="R38" i="3"/>
  <c r="T38" i="3"/>
  <c r="V102" i="3"/>
  <c r="F102" i="3"/>
  <c r="L102" i="3"/>
  <c r="R102" i="3"/>
  <c r="T102" i="3"/>
  <c r="J102" i="3"/>
  <c r="D102" i="3"/>
  <c r="J15" i="3"/>
  <c r="H15" i="3"/>
  <c r="L15" i="3"/>
  <c r="R15" i="3"/>
  <c r="D91" i="3"/>
  <c r="X75" i="3"/>
  <c r="X73" i="3"/>
  <c r="D83" i="3"/>
  <c r="J127" i="3"/>
  <c r="V127" i="3"/>
  <c r="T67" i="3"/>
  <c r="H29" i="3"/>
  <c r="P102" i="3"/>
  <c r="J20" i="3"/>
  <c r="H20" i="3"/>
  <c r="L20" i="3"/>
  <c r="N20" i="3"/>
  <c r="V20" i="3"/>
  <c r="F20" i="3"/>
  <c r="J41" i="3"/>
  <c r="V41" i="3"/>
  <c r="L41" i="3"/>
  <c r="N41" i="3"/>
  <c r="D41" i="3"/>
  <c r="X41" i="3"/>
  <c r="R41" i="3"/>
  <c r="P41" i="3"/>
  <c r="H41" i="3"/>
  <c r="F41" i="3"/>
  <c r="N44" i="3"/>
  <c r="R44" i="3"/>
  <c r="J44" i="3"/>
  <c r="P44" i="3"/>
  <c r="D44" i="3"/>
  <c r="F44" i="3"/>
  <c r="T44" i="3"/>
  <c r="V44" i="3"/>
  <c r="H44" i="3"/>
  <c r="L70" i="3"/>
  <c r="N70" i="3"/>
  <c r="P70" i="3"/>
  <c r="F70" i="3"/>
  <c r="T70" i="3"/>
  <c r="L74" i="3"/>
  <c r="J74" i="3"/>
  <c r="L105" i="3"/>
  <c r="N105" i="3"/>
  <c r="R105" i="3"/>
  <c r="H105" i="3"/>
  <c r="F105" i="3"/>
  <c r="T105" i="3"/>
  <c r="H109" i="3"/>
  <c r="F109" i="3"/>
  <c r="T109" i="3"/>
  <c r="L109" i="3"/>
  <c r="V109" i="3"/>
  <c r="J109" i="3"/>
  <c r="X109" i="3"/>
  <c r="P109" i="3"/>
  <c r="L13" i="3"/>
  <c r="L21" i="3"/>
  <c r="H92" i="3"/>
  <c r="H97" i="3"/>
  <c r="X97" i="3"/>
  <c r="N97" i="3"/>
  <c r="P101" i="3"/>
  <c r="R103" i="3"/>
  <c r="F116" i="3"/>
  <c r="X116" i="3"/>
  <c r="L125" i="3"/>
  <c r="V12" i="3"/>
  <c r="N14" i="3"/>
  <c r="X14" i="3"/>
  <c r="N16" i="3"/>
  <c r="J18" i="3"/>
  <c r="F18" i="3"/>
  <c r="N18" i="3"/>
  <c r="X54" i="3"/>
  <c r="X51" i="3"/>
  <c r="X126" i="3"/>
  <c r="R21" i="3"/>
  <c r="X21" i="3"/>
  <c r="P26" i="3"/>
  <c r="V76" i="3"/>
  <c r="T82" i="3"/>
  <c r="R101" i="3"/>
  <c r="L16" i="3"/>
  <c r="X43" i="3"/>
  <c r="D12" i="3"/>
  <c r="H16" i="3"/>
  <c r="J12" i="3"/>
  <c r="R16" i="3"/>
  <c r="V30" i="3"/>
  <c r="J30" i="3"/>
  <c r="L30" i="3"/>
  <c r="H30" i="3"/>
  <c r="X30" i="3"/>
  <c r="F30" i="3"/>
  <c r="N30" i="3"/>
  <c r="T30" i="3"/>
  <c r="D30" i="3"/>
  <c r="J45" i="3"/>
  <c r="H45" i="3"/>
  <c r="R45" i="3"/>
  <c r="T45" i="3"/>
  <c r="V45" i="3"/>
  <c r="L45" i="3"/>
  <c r="P45" i="3"/>
  <c r="N45" i="3"/>
  <c r="F45" i="3"/>
  <c r="D45" i="3"/>
  <c r="R57" i="3"/>
  <c r="H57" i="3"/>
  <c r="D57" i="3"/>
  <c r="J57" i="3"/>
  <c r="P57" i="3"/>
  <c r="T57" i="3"/>
  <c r="V57" i="3"/>
  <c r="L57" i="3"/>
  <c r="F57" i="3"/>
  <c r="N57" i="3"/>
  <c r="T60" i="3"/>
  <c r="J60" i="3"/>
  <c r="R60" i="3"/>
  <c r="N60" i="3"/>
  <c r="P60" i="3"/>
  <c r="D60" i="3"/>
  <c r="V60" i="3"/>
  <c r="L60" i="3"/>
  <c r="X60" i="3"/>
  <c r="H60" i="3"/>
  <c r="F60" i="3"/>
  <c r="R71" i="3"/>
  <c r="D71" i="3"/>
  <c r="L71" i="3"/>
  <c r="T71" i="3"/>
  <c r="H71" i="3"/>
  <c r="F71" i="3"/>
  <c r="J71" i="3"/>
  <c r="N71" i="3"/>
  <c r="P71" i="3"/>
  <c r="P81" i="3"/>
  <c r="L81" i="3"/>
  <c r="H81" i="3"/>
  <c r="F81" i="3"/>
  <c r="V81" i="3"/>
  <c r="T81" i="3"/>
  <c r="N81" i="3"/>
  <c r="D81" i="3"/>
  <c r="R81" i="3"/>
  <c r="J81" i="3"/>
  <c r="T86" i="3"/>
  <c r="H86" i="3"/>
  <c r="J86" i="3"/>
  <c r="N86" i="3"/>
  <c r="D86" i="3"/>
  <c r="F86" i="3"/>
  <c r="V86" i="3"/>
  <c r="V94" i="3"/>
  <c r="R94" i="3"/>
  <c r="L94" i="3"/>
  <c r="J94" i="3"/>
  <c r="F94" i="3"/>
  <c r="N94" i="3"/>
  <c r="D94" i="3"/>
  <c r="X94" i="3"/>
  <c r="H94" i="3"/>
  <c r="W11" i="3"/>
  <c r="T94" i="3"/>
  <c r="W10" i="3"/>
  <c r="F112" i="3"/>
  <c r="J112" i="3"/>
  <c r="V112" i="3"/>
  <c r="N112" i="3"/>
  <c r="T112" i="3"/>
  <c r="H112" i="3"/>
  <c r="P112" i="3"/>
  <c r="X112" i="3"/>
  <c r="L130" i="3"/>
  <c r="N130" i="3"/>
  <c r="P130" i="3"/>
  <c r="F130" i="3"/>
  <c r="H130" i="3"/>
  <c r="R130" i="3"/>
  <c r="F115" i="3"/>
  <c r="X93" i="3"/>
  <c r="H115" i="3"/>
  <c r="R61" i="3"/>
  <c r="J61" i="3"/>
  <c r="P61" i="3"/>
  <c r="D61" i="3"/>
  <c r="F61" i="3"/>
  <c r="T61" i="3"/>
  <c r="R72" i="3"/>
  <c r="L72" i="3"/>
  <c r="H72" i="3"/>
  <c r="P72" i="3"/>
  <c r="T72" i="3"/>
  <c r="N72" i="3"/>
  <c r="V72" i="3"/>
  <c r="T95" i="3"/>
  <c r="X95" i="3"/>
  <c r="N95" i="3"/>
  <c r="F95" i="3"/>
  <c r="D95" i="3"/>
  <c r="H106" i="3"/>
  <c r="D106" i="3"/>
  <c r="R106" i="3"/>
  <c r="T106" i="3"/>
  <c r="V106" i="3"/>
  <c r="F106" i="3"/>
  <c r="L106" i="3"/>
  <c r="V110" i="3"/>
  <c r="R110" i="3"/>
  <c r="T110" i="3"/>
  <c r="N110" i="3"/>
  <c r="F110" i="3"/>
  <c r="L110" i="3"/>
  <c r="H110" i="3"/>
  <c r="P110" i="3"/>
  <c r="J110" i="3"/>
  <c r="J115" i="3"/>
  <c r="W7" i="3"/>
  <c r="R115" i="3"/>
  <c r="X120" i="3"/>
  <c r="L112" i="3"/>
  <c r="J95" i="3"/>
  <c r="D130" i="3"/>
  <c r="X76" i="3"/>
  <c r="V61" i="3"/>
  <c r="D110" i="3"/>
  <c r="X42" i="3"/>
  <c r="D19" i="3"/>
  <c r="R19" i="3"/>
  <c r="F19" i="3"/>
  <c r="T19" i="3"/>
  <c r="H19" i="3"/>
  <c r="X19" i="3"/>
  <c r="W5" i="3"/>
  <c r="V5" i="3"/>
  <c r="P19" i="3"/>
  <c r="N19" i="3"/>
  <c r="F28" i="3"/>
  <c r="V28" i="3"/>
  <c r="H28" i="3"/>
  <c r="L28" i="3"/>
  <c r="R28" i="3"/>
  <c r="N28" i="3"/>
  <c r="J28" i="3"/>
  <c r="L52" i="3"/>
  <c r="R52" i="3"/>
  <c r="N52" i="3"/>
  <c r="T52" i="3"/>
  <c r="P52" i="3"/>
  <c r="D52" i="3"/>
  <c r="X52" i="3"/>
  <c r="J65" i="3"/>
  <c r="V65" i="3"/>
  <c r="L65" i="3"/>
  <c r="N65" i="3"/>
  <c r="D65" i="3"/>
  <c r="H65" i="3"/>
  <c r="P78" i="3"/>
  <c r="D78" i="3"/>
  <c r="H78" i="3"/>
  <c r="L78" i="3"/>
  <c r="T78" i="3"/>
  <c r="N78" i="3"/>
  <c r="F107" i="3"/>
  <c r="R107" i="3"/>
  <c r="V107" i="3"/>
  <c r="J107" i="3"/>
  <c r="N107" i="3"/>
  <c r="R123" i="3"/>
  <c r="H123" i="3"/>
  <c r="N123" i="3"/>
  <c r="T123" i="3"/>
  <c r="V123" i="3"/>
  <c r="L123" i="3"/>
  <c r="V115" i="3"/>
  <c r="L115" i="3"/>
  <c r="N115" i="3"/>
  <c r="T130" i="3"/>
  <c r="D115" i="3"/>
  <c r="D112" i="3"/>
  <c r="H95" i="3"/>
  <c r="V130" i="3"/>
  <c r="D72" i="3"/>
  <c r="X69" i="3"/>
  <c r="J106" i="3"/>
  <c r="X48" i="3"/>
  <c r="P38" i="3"/>
  <c r="H38" i="3"/>
  <c r="D38" i="3"/>
  <c r="L38" i="3"/>
  <c r="V38" i="3"/>
  <c r="F38" i="3"/>
  <c r="J38" i="3"/>
  <c r="P74" i="3"/>
  <c r="T74" i="3"/>
  <c r="H74" i="3"/>
  <c r="R74" i="3"/>
  <c r="D74" i="3"/>
  <c r="V83" i="3"/>
  <c r="P83" i="3"/>
  <c r="N83" i="3"/>
  <c r="H83" i="3"/>
  <c r="L83" i="3"/>
  <c r="N89" i="3"/>
  <c r="D89" i="3"/>
  <c r="X89" i="3"/>
  <c r="T89" i="3"/>
  <c r="J89" i="3"/>
  <c r="R89" i="3"/>
  <c r="H89" i="3"/>
  <c r="F100" i="3"/>
  <c r="J100" i="3"/>
  <c r="V100" i="3"/>
  <c r="R100" i="3"/>
  <c r="D100" i="3"/>
  <c r="T100" i="3"/>
  <c r="X100" i="3"/>
  <c r="J104" i="3"/>
  <c r="H104" i="3"/>
  <c r="V104" i="3"/>
  <c r="P23" i="3"/>
  <c r="R26" i="3"/>
  <c r="L27" i="3"/>
  <c r="F31" i="3"/>
  <c r="V31" i="3"/>
  <c r="V32" i="3"/>
  <c r="R35" i="3"/>
  <c r="R91" i="3"/>
  <c r="T99" i="3"/>
  <c r="X99" i="3"/>
  <c r="D101" i="3"/>
  <c r="T103" i="3"/>
  <c r="D105" i="3"/>
  <c r="D26" i="3"/>
  <c r="T97" i="7"/>
  <c r="T16" i="7"/>
  <c r="T31" i="7"/>
  <c r="T111" i="7"/>
  <c r="T72" i="7"/>
  <c r="T92" i="7"/>
  <c r="T25" i="7"/>
  <c r="T48" i="7"/>
  <c r="T37" i="7"/>
  <c r="F8" i="7"/>
  <c r="P8" i="7"/>
  <c r="H8" i="7"/>
  <c r="T30" i="7"/>
  <c r="T105" i="7"/>
  <c r="T98" i="7"/>
  <c r="T99" i="7"/>
  <c r="T35" i="7"/>
  <c r="T127" i="7"/>
  <c r="T17" i="7"/>
  <c r="T107" i="7"/>
  <c r="T61" i="7"/>
  <c r="T55" i="7"/>
  <c r="T42" i="7"/>
  <c r="T65" i="7"/>
  <c r="T59" i="7"/>
  <c r="T22" i="7"/>
  <c r="T64" i="7"/>
  <c r="P115" i="5"/>
  <c r="P112" i="5"/>
  <c r="P88" i="5"/>
  <c r="P130" i="5"/>
  <c r="P111" i="5"/>
  <c r="P92" i="5"/>
  <c r="P85" i="5"/>
  <c r="P114" i="5"/>
  <c r="P20" i="5"/>
  <c r="P33" i="5"/>
  <c r="P102" i="5"/>
  <c r="P46" i="5"/>
  <c r="P58" i="5"/>
  <c r="P103" i="5"/>
  <c r="P63" i="5"/>
  <c r="P65" i="5"/>
  <c r="P12" i="5"/>
  <c r="P87" i="5"/>
  <c r="P120" i="5"/>
  <c r="P19" i="5"/>
  <c r="P70" i="5"/>
  <c r="P61" i="5"/>
  <c r="P91" i="5"/>
  <c r="P64" i="5"/>
  <c r="P109" i="5"/>
  <c r="P57" i="5"/>
  <c r="P104" i="5"/>
  <c r="P21" i="5"/>
  <c r="P93" i="5"/>
  <c r="P117" i="5"/>
  <c r="P35" i="5"/>
  <c r="X105" i="3"/>
  <c r="X91" i="3"/>
  <c r="P6" i="3"/>
  <c r="X108" i="3"/>
  <c r="X18" i="3"/>
  <c r="X29" i="3"/>
  <c r="X34" i="3"/>
  <c r="X56" i="3"/>
  <c r="X12" i="3"/>
  <c r="X102" i="3"/>
  <c r="X13" i="3"/>
  <c r="X67" i="3"/>
  <c r="X57" i="3"/>
  <c r="X107" i="3"/>
  <c r="X104" i="3"/>
  <c r="H5" i="3"/>
  <c r="P10" i="3"/>
  <c r="F10" i="3"/>
  <c r="N10" i="3"/>
  <c r="H10" i="3"/>
  <c r="V10" i="3"/>
  <c r="D10" i="3"/>
  <c r="T10" i="3"/>
  <c r="L10" i="3"/>
  <c r="P11" i="3"/>
  <c r="F11" i="3"/>
  <c r="J11" i="3"/>
  <c r="X123" i="3"/>
  <c r="T8" i="7"/>
  <c r="V82" i="6"/>
  <c r="V52" i="6"/>
  <c r="D53" i="6"/>
  <c r="R53" i="6"/>
  <c r="P73" i="6"/>
  <c r="N41" i="6"/>
  <c r="F41" i="6"/>
  <c r="J41" i="6"/>
  <c r="P65" i="6"/>
  <c r="D65" i="6"/>
  <c r="H38" i="6"/>
  <c r="L38" i="6"/>
  <c r="F30" i="6"/>
  <c r="H30" i="6"/>
  <c r="T30" i="6"/>
  <c r="F23" i="6"/>
  <c r="D23" i="6"/>
  <c r="V23" i="6"/>
  <c r="J83" i="6"/>
  <c r="D105" i="6"/>
  <c r="R49" i="6"/>
  <c r="H118" i="6"/>
  <c r="P101" i="6"/>
  <c r="F61" i="6"/>
  <c r="V61" i="6"/>
  <c r="F112" i="6"/>
  <c r="P112" i="6"/>
  <c r="J81" i="6"/>
  <c r="V81" i="6"/>
  <c r="L97" i="6"/>
  <c r="D126" i="6"/>
  <c r="F73" i="6"/>
  <c r="F38" i="6"/>
  <c r="F34" i="6"/>
  <c r="V34" i="6"/>
  <c r="F21" i="6"/>
  <c r="H21" i="6"/>
  <c r="D109" i="6"/>
  <c r="J87" i="6"/>
  <c r="J109" i="6"/>
  <c r="H109" i="6"/>
  <c r="P105" i="6"/>
  <c r="L76" i="6"/>
  <c r="T101" i="6"/>
  <c r="D22" i="6"/>
  <c r="V22" i="6"/>
  <c r="J82" i="6"/>
  <c r="P110" i="6"/>
  <c r="P109" i="6"/>
  <c r="F53" i="6"/>
  <c r="V85" i="6"/>
  <c r="P118" i="6"/>
  <c r="L101" i="6"/>
  <c r="P22" i="6"/>
  <c r="V104" i="6"/>
  <c r="V67" i="6"/>
  <c r="L49" i="6"/>
  <c r="P49" i="6"/>
  <c r="V120" i="6"/>
  <c r="D73" i="6"/>
  <c r="L73" i="6"/>
  <c r="N30" i="6"/>
  <c r="L41" i="6"/>
  <c r="T41" i="6"/>
  <c r="F65" i="6"/>
  <c r="J65" i="6"/>
  <c r="N38" i="6"/>
  <c r="T38" i="6"/>
  <c r="D30" i="6"/>
  <c r="J30" i="6"/>
  <c r="V30" i="6"/>
  <c r="T23" i="6"/>
  <c r="R23" i="6"/>
  <c r="N83" i="6"/>
  <c r="F49" i="6"/>
  <c r="J101" i="6"/>
  <c r="D101" i="6"/>
  <c r="N61" i="6"/>
  <c r="F69" i="6"/>
  <c r="D69" i="6"/>
  <c r="J97" i="6"/>
  <c r="J73" i="6"/>
  <c r="V73" i="6"/>
  <c r="P21" i="6"/>
  <c r="R21" i="6"/>
  <c r="R73" i="6"/>
  <c r="H41" i="6"/>
  <c r="V41" i="6"/>
  <c r="L65" i="6"/>
  <c r="T65" i="6"/>
  <c r="D38" i="6"/>
  <c r="R30" i="6"/>
  <c r="N23" i="6"/>
  <c r="L23" i="6"/>
  <c r="H76" i="6"/>
  <c r="V124" i="6"/>
  <c r="H101" i="6"/>
  <c r="P69" i="6"/>
  <c r="N87" i="6"/>
  <c r="R69" i="6"/>
  <c r="P34" i="6"/>
  <c r="N57" i="6"/>
  <c r="V89" i="6"/>
  <c r="D21" i="6"/>
  <c r="F14" i="6"/>
  <c r="N109" i="6"/>
  <c r="J76" i="6"/>
  <c r="L109" i="6"/>
  <c r="V68" i="6"/>
  <c r="H34" i="6"/>
  <c r="T76" i="6"/>
  <c r="D32" i="6"/>
  <c r="N19" i="6"/>
  <c r="D92" i="6"/>
  <c r="V72" i="6"/>
  <c r="P50" i="6"/>
  <c r="P75" i="6"/>
  <c r="P57" i="6"/>
  <c r="H83" i="6"/>
  <c r="D83" i="6"/>
  <c r="L14" i="6"/>
  <c r="V102" i="6"/>
  <c r="F43" i="6"/>
  <c r="P43" i="6"/>
  <c r="R118" i="6"/>
  <c r="L99" i="6"/>
  <c r="H81" i="6"/>
  <c r="N112" i="6"/>
  <c r="R112" i="6"/>
  <c r="J60" i="6"/>
  <c r="D60" i="6"/>
  <c r="F28" i="6"/>
  <c r="V28" i="6"/>
  <c r="D28" i="6"/>
  <c r="P81" i="6"/>
  <c r="L50" i="6"/>
  <c r="H112" i="6"/>
  <c r="V112" i="6"/>
  <c r="F81" i="6"/>
  <c r="D77" i="6"/>
  <c r="R19" i="6"/>
  <c r="H19" i="6"/>
  <c r="R106" i="6"/>
  <c r="V106" i="6"/>
  <c r="H95" i="6"/>
  <c r="J112" i="6"/>
  <c r="H57" i="6"/>
  <c r="T99" i="6"/>
  <c r="N46" i="6"/>
  <c r="J43" i="6"/>
  <c r="V43" i="6"/>
  <c r="T90" i="6"/>
  <c r="J57" i="6"/>
  <c r="L43" i="6"/>
  <c r="F118" i="6"/>
  <c r="P19" i="6"/>
  <c r="D44" i="6"/>
  <c r="D76" i="6"/>
  <c r="N78" i="6"/>
  <c r="D50" i="6"/>
  <c r="J75" i="6"/>
  <c r="R57" i="6"/>
  <c r="F83" i="6"/>
  <c r="L83" i="6"/>
  <c r="F77" i="6"/>
  <c r="V31" i="6"/>
  <c r="P95" i="6"/>
  <c r="R77" i="6"/>
  <c r="L118" i="6"/>
  <c r="D118" i="6"/>
  <c r="U11" i="6"/>
  <c r="J11" i="6"/>
  <c r="L60" i="6"/>
  <c r="P60" i="6"/>
  <c r="N28" i="6"/>
  <c r="H75" i="6"/>
  <c r="D87" i="6"/>
  <c r="V27" i="6"/>
  <c r="R81" i="6"/>
  <c r="P36" i="6"/>
  <c r="F19" i="6"/>
  <c r="L28" i="6"/>
  <c r="L106" i="6"/>
  <c r="H106" i="6"/>
  <c r="T112" i="6"/>
  <c r="N99" i="6"/>
  <c r="N95" i="6"/>
  <c r="D57" i="6"/>
  <c r="R46" i="6"/>
  <c r="N43" i="6"/>
  <c r="J99" i="6"/>
  <c r="F106" i="6"/>
  <c r="J77" i="6"/>
  <c r="F57" i="6"/>
  <c r="F60" i="6"/>
  <c r="L19" i="6"/>
  <c r="J118" i="6"/>
  <c r="F92" i="6"/>
  <c r="V92" i="6"/>
  <c r="T50" i="6"/>
  <c r="R50" i="6"/>
  <c r="P83" i="6"/>
  <c r="T83" i="6"/>
  <c r="V13" i="6"/>
  <c r="H43" i="6"/>
  <c r="T118" i="6"/>
  <c r="L81" i="6"/>
  <c r="T60" i="6"/>
  <c r="P28" i="6"/>
  <c r="F75" i="6"/>
  <c r="D112" i="6"/>
  <c r="T81" i="6"/>
  <c r="N81" i="6"/>
  <c r="J92" i="6"/>
  <c r="T77" i="6"/>
  <c r="J115" i="6"/>
  <c r="T106" i="6"/>
  <c r="N92" i="6"/>
  <c r="N77" i="6"/>
  <c r="L57" i="6"/>
  <c r="N106" i="6"/>
  <c r="R99" i="6"/>
  <c r="V99" i="6"/>
  <c r="F46" i="6"/>
  <c r="T43" i="6"/>
  <c r="H46" i="6"/>
  <c r="N60" i="6"/>
  <c r="T92" i="6"/>
  <c r="V62" i="6"/>
  <c r="L36" i="6"/>
  <c r="D36" i="6"/>
  <c r="F36" i="6"/>
  <c r="V36" i="6"/>
  <c r="R36" i="6"/>
  <c r="T36" i="6"/>
  <c r="J36" i="6"/>
  <c r="R75" i="6"/>
  <c r="N75" i="6"/>
  <c r="L75" i="6"/>
  <c r="D75" i="6"/>
  <c r="P87" i="6"/>
  <c r="V87" i="6"/>
  <c r="H87" i="6"/>
  <c r="F87" i="6"/>
  <c r="L87" i="6"/>
  <c r="R87" i="6"/>
  <c r="L95" i="6"/>
  <c r="D95" i="6"/>
  <c r="R95" i="6"/>
  <c r="J95" i="6"/>
  <c r="F115" i="6"/>
  <c r="T115" i="6"/>
  <c r="R115" i="6"/>
  <c r="P115" i="6"/>
  <c r="L115" i="6"/>
  <c r="H115" i="6"/>
  <c r="N115" i="6"/>
  <c r="D122" i="6"/>
  <c r="J122" i="6"/>
  <c r="U6" i="6"/>
  <c r="D6" i="6"/>
  <c r="H20" i="6"/>
  <c r="J29" i="6"/>
  <c r="R29" i="6"/>
  <c r="N29" i="6"/>
  <c r="D29" i="6"/>
  <c r="V29" i="6"/>
  <c r="D33" i="6"/>
  <c r="V33" i="6"/>
  <c r="N33" i="6"/>
  <c r="R33" i="6"/>
  <c r="F33" i="6"/>
  <c r="H33" i="6"/>
  <c r="N51" i="6"/>
  <c r="L51" i="6"/>
  <c r="T51" i="6"/>
  <c r="P51" i="6"/>
  <c r="V51" i="6"/>
  <c r="F51" i="6"/>
  <c r="J61" i="6"/>
  <c r="P61" i="6"/>
  <c r="T61" i="6"/>
  <c r="D61" i="6"/>
  <c r="L61" i="6"/>
  <c r="P84" i="6"/>
  <c r="H84" i="6"/>
  <c r="N84" i="6"/>
  <c r="T93" i="6"/>
  <c r="F93" i="6"/>
  <c r="R93" i="6"/>
  <c r="L93" i="6"/>
  <c r="V93" i="6"/>
  <c r="J93" i="6"/>
  <c r="P93" i="6"/>
  <c r="L100" i="6"/>
  <c r="V100" i="6"/>
  <c r="F100" i="6"/>
  <c r="J100" i="6"/>
  <c r="F107" i="6"/>
  <c r="P107" i="6"/>
  <c r="R107" i="6"/>
  <c r="L107" i="6"/>
  <c r="H107" i="6"/>
  <c r="N107" i="6"/>
  <c r="P116" i="6"/>
  <c r="R116" i="6"/>
  <c r="J116" i="6"/>
  <c r="N116" i="6"/>
  <c r="D116" i="6"/>
  <c r="H116" i="6"/>
  <c r="L116" i="6"/>
  <c r="P119" i="6"/>
  <c r="L119" i="6"/>
  <c r="N119" i="6"/>
  <c r="R119" i="6"/>
  <c r="J15" i="6"/>
  <c r="D15" i="6"/>
  <c r="H15" i="6"/>
  <c r="L15" i="6"/>
  <c r="N26" i="6"/>
  <c r="V26" i="6"/>
  <c r="R26" i="6"/>
  <c r="D26" i="6"/>
  <c r="H26" i="6"/>
  <c r="F26" i="6"/>
  <c r="T26" i="6"/>
  <c r="L26" i="6"/>
  <c r="T48" i="6"/>
  <c r="L48" i="6"/>
  <c r="D48" i="6"/>
  <c r="R48" i="6"/>
  <c r="N48" i="6"/>
  <c r="F97" i="6"/>
  <c r="N97" i="6"/>
  <c r="T97" i="6"/>
  <c r="R97" i="6"/>
  <c r="P97" i="6"/>
  <c r="V97" i="6"/>
  <c r="H97" i="6"/>
  <c r="R111" i="6"/>
  <c r="P111" i="6"/>
  <c r="N111" i="6"/>
  <c r="F111" i="6"/>
  <c r="V111" i="6"/>
  <c r="H128" i="6"/>
  <c r="R128" i="6"/>
  <c r="D128" i="6"/>
  <c r="V128" i="6"/>
  <c r="N128" i="6"/>
  <c r="F12" i="6"/>
  <c r="R12" i="6"/>
  <c r="R24" i="6"/>
  <c r="T24" i="6"/>
  <c r="H24" i="6"/>
  <c r="P24" i="6"/>
  <c r="L24" i="6"/>
  <c r="J24" i="6"/>
  <c r="F24" i="6"/>
  <c r="H39" i="6"/>
  <c r="N39" i="6"/>
  <c r="L39" i="6"/>
  <c r="J39" i="6"/>
  <c r="R39" i="6"/>
  <c r="D39" i="6"/>
  <c r="P39" i="6"/>
  <c r="N42" i="6"/>
  <c r="H42" i="6"/>
  <c r="F42" i="6"/>
  <c r="F45" i="6"/>
  <c r="D45" i="6"/>
  <c r="F125" i="6"/>
  <c r="T125" i="6"/>
  <c r="D125" i="6"/>
  <c r="J125" i="6"/>
  <c r="N125" i="6"/>
  <c r="P125" i="6"/>
  <c r="V125" i="6"/>
  <c r="H125" i="6"/>
  <c r="V130" i="6"/>
  <c r="R34" i="6"/>
  <c r="R92" i="6"/>
  <c r="V114" i="6"/>
  <c r="V17" i="6"/>
  <c r="V44" i="6"/>
  <c r="R38" i="6"/>
  <c r="N76" i="6"/>
  <c r="L77" i="6"/>
  <c r="L92" i="6"/>
  <c r="T49" i="6"/>
  <c r="N49" i="6"/>
  <c r="J49" i="6"/>
  <c r="N71" i="6"/>
  <c r="R71" i="6"/>
  <c r="P71" i="6"/>
  <c r="L71" i="6"/>
  <c r="H71" i="6"/>
  <c r="J71" i="6"/>
  <c r="R84" i="6"/>
  <c r="D84" i="6"/>
  <c r="V84" i="6"/>
  <c r="T84" i="6"/>
  <c r="L84" i="6"/>
  <c r="J84" i="6"/>
  <c r="P90" i="6"/>
  <c r="J90" i="6"/>
  <c r="R90" i="6"/>
  <c r="H90" i="6"/>
  <c r="L90" i="6"/>
  <c r="D90" i="6"/>
  <c r="N90" i="6"/>
  <c r="T100" i="6"/>
  <c r="H100" i="6"/>
  <c r="N100" i="6"/>
  <c r="R100" i="6"/>
  <c r="D100" i="6"/>
  <c r="P100" i="6"/>
  <c r="L128" i="6"/>
  <c r="F128" i="6"/>
  <c r="T128" i="6"/>
  <c r="L12" i="6"/>
  <c r="J12" i="6"/>
  <c r="P12" i="6"/>
  <c r="H12" i="6"/>
  <c r="T12" i="6"/>
  <c r="D12" i="6"/>
  <c r="J98" i="6"/>
  <c r="F98" i="6"/>
  <c r="V98" i="6"/>
  <c r="P123" i="6"/>
  <c r="R123" i="6"/>
  <c r="F123" i="6"/>
  <c r="N123" i="6"/>
  <c r="D123" i="6"/>
  <c r="N126" i="6"/>
  <c r="J126" i="6"/>
  <c r="H126" i="6"/>
  <c r="T126" i="6"/>
  <c r="F126" i="6"/>
  <c r="V126" i="6"/>
  <c r="P126" i="6"/>
  <c r="L126" i="6"/>
  <c r="T16" i="6"/>
  <c r="N16" i="6"/>
  <c r="L16" i="6"/>
  <c r="F16" i="6"/>
  <c r="U9" i="6"/>
  <c r="R9" i="6"/>
  <c r="H16" i="6"/>
  <c r="R16" i="6"/>
  <c r="J16" i="6"/>
  <c r="N32" i="6"/>
  <c r="R32" i="6"/>
  <c r="T32" i="6"/>
  <c r="H32" i="6"/>
  <c r="F32" i="6"/>
  <c r="P32" i="6"/>
  <c r="J32" i="6"/>
  <c r="D35" i="6"/>
  <c r="L35" i="6"/>
  <c r="H35" i="6"/>
  <c r="T53" i="6"/>
  <c r="J53" i="6"/>
  <c r="N53" i="6"/>
  <c r="P53" i="6"/>
  <c r="T56" i="6"/>
  <c r="F56" i="6"/>
  <c r="J56" i="6"/>
  <c r="D56" i="6"/>
  <c r="L56" i="6"/>
  <c r="N56" i="6"/>
  <c r="V56" i="6"/>
  <c r="R56" i="6"/>
  <c r="D63" i="6"/>
  <c r="R63" i="6"/>
  <c r="J63" i="6"/>
  <c r="T63" i="6"/>
  <c r="L63" i="6"/>
  <c r="P63" i="6"/>
  <c r="L69" i="6"/>
  <c r="N69" i="6"/>
  <c r="J69" i="6"/>
  <c r="F79" i="6"/>
  <c r="T79" i="6"/>
  <c r="D79" i="6"/>
  <c r="N79" i="6"/>
  <c r="J79" i="6"/>
  <c r="R79" i="6"/>
  <c r="L79" i="6"/>
  <c r="N86" i="6"/>
  <c r="V86" i="6"/>
  <c r="R86" i="6"/>
  <c r="T105" i="6"/>
  <c r="H105" i="6"/>
  <c r="F105" i="6"/>
  <c r="V105" i="6"/>
  <c r="R105" i="6"/>
  <c r="L105" i="6"/>
  <c r="R14" i="6"/>
  <c r="J14" i="6"/>
  <c r="H14" i="6"/>
  <c r="D14" i="6"/>
  <c r="N14" i="6"/>
  <c r="T14" i="6"/>
  <c r="U7" i="6"/>
  <c r="R20" i="6"/>
  <c r="P20" i="6"/>
  <c r="T20" i="6"/>
  <c r="D20" i="6"/>
  <c r="D42" i="6"/>
  <c r="P42" i="6"/>
  <c r="R42" i="6"/>
  <c r="R45" i="6"/>
  <c r="U10" i="6"/>
  <c r="D10" i="6"/>
  <c r="H45" i="6"/>
  <c r="N45" i="6"/>
  <c r="J45" i="6"/>
  <c r="T45" i="6"/>
  <c r="L45" i="6"/>
  <c r="P74" i="6"/>
  <c r="R74" i="6"/>
  <c r="D74" i="6"/>
  <c r="T74" i="6"/>
  <c r="H74" i="6"/>
  <c r="J74" i="6"/>
  <c r="F74" i="6"/>
  <c r="J103" i="6"/>
  <c r="T103" i="6"/>
  <c r="N103" i="6"/>
  <c r="V103" i="6"/>
  <c r="P103" i="6"/>
  <c r="D103" i="6"/>
  <c r="R103" i="6"/>
  <c r="L103" i="6"/>
  <c r="P113" i="6"/>
  <c r="F113" i="6"/>
  <c r="H113" i="6"/>
  <c r="T113" i="6"/>
  <c r="R113" i="6"/>
  <c r="N113" i="6"/>
  <c r="J113" i="6"/>
  <c r="D19" i="6"/>
  <c r="V19" i="6"/>
  <c r="J26" i="6"/>
  <c r="L34" i="6"/>
  <c r="T116" i="6"/>
  <c r="V116" i="6"/>
  <c r="D117" i="6"/>
  <c r="F116" i="6"/>
  <c r="V65" i="6"/>
  <c r="V83" i="6"/>
  <c r="D11" i="6"/>
  <c r="T11" i="6"/>
  <c r="R6" i="6"/>
  <c r="P6" i="6"/>
  <c r="F6" i="6"/>
  <c r="V49" i="6"/>
  <c r="V123" i="6"/>
  <c r="P9" i="6"/>
  <c r="H9" i="6"/>
  <c r="N9" i="6"/>
  <c r="F9" i="6"/>
  <c r="D9" i="6"/>
  <c r="V71" i="6"/>
  <c r="L5" i="7"/>
  <c r="X87" i="3"/>
  <c r="L7" i="3"/>
  <c r="P7" i="3"/>
  <c r="F7" i="3"/>
  <c r="N7" i="3"/>
  <c r="R7" i="3"/>
  <c r="N9" i="5"/>
  <c r="H9" i="5"/>
  <c r="F9" i="5"/>
  <c r="L9" i="5"/>
  <c r="D9" i="5"/>
  <c r="N56" i="7"/>
  <c r="H56" i="7"/>
  <c r="F56" i="7"/>
  <c r="S7" i="7"/>
  <c r="D56" i="7"/>
  <c r="T56" i="7"/>
  <c r="R56" i="7"/>
  <c r="L56" i="7"/>
  <c r="J56" i="7"/>
  <c r="P56" i="7"/>
  <c r="L115" i="7"/>
  <c r="H115" i="7"/>
  <c r="J115" i="7"/>
  <c r="D115" i="7"/>
  <c r="T115" i="7"/>
  <c r="F115" i="7"/>
  <c r="P115" i="7"/>
  <c r="R115" i="7"/>
  <c r="H52" i="5"/>
  <c r="J52" i="5"/>
  <c r="L52" i="5"/>
  <c r="D52" i="5"/>
  <c r="F52" i="5"/>
  <c r="N52" i="5"/>
  <c r="L127" i="6"/>
  <c r="R127" i="6"/>
  <c r="D127" i="6"/>
  <c r="F127" i="6"/>
  <c r="P127" i="6"/>
  <c r="H127" i="6"/>
  <c r="J127" i="6"/>
  <c r="T127" i="6"/>
  <c r="J6" i="5"/>
  <c r="J7" i="6"/>
  <c r="P7" i="6"/>
  <c r="N7" i="6"/>
  <c r="F7" i="6"/>
  <c r="R7" i="6"/>
  <c r="L7" i="6"/>
  <c r="V107" i="6"/>
  <c r="V46" i="6"/>
  <c r="X115" i="3"/>
  <c r="F60" i="7"/>
  <c r="R27" i="7"/>
  <c r="P27" i="7"/>
  <c r="F27" i="7"/>
  <c r="D27" i="7"/>
  <c r="N27" i="7"/>
  <c r="S6" i="7"/>
  <c r="H27" i="7"/>
  <c r="L27" i="7"/>
  <c r="J48" i="5"/>
  <c r="D48" i="5"/>
  <c r="P48" i="5"/>
  <c r="H48" i="5"/>
  <c r="L48" i="5"/>
  <c r="R54" i="6"/>
  <c r="J54" i="6"/>
  <c r="F54" i="6"/>
  <c r="T54" i="6"/>
  <c r="D54" i="6"/>
  <c r="N54" i="6"/>
  <c r="P54" i="6"/>
  <c r="N6" i="4"/>
  <c r="V42" i="6"/>
  <c r="V53" i="6"/>
  <c r="X38" i="3"/>
  <c r="X130" i="3"/>
  <c r="P40" i="5"/>
  <c r="T32" i="7"/>
  <c r="O6" i="5"/>
  <c r="J44" i="5"/>
  <c r="L44" i="5"/>
  <c r="F44" i="5"/>
  <c r="H44" i="5"/>
  <c r="N44" i="5"/>
  <c r="D44" i="5"/>
  <c r="P44" i="5"/>
  <c r="H40" i="6"/>
  <c r="F40" i="6"/>
  <c r="P40" i="6"/>
  <c r="D40" i="6"/>
  <c r="N40" i="6"/>
  <c r="T40" i="6"/>
  <c r="U5" i="6"/>
  <c r="L40" i="6"/>
  <c r="R40" i="6"/>
  <c r="T117" i="6"/>
  <c r="H117" i="6"/>
  <c r="N117" i="6"/>
  <c r="J117" i="6"/>
  <c r="L117" i="6"/>
  <c r="P117" i="6"/>
  <c r="F117" i="6"/>
  <c r="V117" i="6"/>
  <c r="V45" i="6"/>
  <c r="V15" i="6"/>
  <c r="J9" i="5"/>
  <c r="X23" i="3"/>
  <c r="V9" i="3"/>
  <c r="F9" i="3"/>
  <c r="L9" i="3"/>
  <c r="H9" i="3"/>
  <c r="N9" i="3"/>
  <c r="R9" i="3"/>
  <c r="T9" i="3"/>
  <c r="P9" i="3"/>
  <c r="J9" i="3"/>
  <c r="X65" i="3"/>
  <c r="P59" i="5"/>
  <c r="T93" i="7"/>
  <c r="V20" i="6"/>
  <c r="V90" i="6"/>
  <c r="V57" i="6"/>
  <c r="V109" i="6"/>
  <c r="X81" i="3"/>
  <c r="X70" i="3"/>
  <c r="P123" i="5"/>
  <c r="V91" i="6"/>
  <c r="J40" i="6"/>
  <c r="T74" i="7"/>
  <c r="T88" i="7"/>
  <c r="L68" i="5"/>
  <c r="N68" i="5"/>
  <c r="X88" i="3"/>
  <c r="X64" i="3"/>
  <c r="J10" i="6"/>
  <c r="H10" i="6"/>
  <c r="L10" i="6"/>
  <c r="T10" i="6"/>
  <c r="N10" i="6"/>
  <c r="P10" i="6"/>
  <c r="N5" i="3"/>
  <c r="P5" i="3"/>
  <c r="L5" i="3"/>
  <c r="T5" i="3"/>
  <c r="F5" i="3"/>
  <c r="T82" i="7"/>
  <c r="O7" i="5"/>
  <c r="F56" i="5"/>
  <c r="J56" i="5"/>
  <c r="L56" i="5"/>
  <c r="D56" i="5"/>
  <c r="P56" i="5"/>
  <c r="H56" i="5"/>
  <c r="J74" i="5"/>
  <c r="D74" i="5"/>
  <c r="L74" i="5"/>
  <c r="O11" i="5"/>
  <c r="N74" i="5"/>
  <c r="H74" i="5"/>
  <c r="T8" i="3"/>
  <c r="V38" i="6"/>
  <c r="R5" i="3"/>
  <c r="X78" i="3"/>
  <c r="T120" i="7"/>
  <c r="H100" i="7"/>
  <c r="N100" i="7"/>
  <c r="L100" i="7"/>
  <c r="S9" i="7"/>
  <c r="J9" i="7"/>
  <c r="P100" i="7"/>
  <c r="J100" i="7"/>
  <c r="F100" i="7"/>
  <c r="D100" i="7"/>
  <c r="F59" i="6"/>
  <c r="R59" i="6"/>
  <c r="P59" i="6"/>
  <c r="J59" i="6"/>
  <c r="H59" i="6"/>
  <c r="P122" i="6"/>
  <c r="T122" i="6"/>
  <c r="L122" i="6"/>
  <c r="H122" i="6"/>
  <c r="V122" i="6"/>
  <c r="R122" i="6"/>
  <c r="N122" i="6"/>
  <c r="V79" i="6"/>
  <c r="V95" i="6"/>
  <c r="V77" i="6"/>
  <c r="F6" i="3"/>
  <c r="R6" i="3"/>
  <c r="J6" i="3"/>
  <c r="L6" i="3"/>
  <c r="D6" i="3"/>
  <c r="T6" i="3"/>
  <c r="V63" i="6"/>
  <c r="T7" i="6"/>
  <c r="F10" i="6"/>
  <c r="V74" i="6"/>
  <c r="X86" i="3"/>
  <c r="V118" i="6"/>
  <c r="V7" i="3"/>
  <c r="X26" i="3"/>
  <c r="H11" i="3"/>
  <c r="D11" i="3"/>
  <c r="V11" i="3"/>
  <c r="R11" i="3"/>
  <c r="T11" i="3"/>
  <c r="L11" i="3"/>
  <c r="N11" i="3"/>
  <c r="X44" i="3"/>
  <c r="X20" i="3"/>
  <c r="X121" i="3"/>
  <c r="X96" i="3"/>
  <c r="X85" i="3"/>
  <c r="X22" i="3"/>
  <c r="X82" i="3"/>
  <c r="P122" i="5"/>
  <c r="P106" i="5"/>
  <c r="V76" i="6"/>
  <c r="V58" i="6"/>
  <c r="P113" i="5"/>
  <c r="V39" i="6"/>
  <c r="R100" i="7"/>
  <c r="J27" i="7"/>
  <c r="N115" i="7"/>
  <c r="X101" i="3"/>
  <c r="X84" i="3"/>
  <c r="X40" i="3"/>
  <c r="X32" i="3"/>
  <c r="X72" i="3"/>
  <c r="N60" i="7"/>
  <c r="R60" i="7"/>
  <c r="P60" i="7"/>
  <c r="J60" i="7"/>
  <c r="L60" i="7"/>
  <c r="S11" i="7"/>
  <c r="F11" i="7"/>
  <c r="H60" i="7"/>
  <c r="T60" i="7"/>
  <c r="J68" i="5"/>
  <c r="H68" i="5"/>
  <c r="D68" i="5"/>
  <c r="N64" i="6"/>
  <c r="R64" i="6"/>
  <c r="H64" i="6"/>
  <c r="J64" i="6"/>
  <c r="L64" i="6"/>
  <c r="T64" i="6"/>
  <c r="D64" i="6"/>
  <c r="U8" i="6"/>
  <c r="F64" i="6"/>
  <c r="P64" i="6"/>
  <c r="D7" i="3"/>
  <c r="R10" i="6"/>
  <c r="V115" i="6"/>
  <c r="V24" i="6"/>
  <c r="V60" i="6"/>
  <c r="D5" i="3"/>
  <c r="H11" i="6"/>
  <c r="F11" i="6"/>
  <c r="V11" i="6"/>
  <c r="N11" i="6"/>
  <c r="P11" i="6"/>
  <c r="V14" i="6"/>
  <c r="X35" i="3"/>
  <c r="X71" i="3"/>
  <c r="X83" i="3"/>
  <c r="H7" i="6"/>
  <c r="V12" i="6"/>
  <c r="V75" i="6"/>
  <c r="V32" i="6"/>
  <c r="V48" i="6"/>
  <c r="V119" i="6"/>
  <c r="L6" i="6"/>
  <c r="T6" i="6"/>
  <c r="H6" i="6"/>
  <c r="V6" i="6"/>
  <c r="J6" i="6"/>
  <c r="V50" i="6"/>
  <c r="V101" i="6"/>
  <c r="V21" i="6"/>
  <c r="T7" i="3"/>
  <c r="J7" i="3"/>
  <c r="X28" i="3"/>
  <c r="X110" i="3"/>
  <c r="H7" i="3"/>
  <c r="X106" i="3"/>
  <c r="D9" i="3"/>
  <c r="X45" i="3"/>
  <c r="X92" i="3"/>
  <c r="F74" i="5"/>
  <c r="P34" i="5"/>
  <c r="H54" i="6"/>
  <c r="N127" i="6"/>
  <c r="N59" i="6"/>
  <c r="T104" i="7"/>
  <c r="X24" i="3"/>
  <c r="T24" i="7"/>
  <c r="J91" i="7"/>
  <c r="H91" i="7"/>
  <c r="P91" i="7"/>
  <c r="L91" i="7"/>
  <c r="L31" i="5"/>
  <c r="J31" i="5"/>
  <c r="H31" i="5"/>
  <c r="D31" i="5"/>
  <c r="L25" i="6"/>
  <c r="D25" i="6"/>
  <c r="V25" i="6"/>
  <c r="N25" i="6"/>
  <c r="T25" i="6"/>
  <c r="J128" i="3"/>
  <c r="X39" i="3"/>
  <c r="P94" i="5"/>
  <c r="P25" i="6"/>
  <c r="D19" i="7"/>
  <c r="T19" i="7"/>
  <c r="P37" i="5"/>
  <c r="N128" i="3"/>
  <c r="P81" i="5"/>
  <c r="F118" i="3"/>
  <c r="H118" i="3"/>
  <c r="J118" i="3"/>
  <c r="D118" i="3"/>
  <c r="R118" i="3"/>
  <c r="J127" i="5"/>
  <c r="F127" i="5"/>
  <c r="D127" i="5"/>
  <c r="L127" i="5"/>
  <c r="N108" i="6"/>
  <c r="F108" i="6"/>
  <c r="T108" i="6"/>
  <c r="L113" i="6"/>
  <c r="D113" i="6"/>
  <c r="V113" i="6"/>
  <c r="R128" i="3"/>
  <c r="J26" i="5"/>
  <c r="F91" i="7"/>
  <c r="R25" i="6"/>
  <c r="T110" i="7"/>
  <c r="R87" i="7"/>
  <c r="S10" i="7"/>
  <c r="N87" i="7"/>
  <c r="L87" i="7"/>
  <c r="T87" i="7"/>
  <c r="P79" i="3"/>
  <c r="L79" i="3"/>
  <c r="F79" i="3"/>
  <c r="X79" i="3"/>
  <c r="F87" i="3"/>
  <c r="P87" i="3"/>
  <c r="J87" i="3"/>
  <c r="V113" i="3"/>
  <c r="F113" i="3"/>
  <c r="X113" i="3"/>
  <c r="N113" i="3"/>
  <c r="J89" i="5"/>
  <c r="N89" i="5"/>
  <c r="H89" i="5"/>
  <c r="P89" i="5"/>
  <c r="L89" i="5"/>
  <c r="H118" i="5"/>
  <c r="F118" i="5"/>
  <c r="D118" i="5"/>
  <c r="N118" i="5"/>
  <c r="P35" i="6"/>
  <c r="O10" i="5"/>
  <c r="P126" i="5"/>
  <c r="H25" i="6"/>
  <c r="F31" i="5"/>
  <c r="V79" i="3"/>
  <c r="R87" i="3"/>
  <c r="F74" i="3"/>
  <c r="X74" i="3"/>
  <c r="N74" i="3"/>
  <c r="F78" i="6"/>
  <c r="R78" i="6"/>
  <c r="T78" i="6"/>
  <c r="D78" i="6"/>
  <c r="X37" i="3"/>
  <c r="L19" i="7"/>
  <c r="P19" i="7"/>
  <c r="S5" i="7"/>
  <c r="J19" i="7"/>
  <c r="H19" i="7"/>
  <c r="R19" i="7"/>
  <c r="T128" i="3"/>
  <c r="D128" i="3"/>
  <c r="X128" i="3"/>
  <c r="P128" i="3"/>
  <c r="L128" i="3"/>
  <c r="V128" i="3"/>
  <c r="F128" i="3"/>
  <c r="L26" i="5"/>
  <c r="H26" i="5"/>
  <c r="O5" i="5"/>
  <c r="N26" i="5"/>
  <c r="F35" i="6"/>
  <c r="J35" i="6"/>
  <c r="L9" i="6"/>
  <c r="V9" i="6"/>
  <c r="R35" i="6"/>
  <c r="N35" i="6"/>
  <c r="P38" i="5"/>
  <c r="O8" i="5"/>
  <c r="H8" i="5"/>
  <c r="L108" i="6"/>
  <c r="D91" i="7"/>
  <c r="T76" i="7"/>
  <c r="N31" i="5"/>
  <c r="J81" i="7"/>
  <c r="R81" i="7"/>
  <c r="H81" i="7"/>
  <c r="T81" i="7"/>
  <c r="N128" i="7"/>
  <c r="H128" i="7"/>
  <c r="T128" i="7"/>
  <c r="R128" i="7"/>
  <c r="J31" i="3"/>
  <c r="D31" i="3"/>
  <c r="R31" i="3"/>
  <c r="N36" i="3"/>
  <c r="L36" i="3"/>
  <c r="D36" i="3"/>
  <c r="H36" i="3"/>
  <c r="T36" i="3"/>
  <c r="W8" i="3"/>
  <c r="D49" i="3"/>
  <c r="F49" i="3"/>
  <c r="N49" i="3"/>
  <c r="V49" i="3"/>
  <c r="N61" i="3"/>
  <c r="H61" i="3"/>
  <c r="X61" i="3"/>
  <c r="L79" i="5"/>
  <c r="D79" i="5"/>
  <c r="P79" i="5"/>
  <c r="T69" i="6"/>
  <c r="H69" i="6"/>
  <c r="V69" i="6"/>
  <c r="L5" i="5"/>
  <c r="N5" i="5"/>
  <c r="J5" i="5"/>
  <c r="H5" i="5"/>
  <c r="D5" i="5"/>
  <c r="P52" i="5"/>
  <c r="D10" i="7"/>
  <c r="H10" i="7"/>
  <c r="N10" i="7"/>
  <c r="P10" i="7"/>
  <c r="R10" i="7"/>
  <c r="L10" i="7"/>
  <c r="J10" i="7"/>
  <c r="F10" i="7"/>
  <c r="L7" i="7"/>
  <c r="R7" i="7"/>
  <c r="F7" i="7"/>
  <c r="N7" i="7"/>
  <c r="P7" i="7"/>
  <c r="H7" i="7"/>
  <c r="J7" i="7"/>
  <c r="P26" i="5"/>
  <c r="T100" i="7"/>
  <c r="V64" i="6"/>
  <c r="L7" i="5"/>
  <c r="J7" i="5"/>
  <c r="F7" i="5"/>
  <c r="H7" i="5"/>
  <c r="N7" i="5"/>
  <c r="D7" i="5"/>
  <c r="D6" i="7"/>
  <c r="H6" i="7"/>
  <c r="N6" i="7"/>
  <c r="P6" i="7"/>
  <c r="J6" i="7"/>
  <c r="L6" i="7"/>
  <c r="R6" i="7"/>
  <c r="F6" i="7"/>
  <c r="L8" i="5"/>
  <c r="D8" i="5"/>
  <c r="P8" i="5"/>
  <c r="J8" i="5"/>
  <c r="N8" i="5"/>
  <c r="F8" i="5"/>
  <c r="V7" i="6"/>
  <c r="D7" i="7"/>
  <c r="X118" i="3"/>
  <c r="X5" i="3"/>
  <c r="V10" i="6"/>
  <c r="X11" i="3"/>
  <c r="V127" i="6"/>
  <c r="H10" i="5"/>
  <c r="N10" i="5"/>
  <c r="J10" i="5"/>
  <c r="L10" i="5"/>
  <c r="D10" i="5"/>
  <c r="P10" i="5"/>
  <c r="R5" i="7"/>
  <c r="J5" i="7"/>
  <c r="N5" i="7"/>
  <c r="P5" i="7"/>
  <c r="H5" i="7"/>
  <c r="F5" i="7"/>
  <c r="D5" i="7"/>
  <c r="X9" i="3"/>
  <c r="L8" i="6"/>
  <c r="N8" i="6"/>
  <c r="R8" i="6"/>
  <c r="H8" i="6"/>
  <c r="T8" i="6"/>
  <c r="J8" i="6"/>
  <c r="P8" i="6"/>
  <c r="F8" i="6"/>
  <c r="D8" i="6"/>
  <c r="P68" i="5"/>
  <c r="P74" i="5"/>
  <c r="P9" i="5"/>
  <c r="X36" i="3"/>
  <c r="V59" i="6"/>
  <c r="X7" i="3"/>
  <c r="J5" i="6"/>
  <c r="L5" i="6"/>
  <c r="D5" i="6"/>
  <c r="R5" i="6"/>
  <c r="T5" i="6"/>
  <c r="F5" i="6"/>
  <c r="H5" i="6"/>
  <c r="N5" i="6"/>
  <c r="J11" i="5"/>
  <c r="N11" i="5"/>
  <c r="L11" i="5"/>
  <c r="H11" i="5"/>
  <c r="F11" i="5"/>
  <c r="D11" i="5"/>
  <c r="V54" i="6"/>
  <c r="V78" i="6"/>
  <c r="X31" i="3"/>
  <c r="H8" i="3"/>
  <c r="J8" i="3"/>
  <c r="F8" i="3"/>
  <c r="D8" i="3"/>
  <c r="R8" i="3"/>
  <c r="V8" i="3"/>
  <c r="N8" i="3"/>
  <c r="P8" i="3"/>
  <c r="P127" i="5"/>
  <c r="R9" i="7"/>
  <c r="D9" i="7"/>
  <c r="H9" i="7"/>
  <c r="P9" i="7"/>
  <c r="N9" i="7"/>
  <c r="L9" i="7"/>
  <c r="F9" i="7"/>
  <c r="T27" i="7"/>
  <c r="F5" i="5"/>
  <c r="P5" i="6"/>
  <c r="R11" i="7"/>
  <c r="L11" i="7"/>
  <c r="H11" i="7"/>
  <c r="J11" i="7"/>
  <c r="D11" i="7"/>
  <c r="P11" i="7"/>
  <c r="N11" i="7"/>
  <c r="P31" i="5"/>
  <c r="V108" i="6"/>
  <c r="X49" i="3"/>
  <c r="T91" i="7"/>
  <c r="V35" i="6"/>
  <c r="P118" i="5"/>
  <c r="X6" i="3"/>
  <c r="F10" i="5"/>
  <c r="V40" i="6"/>
  <c r="N6" i="5"/>
  <c r="L6" i="5"/>
  <c r="F6" i="5"/>
  <c r="H6" i="5"/>
  <c r="D6" i="5"/>
  <c r="P6" i="5"/>
  <c r="L8" i="3"/>
  <c r="T10" i="7"/>
  <c r="T5" i="7"/>
  <c r="P7" i="5"/>
  <c r="T7" i="7"/>
  <c r="P5" i="5"/>
  <c r="V8" i="6"/>
  <c r="P11" i="5"/>
  <c r="V5" i="6"/>
  <c r="T11" i="7"/>
  <c r="T9" i="7"/>
  <c r="T6" i="7"/>
  <c r="X8" i="3"/>
</calcChain>
</file>

<file path=xl/sharedStrings.xml><?xml version="1.0" encoding="utf-8"?>
<sst xmlns="http://schemas.openxmlformats.org/spreadsheetml/2006/main" count="872" uniqueCount="81">
  <si>
    <t>기타</t>
  </si>
  <si>
    <t>서울</t>
  </si>
  <si>
    <t>대구</t>
  </si>
  <si>
    <t>광주</t>
  </si>
  <si>
    <t>부산</t>
  </si>
  <si>
    <t>울산</t>
  </si>
  <si>
    <t>인천</t>
  </si>
  <si>
    <t>대전</t>
  </si>
  <si>
    <t>머리(두부)</t>
  </si>
  <si>
    <t>낙상-넘어짐</t>
  </si>
  <si>
    <t>낙상-미끄러짐</t>
  </si>
  <si>
    <t>낙상-떨어짐</t>
  </si>
  <si>
    <t>지역</t>
    <phoneticPr fontId="3" type="noConversion"/>
  </si>
  <si>
    <t>학교
급별</t>
    <phoneticPr fontId="3" type="noConversion"/>
  </si>
  <si>
    <t>수업시간</t>
    <phoneticPr fontId="3" type="noConversion"/>
  </si>
  <si>
    <t>체육수업</t>
    <phoneticPr fontId="3" type="noConversion"/>
  </si>
  <si>
    <t>점심시간</t>
    <phoneticPr fontId="3" type="noConversion"/>
  </si>
  <si>
    <t>특별활동</t>
    <phoneticPr fontId="3" type="noConversion"/>
  </si>
  <si>
    <t>학교행사</t>
    <phoneticPr fontId="3" type="noConversion"/>
  </si>
  <si>
    <t>등하교</t>
    <phoneticPr fontId="3" type="noConversion"/>
  </si>
  <si>
    <t>합계</t>
    <phoneticPr fontId="3" type="noConversion"/>
  </si>
  <si>
    <t>유</t>
    <phoneticPr fontId="3" type="noConversion"/>
  </si>
  <si>
    <t>초</t>
    <phoneticPr fontId="3" type="noConversion"/>
  </si>
  <si>
    <t>중</t>
    <phoneticPr fontId="3" type="noConversion"/>
  </si>
  <si>
    <t>고</t>
    <phoneticPr fontId="3" type="noConversion"/>
  </si>
  <si>
    <t>특수</t>
    <phoneticPr fontId="3" type="noConversion"/>
  </si>
  <si>
    <t>계</t>
    <phoneticPr fontId="3" type="noConversion"/>
  </si>
  <si>
    <t>소계</t>
  </si>
  <si>
    <t>세종</t>
    <phoneticPr fontId="3" type="noConversion"/>
  </si>
  <si>
    <t>경기</t>
    <phoneticPr fontId="3" type="noConversion"/>
  </si>
  <si>
    <t>강원</t>
    <phoneticPr fontId="3" type="noConversion"/>
  </si>
  <si>
    <t>충북</t>
    <phoneticPr fontId="3" type="noConversion"/>
  </si>
  <si>
    <t>충남</t>
    <phoneticPr fontId="3" type="noConversion"/>
  </si>
  <si>
    <t>전북</t>
    <phoneticPr fontId="3" type="noConversion"/>
  </si>
  <si>
    <t>전남</t>
    <phoneticPr fontId="3" type="noConversion"/>
  </si>
  <si>
    <t>경북</t>
    <phoneticPr fontId="3" type="noConversion"/>
  </si>
  <si>
    <t>경남</t>
    <phoneticPr fontId="3" type="noConversion"/>
  </si>
  <si>
    <t>제주</t>
    <phoneticPr fontId="3" type="noConversion"/>
  </si>
  <si>
    <t>석식시간</t>
    <phoneticPr fontId="3" type="noConversion"/>
  </si>
  <si>
    <t>기숙사생활</t>
    <phoneticPr fontId="3" type="noConversion"/>
  </si>
  <si>
    <t>기타</t>
    <phoneticPr fontId="2" type="noConversion"/>
  </si>
  <si>
    <t>교실</t>
    <phoneticPr fontId="3" type="noConversion"/>
  </si>
  <si>
    <t>운동장</t>
    <phoneticPr fontId="3" type="noConversion"/>
  </si>
  <si>
    <t>통로</t>
    <phoneticPr fontId="3" type="noConversion"/>
  </si>
  <si>
    <t>교외활동</t>
    <phoneticPr fontId="3" type="noConversion"/>
  </si>
  <si>
    <t>부속시설</t>
    <phoneticPr fontId="3" type="noConversion"/>
  </si>
  <si>
    <t>사람과의 충돌</t>
    <phoneticPr fontId="3" type="noConversion"/>
  </si>
  <si>
    <t>물리적힘 노출</t>
    <phoneticPr fontId="3" type="noConversion"/>
  </si>
  <si>
    <t>흉복부</t>
    <phoneticPr fontId="3" type="noConversion"/>
  </si>
  <si>
    <t>팔</t>
    <phoneticPr fontId="3" type="noConversion"/>
  </si>
  <si>
    <t>손</t>
    <phoneticPr fontId="3" type="noConversion"/>
  </si>
  <si>
    <t>다리</t>
    <phoneticPr fontId="3" type="noConversion"/>
  </si>
  <si>
    <t>발</t>
    <phoneticPr fontId="3" type="noConversion"/>
  </si>
  <si>
    <t>실험실습</t>
    <phoneticPr fontId="2" type="noConversion"/>
  </si>
  <si>
    <t>공부</t>
    <phoneticPr fontId="2" type="noConversion"/>
  </si>
  <si>
    <t>구기운동</t>
    <phoneticPr fontId="2" type="noConversion"/>
  </si>
  <si>
    <t>기타운동</t>
    <phoneticPr fontId="2" type="noConversion"/>
  </si>
  <si>
    <t>보행/주행</t>
    <phoneticPr fontId="2" type="noConversion"/>
  </si>
  <si>
    <t>장난/놀이</t>
    <phoneticPr fontId="2" type="noConversion"/>
  </si>
  <si>
    <t>식사/수면/휴식</t>
    <phoneticPr fontId="2" type="noConversion"/>
  </si>
  <si>
    <t>(단위 : 건)</t>
    <phoneticPr fontId="3" type="noConversion"/>
  </si>
  <si>
    <t xml:space="preserve">인천 </t>
    <phoneticPr fontId="2" type="noConversion"/>
  </si>
  <si>
    <t>복합부위*</t>
    <phoneticPr fontId="2" type="noConversion"/>
  </si>
  <si>
    <t>치아(구강)</t>
    <phoneticPr fontId="2" type="noConversion"/>
  </si>
  <si>
    <t>건수</t>
    <phoneticPr fontId="2" type="noConversion"/>
  </si>
  <si>
    <t>분율</t>
    <phoneticPr fontId="2" type="noConversion"/>
  </si>
  <si>
    <t>(단위 : 건)</t>
    <phoneticPr fontId="2" type="noConversion"/>
  </si>
  <si>
    <t>휴식/청소</t>
    <phoneticPr fontId="3" type="noConversion"/>
  </si>
  <si>
    <t>기타*</t>
    <phoneticPr fontId="2" type="noConversion"/>
  </si>
  <si>
    <t>기타*</t>
    <phoneticPr fontId="3" type="noConversion"/>
  </si>
  <si>
    <r>
      <t xml:space="preserve">* </t>
    </r>
    <r>
      <rPr>
        <sz val="10"/>
        <rFont val="돋움"/>
        <family val="3"/>
        <charset val="129"/>
      </rPr>
      <t>복합부위</t>
    </r>
    <r>
      <rPr>
        <sz val="10"/>
        <rFont val="Arial"/>
        <family val="2"/>
      </rPr>
      <t xml:space="preserve">: </t>
    </r>
    <r>
      <rPr>
        <sz val="10"/>
        <rFont val="돋움"/>
        <family val="3"/>
        <charset val="129"/>
      </rPr>
      <t>사고부위가</t>
    </r>
    <r>
      <rPr>
        <sz val="10"/>
        <rFont val="Arial"/>
        <family val="2"/>
      </rPr>
      <t xml:space="preserve"> 2</t>
    </r>
    <r>
      <rPr>
        <sz val="10"/>
        <rFont val="돋움"/>
        <family val="3"/>
        <charset val="129"/>
      </rPr>
      <t>개이상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선택된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>(20</t>
    </r>
    <r>
      <rPr>
        <sz val="10"/>
        <rFont val="돋움"/>
        <family val="3"/>
        <charset val="129"/>
      </rPr>
      <t>년도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통합정보시스템으로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개편됨에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따라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사고부위의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다중선택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r>
      <rPr>
        <sz val="10"/>
        <rFont val="Arial"/>
        <family val="2"/>
      </rPr>
      <t xml:space="preserve">)
* </t>
    </r>
    <r>
      <rPr>
        <sz val="10"/>
        <rFont val="돋움"/>
        <family val="3"/>
        <charset val="129"/>
      </rPr>
      <t>기타</t>
    </r>
    <r>
      <rPr>
        <sz val="10"/>
        <rFont val="Arial"/>
        <family val="2"/>
      </rPr>
      <t xml:space="preserve">: </t>
    </r>
    <r>
      <rPr>
        <sz val="10"/>
        <rFont val="돋움"/>
        <family val="3"/>
        <charset val="129"/>
      </rPr>
      <t>신경계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내장기관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기타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포함</t>
    </r>
    <phoneticPr fontId="2" type="noConversion"/>
  </si>
  <si>
    <r>
      <t xml:space="preserve">* </t>
    </r>
    <r>
      <rPr>
        <sz val="10"/>
        <rFont val="돋움"/>
        <family val="3"/>
        <charset val="129"/>
      </rPr>
      <t>기타</t>
    </r>
    <r>
      <rPr>
        <sz val="10"/>
        <rFont val="Arial"/>
        <family val="2"/>
      </rPr>
      <t xml:space="preserve"> : </t>
    </r>
    <r>
      <rPr>
        <sz val="10"/>
        <rFont val="돋움"/>
        <family val="3"/>
        <charset val="129"/>
      </rPr>
      <t>싸움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탑승</t>
    </r>
    <r>
      <rPr>
        <sz val="10"/>
        <rFont val="Arial"/>
        <family val="2"/>
      </rPr>
      <t>/</t>
    </r>
    <r>
      <rPr>
        <sz val="10"/>
        <rFont val="돋움"/>
        <family val="3"/>
        <charset val="129"/>
      </rPr>
      <t>승선</t>
    </r>
    <r>
      <rPr>
        <sz val="10"/>
        <rFont val="Arial"/>
        <family val="2"/>
      </rPr>
      <t>/</t>
    </r>
    <r>
      <rPr>
        <sz val="10"/>
        <rFont val="돋움"/>
        <family val="3"/>
        <charset val="129"/>
      </rPr>
      <t>자전거타기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운전</t>
    </r>
    <r>
      <rPr>
        <sz val="10"/>
        <rFont val="Arial"/>
        <family val="2"/>
      </rPr>
      <t xml:space="preserve">), </t>
    </r>
    <r>
      <rPr>
        <sz val="10"/>
        <rFont val="돋움"/>
        <family val="3"/>
        <charset val="129"/>
      </rPr>
      <t>기타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포함</t>
    </r>
    <r>
      <rPr>
        <sz val="10"/>
        <rFont val="Arial"/>
        <family val="2"/>
      </rPr>
      <t xml:space="preserve"> </t>
    </r>
    <phoneticPr fontId="2" type="noConversion"/>
  </si>
  <si>
    <t>소계</t>
    <phoneticPr fontId="2" type="noConversion"/>
  </si>
  <si>
    <r>
      <t xml:space="preserve"> </t>
    </r>
    <r>
      <rPr>
        <b/>
        <sz val="16"/>
        <color indexed="8"/>
        <rFont val="돋움"/>
        <family val="3"/>
        <charset val="129"/>
      </rPr>
      <t>◦</t>
    </r>
    <r>
      <rPr>
        <b/>
        <sz val="16"/>
        <color indexed="8"/>
        <rFont val="Arial"/>
        <family val="2"/>
      </rPr>
      <t xml:space="preserve"> 2021</t>
    </r>
    <r>
      <rPr>
        <b/>
        <sz val="16"/>
        <color indexed="8"/>
        <rFont val="돋움"/>
        <family val="3"/>
        <charset val="129"/>
      </rPr>
      <t>년</t>
    </r>
    <r>
      <rPr>
        <b/>
        <sz val="16"/>
        <color indexed="8"/>
        <rFont val="Arial"/>
        <family val="2"/>
      </rPr>
      <t xml:space="preserve"> </t>
    </r>
    <r>
      <rPr>
        <b/>
        <sz val="16"/>
        <color indexed="8"/>
        <rFont val="돋움"/>
        <family val="3"/>
        <charset val="129"/>
      </rPr>
      <t>학교안전사고</t>
    </r>
    <r>
      <rPr>
        <b/>
        <sz val="16"/>
        <color indexed="8"/>
        <rFont val="Arial"/>
        <family val="2"/>
      </rPr>
      <t xml:space="preserve"> </t>
    </r>
    <r>
      <rPr>
        <b/>
        <sz val="16"/>
        <color indexed="8"/>
        <rFont val="돋움"/>
        <family val="3"/>
        <charset val="129"/>
      </rPr>
      <t>발생현황</t>
    </r>
    <r>
      <rPr>
        <b/>
        <sz val="16"/>
        <color indexed="8"/>
        <rFont val="Arial"/>
        <family val="2"/>
      </rPr>
      <t>(</t>
    </r>
    <r>
      <rPr>
        <b/>
        <sz val="16"/>
        <color indexed="8"/>
        <rFont val="돋움"/>
        <family val="3"/>
        <charset val="129"/>
      </rPr>
      <t>형태</t>
    </r>
    <r>
      <rPr>
        <b/>
        <sz val="16"/>
        <color indexed="8"/>
        <rFont val="Arial"/>
        <family val="2"/>
      </rPr>
      <t>)</t>
    </r>
    <phoneticPr fontId="2" type="noConversion"/>
  </si>
  <si>
    <r>
      <t xml:space="preserve"> </t>
    </r>
    <r>
      <rPr>
        <b/>
        <sz val="20"/>
        <rFont val="돋움"/>
        <family val="3"/>
        <charset val="129"/>
      </rPr>
      <t>◦</t>
    </r>
    <r>
      <rPr>
        <b/>
        <sz val="20"/>
        <rFont val="Arial"/>
        <family val="2"/>
      </rPr>
      <t xml:space="preserve"> 2021</t>
    </r>
    <r>
      <rPr>
        <b/>
        <sz val="20"/>
        <rFont val="돋움"/>
        <family val="3"/>
        <charset val="129"/>
      </rPr>
      <t>년</t>
    </r>
    <r>
      <rPr>
        <b/>
        <sz val="20"/>
        <rFont val="Arial"/>
        <family val="2"/>
      </rPr>
      <t xml:space="preserve"> </t>
    </r>
    <r>
      <rPr>
        <b/>
        <sz val="20"/>
        <rFont val="돋움"/>
        <family val="3"/>
        <charset val="129"/>
      </rPr>
      <t>학교안전사고</t>
    </r>
    <r>
      <rPr>
        <b/>
        <sz val="20"/>
        <rFont val="Arial"/>
        <family val="2"/>
      </rPr>
      <t xml:space="preserve"> </t>
    </r>
    <r>
      <rPr>
        <b/>
        <sz val="20"/>
        <rFont val="돋움"/>
        <family val="3"/>
        <charset val="129"/>
      </rPr>
      <t>발생현황</t>
    </r>
    <r>
      <rPr>
        <b/>
        <sz val="20"/>
        <rFont val="Arial"/>
        <family val="2"/>
      </rPr>
      <t>(</t>
    </r>
    <r>
      <rPr>
        <b/>
        <sz val="20"/>
        <rFont val="돋움"/>
        <family val="3"/>
        <charset val="129"/>
      </rPr>
      <t>시간</t>
    </r>
    <r>
      <rPr>
        <b/>
        <sz val="20"/>
        <rFont val="Arial"/>
        <family val="2"/>
      </rPr>
      <t>)</t>
    </r>
    <phoneticPr fontId="2" type="noConversion"/>
  </si>
  <si>
    <r>
      <t xml:space="preserve"> </t>
    </r>
    <r>
      <rPr>
        <b/>
        <sz val="16"/>
        <color indexed="8"/>
        <rFont val="돋움"/>
        <family val="3"/>
        <charset val="129"/>
      </rPr>
      <t>◦</t>
    </r>
    <r>
      <rPr>
        <b/>
        <sz val="16"/>
        <color indexed="8"/>
        <rFont val="Arial"/>
        <family val="2"/>
      </rPr>
      <t xml:space="preserve"> 2021</t>
    </r>
    <r>
      <rPr>
        <b/>
        <sz val="16"/>
        <color indexed="8"/>
        <rFont val="돋움"/>
        <family val="3"/>
        <charset val="129"/>
      </rPr>
      <t>년</t>
    </r>
    <r>
      <rPr>
        <b/>
        <sz val="16"/>
        <color indexed="8"/>
        <rFont val="Arial"/>
        <family val="2"/>
      </rPr>
      <t xml:space="preserve"> </t>
    </r>
    <r>
      <rPr>
        <b/>
        <sz val="16"/>
        <color indexed="8"/>
        <rFont val="돋움"/>
        <family val="3"/>
        <charset val="129"/>
      </rPr>
      <t>학교안전사고</t>
    </r>
    <r>
      <rPr>
        <b/>
        <sz val="16"/>
        <color indexed="8"/>
        <rFont val="Arial"/>
        <family val="2"/>
      </rPr>
      <t xml:space="preserve"> </t>
    </r>
    <r>
      <rPr>
        <b/>
        <sz val="16"/>
        <color indexed="8"/>
        <rFont val="돋움"/>
        <family val="3"/>
        <charset val="129"/>
      </rPr>
      <t>발생현황</t>
    </r>
    <r>
      <rPr>
        <b/>
        <sz val="16"/>
        <color indexed="8"/>
        <rFont val="Arial"/>
        <family val="2"/>
      </rPr>
      <t>(</t>
    </r>
    <r>
      <rPr>
        <b/>
        <sz val="16"/>
        <color indexed="8"/>
        <rFont val="돋움"/>
        <family val="3"/>
        <charset val="129"/>
      </rPr>
      <t>장소</t>
    </r>
    <r>
      <rPr>
        <b/>
        <sz val="16"/>
        <color indexed="8"/>
        <rFont val="Arial"/>
        <family val="2"/>
      </rPr>
      <t>)</t>
    </r>
    <phoneticPr fontId="2" type="noConversion"/>
  </si>
  <si>
    <r>
      <t xml:space="preserve"> </t>
    </r>
    <r>
      <rPr>
        <b/>
        <sz val="16"/>
        <color indexed="8"/>
        <rFont val="돋움"/>
        <family val="3"/>
        <charset val="129"/>
      </rPr>
      <t>◦</t>
    </r>
    <r>
      <rPr>
        <b/>
        <sz val="16"/>
        <color indexed="8"/>
        <rFont val="Arial"/>
        <family val="2"/>
      </rPr>
      <t xml:space="preserve"> 2021</t>
    </r>
    <r>
      <rPr>
        <b/>
        <sz val="16"/>
        <color indexed="8"/>
        <rFont val="돋움"/>
        <family val="3"/>
        <charset val="129"/>
      </rPr>
      <t>년</t>
    </r>
    <r>
      <rPr>
        <b/>
        <sz val="16"/>
        <color indexed="8"/>
        <rFont val="Arial"/>
        <family val="2"/>
      </rPr>
      <t xml:space="preserve"> </t>
    </r>
    <r>
      <rPr>
        <b/>
        <sz val="16"/>
        <color indexed="8"/>
        <rFont val="돋움"/>
        <family val="3"/>
        <charset val="129"/>
      </rPr>
      <t>학교안전사고</t>
    </r>
    <r>
      <rPr>
        <b/>
        <sz val="16"/>
        <color indexed="8"/>
        <rFont val="Arial"/>
        <family val="2"/>
      </rPr>
      <t xml:space="preserve"> </t>
    </r>
    <r>
      <rPr>
        <b/>
        <sz val="16"/>
        <color indexed="8"/>
        <rFont val="돋움"/>
        <family val="3"/>
        <charset val="129"/>
      </rPr>
      <t>발생현황</t>
    </r>
    <r>
      <rPr>
        <b/>
        <sz val="16"/>
        <color indexed="8"/>
        <rFont val="Arial"/>
        <family val="2"/>
      </rPr>
      <t>(</t>
    </r>
    <r>
      <rPr>
        <b/>
        <sz val="16"/>
        <color indexed="8"/>
        <rFont val="돋움"/>
        <family val="3"/>
        <charset val="129"/>
      </rPr>
      <t>부위</t>
    </r>
    <r>
      <rPr>
        <b/>
        <sz val="16"/>
        <color indexed="8"/>
        <rFont val="Arial"/>
        <family val="2"/>
      </rPr>
      <t>)</t>
    </r>
    <phoneticPr fontId="2" type="noConversion"/>
  </si>
  <si>
    <t>서울*</t>
    <phoneticPr fontId="2" type="noConversion"/>
  </si>
  <si>
    <t>기타**</t>
    <phoneticPr fontId="3" type="noConversion"/>
  </si>
  <si>
    <r>
      <t xml:space="preserve">* </t>
    </r>
    <r>
      <rPr>
        <sz val="10"/>
        <rFont val="돋움"/>
        <family val="3"/>
        <charset val="129"/>
      </rPr>
      <t>서울</t>
    </r>
    <r>
      <rPr>
        <sz val="10"/>
        <rFont val="Arial"/>
        <family val="2"/>
      </rPr>
      <t xml:space="preserve"> : </t>
    </r>
    <r>
      <rPr>
        <sz val="10"/>
        <rFont val="돋움"/>
        <family val="3"/>
        <charset val="129"/>
      </rPr>
      <t>서울특별시학교안전공제회는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별도의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시스템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이용으로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분류체계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상이</t>
    </r>
    <r>
      <rPr>
        <sz val="10"/>
        <rFont val="Arial"/>
        <family val="2"/>
      </rPr>
      <t xml:space="preserve">
** </t>
    </r>
    <r>
      <rPr>
        <sz val="10"/>
        <rFont val="돋움"/>
        <family val="3"/>
        <charset val="129"/>
      </rPr>
      <t>기타</t>
    </r>
    <r>
      <rPr>
        <sz val="10"/>
        <rFont val="Arial"/>
        <family val="2"/>
      </rPr>
      <t xml:space="preserve"> : </t>
    </r>
    <r>
      <rPr>
        <sz val="10"/>
        <rFont val="돋움"/>
        <family val="3"/>
        <charset val="129"/>
      </rPr>
      <t>질병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화상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자연재해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교통사고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기타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포함</t>
    </r>
    <phoneticPr fontId="2" type="noConversion"/>
  </si>
  <si>
    <r>
      <t xml:space="preserve"> </t>
    </r>
    <r>
      <rPr>
        <b/>
        <sz val="16"/>
        <color indexed="8"/>
        <rFont val="돋움"/>
        <family val="3"/>
        <charset val="129"/>
      </rPr>
      <t>◦</t>
    </r>
    <r>
      <rPr>
        <b/>
        <sz val="16"/>
        <color indexed="8"/>
        <rFont val="Arial"/>
        <family val="2"/>
      </rPr>
      <t xml:space="preserve"> 2021</t>
    </r>
    <r>
      <rPr>
        <b/>
        <sz val="16"/>
        <color indexed="8"/>
        <rFont val="돋움"/>
        <family val="3"/>
        <charset val="129"/>
      </rPr>
      <t>년</t>
    </r>
    <r>
      <rPr>
        <b/>
        <sz val="16"/>
        <color indexed="8"/>
        <rFont val="Arial"/>
        <family val="2"/>
      </rPr>
      <t xml:space="preserve"> </t>
    </r>
    <r>
      <rPr>
        <b/>
        <sz val="16"/>
        <color indexed="8"/>
        <rFont val="돋움"/>
        <family val="3"/>
        <charset val="129"/>
      </rPr>
      <t>학교안전사고</t>
    </r>
    <r>
      <rPr>
        <b/>
        <sz val="16"/>
        <color indexed="8"/>
        <rFont val="Arial"/>
        <family val="2"/>
      </rPr>
      <t xml:space="preserve"> </t>
    </r>
    <r>
      <rPr>
        <b/>
        <sz val="16"/>
        <color indexed="8"/>
        <rFont val="돋움"/>
        <family val="3"/>
        <charset val="129"/>
      </rPr>
      <t>발생현황</t>
    </r>
    <r>
      <rPr>
        <b/>
        <sz val="16"/>
        <color indexed="8"/>
        <rFont val="Arial"/>
        <family val="2"/>
      </rPr>
      <t>(</t>
    </r>
    <r>
      <rPr>
        <b/>
        <sz val="16"/>
        <color indexed="8"/>
        <rFont val="돋움"/>
        <family val="3"/>
        <charset val="129"/>
      </rPr>
      <t>사고당시행동</t>
    </r>
    <r>
      <rPr>
        <b/>
        <sz val="16"/>
        <color indexed="8"/>
        <rFont val="Arial"/>
        <family val="2"/>
      </rPr>
      <t>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</si>
</sst>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7" formatCode="_(* #,##0_);_(* \(#,##0\);_(* &quot;-&quot;_);_(@_)"/>
    <numFmt numFmtId="190" formatCode="0.0%"/>
  </numFmts>
  <fonts count="23" x14ac:knownFonts="1">
    <font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b/>
      <sz val="16"/>
      <color indexed="8"/>
      <name val="돋움"/>
      <family val="3"/>
      <charset val="129"/>
    </font>
    <font>
      <b/>
      <sz val="20"/>
      <color indexed="8"/>
      <name val="Arial"/>
      <family val="2"/>
    </font>
    <font>
      <b/>
      <sz val="20"/>
      <name val="돋움"/>
      <family val="3"/>
      <charset val="129"/>
    </font>
    <font>
      <b/>
      <sz val="20"/>
      <name val="Arial"/>
      <family val="2"/>
    </font>
    <font>
      <sz val="10"/>
      <name val="돋움"/>
      <family val="3"/>
      <charset val="129"/>
    </font>
    <font>
      <b/>
      <sz val="14"/>
      <color indexed="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2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indexed="8"/>
      <name val="맑은 고딕"/>
      <family val="3"/>
      <charset val="129"/>
      <scheme val="major"/>
    </font>
    <font>
      <b/>
      <sz val="12"/>
      <color indexed="8"/>
      <name val="맑은 고딕"/>
      <family val="3"/>
      <charset val="129"/>
      <scheme val="major"/>
    </font>
    <font>
      <sz val="14"/>
      <color indexed="8"/>
      <name val="맑은 고딕"/>
      <family val="3"/>
      <charset val="129"/>
      <scheme val="major"/>
    </font>
    <font>
      <sz val="12"/>
      <name val="맑은 고딕"/>
      <family val="3"/>
      <charset val="129"/>
      <scheme val="minor"/>
    </font>
    <font>
      <sz val="12"/>
      <color indexed="8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4" fillId="0" borderId="0"/>
  </cellStyleXfs>
  <cellXfs count="103">
    <xf numFmtId="0" fontId="0" fillId="0" borderId="0" xfId="0"/>
    <xf numFmtId="0" fontId="14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190" fontId="16" fillId="2" borderId="1" xfId="1" applyNumberFormat="1" applyFont="1" applyFill="1" applyBorder="1" applyAlignment="1">
      <alignment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190" fontId="17" fillId="2" borderId="1" xfId="1" applyNumberFormat="1" applyFont="1" applyFill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87" fontId="16" fillId="2" borderId="7" xfId="2" applyFont="1" applyFill="1" applyBorder="1" applyAlignment="1">
      <alignment horizontal="right" vertical="center"/>
    </xf>
    <xf numFmtId="190" fontId="16" fillId="2" borderId="7" xfId="1" applyNumberFormat="1" applyFont="1" applyFill="1" applyBorder="1" applyAlignment="1">
      <alignment horizontal="right" vertical="center"/>
    </xf>
    <xf numFmtId="190" fontId="16" fillId="3" borderId="7" xfId="1" applyNumberFormat="1" applyFont="1" applyFill="1" applyBorder="1" applyAlignment="1">
      <alignment horizontal="right" vertical="center"/>
    </xf>
    <xf numFmtId="190" fontId="16" fillId="2" borderId="1" xfId="1" applyNumberFormat="1" applyFont="1" applyFill="1" applyBorder="1" applyAlignment="1">
      <alignment horizontal="right" vertical="center"/>
    </xf>
    <xf numFmtId="190" fontId="17" fillId="2" borderId="1" xfId="1" applyNumberFormat="1" applyFont="1" applyFill="1" applyBorder="1" applyAlignment="1">
      <alignment horizontal="right" vertical="center"/>
    </xf>
    <xf numFmtId="0" fontId="11" fillId="0" borderId="0" xfId="0" applyFont="1" applyAlignment="1">
      <alignment vertical="center"/>
    </xf>
    <xf numFmtId="0" fontId="18" fillId="0" borderId="4" xfId="0" applyFont="1" applyBorder="1" applyAlignment="1">
      <alignment vertical="center"/>
    </xf>
    <xf numFmtId="0" fontId="12" fillId="0" borderId="0" xfId="0" applyFont="1"/>
    <xf numFmtId="0" fontId="0" fillId="3" borderId="0" xfId="0" applyFill="1"/>
    <xf numFmtId="0" fontId="0" fillId="0" borderId="0" xfId="0" applyBorder="1"/>
    <xf numFmtId="0" fontId="0" fillId="3" borderId="0" xfId="0" applyFill="1" applyAlignment="1">
      <alignment vertical="top"/>
    </xf>
    <xf numFmtId="0" fontId="0" fillId="2" borderId="0" xfId="0" applyFill="1"/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187" fontId="19" fillId="0" borderId="1" xfId="2" applyFont="1" applyFill="1" applyBorder="1" applyAlignment="1"/>
    <xf numFmtId="190" fontId="20" fillId="0" borderId="1" xfId="1" applyNumberFormat="1" applyFont="1" applyFill="1" applyBorder="1" applyAlignment="1">
      <alignment vertical="center"/>
    </xf>
    <xf numFmtId="190" fontId="20" fillId="0" borderId="10" xfId="1" applyNumberFormat="1" applyFont="1" applyFill="1" applyBorder="1" applyAlignment="1">
      <alignment vertical="center"/>
    </xf>
    <xf numFmtId="187" fontId="19" fillId="0" borderId="7" xfId="2" applyFont="1" applyFill="1" applyBorder="1" applyAlignment="1"/>
    <xf numFmtId="190" fontId="19" fillId="0" borderId="1" xfId="1" applyNumberFormat="1" applyFont="1" applyFill="1" applyBorder="1" applyAlignment="1">
      <alignment vertical="center"/>
    </xf>
    <xf numFmtId="187" fontId="19" fillId="0" borderId="1" xfId="2" applyFont="1" applyFill="1" applyBorder="1" applyAlignment="1">
      <alignment horizontal="right" vertical="center"/>
    </xf>
    <xf numFmtId="187" fontId="19" fillId="0" borderId="1" xfId="2" applyFont="1" applyFill="1" applyBorder="1" applyAlignment="1">
      <alignment horizontal="right"/>
    </xf>
    <xf numFmtId="190" fontId="20" fillId="0" borderId="7" xfId="1" applyNumberFormat="1" applyFont="1" applyFill="1" applyBorder="1" applyAlignment="1">
      <alignment horizontal="right" vertical="center"/>
    </xf>
    <xf numFmtId="190" fontId="20" fillId="0" borderId="2" xfId="1" applyNumberFormat="1" applyFont="1" applyFill="1" applyBorder="1" applyAlignment="1">
      <alignment horizontal="right" vertical="center"/>
    </xf>
    <xf numFmtId="187" fontId="20" fillId="0" borderId="7" xfId="2" applyFont="1" applyFill="1" applyBorder="1" applyAlignment="1">
      <alignment horizontal="right" vertical="center"/>
    </xf>
    <xf numFmtId="187" fontId="19" fillId="0" borderId="7" xfId="2" applyFont="1" applyFill="1" applyBorder="1" applyAlignment="1">
      <alignment horizontal="right"/>
    </xf>
    <xf numFmtId="190" fontId="20" fillId="0" borderId="1" xfId="1" applyNumberFormat="1" applyFont="1" applyFill="1" applyBorder="1" applyAlignment="1">
      <alignment horizontal="right" vertical="center"/>
    </xf>
    <xf numFmtId="0" fontId="13" fillId="0" borderId="0" xfId="0" applyFont="1"/>
    <xf numFmtId="187" fontId="19" fillId="2" borderId="1" xfId="2" applyFont="1" applyFill="1" applyBorder="1" applyAlignment="1"/>
    <xf numFmtId="190" fontId="20" fillId="2" borderId="1" xfId="1" applyNumberFormat="1" applyFont="1" applyFill="1" applyBorder="1" applyAlignment="1">
      <alignment vertical="center"/>
    </xf>
    <xf numFmtId="190" fontId="20" fillId="2" borderId="10" xfId="1" applyNumberFormat="1" applyFont="1" applyFill="1" applyBorder="1" applyAlignment="1">
      <alignment vertical="center"/>
    </xf>
    <xf numFmtId="187" fontId="19" fillId="2" borderId="11" xfId="2" applyFont="1" applyFill="1" applyBorder="1" applyAlignment="1"/>
    <xf numFmtId="190" fontId="20" fillId="2" borderId="11" xfId="1" applyNumberFormat="1" applyFont="1" applyFill="1" applyBorder="1" applyAlignment="1">
      <alignment vertical="center"/>
    </xf>
    <xf numFmtId="190" fontId="20" fillId="2" borderId="12" xfId="1" applyNumberFormat="1" applyFont="1" applyFill="1" applyBorder="1" applyAlignment="1">
      <alignment vertical="center"/>
    </xf>
    <xf numFmtId="190" fontId="19" fillId="2" borderId="1" xfId="1" applyNumberFormat="1" applyFont="1" applyFill="1" applyBorder="1" applyAlignment="1">
      <alignment vertical="center"/>
    </xf>
    <xf numFmtId="187" fontId="19" fillId="2" borderId="13" xfId="2" applyFont="1" applyFill="1" applyBorder="1" applyAlignment="1"/>
    <xf numFmtId="187" fontId="19" fillId="2" borderId="1" xfId="2" applyFont="1" applyFill="1" applyBorder="1" applyAlignment="1">
      <alignment horizontal="right"/>
    </xf>
    <xf numFmtId="190" fontId="20" fillId="2" borderId="1" xfId="1" applyNumberFormat="1" applyFont="1" applyFill="1" applyBorder="1" applyAlignment="1">
      <alignment horizontal="right" vertical="center"/>
    </xf>
    <xf numFmtId="190" fontId="20" fillId="2" borderId="7" xfId="1" applyNumberFormat="1" applyFont="1" applyFill="1" applyBorder="1" applyAlignment="1">
      <alignment horizontal="right" vertical="center"/>
    </xf>
    <xf numFmtId="190" fontId="20" fillId="2" borderId="2" xfId="1" applyNumberFormat="1" applyFont="1" applyFill="1" applyBorder="1" applyAlignment="1">
      <alignment horizontal="right" vertical="center"/>
    </xf>
    <xf numFmtId="187" fontId="20" fillId="2" borderId="7" xfId="2" applyFont="1" applyFill="1" applyBorder="1" applyAlignment="1">
      <alignment horizontal="right" vertical="center"/>
    </xf>
    <xf numFmtId="187" fontId="19" fillId="2" borderId="1" xfId="2" applyFont="1" applyFill="1" applyBorder="1" applyAlignment="1">
      <alignment horizontal="right" vertical="center"/>
    </xf>
    <xf numFmtId="187" fontId="17" fillId="2" borderId="7" xfId="2" applyFont="1" applyFill="1" applyBorder="1" applyAlignment="1">
      <alignment horizontal="right" vertical="center"/>
    </xf>
    <xf numFmtId="190" fontId="17" fillId="2" borderId="7" xfId="1" applyNumberFormat="1" applyFont="1" applyFill="1" applyBorder="1" applyAlignment="1">
      <alignment horizontal="right" vertical="center"/>
    </xf>
    <xf numFmtId="190" fontId="19" fillId="0" borderId="1" xfId="2" applyNumberFormat="1" applyFont="1" applyFill="1" applyBorder="1" applyAlignment="1">
      <alignment horizontal="right"/>
    </xf>
    <xf numFmtId="190" fontId="19" fillId="0" borderId="1" xfId="2" applyNumberFormat="1" applyFont="1" applyFill="1" applyBorder="1" applyAlignment="1"/>
    <xf numFmtId="190" fontId="19" fillId="0" borderId="1" xfId="2" applyNumberFormat="1" applyFont="1" applyFill="1" applyBorder="1" applyAlignment="1">
      <alignment horizontal="right" vertical="center"/>
    </xf>
    <xf numFmtId="190" fontId="20" fillId="3" borderId="1" xfId="1" applyNumberFormat="1" applyFont="1" applyFill="1" applyBorder="1" applyAlignment="1">
      <alignment horizontal="right" vertical="center"/>
    </xf>
    <xf numFmtId="187" fontId="16" fillId="2" borderId="1" xfId="2" applyFont="1" applyFill="1" applyBorder="1" applyAlignment="1">
      <alignment vertical="center"/>
    </xf>
    <xf numFmtId="187" fontId="17" fillId="2" borderId="1" xfId="2" applyFont="1" applyFill="1" applyBorder="1" applyAlignment="1">
      <alignment vertical="center"/>
    </xf>
    <xf numFmtId="187" fontId="19" fillId="0" borderId="1" xfId="2" applyFont="1" applyFill="1" applyBorder="1" applyAlignment="1">
      <alignment vertical="center"/>
    </xf>
    <xf numFmtId="187" fontId="19" fillId="2" borderId="1" xfId="2" applyFont="1" applyFill="1" applyBorder="1" applyAlignment="1">
      <alignment vertical="center"/>
    </xf>
    <xf numFmtId="187" fontId="20" fillId="0" borderId="1" xfId="2" applyFont="1" applyFill="1" applyBorder="1" applyAlignment="1">
      <alignment vertical="center"/>
    </xf>
    <xf numFmtId="187" fontId="20" fillId="2" borderId="1" xfId="2" applyFont="1" applyFill="1" applyBorder="1" applyAlignment="1">
      <alignment vertical="center"/>
    </xf>
    <xf numFmtId="187" fontId="16" fillId="2" borderId="1" xfId="2" applyFont="1" applyFill="1" applyBorder="1" applyAlignment="1">
      <alignment horizontal="right" vertical="center"/>
    </xf>
    <xf numFmtId="187" fontId="17" fillId="2" borderId="1" xfId="2" applyFont="1" applyFill="1" applyBorder="1" applyAlignment="1">
      <alignment horizontal="right" vertical="center"/>
    </xf>
    <xf numFmtId="187" fontId="20" fillId="0" borderId="1" xfId="2" applyFont="1" applyFill="1" applyBorder="1" applyAlignment="1">
      <alignment horizontal="right" vertical="center"/>
    </xf>
    <xf numFmtId="187" fontId="20" fillId="2" borderId="1" xfId="2" applyFont="1" applyFill="1" applyBorder="1" applyAlignment="1">
      <alignment horizontal="right" vertical="center"/>
    </xf>
    <xf numFmtId="187" fontId="21" fillId="0" borderId="1" xfId="2" applyFont="1" applyFill="1" applyBorder="1" applyAlignment="1">
      <alignment vertical="center"/>
    </xf>
    <xf numFmtId="187" fontId="21" fillId="2" borderId="1" xfId="2" applyFont="1" applyFill="1" applyBorder="1" applyAlignment="1">
      <alignment vertical="center"/>
    </xf>
    <xf numFmtId="0" fontId="16" fillId="0" borderId="4" xfId="0" applyFont="1" applyBorder="1" applyAlignment="1">
      <alignment horizontal="right" vertical="center"/>
    </xf>
    <xf numFmtId="0" fontId="14" fillId="0" borderId="15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4" fillId="0" borderId="17" xfId="3" applyFont="1" applyBorder="1" applyAlignment="1">
      <alignment horizontal="center" vertical="center" wrapText="1"/>
    </xf>
    <xf numFmtId="0" fontId="14" fillId="0" borderId="18" xfId="3" applyFont="1" applyBorder="1" applyAlignment="1">
      <alignment horizontal="center" vertical="center" wrapText="1"/>
    </xf>
    <xf numFmtId="0" fontId="14" fillId="0" borderId="12" xfId="3" applyFont="1" applyBorder="1" applyAlignment="1">
      <alignment horizontal="center" vertical="center" wrapText="1"/>
    </xf>
    <xf numFmtId="0" fontId="14" fillId="0" borderId="16" xfId="3" applyFont="1" applyBorder="1" applyAlignment="1">
      <alignment horizontal="center" vertical="center" wrapText="1"/>
    </xf>
    <xf numFmtId="0" fontId="14" fillId="0" borderId="11" xfId="3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0" fillId="0" borderId="19" xfId="0" applyBorder="1" applyAlignment="1">
      <alignment horizontal="left" wrapText="1"/>
    </xf>
    <xf numFmtId="0" fontId="14" fillId="0" borderId="17" xfId="3" applyFont="1" applyBorder="1" applyAlignment="1">
      <alignment horizontal="center" vertical="center"/>
    </xf>
    <xf numFmtId="0" fontId="14" fillId="0" borderId="18" xfId="3" applyFont="1" applyBorder="1" applyAlignment="1">
      <alignment horizontal="center" vertical="center"/>
    </xf>
    <xf numFmtId="0" fontId="0" fillId="3" borderId="19" xfId="0" applyFill="1" applyBorder="1" applyAlignment="1">
      <alignment horizontal="left" vertical="top" wrapText="1"/>
    </xf>
    <xf numFmtId="0" fontId="0" fillId="3" borderId="16" xfId="0" applyFill="1" applyBorder="1" applyAlignment="1">
      <alignment horizontal="left" vertical="top" wrapText="1"/>
    </xf>
    <xf numFmtId="0" fontId="14" fillId="0" borderId="17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</cellXfs>
  <cellStyles count="4">
    <cellStyle name="백분율" xfId="1" builtinId="5"/>
    <cellStyle name="쉼표 [0]" xfId="2" builtinId="6"/>
    <cellStyle name="표준" xfId="0" builtinId="0"/>
    <cellStyle name="표준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0"/>
  <sheetViews>
    <sheetView tabSelected="1" view="pageBreakPreview" zoomScaleNormal="100" zoomScaleSheetLayoutView="100" workbookViewId="0">
      <pane ySplit="11" topLeftCell="A12" activePane="bottomLeft" state="frozen"/>
      <selection pane="bottomLeft" activeCell="J100" sqref="J100"/>
    </sheetView>
  </sheetViews>
  <sheetFormatPr defaultRowHeight="12.75" x14ac:dyDescent="0.35"/>
  <cols>
    <col min="3" max="3" width="10.73046875" bestFit="1" customWidth="1"/>
    <col min="4" max="4" width="10" bestFit="1" customWidth="1"/>
    <col min="5" max="6" width="10" customWidth="1"/>
    <col min="7" max="7" width="10.73046875" bestFit="1" customWidth="1"/>
    <col min="8" max="8" width="10" bestFit="1" customWidth="1"/>
    <col min="9" max="9" width="10.73046875" bestFit="1" customWidth="1"/>
    <col min="10" max="10" width="9.86328125" bestFit="1" customWidth="1"/>
    <col min="11" max="11" width="9.3984375" bestFit="1" customWidth="1"/>
    <col min="12" max="12" width="9.86328125" bestFit="1" customWidth="1"/>
    <col min="13" max="13" width="9.3984375" bestFit="1" customWidth="1"/>
    <col min="14" max="14" width="9.86328125" bestFit="1" customWidth="1"/>
    <col min="15" max="15" width="9.3984375" bestFit="1" customWidth="1"/>
    <col min="16" max="16" width="9.86328125" bestFit="1" customWidth="1"/>
    <col min="17" max="17" width="9.3984375" bestFit="1" customWidth="1"/>
    <col min="18" max="18" width="9.86328125" bestFit="1" customWidth="1"/>
    <col min="19" max="19" width="7.59765625" bestFit="1" customWidth="1"/>
    <col min="20" max="20" width="9.86328125" bestFit="1" customWidth="1"/>
    <col min="21" max="21" width="7.59765625" bestFit="1" customWidth="1"/>
    <col min="22" max="22" width="9.86328125" bestFit="1" customWidth="1"/>
    <col min="23" max="23" width="10.73046875" bestFit="1" customWidth="1"/>
    <col min="24" max="24" width="10.1328125" bestFit="1" customWidth="1"/>
  </cols>
  <sheetData>
    <row r="1" spans="1:24" ht="25.5" x14ac:dyDescent="0.35">
      <c r="A1" s="11" t="s">
        <v>74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4" ht="19.149999999999999" x14ac:dyDescent="0.35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73" t="s">
        <v>60</v>
      </c>
      <c r="X2" s="73"/>
    </row>
    <row r="3" spans="1:24" ht="19.149999999999999" x14ac:dyDescent="0.35">
      <c r="A3" s="81" t="s">
        <v>12</v>
      </c>
      <c r="B3" s="81" t="s">
        <v>13</v>
      </c>
      <c r="C3" s="83" t="s">
        <v>15</v>
      </c>
      <c r="D3" s="83"/>
      <c r="E3" s="74" t="s">
        <v>16</v>
      </c>
      <c r="F3" s="74"/>
      <c r="G3" s="74" t="s">
        <v>14</v>
      </c>
      <c r="H3" s="74"/>
      <c r="I3" s="74" t="s">
        <v>67</v>
      </c>
      <c r="J3" s="74"/>
      <c r="K3" s="74" t="s">
        <v>19</v>
      </c>
      <c r="L3" s="74"/>
      <c r="M3" s="74" t="s">
        <v>17</v>
      </c>
      <c r="N3" s="74"/>
      <c r="O3" s="74" t="s">
        <v>40</v>
      </c>
      <c r="P3" s="74"/>
      <c r="Q3" s="74" t="s">
        <v>18</v>
      </c>
      <c r="R3" s="74"/>
      <c r="S3" s="74" t="s">
        <v>39</v>
      </c>
      <c r="T3" s="74"/>
      <c r="U3" s="74" t="s">
        <v>38</v>
      </c>
      <c r="V3" s="74"/>
      <c r="W3" s="74" t="s">
        <v>20</v>
      </c>
      <c r="X3" s="74"/>
    </row>
    <row r="4" spans="1:24" ht="19.149999999999999" x14ac:dyDescent="0.35">
      <c r="A4" s="82"/>
      <c r="B4" s="82"/>
      <c r="C4" s="13" t="s">
        <v>64</v>
      </c>
      <c r="D4" s="7" t="s">
        <v>65</v>
      </c>
      <c r="E4" s="13" t="s">
        <v>64</v>
      </c>
      <c r="F4" s="7" t="s">
        <v>65</v>
      </c>
      <c r="G4" s="6" t="s">
        <v>64</v>
      </c>
      <c r="H4" s="7" t="s">
        <v>65</v>
      </c>
      <c r="I4" s="13" t="s">
        <v>64</v>
      </c>
      <c r="J4" s="7" t="s">
        <v>65</v>
      </c>
      <c r="K4" s="13" t="s">
        <v>64</v>
      </c>
      <c r="L4" s="7" t="s">
        <v>65</v>
      </c>
      <c r="M4" s="13" t="s">
        <v>64</v>
      </c>
      <c r="N4" s="7" t="s">
        <v>65</v>
      </c>
      <c r="O4" s="13" t="s">
        <v>64</v>
      </c>
      <c r="P4" s="7" t="s">
        <v>65</v>
      </c>
      <c r="Q4" s="13" t="s">
        <v>64</v>
      </c>
      <c r="R4" s="7" t="s">
        <v>65</v>
      </c>
      <c r="S4" s="13" t="s">
        <v>64</v>
      </c>
      <c r="T4" s="7" t="s">
        <v>65</v>
      </c>
      <c r="U4" s="13" t="s">
        <v>64</v>
      </c>
      <c r="V4" s="7" t="s">
        <v>65</v>
      </c>
      <c r="W4" s="13" t="s">
        <v>64</v>
      </c>
      <c r="X4" s="7" t="s">
        <v>65</v>
      </c>
    </row>
    <row r="5" spans="1:24" ht="19.149999999999999" x14ac:dyDescent="0.35">
      <c r="A5" s="78" t="s">
        <v>20</v>
      </c>
      <c r="B5" s="2" t="s">
        <v>21</v>
      </c>
      <c r="C5" s="61">
        <f t="shared" ref="C5:C11" si="0">SUM(C12,C19,C26,C33,C40,C47,C54,C61,C68,C75,C82,C89,C96,C103,C110,C117,C124)</f>
        <v>958</v>
      </c>
      <c r="D5" s="5">
        <f t="shared" ref="D5:D36" si="1">C5/W5</f>
        <v>0.10435729847494553</v>
      </c>
      <c r="E5" s="61">
        <f t="shared" ref="E5:E11" si="2">SUM(E12,E19,E26,E33,E40,E47,E54,E61,E68,E75,E82,E89,E96,E103,E110,E117,E124)</f>
        <v>704</v>
      </c>
      <c r="F5" s="5">
        <f t="shared" ref="F5:F36" si="3">E5/W5</f>
        <v>7.6688453159041395E-2</v>
      </c>
      <c r="G5" s="61">
        <f t="shared" ref="G5:G11" si="4">SUM(G12,G19,G26,G33,G40,G47,G54,G61,G68,G75,G82,G89,G96,G103,G110,G117,G124)</f>
        <v>4479</v>
      </c>
      <c r="H5" s="5">
        <f t="shared" ref="H5:H36" si="5">G5/W5</f>
        <v>0.48790849673202613</v>
      </c>
      <c r="I5" s="61">
        <f t="shared" ref="I5:I11" si="6">SUM(I12,I19,I26,I33,I40,I47,I54,I61,I68,I75,I82,I89,I96,I103,I110,I117,I124)</f>
        <v>584</v>
      </c>
      <c r="J5" s="5">
        <f>I5/W5</f>
        <v>6.3616557734204798E-2</v>
      </c>
      <c r="K5" s="61">
        <f t="shared" ref="K5:K11" si="7">SUM(K12,K19,K26,K33,K40,K47,K54,K61,K68,K75,K82,K89,K96,K103,K110,K117,K124)</f>
        <v>529</v>
      </c>
      <c r="L5" s="5">
        <f>K5/W5</f>
        <v>5.7625272331154685E-2</v>
      </c>
      <c r="M5" s="61">
        <f t="shared" ref="M5:M11" si="8">SUM(M12,M19,M26,M33,M40,M47,M54,M61,M68,M75,M82,M89,M96,M103,M110,M117,M124)</f>
        <v>0</v>
      </c>
      <c r="N5" s="5">
        <f>M5/W5</f>
        <v>0</v>
      </c>
      <c r="O5" s="61">
        <f t="shared" ref="O5:O11" si="9">SUM(O12,O19,O26,O33,O40,O47,O54,O61,O68,O75,O82,O89,O96,O103,O110,O117,O124)</f>
        <v>1736</v>
      </c>
      <c r="P5" s="5">
        <f>O5/W5</f>
        <v>0.18910675381263617</v>
      </c>
      <c r="Q5" s="61">
        <f t="shared" ref="Q5:Q11" si="10">SUM(Q12,Q19,Q26,Q33,Q40,Q47,Q54,Q61,Q68,Q75,Q82,Q89,Q96,Q103,Q110,Q117,Q124)</f>
        <v>188</v>
      </c>
      <c r="R5" s="5">
        <f>Q5/W5</f>
        <v>2.0479302832244008E-2</v>
      </c>
      <c r="S5" s="61">
        <f t="shared" ref="S5:S11" si="11">SUM(S12,S19,S26,S33,S40,S47,S54,S61,S68,S75,S82,S89,S96,S103,S110,S117,S124)</f>
        <v>0</v>
      </c>
      <c r="T5" s="5">
        <f>S5/W5</f>
        <v>0</v>
      </c>
      <c r="U5" s="61">
        <f t="shared" ref="U5:U11" si="12">SUM(U12,U19,U26,U33,U40,U47,U54,U61,U68,U75,U82,U89,U96,U103,U110,U117,U124)</f>
        <v>2</v>
      </c>
      <c r="V5" s="5">
        <f>U5/W5</f>
        <v>2.1786492374727668E-4</v>
      </c>
      <c r="W5" s="61">
        <f t="shared" ref="W5:W11" si="13">SUM(W12,W19,W26,W33,W40,W47,W54,W61,W68,W75,W82,W89,W96,W103,W110,W117,W124)</f>
        <v>9180</v>
      </c>
      <c r="X5" s="5">
        <f t="shared" ref="X5:X36" si="14">SUM(D5,H5,F5,J5,L5,N5,P5,R5,T5,V5)</f>
        <v>1</v>
      </c>
    </row>
    <row r="6" spans="1:24" ht="19.149999999999999" x14ac:dyDescent="0.35">
      <c r="A6" s="79"/>
      <c r="B6" s="2" t="s">
        <v>22</v>
      </c>
      <c r="C6" s="61">
        <f t="shared" si="0"/>
        <v>11238</v>
      </c>
      <c r="D6" s="5">
        <f t="shared" si="1"/>
        <v>0.37268687404656098</v>
      </c>
      <c r="E6" s="61">
        <f t="shared" si="2"/>
        <v>5088</v>
      </c>
      <c r="F6" s="5">
        <f t="shared" si="3"/>
        <v>0.16873383299064801</v>
      </c>
      <c r="G6" s="61">
        <f t="shared" si="4"/>
        <v>4991</v>
      </c>
      <c r="H6" s="5">
        <f t="shared" si="5"/>
        <v>0.16551701266830271</v>
      </c>
      <c r="I6" s="61">
        <f t="shared" si="6"/>
        <v>3807</v>
      </c>
      <c r="J6" s="5">
        <f t="shared" ref="J6:J11" si="15">I6/W6</f>
        <v>0.12625190687802612</v>
      </c>
      <c r="K6" s="61">
        <f t="shared" si="7"/>
        <v>2808</v>
      </c>
      <c r="L6" s="5">
        <f t="shared" ref="L6:L11" si="16">K6/W6</f>
        <v>9.3121973867480265E-2</v>
      </c>
      <c r="M6" s="61">
        <f t="shared" si="8"/>
        <v>667</v>
      </c>
      <c r="N6" s="5">
        <f t="shared" ref="N6:N11" si="17">M6/W6</f>
        <v>2.2119785103137227E-2</v>
      </c>
      <c r="O6" s="61">
        <f t="shared" si="9"/>
        <v>1027</v>
      </c>
      <c r="P6" s="5">
        <f t="shared" ref="P6:P11" si="18">O6/W6</f>
        <v>3.4058499701532137E-2</v>
      </c>
      <c r="Q6" s="61">
        <f t="shared" si="10"/>
        <v>527</v>
      </c>
      <c r="R6" s="5">
        <f t="shared" ref="R6:R11" si="19">Q6/W6</f>
        <v>1.7476951648205875E-2</v>
      </c>
      <c r="S6" s="61">
        <f t="shared" si="11"/>
        <v>1</v>
      </c>
      <c r="T6" s="5">
        <f t="shared" ref="T6:T11" si="20">S6/W6</f>
        <v>3.3163096106652517E-5</v>
      </c>
      <c r="U6" s="61">
        <f t="shared" si="12"/>
        <v>0</v>
      </c>
      <c r="V6" s="5">
        <f t="shared" ref="V6:V11" si="21">U6/W6</f>
        <v>0</v>
      </c>
      <c r="W6" s="61">
        <f t="shared" si="13"/>
        <v>30154</v>
      </c>
      <c r="X6" s="5">
        <f t="shared" si="14"/>
        <v>1</v>
      </c>
    </row>
    <row r="7" spans="1:24" ht="19.149999999999999" x14ac:dyDescent="0.35">
      <c r="A7" s="79"/>
      <c r="B7" s="2" t="s">
        <v>23</v>
      </c>
      <c r="C7" s="61">
        <f t="shared" si="0"/>
        <v>16514</v>
      </c>
      <c r="D7" s="5">
        <f t="shared" si="1"/>
        <v>0.49435713216584343</v>
      </c>
      <c r="E7" s="61">
        <f t="shared" si="2"/>
        <v>5350</v>
      </c>
      <c r="F7" s="5">
        <f t="shared" si="3"/>
        <v>0.16015566531956293</v>
      </c>
      <c r="G7" s="61">
        <f t="shared" si="4"/>
        <v>2533</v>
      </c>
      <c r="H7" s="5">
        <f t="shared" si="5"/>
        <v>7.5826972010178115E-2</v>
      </c>
      <c r="I7" s="61">
        <f t="shared" si="6"/>
        <v>3855</v>
      </c>
      <c r="J7" s="5">
        <f t="shared" si="15"/>
        <v>0.11540188594521779</v>
      </c>
      <c r="K7" s="61">
        <f t="shared" si="7"/>
        <v>1098</v>
      </c>
      <c r="L7" s="5">
        <f t="shared" si="16"/>
        <v>3.2869330938482266E-2</v>
      </c>
      <c r="M7" s="61">
        <f t="shared" si="8"/>
        <v>2206</v>
      </c>
      <c r="N7" s="5">
        <f t="shared" si="17"/>
        <v>6.6038018260739406E-2</v>
      </c>
      <c r="O7" s="61">
        <f t="shared" si="9"/>
        <v>761</v>
      </c>
      <c r="P7" s="5">
        <f t="shared" si="18"/>
        <v>2.2781020805268674E-2</v>
      </c>
      <c r="Q7" s="61">
        <f t="shared" si="10"/>
        <v>1050</v>
      </c>
      <c r="R7" s="5">
        <f t="shared" si="19"/>
        <v>3.1432420296362819E-2</v>
      </c>
      <c r="S7" s="61">
        <f t="shared" si="11"/>
        <v>28</v>
      </c>
      <c r="T7" s="5">
        <f t="shared" si="20"/>
        <v>8.381978745696752E-4</v>
      </c>
      <c r="U7" s="61">
        <f t="shared" si="12"/>
        <v>10</v>
      </c>
      <c r="V7" s="5">
        <f t="shared" si="21"/>
        <v>2.9935638377488402E-4</v>
      </c>
      <c r="W7" s="61">
        <f t="shared" si="13"/>
        <v>33405</v>
      </c>
      <c r="X7" s="5">
        <f t="shared" si="14"/>
        <v>1</v>
      </c>
    </row>
    <row r="8" spans="1:24" ht="19.149999999999999" x14ac:dyDescent="0.35">
      <c r="A8" s="79"/>
      <c r="B8" s="2" t="s">
        <v>24</v>
      </c>
      <c r="C8" s="61">
        <f t="shared" si="0"/>
        <v>8429</v>
      </c>
      <c r="D8" s="5">
        <f t="shared" si="1"/>
        <v>0.4298317185109638</v>
      </c>
      <c r="E8" s="61">
        <f t="shared" si="2"/>
        <v>3134</v>
      </c>
      <c r="F8" s="5">
        <f t="shared" si="3"/>
        <v>0.15981642019377867</v>
      </c>
      <c r="G8" s="61">
        <f t="shared" si="4"/>
        <v>1898</v>
      </c>
      <c r="H8" s="5">
        <f t="shared" si="5"/>
        <v>9.6787353391126971E-2</v>
      </c>
      <c r="I8" s="61">
        <f t="shared" si="6"/>
        <v>1853</v>
      </c>
      <c r="J8" s="5">
        <f t="shared" si="15"/>
        <v>9.4492605813360525E-2</v>
      </c>
      <c r="K8" s="61">
        <f t="shared" si="7"/>
        <v>878</v>
      </c>
      <c r="L8" s="5">
        <f t="shared" si="16"/>
        <v>4.4773074961754207E-2</v>
      </c>
      <c r="M8" s="61">
        <f t="shared" si="8"/>
        <v>1150</v>
      </c>
      <c r="N8" s="5">
        <f t="shared" si="17"/>
        <v>5.8643549209586948E-2</v>
      </c>
      <c r="O8" s="61">
        <f t="shared" si="9"/>
        <v>473</v>
      </c>
      <c r="P8" s="5">
        <f t="shared" si="18"/>
        <v>2.4120346761856197E-2</v>
      </c>
      <c r="Q8" s="61">
        <f t="shared" si="10"/>
        <v>988</v>
      </c>
      <c r="R8" s="5">
        <f t="shared" si="19"/>
        <v>5.0382457929627741E-2</v>
      </c>
      <c r="S8" s="61">
        <f t="shared" si="11"/>
        <v>407</v>
      </c>
      <c r="T8" s="5">
        <f t="shared" si="20"/>
        <v>2.0754716981132074E-2</v>
      </c>
      <c r="U8" s="61">
        <f t="shared" si="12"/>
        <v>400</v>
      </c>
      <c r="V8" s="5">
        <f t="shared" si="21"/>
        <v>2.0397756246812851E-2</v>
      </c>
      <c r="W8" s="61">
        <f t="shared" si="13"/>
        <v>19610</v>
      </c>
      <c r="X8" s="5">
        <f t="shared" si="14"/>
        <v>0.99999999999999989</v>
      </c>
    </row>
    <row r="9" spans="1:24" ht="19.149999999999999" x14ac:dyDescent="0.35">
      <c r="A9" s="79"/>
      <c r="B9" s="2" t="s">
        <v>25</v>
      </c>
      <c r="C9" s="61">
        <f t="shared" si="0"/>
        <v>75</v>
      </c>
      <c r="D9" s="5">
        <f t="shared" si="1"/>
        <v>0.16375545851528384</v>
      </c>
      <c r="E9" s="61">
        <f t="shared" si="2"/>
        <v>61</v>
      </c>
      <c r="F9" s="5">
        <f t="shared" si="3"/>
        <v>0.1331877729257642</v>
      </c>
      <c r="G9" s="61">
        <f t="shared" si="4"/>
        <v>167</v>
      </c>
      <c r="H9" s="5">
        <f t="shared" si="5"/>
        <v>0.36462882096069871</v>
      </c>
      <c r="I9" s="61">
        <f t="shared" si="6"/>
        <v>55</v>
      </c>
      <c r="J9" s="5">
        <f t="shared" si="15"/>
        <v>0.12008733624454149</v>
      </c>
      <c r="K9" s="61">
        <f t="shared" si="7"/>
        <v>47</v>
      </c>
      <c r="L9" s="5">
        <f t="shared" si="16"/>
        <v>0.10262008733624454</v>
      </c>
      <c r="M9" s="61">
        <f t="shared" si="8"/>
        <v>7</v>
      </c>
      <c r="N9" s="5">
        <f t="shared" si="17"/>
        <v>1.5283842794759825E-2</v>
      </c>
      <c r="O9" s="61">
        <f t="shared" si="9"/>
        <v>35</v>
      </c>
      <c r="P9" s="5">
        <f t="shared" si="18"/>
        <v>7.6419213973799124E-2</v>
      </c>
      <c r="Q9" s="61">
        <f t="shared" si="10"/>
        <v>3</v>
      </c>
      <c r="R9" s="5">
        <f t="shared" si="19"/>
        <v>6.5502183406113534E-3</v>
      </c>
      <c r="S9" s="61">
        <f t="shared" si="11"/>
        <v>7</v>
      </c>
      <c r="T9" s="5">
        <f t="shared" si="20"/>
        <v>1.5283842794759825E-2</v>
      </c>
      <c r="U9" s="61">
        <f t="shared" si="12"/>
        <v>1</v>
      </c>
      <c r="V9" s="5">
        <f t="shared" si="21"/>
        <v>2.1834061135371178E-3</v>
      </c>
      <c r="W9" s="61">
        <f t="shared" si="13"/>
        <v>458</v>
      </c>
      <c r="X9" s="5">
        <f t="shared" si="14"/>
        <v>0.99999999999999989</v>
      </c>
    </row>
    <row r="10" spans="1:24" ht="19.149999999999999" x14ac:dyDescent="0.35">
      <c r="A10" s="79"/>
      <c r="B10" s="2" t="s">
        <v>0</v>
      </c>
      <c r="C10" s="61">
        <f t="shared" si="0"/>
        <v>104</v>
      </c>
      <c r="D10" s="5">
        <f t="shared" si="1"/>
        <v>0.30588235294117649</v>
      </c>
      <c r="E10" s="61">
        <f t="shared" si="2"/>
        <v>53</v>
      </c>
      <c r="F10" s="5">
        <f t="shared" si="3"/>
        <v>0.15588235294117647</v>
      </c>
      <c r="G10" s="61">
        <f t="shared" si="4"/>
        <v>41</v>
      </c>
      <c r="H10" s="5">
        <f t="shared" si="5"/>
        <v>0.12058823529411765</v>
      </c>
      <c r="I10" s="61">
        <f t="shared" si="6"/>
        <v>47</v>
      </c>
      <c r="J10" s="5">
        <f t="shared" si="15"/>
        <v>0.13823529411764707</v>
      </c>
      <c r="K10" s="61">
        <f t="shared" si="7"/>
        <v>25</v>
      </c>
      <c r="L10" s="5">
        <f t="shared" si="16"/>
        <v>7.3529411764705885E-2</v>
      </c>
      <c r="M10" s="61">
        <f t="shared" si="8"/>
        <v>27</v>
      </c>
      <c r="N10" s="5">
        <f t="shared" si="17"/>
        <v>7.9411764705882348E-2</v>
      </c>
      <c r="O10" s="61">
        <f t="shared" si="9"/>
        <v>8</v>
      </c>
      <c r="P10" s="5">
        <f t="shared" si="18"/>
        <v>2.3529411764705882E-2</v>
      </c>
      <c r="Q10" s="61">
        <f t="shared" si="10"/>
        <v>10</v>
      </c>
      <c r="R10" s="5">
        <f t="shared" si="19"/>
        <v>2.9411764705882353E-2</v>
      </c>
      <c r="S10" s="61">
        <f t="shared" si="11"/>
        <v>21</v>
      </c>
      <c r="T10" s="5">
        <f t="shared" si="20"/>
        <v>6.1764705882352944E-2</v>
      </c>
      <c r="U10" s="61">
        <f t="shared" si="12"/>
        <v>4</v>
      </c>
      <c r="V10" s="5">
        <f t="shared" si="21"/>
        <v>1.1764705882352941E-2</v>
      </c>
      <c r="W10" s="61">
        <f t="shared" si="13"/>
        <v>340</v>
      </c>
      <c r="X10" s="5">
        <f t="shared" si="14"/>
        <v>1</v>
      </c>
    </row>
    <row r="11" spans="1:24" ht="19.149999999999999" x14ac:dyDescent="0.35">
      <c r="A11" s="80"/>
      <c r="B11" s="3" t="s">
        <v>26</v>
      </c>
      <c r="C11" s="62">
        <f t="shared" si="0"/>
        <v>37318</v>
      </c>
      <c r="D11" s="9">
        <f t="shared" si="1"/>
        <v>0.40063555455355515</v>
      </c>
      <c r="E11" s="62">
        <f t="shared" si="2"/>
        <v>14390</v>
      </c>
      <c r="F11" s="9">
        <f t="shared" si="3"/>
        <v>0.15448699367666163</v>
      </c>
      <c r="G11" s="62">
        <f t="shared" si="4"/>
        <v>14109</v>
      </c>
      <c r="H11" s="9">
        <f t="shared" si="5"/>
        <v>0.15147025669103675</v>
      </c>
      <c r="I11" s="62">
        <f t="shared" si="6"/>
        <v>10201</v>
      </c>
      <c r="J11" s="9">
        <f t="shared" si="15"/>
        <v>0.10951506758134991</v>
      </c>
      <c r="K11" s="62">
        <f t="shared" si="7"/>
        <v>5385</v>
      </c>
      <c r="L11" s="9">
        <f t="shared" si="16"/>
        <v>5.7811845792135011E-2</v>
      </c>
      <c r="M11" s="62">
        <f t="shared" si="8"/>
        <v>4057</v>
      </c>
      <c r="N11" s="9">
        <f t="shared" si="17"/>
        <v>4.3554811212384727E-2</v>
      </c>
      <c r="O11" s="62">
        <f t="shared" si="9"/>
        <v>4040</v>
      </c>
      <c r="P11" s="9">
        <f t="shared" si="18"/>
        <v>4.3372303992613825E-2</v>
      </c>
      <c r="Q11" s="62">
        <f t="shared" si="10"/>
        <v>2766</v>
      </c>
      <c r="R11" s="9">
        <f t="shared" si="19"/>
        <v>2.9694998228606398E-2</v>
      </c>
      <c r="S11" s="62">
        <f t="shared" si="11"/>
        <v>464</v>
      </c>
      <c r="T11" s="9">
        <f t="shared" si="20"/>
        <v>4.9813735278645584E-3</v>
      </c>
      <c r="U11" s="62">
        <f t="shared" si="12"/>
        <v>417</v>
      </c>
      <c r="V11" s="9">
        <f t="shared" si="21"/>
        <v>4.4767947437920706E-3</v>
      </c>
      <c r="W11" s="62">
        <f t="shared" si="13"/>
        <v>93147</v>
      </c>
      <c r="X11" s="9">
        <f t="shared" si="14"/>
        <v>1</v>
      </c>
    </row>
    <row r="12" spans="1:24" ht="19.149999999999999" x14ac:dyDescent="0.35">
      <c r="A12" s="84" t="s">
        <v>1</v>
      </c>
      <c r="B12" s="1" t="s">
        <v>21</v>
      </c>
      <c r="C12" s="33">
        <v>148</v>
      </c>
      <c r="D12" s="29">
        <f t="shared" si="1"/>
        <v>0.14081826831588962</v>
      </c>
      <c r="E12" s="33">
        <v>79</v>
      </c>
      <c r="F12" s="29">
        <f t="shared" si="3"/>
        <v>7.516650808753568E-2</v>
      </c>
      <c r="G12" s="33">
        <v>579</v>
      </c>
      <c r="H12" s="29">
        <f t="shared" si="5"/>
        <v>0.55090390104662224</v>
      </c>
      <c r="I12" s="33">
        <v>63</v>
      </c>
      <c r="J12" s="29">
        <f>I12/W12</f>
        <v>5.9942911512844907E-2</v>
      </c>
      <c r="K12" s="33">
        <v>53</v>
      </c>
      <c r="L12" s="29">
        <f>K12/W12</f>
        <v>5.0428163653663177E-2</v>
      </c>
      <c r="M12" s="33">
        <v>0</v>
      </c>
      <c r="N12" s="29">
        <f>M12/W12</f>
        <v>0</v>
      </c>
      <c r="O12" s="33">
        <v>112</v>
      </c>
      <c r="P12" s="29">
        <f>O12/W12</f>
        <v>0.1065651760228354</v>
      </c>
      <c r="Q12" s="33">
        <v>16</v>
      </c>
      <c r="R12" s="29">
        <f>Q12/W12</f>
        <v>1.5223596574690771E-2</v>
      </c>
      <c r="S12" s="33">
        <v>0</v>
      </c>
      <c r="T12" s="29">
        <f>S12/W12</f>
        <v>0</v>
      </c>
      <c r="U12" s="33">
        <v>1</v>
      </c>
      <c r="V12" s="29">
        <f>U12/W12</f>
        <v>9.5147478591817321E-4</v>
      </c>
      <c r="W12" s="65">
        <f t="shared" ref="W12:W43" si="22">SUM(C12,G12,E12,I12,K12,M12,O12,Q12,S12,U12)</f>
        <v>1051</v>
      </c>
      <c r="X12" s="60">
        <f t="shared" si="14"/>
        <v>1</v>
      </c>
    </row>
    <row r="13" spans="1:24" ht="19.149999999999999" x14ac:dyDescent="0.35">
      <c r="A13" s="85"/>
      <c r="B13" s="1" t="s">
        <v>22</v>
      </c>
      <c r="C13" s="33">
        <v>1684</v>
      </c>
      <c r="D13" s="29">
        <f t="shared" si="1"/>
        <v>0.44374176548089589</v>
      </c>
      <c r="E13" s="33">
        <v>459</v>
      </c>
      <c r="F13" s="29">
        <f t="shared" si="3"/>
        <v>0.12094861660079051</v>
      </c>
      <c r="G13" s="33">
        <v>623</v>
      </c>
      <c r="H13" s="29">
        <f t="shared" si="5"/>
        <v>0.16416337285902502</v>
      </c>
      <c r="I13" s="33">
        <v>417</v>
      </c>
      <c r="J13" s="29">
        <f t="shared" ref="J13:J18" si="23">I13/W13</f>
        <v>0.10988142292490119</v>
      </c>
      <c r="K13" s="33">
        <v>425</v>
      </c>
      <c r="L13" s="29">
        <f t="shared" ref="L13:L18" si="24">K13/W13</f>
        <v>0.11198945981554677</v>
      </c>
      <c r="M13" s="33">
        <v>23</v>
      </c>
      <c r="N13" s="29">
        <f t="shared" ref="N13:N18" si="25">M13/W13</f>
        <v>6.0606060606060606E-3</v>
      </c>
      <c r="O13" s="33">
        <v>139</v>
      </c>
      <c r="P13" s="29">
        <f t="shared" ref="P13:P18" si="26">O13/W13</f>
        <v>3.6627140974967061E-2</v>
      </c>
      <c r="Q13" s="33">
        <v>25</v>
      </c>
      <c r="R13" s="29">
        <f t="shared" ref="R13:R18" si="27">Q13/W13</f>
        <v>6.587615283267457E-3</v>
      </c>
      <c r="S13" s="33">
        <v>0</v>
      </c>
      <c r="T13" s="29">
        <f t="shared" ref="T13:T18" si="28">S13/W13</f>
        <v>0</v>
      </c>
      <c r="U13" s="33">
        <v>0</v>
      </c>
      <c r="V13" s="29">
        <f t="shared" ref="V13:V18" si="29">U13/W13</f>
        <v>0</v>
      </c>
      <c r="W13" s="65">
        <f t="shared" si="22"/>
        <v>3795</v>
      </c>
      <c r="X13" s="60">
        <f t="shared" si="14"/>
        <v>1</v>
      </c>
    </row>
    <row r="14" spans="1:24" ht="19.149999999999999" x14ac:dyDescent="0.35">
      <c r="A14" s="85"/>
      <c r="B14" s="1" t="s">
        <v>23</v>
      </c>
      <c r="C14" s="33">
        <v>2576</v>
      </c>
      <c r="D14" s="29">
        <f t="shared" si="1"/>
        <v>0.49653045489591363</v>
      </c>
      <c r="E14" s="33">
        <v>725</v>
      </c>
      <c r="F14" s="29">
        <f t="shared" si="3"/>
        <v>0.13974556669236701</v>
      </c>
      <c r="G14" s="33">
        <v>634</v>
      </c>
      <c r="H14" s="29">
        <f t="shared" si="5"/>
        <v>0.12220508866615266</v>
      </c>
      <c r="I14" s="33">
        <v>586</v>
      </c>
      <c r="J14" s="29">
        <f t="shared" si="23"/>
        <v>0.11295296838858905</v>
      </c>
      <c r="K14" s="33">
        <v>165</v>
      </c>
      <c r="L14" s="29">
        <f t="shared" si="24"/>
        <v>3.1804163454124901E-2</v>
      </c>
      <c r="M14" s="33">
        <v>267</v>
      </c>
      <c r="N14" s="29">
        <f t="shared" si="25"/>
        <v>5.1464919043947573E-2</v>
      </c>
      <c r="O14" s="33">
        <v>129</v>
      </c>
      <c r="P14" s="29">
        <f t="shared" si="26"/>
        <v>2.4865073245952198E-2</v>
      </c>
      <c r="Q14" s="33">
        <v>106</v>
      </c>
      <c r="R14" s="29">
        <f t="shared" si="27"/>
        <v>2.0431765612952967E-2</v>
      </c>
      <c r="S14" s="33">
        <v>0</v>
      </c>
      <c r="T14" s="29">
        <f t="shared" si="28"/>
        <v>0</v>
      </c>
      <c r="U14" s="33">
        <v>0</v>
      </c>
      <c r="V14" s="29">
        <f t="shared" si="29"/>
        <v>0</v>
      </c>
      <c r="W14" s="65">
        <f t="shared" si="22"/>
        <v>5188</v>
      </c>
      <c r="X14" s="60">
        <f t="shared" si="14"/>
        <v>1</v>
      </c>
    </row>
    <row r="15" spans="1:24" ht="19.149999999999999" x14ac:dyDescent="0.35">
      <c r="A15" s="85"/>
      <c r="B15" s="1" t="s">
        <v>24</v>
      </c>
      <c r="C15" s="33">
        <v>1376</v>
      </c>
      <c r="D15" s="29">
        <f t="shared" si="1"/>
        <v>0.47827598192561699</v>
      </c>
      <c r="E15" s="33">
        <v>427</v>
      </c>
      <c r="F15" s="29">
        <f t="shared" si="3"/>
        <v>0.14841849148418493</v>
      </c>
      <c r="G15" s="33">
        <v>310</v>
      </c>
      <c r="H15" s="29">
        <f t="shared" si="5"/>
        <v>0.10775112964893986</v>
      </c>
      <c r="I15" s="33">
        <v>266</v>
      </c>
      <c r="J15" s="29">
        <f t="shared" si="23"/>
        <v>9.2457420924574207E-2</v>
      </c>
      <c r="K15" s="33">
        <v>159</v>
      </c>
      <c r="L15" s="29">
        <f t="shared" si="24"/>
        <v>5.526590198123045E-2</v>
      </c>
      <c r="M15" s="33">
        <v>72</v>
      </c>
      <c r="N15" s="29">
        <f t="shared" si="25"/>
        <v>2.502606882168926E-2</v>
      </c>
      <c r="O15" s="33">
        <v>116</v>
      </c>
      <c r="P15" s="29">
        <f t="shared" si="26"/>
        <v>4.0319777546054918E-2</v>
      </c>
      <c r="Q15" s="33">
        <v>114</v>
      </c>
      <c r="R15" s="29">
        <f t="shared" si="27"/>
        <v>3.9624608967674661E-2</v>
      </c>
      <c r="S15" s="33">
        <v>14</v>
      </c>
      <c r="T15" s="29">
        <f t="shared" si="28"/>
        <v>4.8661800486618006E-3</v>
      </c>
      <c r="U15" s="33">
        <v>23</v>
      </c>
      <c r="V15" s="29">
        <f t="shared" si="29"/>
        <v>7.9944386513729586E-3</v>
      </c>
      <c r="W15" s="65">
        <f t="shared" si="22"/>
        <v>2877</v>
      </c>
      <c r="X15" s="60">
        <f t="shared" si="14"/>
        <v>1</v>
      </c>
    </row>
    <row r="16" spans="1:24" ht="19.149999999999999" x14ac:dyDescent="0.35">
      <c r="A16" s="85"/>
      <c r="B16" s="1" t="s">
        <v>25</v>
      </c>
      <c r="C16" s="33">
        <v>19</v>
      </c>
      <c r="D16" s="29">
        <f t="shared" si="1"/>
        <v>0.18269230769230768</v>
      </c>
      <c r="E16" s="33">
        <v>11</v>
      </c>
      <c r="F16" s="29">
        <f t="shared" si="3"/>
        <v>0.10576923076923077</v>
      </c>
      <c r="G16" s="33">
        <v>38</v>
      </c>
      <c r="H16" s="29">
        <f t="shared" si="5"/>
        <v>0.36538461538461536</v>
      </c>
      <c r="I16" s="33">
        <v>14</v>
      </c>
      <c r="J16" s="29">
        <f t="shared" si="23"/>
        <v>0.13461538461538461</v>
      </c>
      <c r="K16" s="33">
        <v>8</v>
      </c>
      <c r="L16" s="29">
        <f t="shared" si="24"/>
        <v>7.6923076923076927E-2</v>
      </c>
      <c r="M16" s="33">
        <v>2</v>
      </c>
      <c r="N16" s="29">
        <f t="shared" si="25"/>
        <v>1.9230769230769232E-2</v>
      </c>
      <c r="O16" s="33">
        <v>8</v>
      </c>
      <c r="P16" s="29">
        <f t="shared" si="26"/>
        <v>7.6923076923076927E-2</v>
      </c>
      <c r="Q16" s="33">
        <v>0</v>
      </c>
      <c r="R16" s="29">
        <f t="shared" si="27"/>
        <v>0</v>
      </c>
      <c r="S16" s="33">
        <v>4</v>
      </c>
      <c r="T16" s="29">
        <f t="shared" si="28"/>
        <v>3.8461538461538464E-2</v>
      </c>
      <c r="U16" s="33">
        <v>0</v>
      </c>
      <c r="V16" s="29">
        <f t="shared" si="29"/>
        <v>0</v>
      </c>
      <c r="W16" s="65">
        <f t="shared" si="22"/>
        <v>104</v>
      </c>
      <c r="X16" s="60">
        <f t="shared" si="14"/>
        <v>0.99999999999999989</v>
      </c>
    </row>
    <row r="17" spans="1:24" ht="19.149999999999999" x14ac:dyDescent="0.35">
      <c r="A17" s="85"/>
      <c r="B17" s="1" t="s">
        <v>0</v>
      </c>
      <c r="C17" s="33">
        <v>22</v>
      </c>
      <c r="D17" s="29">
        <f t="shared" si="1"/>
        <v>0.4</v>
      </c>
      <c r="E17" s="33">
        <v>3</v>
      </c>
      <c r="F17" s="29">
        <f t="shared" si="3"/>
        <v>5.4545454545454543E-2</v>
      </c>
      <c r="G17" s="33">
        <v>12</v>
      </c>
      <c r="H17" s="29">
        <f t="shared" si="5"/>
        <v>0.21818181818181817</v>
      </c>
      <c r="I17" s="33">
        <v>6</v>
      </c>
      <c r="J17" s="29">
        <f t="shared" si="23"/>
        <v>0.10909090909090909</v>
      </c>
      <c r="K17" s="33">
        <v>6</v>
      </c>
      <c r="L17" s="29">
        <f t="shared" si="24"/>
        <v>0.10909090909090909</v>
      </c>
      <c r="M17" s="33">
        <v>2</v>
      </c>
      <c r="N17" s="29">
        <f t="shared" si="25"/>
        <v>3.6363636363636362E-2</v>
      </c>
      <c r="O17" s="33">
        <v>2</v>
      </c>
      <c r="P17" s="29">
        <f t="shared" si="26"/>
        <v>3.6363636363636362E-2</v>
      </c>
      <c r="Q17" s="33">
        <v>0</v>
      </c>
      <c r="R17" s="29">
        <f t="shared" si="27"/>
        <v>0</v>
      </c>
      <c r="S17" s="33">
        <v>2</v>
      </c>
      <c r="T17" s="29">
        <f t="shared" si="28"/>
        <v>3.6363636363636362E-2</v>
      </c>
      <c r="U17" s="33">
        <v>0</v>
      </c>
      <c r="V17" s="29">
        <f t="shared" si="29"/>
        <v>0</v>
      </c>
      <c r="W17" s="65">
        <f t="shared" si="22"/>
        <v>55</v>
      </c>
      <c r="X17" s="60">
        <f t="shared" si="14"/>
        <v>1</v>
      </c>
    </row>
    <row r="18" spans="1:24" ht="19.149999999999999" x14ac:dyDescent="0.35">
      <c r="A18" s="86"/>
      <c r="B18" s="2" t="s">
        <v>27</v>
      </c>
      <c r="C18" s="54">
        <v>5825</v>
      </c>
      <c r="D18" s="42">
        <f t="shared" si="1"/>
        <v>0.44567712318286151</v>
      </c>
      <c r="E18" s="54">
        <v>1704</v>
      </c>
      <c r="F18" s="42">
        <f t="shared" si="3"/>
        <v>0.13037490436113236</v>
      </c>
      <c r="G18" s="54">
        <v>2196</v>
      </c>
      <c r="H18" s="42">
        <f t="shared" si="5"/>
        <v>0.16801836266258607</v>
      </c>
      <c r="I18" s="54">
        <v>1352</v>
      </c>
      <c r="J18" s="42">
        <f t="shared" si="23"/>
        <v>0.10344299923488906</v>
      </c>
      <c r="K18" s="54">
        <v>816</v>
      </c>
      <c r="L18" s="42">
        <f t="shared" si="24"/>
        <v>6.2433052792654938E-2</v>
      </c>
      <c r="M18" s="54">
        <v>366</v>
      </c>
      <c r="N18" s="42">
        <f t="shared" si="25"/>
        <v>2.8003060443764344E-2</v>
      </c>
      <c r="O18" s="54">
        <v>506</v>
      </c>
      <c r="P18" s="42">
        <f t="shared" si="26"/>
        <v>3.8714613618974748E-2</v>
      </c>
      <c r="Q18" s="54">
        <v>261</v>
      </c>
      <c r="R18" s="42">
        <f t="shared" si="27"/>
        <v>1.9969395562356541E-2</v>
      </c>
      <c r="S18" s="54">
        <v>20</v>
      </c>
      <c r="T18" s="42">
        <f t="shared" si="28"/>
        <v>1.530221882172915E-3</v>
      </c>
      <c r="U18" s="54">
        <v>24</v>
      </c>
      <c r="V18" s="42">
        <f t="shared" si="29"/>
        <v>1.8362662586074981E-3</v>
      </c>
      <c r="W18" s="66">
        <f t="shared" si="22"/>
        <v>13070</v>
      </c>
      <c r="X18" s="50">
        <f t="shared" si="14"/>
        <v>1</v>
      </c>
    </row>
    <row r="19" spans="1:24" ht="19.149999999999999" x14ac:dyDescent="0.35">
      <c r="A19" s="75" t="s">
        <v>4</v>
      </c>
      <c r="B19" s="1" t="s">
        <v>21</v>
      </c>
      <c r="C19" s="33">
        <v>57</v>
      </c>
      <c r="D19" s="29">
        <f t="shared" si="1"/>
        <v>7.6612903225806453E-2</v>
      </c>
      <c r="E19" s="33">
        <v>58</v>
      </c>
      <c r="F19" s="29">
        <f t="shared" si="3"/>
        <v>7.7956989247311828E-2</v>
      </c>
      <c r="G19" s="33">
        <v>336</v>
      </c>
      <c r="H19" s="29">
        <f t="shared" si="5"/>
        <v>0.45161290322580644</v>
      </c>
      <c r="I19" s="33">
        <v>43</v>
      </c>
      <c r="J19" s="29">
        <f t="shared" ref="J19:J82" si="30">I19/W19</f>
        <v>5.779569892473118E-2</v>
      </c>
      <c r="K19" s="33">
        <v>48</v>
      </c>
      <c r="L19" s="29">
        <f t="shared" ref="L19:L82" si="31">K19/W19</f>
        <v>6.4516129032258063E-2</v>
      </c>
      <c r="M19" s="33">
        <v>0</v>
      </c>
      <c r="N19" s="29">
        <f t="shared" ref="N19:N82" si="32">M19/W19</f>
        <v>0</v>
      </c>
      <c r="O19" s="33">
        <v>182</v>
      </c>
      <c r="P19" s="29">
        <f t="shared" ref="P19:P82" si="33">O19/W19</f>
        <v>0.2446236559139785</v>
      </c>
      <c r="Q19" s="33">
        <v>20</v>
      </c>
      <c r="R19" s="29">
        <f t="shared" ref="R19:R82" si="34">Q19/W19</f>
        <v>2.6881720430107527E-2</v>
      </c>
      <c r="S19" s="33">
        <v>0</v>
      </c>
      <c r="T19" s="29">
        <f t="shared" ref="T19:T82" si="35">S19/W19</f>
        <v>0</v>
      </c>
      <c r="U19" s="33">
        <v>0</v>
      </c>
      <c r="V19" s="29">
        <f t="shared" ref="V19:V82" si="36">U19/W19</f>
        <v>0</v>
      </c>
      <c r="W19" s="65">
        <f t="shared" si="22"/>
        <v>744</v>
      </c>
      <c r="X19" s="29">
        <f t="shared" si="14"/>
        <v>1</v>
      </c>
    </row>
    <row r="20" spans="1:24" ht="19.149999999999999" x14ac:dyDescent="0.35">
      <c r="A20" s="76"/>
      <c r="B20" s="1" t="s">
        <v>22</v>
      </c>
      <c r="C20" s="33">
        <v>506</v>
      </c>
      <c r="D20" s="29">
        <f t="shared" si="1"/>
        <v>0.30518697225572977</v>
      </c>
      <c r="E20" s="33">
        <v>240</v>
      </c>
      <c r="F20" s="29">
        <f t="shared" si="3"/>
        <v>0.14475271411338964</v>
      </c>
      <c r="G20" s="33">
        <v>308</v>
      </c>
      <c r="H20" s="29">
        <f t="shared" si="5"/>
        <v>0.18576598311218334</v>
      </c>
      <c r="I20" s="33">
        <v>264</v>
      </c>
      <c r="J20" s="29">
        <f t="shared" si="30"/>
        <v>0.15922798552472858</v>
      </c>
      <c r="K20" s="33">
        <v>184</v>
      </c>
      <c r="L20" s="29">
        <f t="shared" si="31"/>
        <v>0.11097708082026538</v>
      </c>
      <c r="M20" s="33">
        <v>47</v>
      </c>
      <c r="N20" s="29">
        <f t="shared" si="32"/>
        <v>2.8347406513872134E-2</v>
      </c>
      <c r="O20" s="33">
        <v>73</v>
      </c>
      <c r="P20" s="29">
        <f t="shared" si="33"/>
        <v>4.402895054282268E-2</v>
      </c>
      <c r="Q20" s="33">
        <v>36</v>
      </c>
      <c r="R20" s="29">
        <f t="shared" si="34"/>
        <v>2.1712907117008445E-2</v>
      </c>
      <c r="S20" s="33">
        <v>0</v>
      </c>
      <c r="T20" s="29">
        <f t="shared" si="35"/>
        <v>0</v>
      </c>
      <c r="U20" s="33">
        <v>0</v>
      </c>
      <c r="V20" s="29">
        <f t="shared" si="36"/>
        <v>0</v>
      </c>
      <c r="W20" s="65">
        <f t="shared" si="22"/>
        <v>1658</v>
      </c>
      <c r="X20" s="29">
        <f t="shared" si="14"/>
        <v>1</v>
      </c>
    </row>
    <row r="21" spans="1:24" ht="19.149999999999999" x14ac:dyDescent="0.35">
      <c r="A21" s="76"/>
      <c r="B21" s="1" t="s">
        <v>23</v>
      </c>
      <c r="C21" s="33">
        <v>802</v>
      </c>
      <c r="D21" s="29">
        <f t="shared" si="1"/>
        <v>0.43586956521739129</v>
      </c>
      <c r="E21" s="33">
        <v>376</v>
      </c>
      <c r="F21" s="29">
        <f t="shared" si="3"/>
        <v>0.20434782608695654</v>
      </c>
      <c r="G21" s="33">
        <v>154</v>
      </c>
      <c r="H21" s="29">
        <f t="shared" si="5"/>
        <v>8.3695652173913046E-2</v>
      </c>
      <c r="I21" s="33">
        <v>254</v>
      </c>
      <c r="J21" s="29">
        <f t="shared" si="30"/>
        <v>0.13804347826086957</v>
      </c>
      <c r="K21" s="33">
        <v>83</v>
      </c>
      <c r="L21" s="29">
        <f t="shared" si="31"/>
        <v>4.5108695652173916E-2</v>
      </c>
      <c r="M21" s="33">
        <v>64</v>
      </c>
      <c r="N21" s="29">
        <f t="shared" si="32"/>
        <v>3.4782608695652174E-2</v>
      </c>
      <c r="O21" s="33">
        <v>41</v>
      </c>
      <c r="P21" s="29">
        <f t="shared" si="33"/>
        <v>2.2282608695652174E-2</v>
      </c>
      <c r="Q21" s="33">
        <v>66</v>
      </c>
      <c r="R21" s="29">
        <f t="shared" si="34"/>
        <v>3.5869565217391305E-2</v>
      </c>
      <c r="S21" s="33">
        <v>0</v>
      </c>
      <c r="T21" s="29">
        <f t="shared" si="35"/>
        <v>0</v>
      </c>
      <c r="U21" s="33">
        <v>0</v>
      </c>
      <c r="V21" s="29">
        <f t="shared" si="36"/>
        <v>0</v>
      </c>
      <c r="W21" s="65">
        <f t="shared" si="22"/>
        <v>1840</v>
      </c>
      <c r="X21" s="29">
        <f t="shared" si="14"/>
        <v>1</v>
      </c>
    </row>
    <row r="22" spans="1:24" ht="19.149999999999999" x14ac:dyDescent="0.35">
      <c r="A22" s="76"/>
      <c r="B22" s="1" t="s">
        <v>24</v>
      </c>
      <c r="C22" s="33">
        <v>474</v>
      </c>
      <c r="D22" s="29">
        <f t="shared" si="1"/>
        <v>0.41688654353562005</v>
      </c>
      <c r="E22" s="33">
        <v>217</v>
      </c>
      <c r="F22" s="29">
        <f t="shared" si="3"/>
        <v>0.19085312225153914</v>
      </c>
      <c r="G22" s="33">
        <v>96</v>
      </c>
      <c r="H22" s="29">
        <f t="shared" si="5"/>
        <v>8.4432717678100261E-2</v>
      </c>
      <c r="I22" s="33">
        <v>109</v>
      </c>
      <c r="J22" s="29">
        <f t="shared" si="30"/>
        <v>9.5866314863676347E-2</v>
      </c>
      <c r="K22" s="33">
        <v>86</v>
      </c>
      <c r="L22" s="29">
        <f t="shared" si="31"/>
        <v>7.5637642919964818E-2</v>
      </c>
      <c r="M22" s="33">
        <v>49</v>
      </c>
      <c r="N22" s="29">
        <f t="shared" si="32"/>
        <v>4.3095866314863673E-2</v>
      </c>
      <c r="O22" s="33">
        <v>21</v>
      </c>
      <c r="P22" s="29">
        <f t="shared" si="33"/>
        <v>1.8469656992084433E-2</v>
      </c>
      <c r="Q22" s="33">
        <v>34</v>
      </c>
      <c r="R22" s="29">
        <f t="shared" si="34"/>
        <v>2.9903254177660508E-2</v>
      </c>
      <c r="S22" s="33">
        <v>15</v>
      </c>
      <c r="T22" s="29">
        <f t="shared" si="35"/>
        <v>1.3192612137203167E-2</v>
      </c>
      <c r="U22" s="33">
        <v>36</v>
      </c>
      <c r="V22" s="29">
        <f t="shared" si="36"/>
        <v>3.1662269129287601E-2</v>
      </c>
      <c r="W22" s="65">
        <f t="shared" si="22"/>
        <v>1137</v>
      </c>
      <c r="X22" s="29">
        <f t="shared" si="14"/>
        <v>1</v>
      </c>
    </row>
    <row r="23" spans="1:24" ht="19.149999999999999" x14ac:dyDescent="0.35">
      <c r="A23" s="76"/>
      <c r="B23" s="1" t="s">
        <v>25</v>
      </c>
      <c r="C23" s="33">
        <v>6</v>
      </c>
      <c r="D23" s="29">
        <f t="shared" si="1"/>
        <v>0.18181818181818182</v>
      </c>
      <c r="E23" s="33">
        <v>4</v>
      </c>
      <c r="F23" s="29">
        <f t="shared" si="3"/>
        <v>0.12121212121212122</v>
      </c>
      <c r="G23" s="33">
        <v>17</v>
      </c>
      <c r="H23" s="29">
        <f t="shared" si="5"/>
        <v>0.51515151515151514</v>
      </c>
      <c r="I23" s="33">
        <v>2</v>
      </c>
      <c r="J23" s="29">
        <f t="shared" si="30"/>
        <v>6.0606060606060608E-2</v>
      </c>
      <c r="K23" s="33">
        <v>1</v>
      </c>
      <c r="L23" s="29">
        <f t="shared" si="31"/>
        <v>3.0303030303030304E-2</v>
      </c>
      <c r="M23" s="33">
        <v>0</v>
      </c>
      <c r="N23" s="29">
        <f t="shared" si="32"/>
        <v>0</v>
      </c>
      <c r="O23" s="33">
        <v>2</v>
      </c>
      <c r="P23" s="29">
        <f t="shared" si="33"/>
        <v>6.0606060606060608E-2</v>
      </c>
      <c r="Q23" s="33">
        <v>1</v>
      </c>
      <c r="R23" s="29">
        <f t="shared" si="34"/>
        <v>3.0303030303030304E-2</v>
      </c>
      <c r="S23" s="33">
        <v>0</v>
      </c>
      <c r="T23" s="29">
        <f t="shared" si="35"/>
        <v>0</v>
      </c>
      <c r="U23" s="33">
        <v>0</v>
      </c>
      <c r="V23" s="29">
        <f t="shared" si="36"/>
        <v>0</v>
      </c>
      <c r="W23" s="65">
        <f t="shared" si="22"/>
        <v>33</v>
      </c>
      <c r="X23" s="29">
        <f t="shared" si="14"/>
        <v>1</v>
      </c>
    </row>
    <row r="24" spans="1:24" ht="19.149999999999999" x14ac:dyDescent="0.35">
      <c r="A24" s="76"/>
      <c r="B24" s="1" t="s">
        <v>0</v>
      </c>
      <c r="C24" s="33">
        <v>10</v>
      </c>
      <c r="D24" s="29">
        <f t="shared" si="1"/>
        <v>0.27027027027027029</v>
      </c>
      <c r="E24" s="33">
        <v>5</v>
      </c>
      <c r="F24" s="29">
        <f t="shared" si="3"/>
        <v>0.13513513513513514</v>
      </c>
      <c r="G24" s="33">
        <v>6</v>
      </c>
      <c r="H24" s="29">
        <f t="shared" si="5"/>
        <v>0.16216216216216217</v>
      </c>
      <c r="I24" s="33">
        <v>4</v>
      </c>
      <c r="J24" s="29">
        <f t="shared" si="30"/>
        <v>0.10810810810810811</v>
      </c>
      <c r="K24" s="33">
        <v>4</v>
      </c>
      <c r="L24" s="29">
        <f t="shared" si="31"/>
        <v>0.10810810810810811</v>
      </c>
      <c r="M24" s="33">
        <v>3</v>
      </c>
      <c r="N24" s="29">
        <f t="shared" si="32"/>
        <v>8.1081081081081086E-2</v>
      </c>
      <c r="O24" s="33">
        <v>2</v>
      </c>
      <c r="P24" s="29">
        <f t="shared" si="33"/>
        <v>5.4054054054054057E-2</v>
      </c>
      <c r="Q24" s="33">
        <v>0</v>
      </c>
      <c r="R24" s="29">
        <f t="shared" si="34"/>
        <v>0</v>
      </c>
      <c r="S24" s="33">
        <v>2</v>
      </c>
      <c r="T24" s="29">
        <f t="shared" si="35"/>
        <v>5.4054054054054057E-2</v>
      </c>
      <c r="U24" s="33">
        <v>1</v>
      </c>
      <c r="V24" s="29">
        <f t="shared" si="36"/>
        <v>2.7027027027027029E-2</v>
      </c>
      <c r="W24" s="65">
        <f t="shared" si="22"/>
        <v>37</v>
      </c>
      <c r="X24" s="29">
        <f t="shared" si="14"/>
        <v>1</v>
      </c>
    </row>
    <row r="25" spans="1:24" ht="19.149999999999999" x14ac:dyDescent="0.35">
      <c r="A25" s="77"/>
      <c r="B25" s="2" t="s">
        <v>27</v>
      </c>
      <c r="C25" s="54">
        <v>1855</v>
      </c>
      <c r="D25" s="42">
        <f t="shared" si="1"/>
        <v>0.34042943659387043</v>
      </c>
      <c r="E25" s="54">
        <v>900</v>
      </c>
      <c r="F25" s="42">
        <f t="shared" si="3"/>
        <v>0.16516792071939806</v>
      </c>
      <c r="G25" s="54">
        <v>917</v>
      </c>
      <c r="H25" s="42">
        <f t="shared" si="5"/>
        <v>0.16828775922187558</v>
      </c>
      <c r="I25" s="54">
        <v>676</v>
      </c>
      <c r="J25" s="42">
        <f t="shared" si="30"/>
        <v>0.12405946045145898</v>
      </c>
      <c r="K25" s="54">
        <v>406</v>
      </c>
      <c r="L25" s="42">
        <f t="shared" si="31"/>
        <v>7.4509084235639567E-2</v>
      </c>
      <c r="M25" s="54">
        <v>163</v>
      </c>
      <c r="N25" s="42">
        <f t="shared" si="32"/>
        <v>2.9913745641402093E-2</v>
      </c>
      <c r="O25" s="54">
        <v>321</v>
      </c>
      <c r="P25" s="42">
        <f t="shared" si="33"/>
        <v>5.8909891723251971E-2</v>
      </c>
      <c r="Q25" s="54">
        <v>157</v>
      </c>
      <c r="R25" s="42">
        <f t="shared" si="34"/>
        <v>2.8812626169939438E-2</v>
      </c>
      <c r="S25" s="54">
        <v>17</v>
      </c>
      <c r="T25" s="42">
        <f t="shared" si="35"/>
        <v>3.119838502477519E-3</v>
      </c>
      <c r="U25" s="54">
        <v>37</v>
      </c>
      <c r="V25" s="42">
        <f t="shared" si="36"/>
        <v>6.7902367406863645E-3</v>
      </c>
      <c r="W25" s="66">
        <f t="shared" si="22"/>
        <v>5449</v>
      </c>
      <c r="X25" s="42">
        <f t="shared" si="14"/>
        <v>1.0000000000000002</v>
      </c>
    </row>
    <row r="26" spans="1:24" ht="19.149999999999999" x14ac:dyDescent="0.35">
      <c r="A26" s="75" t="s">
        <v>2</v>
      </c>
      <c r="B26" s="1" t="s">
        <v>21</v>
      </c>
      <c r="C26" s="33">
        <v>38</v>
      </c>
      <c r="D26" s="29">
        <f t="shared" si="1"/>
        <v>9.4527363184079602E-2</v>
      </c>
      <c r="E26" s="33">
        <v>27</v>
      </c>
      <c r="F26" s="29">
        <f t="shared" si="3"/>
        <v>6.7164179104477612E-2</v>
      </c>
      <c r="G26" s="33">
        <v>164</v>
      </c>
      <c r="H26" s="29">
        <f t="shared" si="5"/>
        <v>0.4079601990049751</v>
      </c>
      <c r="I26" s="33">
        <v>24</v>
      </c>
      <c r="J26" s="29">
        <f t="shared" si="30"/>
        <v>5.9701492537313432E-2</v>
      </c>
      <c r="K26" s="33">
        <v>23</v>
      </c>
      <c r="L26" s="29">
        <f t="shared" si="31"/>
        <v>5.721393034825871E-2</v>
      </c>
      <c r="M26" s="33">
        <v>0</v>
      </c>
      <c r="N26" s="29">
        <f t="shared" si="32"/>
        <v>0</v>
      </c>
      <c r="O26" s="33">
        <v>112</v>
      </c>
      <c r="P26" s="29">
        <f t="shared" si="33"/>
        <v>0.27860696517412936</v>
      </c>
      <c r="Q26" s="33">
        <v>14</v>
      </c>
      <c r="R26" s="29">
        <f t="shared" si="34"/>
        <v>3.482587064676617E-2</v>
      </c>
      <c r="S26" s="33">
        <v>0</v>
      </c>
      <c r="T26" s="29">
        <f t="shared" si="35"/>
        <v>0</v>
      </c>
      <c r="U26" s="33">
        <v>0</v>
      </c>
      <c r="V26" s="29">
        <f t="shared" si="36"/>
        <v>0</v>
      </c>
      <c r="W26" s="65">
        <f t="shared" si="22"/>
        <v>402</v>
      </c>
      <c r="X26" s="29">
        <f t="shared" si="14"/>
        <v>0.99999999999999978</v>
      </c>
    </row>
    <row r="27" spans="1:24" ht="19.149999999999999" x14ac:dyDescent="0.35">
      <c r="A27" s="76"/>
      <c r="B27" s="1" t="s">
        <v>22</v>
      </c>
      <c r="C27" s="33">
        <v>625</v>
      </c>
      <c r="D27" s="29">
        <f t="shared" si="1"/>
        <v>0.38040170419963482</v>
      </c>
      <c r="E27" s="33">
        <v>193</v>
      </c>
      <c r="F27" s="29">
        <f t="shared" si="3"/>
        <v>0.11746804625684723</v>
      </c>
      <c r="G27" s="33">
        <v>323</v>
      </c>
      <c r="H27" s="29">
        <f t="shared" si="5"/>
        <v>0.19659160073037127</v>
      </c>
      <c r="I27" s="33">
        <v>149</v>
      </c>
      <c r="J27" s="29">
        <f t="shared" si="30"/>
        <v>9.0687766281192933E-2</v>
      </c>
      <c r="K27" s="33">
        <v>190</v>
      </c>
      <c r="L27" s="29">
        <f t="shared" si="31"/>
        <v>0.11564211807668898</v>
      </c>
      <c r="M27" s="33">
        <v>81</v>
      </c>
      <c r="N27" s="29">
        <f t="shared" si="32"/>
        <v>4.9300060864272674E-2</v>
      </c>
      <c r="O27" s="33">
        <v>50</v>
      </c>
      <c r="P27" s="29">
        <f t="shared" si="33"/>
        <v>3.0432136335970784E-2</v>
      </c>
      <c r="Q27" s="33">
        <v>32</v>
      </c>
      <c r="R27" s="29">
        <f t="shared" si="34"/>
        <v>1.9476567255021303E-2</v>
      </c>
      <c r="S27" s="33">
        <v>0</v>
      </c>
      <c r="T27" s="29">
        <f t="shared" si="35"/>
        <v>0</v>
      </c>
      <c r="U27" s="33">
        <v>0</v>
      </c>
      <c r="V27" s="29">
        <f t="shared" si="36"/>
        <v>0</v>
      </c>
      <c r="W27" s="65">
        <f t="shared" si="22"/>
        <v>1643</v>
      </c>
      <c r="X27" s="29">
        <f t="shared" si="14"/>
        <v>1</v>
      </c>
    </row>
    <row r="28" spans="1:24" ht="19.149999999999999" x14ac:dyDescent="0.35">
      <c r="A28" s="76"/>
      <c r="B28" s="1" t="s">
        <v>23</v>
      </c>
      <c r="C28" s="33">
        <v>1078</v>
      </c>
      <c r="D28" s="29">
        <f t="shared" si="1"/>
        <v>0.58618814573137579</v>
      </c>
      <c r="E28" s="33">
        <v>191</v>
      </c>
      <c r="F28" s="29">
        <f t="shared" si="3"/>
        <v>0.10386079390973355</v>
      </c>
      <c r="G28" s="33">
        <v>119</v>
      </c>
      <c r="H28" s="29">
        <f t="shared" si="5"/>
        <v>6.4709081022294723E-2</v>
      </c>
      <c r="I28" s="33">
        <v>140</v>
      </c>
      <c r="J28" s="29">
        <f t="shared" si="30"/>
        <v>7.6128330614464376E-2</v>
      </c>
      <c r="K28" s="33">
        <v>69</v>
      </c>
      <c r="L28" s="29">
        <f t="shared" si="31"/>
        <v>3.7520391517128875E-2</v>
      </c>
      <c r="M28" s="33">
        <v>139</v>
      </c>
      <c r="N28" s="29">
        <f t="shared" si="32"/>
        <v>7.5584556824361063E-2</v>
      </c>
      <c r="O28" s="33">
        <v>45</v>
      </c>
      <c r="P28" s="29">
        <f t="shared" si="33"/>
        <v>2.4469820554649267E-2</v>
      </c>
      <c r="Q28" s="33">
        <v>56</v>
      </c>
      <c r="R28" s="29">
        <f t="shared" si="34"/>
        <v>3.0451332245785754E-2</v>
      </c>
      <c r="S28" s="33">
        <v>1</v>
      </c>
      <c r="T28" s="29">
        <f t="shared" si="35"/>
        <v>5.4377379010331697E-4</v>
      </c>
      <c r="U28" s="33">
        <v>1</v>
      </c>
      <c r="V28" s="29">
        <f t="shared" si="36"/>
        <v>5.4377379010331697E-4</v>
      </c>
      <c r="W28" s="65">
        <f t="shared" si="22"/>
        <v>1839</v>
      </c>
      <c r="X28" s="29">
        <f t="shared" si="14"/>
        <v>1</v>
      </c>
    </row>
    <row r="29" spans="1:24" ht="19.149999999999999" x14ac:dyDescent="0.35">
      <c r="A29" s="76"/>
      <c r="B29" s="1" t="s">
        <v>24</v>
      </c>
      <c r="C29" s="33">
        <v>403</v>
      </c>
      <c r="D29" s="29">
        <f t="shared" si="1"/>
        <v>0.41290983606557374</v>
      </c>
      <c r="E29" s="33">
        <v>137</v>
      </c>
      <c r="F29" s="29">
        <f t="shared" si="3"/>
        <v>0.1403688524590164</v>
      </c>
      <c r="G29" s="33">
        <v>102</v>
      </c>
      <c r="H29" s="29">
        <f t="shared" si="5"/>
        <v>0.10450819672131148</v>
      </c>
      <c r="I29" s="33">
        <v>80</v>
      </c>
      <c r="J29" s="29">
        <f t="shared" si="30"/>
        <v>8.1967213114754092E-2</v>
      </c>
      <c r="K29" s="33">
        <v>67</v>
      </c>
      <c r="L29" s="29">
        <f t="shared" si="31"/>
        <v>6.8647540983606564E-2</v>
      </c>
      <c r="M29" s="33">
        <v>67</v>
      </c>
      <c r="N29" s="29">
        <f t="shared" si="32"/>
        <v>6.8647540983606564E-2</v>
      </c>
      <c r="O29" s="33">
        <v>26</v>
      </c>
      <c r="P29" s="29">
        <f t="shared" si="33"/>
        <v>2.663934426229508E-2</v>
      </c>
      <c r="Q29" s="33">
        <v>52</v>
      </c>
      <c r="R29" s="29">
        <f t="shared" si="34"/>
        <v>5.3278688524590161E-2</v>
      </c>
      <c r="S29" s="33">
        <v>17</v>
      </c>
      <c r="T29" s="29">
        <f t="shared" si="35"/>
        <v>1.7418032786885244E-2</v>
      </c>
      <c r="U29" s="33">
        <v>25</v>
      </c>
      <c r="V29" s="29">
        <f t="shared" si="36"/>
        <v>2.5614754098360656E-2</v>
      </c>
      <c r="W29" s="65">
        <f t="shared" si="22"/>
        <v>976</v>
      </c>
      <c r="X29" s="29">
        <f t="shared" si="14"/>
        <v>1</v>
      </c>
    </row>
    <row r="30" spans="1:24" ht="19.149999999999999" x14ac:dyDescent="0.35">
      <c r="A30" s="76"/>
      <c r="B30" s="1" t="s">
        <v>25</v>
      </c>
      <c r="C30" s="33">
        <v>3</v>
      </c>
      <c r="D30" s="29">
        <f t="shared" si="1"/>
        <v>0.21428571428571427</v>
      </c>
      <c r="E30" s="33">
        <v>1</v>
      </c>
      <c r="F30" s="29">
        <f t="shared" si="3"/>
        <v>7.1428571428571425E-2</v>
      </c>
      <c r="G30" s="33">
        <v>6</v>
      </c>
      <c r="H30" s="29">
        <f t="shared" si="5"/>
        <v>0.42857142857142855</v>
      </c>
      <c r="I30" s="33">
        <v>0</v>
      </c>
      <c r="J30" s="29">
        <f t="shared" si="30"/>
        <v>0</v>
      </c>
      <c r="K30" s="33">
        <v>2</v>
      </c>
      <c r="L30" s="29">
        <f t="shared" si="31"/>
        <v>0.14285714285714285</v>
      </c>
      <c r="M30" s="33">
        <v>0</v>
      </c>
      <c r="N30" s="29">
        <f t="shared" si="32"/>
        <v>0</v>
      </c>
      <c r="O30" s="33">
        <v>1</v>
      </c>
      <c r="P30" s="29">
        <f t="shared" si="33"/>
        <v>7.1428571428571425E-2</v>
      </c>
      <c r="Q30" s="33">
        <v>0</v>
      </c>
      <c r="R30" s="29">
        <f t="shared" si="34"/>
        <v>0</v>
      </c>
      <c r="S30" s="33">
        <v>0</v>
      </c>
      <c r="T30" s="29">
        <f t="shared" si="35"/>
        <v>0</v>
      </c>
      <c r="U30" s="33">
        <v>1</v>
      </c>
      <c r="V30" s="29">
        <f t="shared" si="36"/>
        <v>7.1428571428571425E-2</v>
      </c>
      <c r="W30" s="65">
        <f t="shared" si="22"/>
        <v>14</v>
      </c>
      <c r="X30" s="29">
        <f t="shared" si="14"/>
        <v>0.99999999999999978</v>
      </c>
    </row>
    <row r="31" spans="1:24" ht="19.149999999999999" x14ac:dyDescent="0.35">
      <c r="A31" s="76"/>
      <c r="B31" s="1" t="s">
        <v>0</v>
      </c>
      <c r="C31" s="33">
        <v>3</v>
      </c>
      <c r="D31" s="29">
        <f t="shared" si="1"/>
        <v>0.3</v>
      </c>
      <c r="E31" s="33">
        <v>2</v>
      </c>
      <c r="F31" s="29">
        <f t="shared" si="3"/>
        <v>0.2</v>
      </c>
      <c r="G31" s="33">
        <v>2</v>
      </c>
      <c r="H31" s="29">
        <f t="shared" si="5"/>
        <v>0.2</v>
      </c>
      <c r="I31" s="33">
        <v>1</v>
      </c>
      <c r="J31" s="29">
        <f t="shared" si="30"/>
        <v>0.1</v>
      </c>
      <c r="K31" s="33">
        <v>0</v>
      </c>
      <c r="L31" s="29">
        <f t="shared" si="31"/>
        <v>0</v>
      </c>
      <c r="M31" s="33">
        <v>2</v>
      </c>
      <c r="N31" s="29">
        <f t="shared" si="32"/>
        <v>0.2</v>
      </c>
      <c r="O31" s="33">
        <v>0</v>
      </c>
      <c r="P31" s="29">
        <f t="shared" si="33"/>
        <v>0</v>
      </c>
      <c r="Q31" s="33">
        <v>0</v>
      </c>
      <c r="R31" s="29">
        <f t="shared" si="34"/>
        <v>0</v>
      </c>
      <c r="S31" s="33">
        <v>0</v>
      </c>
      <c r="T31" s="29">
        <f t="shared" si="35"/>
        <v>0</v>
      </c>
      <c r="U31" s="33">
        <v>0</v>
      </c>
      <c r="V31" s="29">
        <f t="shared" si="36"/>
        <v>0</v>
      </c>
      <c r="W31" s="65">
        <f t="shared" si="22"/>
        <v>10</v>
      </c>
      <c r="X31" s="29">
        <f t="shared" si="14"/>
        <v>1</v>
      </c>
    </row>
    <row r="32" spans="1:24" ht="19.149999999999999" x14ac:dyDescent="0.35">
      <c r="A32" s="77"/>
      <c r="B32" s="2" t="s">
        <v>27</v>
      </c>
      <c r="C32" s="54">
        <v>2150</v>
      </c>
      <c r="D32" s="42">
        <f t="shared" si="1"/>
        <v>0.44021294021294022</v>
      </c>
      <c r="E32" s="54">
        <v>551</v>
      </c>
      <c r="F32" s="42">
        <f t="shared" si="3"/>
        <v>0.11281736281736282</v>
      </c>
      <c r="G32" s="54">
        <v>716</v>
      </c>
      <c r="H32" s="42">
        <f t="shared" si="5"/>
        <v>0.14660114660114659</v>
      </c>
      <c r="I32" s="54">
        <v>394</v>
      </c>
      <c r="J32" s="42">
        <f t="shared" si="30"/>
        <v>8.0671580671580673E-2</v>
      </c>
      <c r="K32" s="54">
        <v>351</v>
      </c>
      <c r="L32" s="42">
        <f t="shared" si="31"/>
        <v>7.1867321867321865E-2</v>
      </c>
      <c r="M32" s="54">
        <v>289</v>
      </c>
      <c r="N32" s="42">
        <f t="shared" si="32"/>
        <v>5.917280917280917E-2</v>
      </c>
      <c r="O32" s="54">
        <v>234</v>
      </c>
      <c r="P32" s="42">
        <f t="shared" si="33"/>
        <v>4.7911547911547912E-2</v>
      </c>
      <c r="Q32" s="54">
        <v>154</v>
      </c>
      <c r="R32" s="42">
        <f t="shared" si="34"/>
        <v>3.1531531531531529E-2</v>
      </c>
      <c r="S32" s="54">
        <v>18</v>
      </c>
      <c r="T32" s="42">
        <f t="shared" si="35"/>
        <v>3.6855036855036856E-3</v>
      </c>
      <c r="U32" s="54">
        <v>27</v>
      </c>
      <c r="V32" s="42">
        <f t="shared" si="36"/>
        <v>5.528255528255528E-3</v>
      </c>
      <c r="W32" s="66">
        <f t="shared" si="22"/>
        <v>4884</v>
      </c>
      <c r="X32" s="42">
        <f t="shared" si="14"/>
        <v>1</v>
      </c>
    </row>
    <row r="33" spans="1:24" ht="19.149999999999999" x14ac:dyDescent="0.35">
      <c r="A33" s="75" t="s">
        <v>6</v>
      </c>
      <c r="B33" s="1" t="s">
        <v>21</v>
      </c>
      <c r="C33" s="33">
        <v>85</v>
      </c>
      <c r="D33" s="29">
        <f t="shared" si="1"/>
        <v>0.11424731182795698</v>
      </c>
      <c r="E33" s="33">
        <v>59</v>
      </c>
      <c r="F33" s="29">
        <f t="shared" si="3"/>
        <v>7.9301075268817203E-2</v>
      </c>
      <c r="G33" s="33">
        <v>360</v>
      </c>
      <c r="H33" s="29">
        <f t="shared" si="5"/>
        <v>0.4838709677419355</v>
      </c>
      <c r="I33" s="33">
        <v>60</v>
      </c>
      <c r="J33" s="29">
        <f t="shared" si="30"/>
        <v>8.0645161290322578E-2</v>
      </c>
      <c r="K33" s="33">
        <v>43</v>
      </c>
      <c r="L33" s="29">
        <f t="shared" si="31"/>
        <v>5.779569892473118E-2</v>
      </c>
      <c r="M33" s="33">
        <v>0</v>
      </c>
      <c r="N33" s="29">
        <f t="shared" si="32"/>
        <v>0</v>
      </c>
      <c r="O33" s="33">
        <v>121</v>
      </c>
      <c r="P33" s="29">
        <f t="shared" si="33"/>
        <v>0.16263440860215053</v>
      </c>
      <c r="Q33" s="33">
        <v>16</v>
      </c>
      <c r="R33" s="29">
        <f t="shared" si="34"/>
        <v>2.1505376344086023E-2</v>
      </c>
      <c r="S33" s="33">
        <v>0</v>
      </c>
      <c r="T33" s="29">
        <f t="shared" si="35"/>
        <v>0</v>
      </c>
      <c r="U33" s="33">
        <v>0</v>
      </c>
      <c r="V33" s="29">
        <f t="shared" si="36"/>
        <v>0</v>
      </c>
      <c r="W33" s="65">
        <f t="shared" si="22"/>
        <v>744</v>
      </c>
      <c r="X33" s="29">
        <f t="shared" si="14"/>
        <v>1</v>
      </c>
    </row>
    <row r="34" spans="1:24" ht="19.149999999999999" x14ac:dyDescent="0.35">
      <c r="A34" s="76"/>
      <c r="B34" s="1" t="s">
        <v>22</v>
      </c>
      <c r="C34" s="33">
        <v>387</v>
      </c>
      <c r="D34" s="29">
        <f t="shared" si="1"/>
        <v>0.36752136752136755</v>
      </c>
      <c r="E34" s="33">
        <v>183</v>
      </c>
      <c r="F34" s="29">
        <f t="shared" si="3"/>
        <v>0.1737891737891738</v>
      </c>
      <c r="G34" s="33">
        <v>164</v>
      </c>
      <c r="H34" s="29">
        <f t="shared" si="5"/>
        <v>0.15574548907882241</v>
      </c>
      <c r="I34" s="33">
        <v>124</v>
      </c>
      <c r="J34" s="29">
        <f t="shared" si="30"/>
        <v>0.1177587844254511</v>
      </c>
      <c r="K34" s="33">
        <v>101</v>
      </c>
      <c r="L34" s="29">
        <f t="shared" si="31"/>
        <v>9.5916429249762583E-2</v>
      </c>
      <c r="M34" s="33">
        <v>34</v>
      </c>
      <c r="N34" s="29">
        <f t="shared" si="32"/>
        <v>3.2288698955365625E-2</v>
      </c>
      <c r="O34" s="33">
        <v>44</v>
      </c>
      <c r="P34" s="29">
        <f t="shared" si="33"/>
        <v>4.1785375118708452E-2</v>
      </c>
      <c r="Q34" s="33">
        <v>16</v>
      </c>
      <c r="R34" s="29">
        <f t="shared" si="34"/>
        <v>1.5194681861348529E-2</v>
      </c>
      <c r="S34" s="33">
        <v>0</v>
      </c>
      <c r="T34" s="29">
        <f t="shared" si="35"/>
        <v>0</v>
      </c>
      <c r="U34" s="33">
        <v>0</v>
      </c>
      <c r="V34" s="29">
        <f t="shared" si="36"/>
        <v>0</v>
      </c>
      <c r="W34" s="65">
        <f t="shared" si="22"/>
        <v>1053</v>
      </c>
      <c r="X34" s="29">
        <f t="shared" si="14"/>
        <v>1</v>
      </c>
    </row>
    <row r="35" spans="1:24" ht="19.149999999999999" x14ac:dyDescent="0.35">
      <c r="A35" s="76"/>
      <c r="B35" s="1" t="s">
        <v>23</v>
      </c>
      <c r="C35" s="33">
        <v>583</v>
      </c>
      <c r="D35" s="29">
        <f t="shared" si="1"/>
        <v>0.50432525951557095</v>
      </c>
      <c r="E35" s="33">
        <v>204</v>
      </c>
      <c r="F35" s="29">
        <f t="shared" si="3"/>
        <v>0.17647058823529413</v>
      </c>
      <c r="G35" s="33">
        <v>63</v>
      </c>
      <c r="H35" s="29">
        <f t="shared" si="5"/>
        <v>5.4498269896193774E-2</v>
      </c>
      <c r="I35" s="33">
        <v>105</v>
      </c>
      <c r="J35" s="29">
        <f t="shared" si="30"/>
        <v>9.0830449826989623E-2</v>
      </c>
      <c r="K35" s="33">
        <v>48</v>
      </c>
      <c r="L35" s="29">
        <f t="shared" si="31"/>
        <v>4.1522491349480967E-2</v>
      </c>
      <c r="M35" s="33">
        <v>90</v>
      </c>
      <c r="N35" s="29">
        <f t="shared" si="32"/>
        <v>7.7854671280276816E-2</v>
      </c>
      <c r="O35" s="33">
        <v>23</v>
      </c>
      <c r="P35" s="29">
        <f t="shared" si="33"/>
        <v>1.9896193771626297E-2</v>
      </c>
      <c r="Q35" s="33">
        <v>40</v>
      </c>
      <c r="R35" s="29">
        <f t="shared" si="34"/>
        <v>3.4602076124567477E-2</v>
      </c>
      <c r="S35" s="33">
        <v>0</v>
      </c>
      <c r="T35" s="29">
        <f t="shared" si="35"/>
        <v>0</v>
      </c>
      <c r="U35" s="33">
        <v>0</v>
      </c>
      <c r="V35" s="29">
        <f t="shared" si="36"/>
        <v>0</v>
      </c>
      <c r="W35" s="65">
        <f t="shared" si="22"/>
        <v>1156</v>
      </c>
      <c r="X35" s="29">
        <f t="shared" si="14"/>
        <v>1</v>
      </c>
    </row>
    <row r="36" spans="1:24" ht="19.149999999999999" x14ac:dyDescent="0.35">
      <c r="A36" s="76"/>
      <c r="B36" s="1" t="s">
        <v>24</v>
      </c>
      <c r="C36" s="33">
        <v>445</v>
      </c>
      <c r="D36" s="29">
        <f t="shared" si="1"/>
        <v>0.44190665342601787</v>
      </c>
      <c r="E36" s="33">
        <v>189</v>
      </c>
      <c r="F36" s="29">
        <f t="shared" si="3"/>
        <v>0.18768619662363456</v>
      </c>
      <c r="G36" s="33">
        <v>71</v>
      </c>
      <c r="H36" s="29">
        <f t="shared" si="5"/>
        <v>7.0506454816285993E-2</v>
      </c>
      <c r="I36" s="33">
        <v>89</v>
      </c>
      <c r="J36" s="29">
        <f t="shared" si="30"/>
        <v>8.8381330685203568E-2</v>
      </c>
      <c r="K36" s="33">
        <v>29</v>
      </c>
      <c r="L36" s="29">
        <f t="shared" si="31"/>
        <v>2.8798411122144985E-2</v>
      </c>
      <c r="M36" s="33">
        <v>88</v>
      </c>
      <c r="N36" s="29">
        <f t="shared" si="32"/>
        <v>8.7388282025819261E-2</v>
      </c>
      <c r="O36" s="33">
        <v>15</v>
      </c>
      <c r="P36" s="29">
        <f t="shared" si="33"/>
        <v>1.4895729890764648E-2</v>
      </c>
      <c r="Q36" s="33">
        <v>49</v>
      </c>
      <c r="R36" s="29">
        <f t="shared" si="34"/>
        <v>4.8659384309831182E-2</v>
      </c>
      <c r="S36" s="33">
        <v>17</v>
      </c>
      <c r="T36" s="29">
        <f t="shared" si="35"/>
        <v>1.6881827209533268E-2</v>
      </c>
      <c r="U36" s="33">
        <v>15</v>
      </c>
      <c r="V36" s="29">
        <f t="shared" si="36"/>
        <v>1.4895729890764648E-2</v>
      </c>
      <c r="W36" s="65">
        <f t="shared" si="22"/>
        <v>1007</v>
      </c>
      <c r="X36" s="29">
        <f t="shared" si="14"/>
        <v>1</v>
      </c>
    </row>
    <row r="37" spans="1:24" ht="19.149999999999999" x14ac:dyDescent="0.35">
      <c r="A37" s="76"/>
      <c r="B37" s="1" t="s">
        <v>25</v>
      </c>
      <c r="C37" s="33">
        <v>5</v>
      </c>
      <c r="D37" s="29">
        <f t="shared" ref="D37:D65" si="37">C37/W37</f>
        <v>0.16129032258064516</v>
      </c>
      <c r="E37" s="33">
        <v>3</v>
      </c>
      <c r="F37" s="29">
        <f t="shared" ref="F37:F65" si="38">E37/W37</f>
        <v>9.6774193548387094E-2</v>
      </c>
      <c r="G37" s="33">
        <v>6</v>
      </c>
      <c r="H37" s="29">
        <f t="shared" ref="H37:H65" si="39">G37/W37</f>
        <v>0.19354838709677419</v>
      </c>
      <c r="I37" s="33">
        <v>5</v>
      </c>
      <c r="J37" s="29">
        <f t="shared" si="30"/>
        <v>0.16129032258064516</v>
      </c>
      <c r="K37" s="33">
        <v>7</v>
      </c>
      <c r="L37" s="29">
        <f t="shared" si="31"/>
        <v>0.22580645161290322</v>
      </c>
      <c r="M37" s="33">
        <v>0</v>
      </c>
      <c r="N37" s="29">
        <f t="shared" si="32"/>
        <v>0</v>
      </c>
      <c r="O37" s="33">
        <v>5</v>
      </c>
      <c r="P37" s="29">
        <f t="shared" si="33"/>
        <v>0.16129032258064516</v>
      </c>
      <c r="Q37" s="33">
        <v>0</v>
      </c>
      <c r="R37" s="29">
        <f t="shared" si="34"/>
        <v>0</v>
      </c>
      <c r="S37" s="33">
        <v>0</v>
      </c>
      <c r="T37" s="29">
        <f t="shared" si="35"/>
        <v>0</v>
      </c>
      <c r="U37" s="33">
        <v>0</v>
      </c>
      <c r="V37" s="29">
        <f t="shared" si="36"/>
        <v>0</v>
      </c>
      <c r="W37" s="65">
        <f t="shared" si="22"/>
        <v>31</v>
      </c>
      <c r="X37" s="29">
        <f t="shared" ref="X37:X65" si="40">SUM(D37,H37,F37,J37,L37,N37,P37,R37,T37,V37)</f>
        <v>1</v>
      </c>
    </row>
    <row r="38" spans="1:24" ht="19.149999999999999" x14ac:dyDescent="0.35">
      <c r="A38" s="76"/>
      <c r="B38" s="1" t="s">
        <v>0</v>
      </c>
      <c r="C38" s="33">
        <v>16</v>
      </c>
      <c r="D38" s="29">
        <f t="shared" si="37"/>
        <v>0.25396825396825395</v>
      </c>
      <c r="E38" s="33">
        <v>12</v>
      </c>
      <c r="F38" s="29">
        <f t="shared" si="38"/>
        <v>0.19047619047619047</v>
      </c>
      <c r="G38" s="33">
        <v>6</v>
      </c>
      <c r="H38" s="29">
        <f t="shared" si="39"/>
        <v>9.5238095238095233E-2</v>
      </c>
      <c r="I38" s="33">
        <v>11</v>
      </c>
      <c r="J38" s="29">
        <f t="shared" si="30"/>
        <v>0.17460317460317459</v>
      </c>
      <c r="K38" s="33">
        <v>5</v>
      </c>
      <c r="L38" s="29">
        <f t="shared" si="31"/>
        <v>7.9365079365079361E-2</v>
      </c>
      <c r="M38" s="33">
        <v>5</v>
      </c>
      <c r="N38" s="29">
        <f t="shared" si="32"/>
        <v>7.9365079365079361E-2</v>
      </c>
      <c r="O38" s="33">
        <v>3</v>
      </c>
      <c r="P38" s="29">
        <f t="shared" si="33"/>
        <v>4.7619047619047616E-2</v>
      </c>
      <c r="Q38" s="33">
        <v>4</v>
      </c>
      <c r="R38" s="29">
        <f t="shared" si="34"/>
        <v>6.3492063492063489E-2</v>
      </c>
      <c r="S38" s="33">
        <v>1</v>
      </c>
      <c r="T38" s="29">
        <f t="shared" si="35"/>
        <v>1.5873015873015872E-2</v>
      </c>
      <c r="U38" s="33">
        <v>0</v>
      </c>
      <c r="V38" s="29">
        <f t="shared" si="36"/>
        <v>0</v>
      </c>
      <c r="W38" s="65">
        <f t="shared" si="22"/>
        <v>63</v>
      </c>
      <c r="X38" s="29">
        <f t="shared" si="40"/>
        <v>0.99999999999999978</v>
      </c>
    </row>
    <row r="39" spans="1:24" ht="19.149999999999999" x14ac:dyDescent="0.35">
      <c r="A39" s="77"/>
      <c r="B39" s="2" t="s">
        <v>72</v>
      </c>
      <c r="C39" s="54">
        <v>1521</v>
      </c>
      <c r="D39" s="42">
        <f t="shared" si="37"/>
        <v>0.37518500246669956</v>
      </c>
      <c r="E39" s="54">
        <v>650</v>
      </c>
      <c r="F39" s="42">
        <f t="shared" si="38"/>
        <v>0.16033547113961519</v>
      </c>
      <c r="G39" s="54">
        <v>670</v>
      </c>
      <c r="H39" s="42">
        <f t="shared" si="39"/>
        <v>0.16526887025160336</v>
      </c>
      <c r="I39" s="54">
        <v>394</v>
      </c>
      <c r="J39" s="42">
        <f t="shared" si="30"/>
        <v>9.718796250616675E-2</v>
      </c>
      <c r="K39" s="54">
        <v>233</v>
      </c>
      <c r="L39" s="42">
        <f t="shared" si="31"/>
        <v>5.7474099654662061E-2</v>
      </c>
      <c r="M39" s="54">
        <v>217</v>
      </c>
      <c r="N39" s="42">
        <f t="shared" si="32"/>
        <v>5.3527380365071535E-2</v>
      </c>
      <c r="O39" s="54">
        <v>211</v>
      </c>
      <c r="P39" s="42">
        <f t="shared" si="33"/>
        <v>5.2047360631475088E-2</v>
      </c>
      <c r="Q39" s="54">
        <v>125</v>
      </c>
      <c r="R39" s="42">
        <f t="shared" si="34"/>
        <v>3.0833744449925999E-2</v>
      </c>
      <c r="S39" s="54">
        <v>18</v>
      </c>
      <c r="T39" s="42">
        <f t="shared" si="35"/>
        <v>4.440059200789344E-3</v>
      </c>
      <c r="U39" s="54">
        <v>15</v>
      </c>
      <c r="V39" s="42">
        <f t="shared" si="36"/>
        <v>3.7000493339911199E-3</v>
      </c>
      <c r="W39" s="66">
        <f t="shared" si="22"/>
        <v>4054</v>
      </c>
      <c r="X39" s="42">
        <f t="shared" si="40"/>
        <v>1.0000000000000002</v>
      </c>
    </row>
    <row r="40" spans="1:24" ht="19.149999999999999" x14ac:dyDescent="0.35">
      <c r="A40" s="75" t="s">
        <v>3</v>
      </c>
      <c r="B40" s="1" t="s">
        <v>21</v>
      </c>
      <c r="C40" s="33">
        <v>38</v>
      </c>
      <c r="D40" s="29">
        <f t="shared" si="37"/>
        <v>9.9737532808398949E-2</v>
      </c>
      <c r="E40" s="33">
        <v>25</v>
      </c>
      <c r="F40" s="29">
        <f t="shared" si="38"/>
        <v>6.5616797900262466E-2</v>
      </c>
      <c r="G40" s="33">
        <v>177</v>
      </c>
      <c r="H40" s="29">
        <f t="shared" si="39"/>
        <v>0.46456692913385828</v>
      </c>
      <c r="I40" s="33">
        <v>34</v>
      </c>
      <c r="J40" s="29">
        <f t="shared" si="30"/>
        <v>8.9238845144356954E-2</v>
      </c>
      <c r="K40" s="33">
        <v>18</v>
      </c>
      <c r="L40" s="29">
        <f t="shared" si="31"/>
        <v>4.7244094488188976E-2</v>
      </c>
      <c r="M40" s="33">
        <v>0</v>
      </c>
      <c r="N40" s="29">
        <f t="shared" si="32"/>
        <v>0</v>
      </c>
      <c r="O40" s="33">
        <v>83</v>
      </c>
      <c r="P40" s="29">
        <f t="shared" si="33"/>
        <v>0.2178477690288714</v>
      </c>
      <c r="Q40" s="33">
        <v>6</v>
      </c>
      <c r="R40" s="29">
        <f t="shared" si="34"/>
        <v>1.5748031496062992E-2</v>
      </c>
      <c r="S40" s="33">
        <v>0</v>
      </c>
      <c r="T40" s="29">
        <f t="shared" si="35"/>
        <v>0</v>
      </c>
      <c r="U40" s="33">
        <v>0</v>
      </c>
      <c r="V40" s="29">
        <f t="shared" si="36"/>
        <v>0</v>
      </c>
      <c r="W40" s="65">
        <f t="shared" si="22"/>
        <v>381</v>
      </c>
      <c r="X40" s="29">
        <f t="shared" si="40"/>
        <v>1</v>
      </c>
    </row>
    <row r="41" spans="1:24" ht="19.149999999999999" x14ac:dyDescent="0.35">
      <c r="A41" s="76"/>
      <c r="B41" s="1" t="s">
        <v>22</v>
      </c>
      <c r="C41" s="33">
        <v>367</v>
      </c>
      <c r="D41" s="29">
        <f t="shared" si="37"/>
        <v>0.37835051546391751</v>
      </c>
      <c r="E41" s="33">
        <v>179</v>
      </c>
      <c r="F41" s="29">
        <f t="shared" si="38"/>
        <v>0.18453608247422681</v>
      </c>
      <c r="G41" s="33">
        <v>162</v>
      </c>
      <c r="H41" s="29">
        <f t="shared" si="39"/>
        <v>0.1670103092783505</v>
      </c>
      <c r="I41" s="33">
        <v>109</v>
      </c>
      <c r="J41" s="29">
        <f t="shared" si="30"/>
        <v>0.11237113402061856</v>
      </c>
      <c r="K41" s="33">
        <v>97</v>
      </c>
      <c r="L41" s="29">
        <f t="shared" si="31"/>
        <v>0.1</v>
      </c>
      <c r="M41" s="33">
        <v>17</v>
      </c>
      <c r="N41" s="29">
        <f t="shared" si="32"/>
        <v>1.7525773195876289E-2</v>
      </c>
      <c r="O41" s="33">
        <v>25</v>
      </c>
      <c r="P41" s="29">
        <f t="shared" si="33"/>
        <v>2.5773195876288658E-2</v>
      </c>
      <c r="Q41" s="33">
        <v>14</v>
      </c>
      <c r="R41" s="29">
        <f t="shared" si="34"/>
        <v>1.443298969072165E-2</v>
      </c>
      <c r="S41" s="33">
        <v>0</v>
      </c>
      <c r="T41" s="29">
        <f t="shared" si="35"/>
        <v>0</v>
      </c>
      <c r="U41" s="33">
        <v>0</v>
      </c>
      <c r="V41" s="29">
        <f t="shared" si="36"/>
        <v>0</v>
      </c>
      <c r="W41" s="65">
        <f t="shared" si="22"/>
        <v>970</v>
      </c>
      <c r="X41" s="29">
        <f t="shared" si="40"/>
        <v>1</v>
      </c>
    </row>
    <row r="42" spans="1:24" ht="19.149999999999999" x14ac:dyDescent="0.35">
      <c r="A42" s="76"/>
      <c r="B42" s="1" t="s">
        <v>23</v>
      </c>
      <c r="C42" s="33">
        <v>607</v>
      </c>
      <c r="D42" s="29">
        <f t="shared" si="37"/>
        <v>0.49835796387520526</v>
      </c>
      <c r="E42" s="33">
        <v>195</v>
      </c>
      <c r="F42" s="29">
        <f t="shared" si="38"/>
        <v>0.16009852216748768</v>
      </c>
      <c r="G42" s="33">
        <v>62</v>
      </c>
      <c r="H42" s="29">
        <f t="shared" si="39"/>
        <v>5.090311986863711E-2</v>
      </c>
      <c r="I42" s="33">
        <v>161</v>
      </c>
      <c r="J42" s="29">
        <f t="shared" si="30"/>
        <v>0.13218390804597702</v>
      </c>
      <c r="K42" s="33">
        <v>48</v>
      </c>
      <c r="L42" s="29">
        <f t="shared" si="31"/>
        <v>3.9408866995073892E-2</v>
      </c>
      <c r="M42" s="33">
        <v>81</v>
      </c>
      <c r="N42" s="29">
        <f t="shared" si="32"/>
        <v>6.6502463054187194E-2</v>
      </c>
      <c r="O42" s="33">
        <v>26</v>
      </c>
      <c r="P42" s="29">
        <f t="shared" si="33"/>
        <v>2.1346469622331693E-2</v>
      </c>
      <c r="Q42" s="33">
        <v>38</v>
      </c>
      <c r="R42" s="29">
        <f t="shared" si="34"/>
        <v>3.1198686371100164E-2</v>
      </c>
      <c r="S42" s="33">
        <v>0</v>
      </c>
      <c r="T42" s="29">
        <f t="shared" si="35"/>
        <v>0</v>
      </c>
      <c r="U42" s="33">
        <v>0</v>
      </c>
      <c r="V42" s="29">
        <f t="shared" si="36"/>
        <v>0</v>
      </c>
      <c r="W42" s="65">
        <f t="shared" si="22"/>
        <v>1218</v>
      </c>
      <c r="X42" s="29">
        <f t="shared" si="40"/>
        <v>0.99999999999999989</v>
      </c>
    </row>
    <row r="43" spans="1:24" ht="19.149999999999999" x14ac:dyDescent="0.35">
      <c r="A43" s="76"/>
      <c r="B43" s="1" t="s">
        <v>24</v>
      </c>
      <c r="C43" s="33">
        <v>253</v>
      </c>
      <c r="D43" s="29">
        <f t="shared" si="37"/>
        <v>0.406099518459069</v>
      </c>
      <c r="E43" s="33">
        <v>101</v>
      </c>
      <c r="F43" s="29">
        <f t="shared" si="38"/>
        <v>0.16211878009630817</v>
      </c>
      <c r="G43" s="33">
        <v>52</v>
      </c>
      <c r="H43" s="29">
        <f t="shared" si="39"/>
        <v>8.3467094703049763E-2</v>
      </c>
      <c r="I43" s="33">
        <v>67</v>
      </c>
      <c r="J43" s="29">
        <f t="shared" si="30"/>
        <v>0.10754414125200643</v>
      </c>
      <c r="K43" s="33">
        <v>29</v>
      </c>
      <c r="L43" s="29">
        <f t="shared" si="31"/>
        <v>4.6548956661316213E-2</v>
      </c>
      <c r="M43" s="33">
        <v>50</v>
      </c>
      <c r="N43" s="29">
        <f t="shared" si="32"/>
        <v>8.0256821829855537E-2</v>
      </c>
      <c r="O43" s="33">
        <v>10</v>
      </c>
      <c r="P43" s="29">
        <f t="shared" si="33"/>
        <v>1.6051364365971106E-2</v>
      </c>
      <c r="Q43" s="33">
        <v>37</v>
      </c>
      <c r="R43" s="29">
        <f t="shared" si="34"/>
        <v>5.93900481540931E-2</v>
      </c>
      <c r="S43" s="33">
        <v>3</v>
      </c>
      <c r="T43" s="29">
        <f t="shared" si="35"/>
        <v>4.815409309791332E-3</v>
      </c>
      <c r="U43" s="33">
        <v>21</v>
      </c>
      <c r="V43" s="29">
        <f t="shared" si="36"/>
        <v>3.3707865168539325E-2</v>
      </c>
      <c r="W43" s="65">
        <f t="shared" si="22"/>
        <v>623</v>
      </c>
      <c r="X43" s="29">
        <f t="shared" si="40"/>
        <v>0.99999999999999978</v>
      </c>
    </row>
    <row r="44" spans="1:24" ht="19.149999999999999" x14ac:dyDescent="0.35">
      <c r="A44" s="76"/>
      <c r="B44" s="1" t="s">
        <v>25</v>
      </c>
      <c r="C44" s="33">
        <v>0</v>
      </c>
      <c r="D44" s="29">
        <f t="shared" si="37"/>
        <v>0</v>
      </c>
      <c r="E44" s="33">
        <v>2</v>
      </c>
      <c r="F44" s="29">
        <f t="shared" si="38"/>
        <v>0.18181818181818182</v>
      </c>
      <c r="G44" s="33">
        <v>2</v>
      </c>
      <c r="H44" s="29">
        <f t="shared" si="39"/>
        <v>0.18181818181818182</v>
      </c>
      <c r="I44" s="33">
        <v>4</v>
      </c>
      <c r="J44" s="29">
        <f t="shared" si="30"/>
        <v>0.36363636363636365</v>
      </c>
      <c r="K44" s="33">
        <v>0</v>
      </c>
      <c r="L44" s="29">
        <f t="shared" si="31"/>
        <v>0</v>
      </c>
      <c r="M44" s="33">
        <v>0</v>
      </c>
      <c r="N44" s="29">
        <f t="shared" si="32"/>
        <v>0</v>
      </c>
      <c r="O44" s="33">
        <v>2</v>
      </c>
      <c r="P44" s="29">
        <f t="shared" si="33"/>
        <v>0.18181818181818182</v>
      </c>
      <c r="Q44" s="33">
        <v>1</v>
      </c>
      <c r="R44" s="29">
        <f t="shared" si="34"/>
        <v>9.0909090909090912E-2</v>
      </c>
      <c r="S44" s="33">
        <v>0</v>
      </c>
      <c r="T44" s="29">
        <f t="shared" si="35"/>
        <v>0</v>
      </c>
      <c r="U44" s="33">
        <v>0</v>
      </c>
      <c r="V44" s="29">
        <f t="shared" si="36"/>
        <v>0</v>
      </c>
      <c r="W44" s="65">
        <f t="shared" ref="W44:W65" si="41">SUM(C44,G44,E44,I44,K44,M44,O44,Q44,S44,U44)</f>
        <v>11</v>
      </c>
      <c r="X44" s="29">
        <f t="shared" si="40"/>
        <v>1</v>
      </c>
    </row>
    <row r="45" spans="1:24" ht="19.149999999999999" x14ac:dyDescent="0.35">
      <c r="A45" s="76"/>
      <c r="B45" s="1" t="s">
        <v>0</v>
      </c>
      <c r="C45" s="33">
        <v>1</v>
      </c>
      <c r="D45" s="29">
        <f t="shared" si="37"/>
        <v>0.14285714285714285</v>
      </c>
      <c r="E45" s="33">
        <v>4</v>
      </c>
      <c r="F45" s="29">
        <f t="shared" si="38"/>
        <v>0.5714285714285714</v>
      </c>
      <c r="G45" s="33">
        <v>1</v>
      </c>
      <c r="H45" s="29">
        <f t="shared" si="39"/>
        <v>0.14285714285714285</v>
      </c>
      <c r="I45" s="33">
        <v>1</v>
      </c>
      <c r="J45" s="29">
        <f t="shared" si="30"/>
        <v>0.14285714285714285</v>
      </c>
      <c r="K45" s="33">
        <v>0</v>
      </c>
      <c r="L45" s="29">
        <f t="shared" si="31"/>
        <v>0</v>
      </c>
      <c r="M45" s="33">
        <v>0</v>
      </c>
      <c r="N45" s="29">
        <f t="shared" si="32"/>
        <v>0</v>
      </c>
      <c r="O45" s="33">
        <v>0</v>
      </c>
      <c r="P45" s="29">
        <f t="shared" si="33"/>
        <v>0</v>
      </c>
      <c r="Q45" s="33">
        <v>0</v>
      </c>
      <c r="R45" s="29">
        <f t="shared" si="34"/>
        <v>0</v>
      </c>
      <c r="S45" s="33">
        <v>0</v>
      </c>
      <c r="T45" s="29">
        <f t="shared" si="35"/>
        <v>0</v>
      </c>
      <c r="U45" s="33">
        <v>0</v>
      </c>
      <c r="V45" s="29">
        <f t="shared" si="36"/>
        <v>0</v>
      </c>
      <c r="W45" s="65">
        <f t="shared" si="41"/>
        <v>7</v>
      </c>
      <c r="X45" s="29">
        <f t="shared" si="40"/>
        <v>1</v>
      </c>
    </row>
    <row r="46" spans="1:24" ht="19.149999999999999" x14ac:dyDescent="0.35">
      <c r="A46" s="77"/>
      <c r="B46" s="2" t="s">
        <v>27</v>
      </c>
      <c r="C46" s="54">
        <v>1266</v>
      </c>
      <c r="D46" s="42">
        <f t="shared" si="37"/>
        <v>0.39439252336448599</v>
      </c>
      <c r="E46" s="54">
        <v>506</v>
      </c>
      <c r="F46" s="42">
        <f t="shared" si="38"/>
        <v>0.15763239875389409</v>
      </c>
      <c r="G46" s="54">
        <v>456</v>
      </c>
      <c r="H46" s="42">
        <f t="shared" si="39"/>
        <v>0.14205607476635515</v>
      </c>
      <c r="I46" s="54">
        <v>376</v>
      </c>
      <c r="J46" s="42">
        <f t="shared" si="30"/>
        <v>0.11713395638629283</v>
      </c>
      <c r="K46" s="54">
        <v>192</v>
      </c>
      <c r="L46" s="42">
        <f t="shared" si="31"/>
        <v>5.9813084112149535E-2</v>
      </c>
      <c r="M46" s="54">
        <v>148</v>
      </c>
      <c r="N46" s="42">
        <f t="shared" si="32"/>
        <v>4.6105919003115267E-2</v>
      </c>
      <c r="O46" s="54">
        <v>146</v>
      </c>
      <c r="P46" s="42">
        <f t="shared" si="33"/>
        <v>4.5482866043613707E-2</v>
      </c>
      <c r="Q46" s="54">
        <v>96</v>
      </c>
      <c r="R46" s="42">
        <f t="shared" si="34"/>
        <v>2.9906542056074768E-2</v>
      </c>
      <c r="S46" s="54">
        <v>3</v>
      </c>
      <c r="T46" s="42">
        <f t="shared" si="35"/>
        <v>9.3457943925233649E-4</v>
      </c>
      <c r="U46" s="54">
        <v>21</v>
      </c>
      <c r="V46" s="42">
        <f t="shared" si="36"/>
        <v>6.5420560747663555E-3</v>
      </c>
      <c r="W46" s="66">
        <f t="shared" si="41"/>
        <v>3210</v>
      </c>
      <c r="X46" s="42">
        <f t="shared" si="40"/>
        <v>1.0000000000000002</v>
      </c>
    </row>
    <row r="47" spans="1:24" ht="19.149999999999999" x14ac:dyDescent="0.35">
      <c r="A47" s="75" t="s">
        <v>7</v>
      </c>
      <c r="B47" s="1" t="s">
        <v>21</v>
      </c>
      <c r="C47" s="33">
        <v>38</v>
      </c>
      <c r="D47" s="29">
        <f t="shared" si="37"/>
        <v>8.3150984682713341E-2</v>
      </c>
      <c r="E47" s="33">
        <v>31</v>
      </c>
      <c r="F47" s="29">
        <f t="shared" si="38"/>
        <v>6.7833698030634576E-2</v>
      </c>
      <c r="G47" s="33">
        <v>216</v>
      </c>
      <c r="H47" s="29">
        <f t="shared" si="39"/>
        <v>0.47264770240700221</v>
      </c>
      <c r="I47" s="33">
        <v>35</v>
      </c>
      <c r="J47" s="29">
        <f t="shared" si="30"/>
        <v>7.6586433260393869E-2</v>
      </c>
      <c r="K47" s="33">
        <v>26</v>
      </c>
      <c r="L47" s="29">
        <f t="shared" si="31"/>
        <v>5.689277899343545E-2</v>
      </c>
      <c r="M47" s="33">
        <v>0</v>
      </c>
      <c r="N47" s="29">
        <f t="shared" si="32"/>
        <v>0</v>
      </c>
      <c r="O47" s="33">
        <v>98</v>
      </c>
      <c r="P47" s="29">
        <f t="shared" si="33"/>
        <v>0.21444201312910285</v>
      </c>
      <c r="Q47" s="33">
        <v>13</v>
      </c>
      <c r="R47" s="29">
        <f t="shared" si="34"/>
        <v>2.8446389496717725E-2</v>
      </c>
      <c r="S47" s="33">
        <v>0</v>
      </c>
      <c r="T47" s="29">
        <f t="shared" si="35"/>
        <v>0</v>
      </c>
      <c r="U47" s="33">
        <v>0</v>
      </c>
      <c r="V47" s="29">
        <f t="shared" si="36"/>
        <v>0</v>
      </c>
      <c r="W47" s="65">
        <f t="shared" si="41"/>
        <v>457</v>
      </c>
      <c r="X47" s="29">
        <f t="shared" si="40"/>
        <v>1</v>
      </c>
    </row>
    <row r="48" spans="1:24" ht="19.149999999999999" x14ac:dyDescent="0.35">
      <c r="A48" s="76"/>
      <c r="B48" s="1" t="s">
        <v>22</v>
      </c>
      <c r="C48" s="33">
        <v>270</v>
      </c>
      <c r="D48" s="29">
        <f t="shared" si="37"/>
        <v>0.38516405135520687</v>
      </c>
      <c r="E48" s="33">
        <v>95</v>
      </c>
      <c r="F48" s="29">
        <f t="shared" si="38"/>
        <v>0.1355206847360913</v>
      </c>
      <c r="G48" s="33">
        <v>141</v>
      </c>
      <c r="H48" s="29">
        <f t="shared" si="39"/>
        <v>0.20114122681883023</v>
      </c>
      <c r="I48" s="33">
        <v>63</v>
      </c>
      <c r="J48" s="29">
        <f t="shared" si="30"/>
        <v>8.98716119828816E-2</v>
      </c>
      <c r="K48" s="33">
        <v>74</v>
      </c>
      <c r="L48" s="29">
        <f t="shared" si="31"/>
        <v>0.10556348074179743</v>
      </c>
      <c r="M48" s="33">
        <v>27</v>
      </c>
      <c r="N48" s="29">
        <f t="shared" si="32"/>
        <v>3.8516405135520682E-2</v>
      </c>
      <c r="O48" s="33">
        <v>26</v>
      </c>
      <c r="P48" s="29">
        <f t="shared" si="33"/>
        <v>3.7089871611982884E-2</v>
      </c>
      <c r="Q48" s="33">
        <v>5</v>
      </c>
      <c r="R48" s="29">
        <f t="shared" si="34"/>
        <v>7.1326676176890159E-3</v>
      </c>
      <c r="S48" s="33">
        <v>0</v>
      </c>
      <c r="T48" s="29">
        <f t="shared" si="35"/>
        <v>0</v>
      </c>
      <c r="U48" s="33">
        <v>0</v>
      </c>
      <c r="V48" s="29">
        <f t="shared" si="36"/>
        <v>0</v>
      </c>
      <c r="W48" s="65">
        <f t="shared" si="41"/>
        <v>701</v>
      </c>
      <c r="X48" s="29">
        <f t="shared" si="40"/>
        <v>1</v>
      </c>
    </row>
    <row r="49" spans="1:24" ht="19.149999999999999" x14ac:dyDescent="0.35">
      <c r="A49" s="76"/>
      <c r="B49" s="1" t="s">
        <v>23</v>
      </c>
      <c r="C49" s="33">
        <v>589</v>
      </c>
      <c r="D49" s="29">
        <f t="shared" si="37"/>
        <v>0.55829383886255923</v>
      </c>
      <c r="E49" s="33">
        <v>122</v>
      </c>
      <c r="F49" s="29">
        <f t="shared" si="38"/>
        <v>0.11563981042654028</v>
      </c>
      <c r="G49" s="33">
        <v>85</v>
      </c>
      <c r="H49" s="29">
        <f t="shared" si="39"/>
        <v>8.0568720379146919E-2</v>
      </c>
      <c r="I49" s="33">
        <v>75</v>
      </c>
      <c r="J49" s="29">
        <f t="shared" si="30"/>
        <v>7.1090047393364927E-2</v>
      </c>
      <c r="K49" s="33">
        <v>29</v>
      </c>
      <c r="L49" s="29">
        <f t="shared" si="31"/>
        <v>2.7488151658767772E-2</v>
      </c>
      <c r="M49" s="33">
        <v>105</v>
      </c>
      <c r="N49" s="29">
        <f t="shared" si="32"/>
        <v>9.9526066350710901E-2</v>
      </c>
      <c r="O49" s="33">
        <v>18</v>
      </c>
      <c r="P49" s="29">
        <f t="shared" si="33"/>
        <v>1.7061611374407582E-2</v>
      </c>
      <c r="Q49" s="33">
        <v>31</v>
      </c>
      <c r="R49" s="29">
        <f t="shared" si="34"/>
        <v>2.9383886255924172E-2</v>
      </c>
      <c r="S49" s="33">
        <v>1</v>
      </c>
      <c r="T49" s="29">
        <f t="shared" si="35"/>
        <v>9.4786729857819908E-4</v>
      </c>
      <c r="U49" s="33">
        <v>0</v>
      </c>
      <c r="V49" s="29">
        <f t="shared" si="36"/>
        <v>0</v>
      </c>
      <c r="W49" s="65">
        <f t="shared" si="41"/>
        <v>1055</v>
      </c>
      <c r="X49" s="29">
        <f t="shared" si="40"/>
        <v>0.99999999999999978</v>
      </c>
    </row>
    <row r="50" spans="1:24" ht="19.149999999999999" x14ac:dyDescent="0.35">
      <c r="A50" s="76"/>
      <c r="B50" s="1" t="s">
        <v>24</v>
      </c>
      <c r="C50" s="33">
        <v>325</v>
      </c>
      <c r="D50" s="29">
        <f t="shared" si="37"/>
        <v>0.47935103244837757</v>
      </c>
      <c r="E50" s="33">
        <v>99</v>
      </c>
      <c r="F50" s="29">
        <f t="shared" si="38"/>
        <v>0.14601769911504425</v>
      </c>
      <c r="G50" s="33">
        <v>45</v>
      </c>
      <c r="H50" s="29">
        <f t="shared" si="39"/>
        <v>6.637168141592921E-2</v>
      </c>
      <c r="I50" s="33">
        <v>58</v>
      </c>
      <c r="J50" s="29">
        <f t="shared" si="30"/>
        <v>8.5545722713864306E-2</v>
      </c>
      <c r="K50" s="33">
        <v>26</v>
      </c>
      <c r="L50" s="29">
        <f t="shared" si="31"/>
        <v>3.8348082595870206E-2</v>
      </c>
      <c r="M50" s="33">
        <v>55</v>
      </c>
      <c r="N50" s="29">
        <f t="shared" si="32"/>
        <v>8.1120943952802366E-2</v>
      </c>
      <c r="O50" s="33">
        <v>17</v>
      </c>
      <c r="P50" s="29">
        <f t="shared" si="33"/>
        <v>2.5073746312684365E-2</v>
      </c>
      <c r="Q50" s="33">
        <v>33</v>
      </c>
      <c r="R50" s="29">
        <f t="shared" si="34"/>
        <v>4.8672566371681415E-2</v>
      </c>
      <c r="S50" s="33">
        <v>2</v>
      </c>
      <c r="T50" s="29">
        <f t="shared" si="35"/>
        <v>2.9498525073746312E-3</v>
      </c>
      <c r="U50" s="33">
        <v>18</v>
      </c>
      <c r="V50" s="29">
        <f t="shared" si="36"/>
        <v>2.6548672566371681E-2</v>
      </c>
      <c r="W50" s="65">
        <f t="shared" si="41"/>
        <v>678</v>
      </c>
      <c r="X50" s="29">
        <f t="shared" si="40"/>
        <v>1</v>
      </c>
    </row>
    <row r="51" spans="1:24" ht="19.149999999999999" x14ac:dyDescent="0.35">
      <c r="A51" s="76"/>
      <c r="B51" s="1" t="s">
        <v>25</v>
      </c>
      <c r="C51" s="33">
        <v>2</v>
      </c>
      <c r="D51" s="29">
        <f t="shared" si="37"/>
        <v>0.1111111111111111</v>
      </c>
      <c r="E51" s="33">
        <v>0</v>
      </c>
      <c r="F51" s="29">
        <f t="shared" si="38"/>
        <v>0</v>
      </c>
      <c r="G51" s="33">
        <v>8</v>
      </c>
      <c r="H51" s="29">
        <f t="shared" si="39"/>
        <v>0.44444444444444442</v>
      </c>
      <c r="I51" s="33">
        <v>2</v>
      </c>
      <c r="J51" s="29">
        <f t="shared" si="30"/>
        <v>0.1111111111111111</v>
      </c>
      <c r="K51" s="33">
        <v>4</v>
      </c>
      <c r="L51" s="29">
        <f t="shared" si="31"/>
        <v>0.22222222222222221</v>
      </c>
      <c r="M51" s="33">
        <v>0</v>
      </c>
      <c r="N51" s="29">
        <f t="shared" si="32"/>
        <v>0</v>
      </c>
      <c r="O51" s="33">
        <v>2</v>
      </c>
      <c r="P51" s="29">
        <f t="shared" si="33"/>
        <v>0.1111111111111111</v>
      </c>
      <c r="Q51" s="33">
        <v>0</v>
      </c>
      <c r="R51" s="29">
        <f t="shared" si="34"/>
        <v>0</v>
      </c>
      <c r="S51" s="33">
        <v>0</v>
      </c>
      <c r="T51" s="29">
        <f t="shared" si="35"/>
        <v>0</v>
      </c>
      <c r="U51" s="33">
        <v>0</v>
      </c>
      <c r="V51" s="29">
        <f t="shared" si="36"/>
        <v>0</v>
      </c>
      <c r="W51" s="65">
        <f t="shared" si="41"/>
        <v>18</v>
      </c>
      <c r="X51" s="29">
        <f t="shared" si="40"/>
        <v>1</v>
      </c>
    </row>
    <row r="52" spans="1:24" ht="19.149999999999999" x14ac:dyDescent="0.35">
      <c r="A52" s="76"/>
      <c r="B52" s="1" t="s">
        <v>0</v>
      </c>
      <c r="C52" s="33">
        <v>3</v>
      </c>
      <c r="D52" s="29">
        <f t="shared" si="37"/>
        <v>0.1111111111111111</v>
      </c>
      <c r="E52" s="33">
        <v>3</v>
      </c>
      <c r="F52" s="29">
        <f t="shared" si="38"/>
        <v>0.1111111111111111</v>
      </c>
      <c r="G52" s="33">
        <v>4</v>
      </c>
      <c r="H52" s="29">
        <f t="shared" si="39"/>
        <v>0.14814814814814814</v>
      </c>
      <c r="I52" s="33">
        <v>2</v>
      </c>
      <c r="J52" s="29">
        <f t="shared" si="30"/>
        <v>7.407407407407407E-2</v>
      </c>
      <c r="K52" s="33">
        <v>5</v>
      </c>
      <c r="L52" s="29">
        <f t="shared" si="31"/>
        <v>0.18518518518518517</v>
      </c>
      <c r="M52" s="33">
        <v>3</v>
      </c>
      <c r="N52" s="29">
        <f t="shared" si="32"/>
        <v>0.1111111111111111</v>
      </c>
      <c r="O52" s="33">
        <v>0</v>
      </c>
      <c r="P52" s="29">
        <f t="shared" si="33"/>
        <v>0</v>
      </c>
      <c r="Q52" s="33">
        <v>4</v>
      </c>
      <c r="R52" s="29">
        <f t="shared" si="34"/>
        <v>0.14814814814814814</v>
      </c>
      <c r="S52" s="33">
        <v>3</v>
      </c>
      <c r="T52" s="29">
        <f t="shared" si="35"/>
        <v>0.1111111111111111</v>
      </c>
      <c r="U52" s="33">
        <v>0</v>
      </c>
      <c r="V52" s="29">
        <f t="shared" si="36"/>
        <v>0</v>
      </c>
      <c r="W52" s="65">
        <f t="shared" si="41"/>
        <v>27</v>
      </c>
      <c r="X52" s="29">
        <f t="shared" si="40"/>
        <v>1</v>
      </c>
    </row>
    <row r="53" spans="1:24" ht="19.149999999999999" x14ac:dyDescent="0.35">
      <c r="A53" s="77"/>
      <c r="B53" s="2" t="s">
        <v>27</v>
      </c>
      <c r="C53" s="54">
        <v>1227</v>
      </c>
      <c r="D53" s="42">
        <f t="shared" si="37"/>
        <v>0.41791553133514986</v>
      </c>
      <c r="E53" s="54">
        <v>350</v>
      </c>
      <c r="F53" s="42">
        <f t="shared" si="38"/>
        <v>0.11920980926430517</v>
      </c>
      <c r="G53" s="54">
        <v>499</v>
      </c>
      <c r="H53" s="42">
        <f t="shared" si="39"/>
        <v>0.16995912806539509</v>
      </c>
      <c r="I53" s="54">
        <v>235</v>
      </c>
      <c r="J53" s="42">
        <f t="shared" si="30"/>
        <v>8.0040871934604907E-2</v>
      </c>
      <c r="K53" s="54">
        <v>164</v>
      </c>
      <c r="L53" s="42">
        <f t="shared" si="31"/>
        <v>5.5858310626702996E-2</v>
      </c>
      <c r="M53" s="54">
        <v>190</v>
      </c>
      <c r="N53" s="42">
        <f t="shared" si="32"/>
        <v>6.4713896457765666E-2</v>
      </c>
      <c r="O53" s="54">
        <v>161</v>
      </c>
      <c r="P53" s="42">
        <f t="shared" si="33"/>
        <v>5.4836512261580379E-2</v>
      </c>
      <c r="Q53" s="54">
        <v>86</v>
      </c>
      <c r="R53" s="42">
        <f t="shared" si="34"/>
        <v>2.9291553133514985E-2</v>
      </c>
      <c r="S53" s="54">
        <v>6</v>
      </c>
      <c r="T53" s="42">
        <f t="shared" si="35"/>
        <v>2.0435967302452314E-3</v>
      </c>
      <c r="U53" s="54">
        <v>18</v>
      </c>
      <c r="V53" s="42">
        <f t="shared" si="36"/>
        <v>6.1307901907356951E-3</v>
      </c>
      <c r="W53" s="66">
        <f t="shared" si="41"/>
        <v>2936</v>
      </c>
      <c r="X53" s="42">
        <f t="shared" si="40"/>
        <v>0.99999999999999989</v>
      </c>
    </row>
    <row r="54" spans="1:24" ht="19.149999999999999" x14ac:dyDescent="0.35">
      <c r="A54" s="75" t="s">
        <v>5</v>
      </c>
      <c r="B54" s="1" t="s">
        <v>21</v>
      </c>
      <c r="C54" s="33">
        <v>30</v>
      </c>
      <c r="D54" s="29">
        <f t="shared" si="37"/>
        <v>0.125</v>
      </c>
      <c r="E54" s="33">
        <v>14</v>
      </c>
      <c r="F54" s="29">
        <f t="shared" si="38"/>
        <v>5.8333333333333334E-2</v>
      </c>
      <c r="G54" s="33">
        <v>127</v>
      </c>
      <c r="H54" s="29">
        <f t="shared" si="39"/>
        <v>0.52916666666666667</v>
      </c>
      <c r="I54" s="33">
        <v>19</v>
      </c>
      <c r="J54" s="29">
        <f t="shared" si="30"/>
        <v>7.9166666666666663E-2</v>
      </c>
      <c r="K54" s="33">
        <v>17</v>
      </c>
      <c r="L54" s="29">
        <f t="shared" si="31"/>
        <v>7.0833333333333331E-2</v>
      </c>
      <c r="M54" s="33">
        <v>0</v>
      </c>
      <c r="N54" s="29">
        <f t="shared" si="32"/>
        <v>0</v>
      </c>
      <c r="O54" s="33">
        <v>31</v>
      </c>
      <c r="P54" s="29">
        <f t="shared" si="33"/>
        <v>0.12916666666666668</v>
      </c>
      <c r="Q54" s="33">
        <v>2</v>
      </c>
      <c r="R54" s="29">
        <f t="shared" si="34"/>
        <v>8.3333333333333332E-3</v>
      </c>
      <c r="S54" s="33">
        <v>0</v>
      </c>
      <c r="T54" s="29">
        <f t="shared" si="35"/>
        <v>0</v>
      </c>
      <c r="U54" s="33">
        <v>0</v>
      </c>
      <c r="V54" s="29">
        <f t="shared" si="36"/>
        <v>0</v>
      </c>
      <c r="W54" s="65">
        <f t="shared" si="41"/>
        <v>240</v>
      </c>
      <c r="X54" s="29">
        <f t="shared" si="40"/>
        <v>1</v>
      </c>
    </row>
    <row r="55" spans="1:24" ht="19.149999999999999" x14ac:dyDescent="0.35">
      <c r="A55" s="76"/>
      <c r="B55" s="1" t="s">
        <v>22</v>
      </c>
      <c r="C55" s="33">
        <v>324</v>
      </c>
      <c r="D55" s="29">
        <f t="shared" si="37"/>
        <v>0.33402061855670101</v>
      </c>
      <c r="E55" s="33">
        <v>201</v>
      </c>
      <c r="F55" s="29">
        <f t="shared" si="38"/>
        <v>0.20721649484536084</v>
      </c>
      <c r="G55" s="33">
        <v>144</v>
      </c>
      <c r="H55" s="29">
        <f t="shared" si="39"/>
        <v>0.14845360824742268</v>
      </c>
      <c r="I55" s="33">
        <v>130</v>
      </c>
      <c r="J55" s="29">
        <f t="shared" si="30"/>
        <v>0.13402061855670103</v>
      </c>
      <c r="K55" s="33">
        <v>89</v>
      </c>
      <c r="L55" s="29">
        <f t="shared" si="31"/>
        <v>9.1752577319587622E-2</v>
      </c>
      <c r="M55" s="33">
        <v>17</v>
      </c>
      <c r="N55" s="29">
        <f t="shared" si="32"/>
        <v>1.7525773195876289E-2</v>
      </c>
      <c r="O55" s="33">
        <v>35</v>
      </c>
      <c r="P55" s="29">
        <f t="shared" si="33"/>
        <v>3.608247422680412E-2</v>
      </c>
      <c r="Q55" s="33">
        <v>30</v>
      </c>
      <c r="R55" s="29">
        <f t="shared" si="34"/>
        <v>3.0927835051546393E-2</v>
      </c>
      <c r="S55" s="33">
        <v>0</v>
      </c>
      <c r="T55" s="29">
        <f t="shared" si="35"/>
        <v>0</v>
      </c>
      <c r="U55" s="33">
        <v>0</v>
      </c>
      <c r="V55" s="29">
        <f t="shared" si="36"/>
        <v>0</v>
      </c>
      <c r="W55" s="65">
        <f t="shared" si="41"/>
        <v>970</v>
      </c>
      <c r="X55" s="29">
        <f t="shared" si="40"/>
        <v>1</v>
      </c>
    </row>
    <row r="56" spans="1:24" ht="19.149999999999999" x14ac:dyDescent="0.35">
      <c r="A56" s="76"/>
      <c r="B56" s="1" t="s">
        <v>23</v>
      </c>
      <c r="C56" s="33">
        <v>417</v>
      </c>
      <c r="D56" s="29">
        <f t="shared" si="37"/>
        <v>0.45227765726681129</v>
      </c>
      <c r="E56" s="33">
        <v>195</v>
      </c>
      <c r="F56" s="29">
        <f t="shared" si="38"/>
        <v>0.21149674620390455</v>
      </c>
      <c r="G56" s="33">
        <v>56</v>
      </c>
      <c r="H56" s="29">
        <f t="shared" si="39"/>
        <v>6.0737527114967459E-2</v>
      </c>
      <c r="I56" s="33">
        <v>124</v>
      </c>
      <c r="J56" s="29">
        <f t="shared" si="30"/>
        <v>0.13449023861171366</v>
      </c>
      <c r="K56" s="33">
        <v>30</v>
      </c>
      <c r="L56" s="29">
        <f t="shared" si="31"/>
        <v>3.2537960954446853E-2</v>
      </c>
      <c r="M56" s="33">
        <v>68</v>
      </c>
      <c r="N56" s="29">
        <f t="shared" si="32"/>
        <v>7.3752711496746198E-2</v>
      </c>
      <c r="O56" s="33">
        <v>14</v>
      </c>
      <c r="P56" s="29">
        <f t="shared" si="33"/>
        <v>1.5184381778741865E-2</v>
      </c>
      <c r="Q56" s="33">
        <v>17</v>
      </c>
      <c r="R56" s="29">
        <f t="shared" si="34"/>
        <v>1.843817787418655E-2</v>
      </c>
      <c r="S56" s="33">
        <v>0</v>
      </c>
      <c r="T56" s="29">
        <f t="shared" si="35"/>
        <v>0</v>
      </c>
      <c r="U56" s="33">
        <v>1</v>
      </c>
      <c r="V56" s="29">
        <f t="shared" si="36"/>
        <v>1.0845986984815619E-3</v>
      </c>
      <c r="W56" s="65">
        <f t="shared" si="41"/>
        <v>922</v>
      </c>
      <c r="X56" s="29">
        <f t="shared" si="40"/>
        <v>1</v>
      </c>
    </row>
    <row r="57" spans="1:24" ht="19.149999999999999" x14ac:dyDescent="0.35">
      <c r="A57" s="76"/>
      <c r="B57" s="1" t="s">
        <v>24</v>
      </c>
      <c r="C57" s="33">
        <v>199</v>
      </c>
      <c r="D57" s="29">
        <f t="shared" si="37"/>
        <v>0.42430703624733473</v>
      </c>
      <c r="E57" s="33">
        <v>86</v>
      </c>
      <c r="F57" s="29">
        <f t="shared" si="38"/>
        <v>0.18336886993603413</v>
      </c>
      <c r="G57" s="33">
        <v>39</v>
      </c>
      <c r="H57" s="29">
        <f t="shared" si="39"/>
        <v>8.3155650319829424E-2</v>
      </c>
      <c r="I57" s="33">
        <v>50</v>
      </c>
      <c r="J57" s="29">
        <f t="shared" si="30"/>
        <v>0.10660980810234541</v>
      </c>
      <c r="K57" s="33">
        <v>25</v>
      </c>
      <c r="L57" s="29">
        <f t="shared" si="31"/>
        <v>5.3304904051172705E-2</v>
      </c>
      <c r="M57" s="33">
        <v>18</v>
      </c>
      <c r="N57" s="29">
        <f t="shared" si="32"/>
        <v>3.8379530916844352E-2</v>
      </c>
      <c r="O57" s="33">
        <v>9</v>
      </c>
      <c r="P57" s="29">
        <f t="shared" si="33"/>
        <v>1.9189765458422176E-2</v>
      </c>
      <c r="Q57" s="33">
        <v>33</v>
      </c>
      <c r="R57" s="29">
        <f t="shared" si="34"/>
        <v>7.0362473347547971E-2</v>
      </c>
      <c r="S57" s="33">
        <v>4</v>
      </c>
      <c r="T57" s="29">
        <f t="shared" si="35"/>
        <v>8.5287846481876331E-3</v>
      </c>
      <c r="U57" s="33">
        <v>6</v>
      </c>
      <c r="V57" s="29">
        <f t="shared" si="36"/>
        <v>1.279317697228145E-2</v>
      </c>
      <c r="W57" s="65">
        <f t="shared" si="41"/>
        <v>469</v>
      </c>
      <c r="X57" s="29">
        <f t="shared" si="40"/>
        <v>1.0000000000000002</v>
      </c>
    </row>
    <row r="58" spans="1:24" ht="19.149999999999999" x14ac:dyDescent="0.35">
      <c r="A58" s="76"/>
      <c r="B58" s="1" t="s">
        <v>25</v>
      </c>
      <c r="C58" s="33">
        <v>1</v>
      </c>
      <c r="D58" s="29">
        <f t="shared" si="37"/>
        <v>9.0909090909090912E-2</v>
      </c>
      <c r="E58" s="33">
        <v>3</v>
      </c>
      <c r="F58" s="29">
        <f t="shared" si="38"/>
        <v>0.27272727272727271</v>
      </c>
      <c r="G58" s="33">
        <v>5</v>
      </c>
      <c r="H58" s="29">
        <f t="shared" si="39"/>
        <v>0.45454545454545453</v>
      </c>
      <c r="I58" s="33">
        <v>1</v>
      </c>
      <c r="J58" s="29">
        <f t="shared" si="30"/>
        <v>9.0909090909090912E-2</v>
      </c>
      <c r="K58" s="33">
        <v>1</v>
      </c>
      <c r="L58" s="29">
        <f t="shared" si="31"/>
        <v>9.0909090909090912E-2</v>
      </c>
      <c r="M58" s="33">
        <v>0</v>
      </c>
      <c r="N58" s="29">
        <f t="shared" si="32"/>
        <v>0</v>
      </c>
      <c r="O58" s="33">
        <v>0</v>
      </c>
      <c r="P58" s="29">
        <f t="shared" si="33"/>
        <v>0</v>
      </c>
      <c r="Q58" s="33">
        <v>0</v>
      </c>
      <c r="R58" s="29">
        <f t="shared" si="34"/>
        <v>0</v>
      </c>
      <c r="S58" s="33">
        <v>0</v>
      </c>
      <c r="T58" s="29">
        <f t="shared" si="35"/>
        <v>0</v>
      </c>
      <c r="U58" s="33">
        <v>0</v>
      </c>
      <c r="V58" s="29">
        <f t="shared" si="36"/>
        <v>0</v>
      </c>
      <c r="W58" s="65">
        <f t="shared" si="41"/>
        <v>11</v>
      </c>
      <c r="X58" s="29">
        <f t="shared" si="40"/>
        <v>1</v>
      </c>
    </row>
    <row r="59" spans="1:24" ht="19.149999999999999" x14ac:dyDescent="0.35">
      <c r="A59" s="76"/>
      <c r="B59" s="1" t="s">
        <v>0</v>
      </c>
      <c r="C59" s="33">
        <v>0</v>
      </c>
      <c r="D59" s="29">
        <f t="shared" si="37"/>
        <v>0</v>
      </c>
      <c r="E59" s="33">
        <v>0</v>
      </c>
      <c r="F59" s="29">
        <f t="shared" si="38"/>
        <v>0</v>
      </c>
      <c r="G59" s="33">
        <v>0</v>
      </c>
      <c r="H59" s="29">
        <f t="shared" si="39"/>
        <v>0</v>
      </c>
      <c r="I59" s="33">
        <v>1</v>
      </c>
      <c r="J59" s="29">
        <f t="shared" si="30"/>
        <v>1</v>
      </c>
      <c r="K59" s="33">
        <v>0</v>
      </c>
      <c r="L59" s="29">
        <f t="shared" si="31"/>
        <v>0</v>
      </c>
      <c r="M59" s="33">
        <v>0</v>
      </c>
      <c r="N59" s="29">
        <f t="shared" si="32"/>
        <v>0</v>
      </c>
      <c r="O59" s="33">
        <v>0</v>
      </c>
      <c r="P59" s="29">
        <f t="shared" si="33"/>
        <v>0</v>
      </c>
      <c r="Q59" s="33">
        <v>0</v>
      </c>
      <c r="R59" s="29">
        <f t="shared" si="34"/>
        <v>0</v>
      </c>
      <c r="S59" s="33">
        <v>0</v>
      </c>
      <c r="T59" s="29">
        <f t="shared" si="35"/>
        <v>0</v>
      </c>
      <c r="U59" s="33">
        <v>0</v>
      </c>
      <c r="V59" s="29">
        <f t="shared" si="36"/>
        <v>0</v>
      </c>
      <c r="W59" s="65">
        <f t="shared" si="41"/>
        <v>1</v>
      </c>
      <c r="X59" s="29">
        <f t="shared" si="40"/>
        <v>1</v>
      </c>
    </row>
    <row r="60" spans="1:24" ht="19.149999999999999" x14ac:dyDescent="0.35">
      <c r="A60" s="77"/>
      <c r="B60" s="2" t="s">
        <v>27</v>
      </c>
      <c r="C60" s="54">
        <v>971</v>
      </c>
      <c r="D60" s="42">
        <f t="shared" si="37"/>
        <v>0.37160352085725218</v>
      </c>
      <c r="E60" s="54">
        <v>499</v>
      </c>
      <c r="F60" s="42">
        <f t="shared" si="38"/>
        <v>0.19096823574435515</v>
      </c>
      <c r="G60" s="54">
        <v>371</v>
      </c>
      <c r="H60" s="42">
        <f t="shared" si="39"/>
        <v>0.141982395713739</v>
      </c>
      <c r="I60" s="54">
        <v>325</v>
      </c>
      <c r="J60" s="42">
        <f t="shared" si="30"/>
        <v>0.12437810945273632</v>
      </c>
      <c r="K60" s="54">
        <v>162</v>
      </c>
      <c r="L60" s="42">
        <f t="shared" si="31"/>
        <v>6.1997703788748568E-2</v>
      </c>
      <c r="M60" s="54">
        <v>103</v>
      </c>
      <c r="N60" s="42">
        <f t="shared" si="32"/>
        <v>3.9418293149636435E-2</v>
      </c>
      <c r="O60" s="54">
        <v>89</v>
      </c>
      <c r="P60" s="42">
        <f t="shared" si="33"/>
        <v>3.4060466896287792E-2</v>
      </c>
      <c r="Q60" s="54">
        <v>82</v>
      </c>
      <c r="R60" s="42">
        <f t="shared" si="34"/>
        <v>3.138155376961347E-2</v>
      </c>
      <c r="S60" s="54">
        <v>4</v>
      </c>
      <c r="T60" s="42">
        <f t="shared" si="35"/>
        <v>1.5308075009567547E-3</v>
      </c>
      <c r="U60" s="54">
        <v>7</v>
      </c>
      <c r="V60" s="42">
        <f t="shared" si="36"/>
        <v>2.6789131266743206E-3</v>
      </c>
      <c r="W60" s="66">
        <f t="shared" si="41"/>
        <v>2613</v>
      </c>
      <c r="X60" s="42">
        <f t="shared" si="40"/>
        <v>1</v>
      </c>
    </row>
    <row r="61" spans="1:24" ht="19.149999999999999" x14ac:dyDescent="0.35">
      <c r="A61" s="75" t="s">
        <v>28</v>
      </c>
      <c r="B61" s="1" t="s">
        <v>21</v>
      </c>
      <c r="C61" s="33">
        <v>33</v>
      </c>
      <c r="D61" s="29">
        <f t="shared" si="37"/>
        <v>9.4285714285714292E-2</v>
      </c>
      <c r="E61" s="33">
        <v>23</v>
      </c>
      <c r="F61" s="29">
        <f t="shared" si="38"/>
        <v>6.5714285714285711E-2</v>
      </c>
      <c r="G61" s="33">
        <v>175</v>
      </c>
      <c r="H61" s="29">
        <f t="shared" si="39"/>
        <v>0.5</v>
      </c>
      <c r="I61" s="33">
        <v>10</v>
      </c>
      <c r="J61" s="29">
        <f t="shared" si="30"/>
        <v>2.8571428571428571E-2</v>
      </c>
      <c r="K61" s="33">
        <v>11</v>
      </c>
      <c r="L61" s="29">
        <f t="shared" si="31"/>
        <v>3.1428571428571431E-2</v>
      </c>
      <c r="M61" s="33">
        <v>0</v>
      </c>
      <c r="N61" s="29">
        <f t="shared" si="32"/>
        <v>0</v>
      </c>
      <c r="O61" s="33">
        <v>94</v>
      </c>
      <c r="P61" s="29">
        <f t="shared" si="33"/>
        <v>0.26857142857142857</v>
      </c>
      <c r="Q61" s="33">
        <v>4</v>
      </c>
      <c r="R61" s="29">
        <f t="shared" si="34"/>
        <v>1.1428571428571429E-2</v>
      </c>
      <c r="S61" s="33">
        <v>0</v>
      </c>
      <c r="T61" s="29">
        <f t="shared" si="35"/>
        <v>0</v>
      </c>
      <c r="U61" s="33">
        <v>0</v>
      </c>
      <c r="V61" s="29">
        <f t="shared" si="36"/>
        <v>0</v>
      </c>
      <c r="W61" s="65">
        <f t="shared" si="41"/>
        <v>350</v>
      </c>
      <c r="X61" s="29">
        <f t="shared" si="40"/>
        <v>1</v>
      </c>
    </row>
    <row r="62" spans="1:24" ht="19.149999999999999" x14ac:dyDescent="0.35">
      <c r="A62" s="76"/>
      <c r="B62" s="1" t="s">
        <v>22</v>
      </c>
      <c r="C62" s="33">
        <v>248</v>
      </c>
      <c r="D62" s="29">
        <f t="shared" si="37"/>
        <v>0.41541038525963148</v>
      </c>
      <c r="E62" s="33">
        <v>108</v>
      </c>
      <c r="F62" s="29">
        <f t="shared" si="38"/>
        <v>0.18090452261306533</v>
      </c>
      <c r="G62" s="33">
        <v>98</v>
      </c>
      <c r="H62" s="29">
        <f t="shared" si="39"/>
        <v>0.16415410385259632</v>
      </c>
      <c r="I62" s="33">
        <v>44</v>
      </c>
      <c r="J62" s="29">
        <f t="shared" si="30"/>
        <v>7.3701842546063656E-2</v>
      </c>
      <c r="K62" s="33">
        <v>60</v>
      </c>
      <c r="L62" s="29">
        <f t="shared" si="31"/>
        <v>0.10050251256281408</v>
      </c>
      <c r="M62" s="33">
        <v>9</v>
      </c>
      <c r="N62" s="29">
        <f t="shared" si="32"/>
        <v>1.507537688442211E-2</v>
      </c>
      <c r="O62" s="33">
        <v>18</v>
      </c>
      <c r="P62" s="29">
        <f t="shared" si="33"/>
        <v>3.015075376884422E-2</v>
      </c>
      <c r="Q62" s="33">
        <v>12</v>
      </c>
      <c r="R62" s="29">
        <f t="shared" si="34"/>
        <v>2.0100502512562814E-2</v>
      </c>
      <c r="S62" s="33">
        <v>0</v>
      </c>
      <c r="T62" s="29">
        <f t="shared" si="35"/>
        <v>0</v>
      </c>
      <c r="U62" s="33">
        <v>0</v>
      </c>
      <c r="V62" s="29">
        <f t="shared" si="36"/>
        <v>0</v>
      </c>
      <c r="W62" s="65">
        <f t="shared" si="41"/>
        <v>597</v>
      </c>
      <c r="X62" s="29">
        <f t="shared" si="40"/>
        <v>1</v>
      </c>
    </row>
    <row r="63" spans="1:24" ht="19.149999999999999" x14ac:dyDescent="0.35">
      <c r="A63" s="76"/>
      <c r="B63" s="1" t="s">
        <v>23</v>
      </c>
      <c r="C63" s="33">
        <v>283</v>
      </c>
      <c r="D63" s="29">
        <f t="shared" si="37"/>
        <v>0.50445632798573981</v>
      </c>
      <c r="E63" s="33">
        <v>91</v>
      </c>
      <c r="F63" s="29">
        <f t="shared" si="38"/>
        <v>0.16221033868092691</v>
      </c>
      <c r="G63" s="33">
        <v>56</v>
      </c>
      <c r="H63" s="29">
        <f t="shared" si="39"/>
        <v>9.9821746880570411E-2</v>
      </c>
      <c r="I63" s="33">
        <v>55</v>
      </c>
      <c r="J63" s="29">
        <f t="shared" si="30"/>
        <v>9.8039215686274508E-2</v>
      </c>
      <c r="K63" s="33">
        <v>18</v>
      </c>
      <c r="L63" s="29">
        <f t="shared" si="31"/>
        <v>3.2085561497326207E-2</v>
      </c>
      <c r="M63" s="33">
        <v>33</v>
      </c>
      <c r="N63" s="29">
        <f t="shared" si="32"/>
        <v>5.8823529411764705E-2</v>
      </c>
      <c r="O63" s="33">
        <v>7</v>
      </c>
      <c r="P63" s="29">
        <f t="shared" si="33"/>
        <v>1.2477718360071301E-2</v>
      </c>
      <c r="Q63" s="33">
        <v>18</v>
      </c>
      <c r="R63" s="29">
        <f t="shared" si="34"/>
        <v>3.2085561497326207E-2</v>
      </c>
      <c r="S63" s="33">
        <v>0</v>
      </c>
      <c r="T63" s="29">
        <f t="shared" si="35"/>
        <v>0</v>
      </c>
      <c r="U63" s="33">
        <v>0</v>
      </c>
      <c r="V63" s="29">
        <f t="shared" si="36"/>
        <v>0</v>
      </c>
      <c r="W63" s="65">
        <f t="shared" si="41"/>
        <v>561</v>
      </c>
      <c r="X63" s="29">
        <f t="shared" si="40"/>
        <v>1</v>
      </c>
    </row>
    <row r="64" spans="1:24" ht="19.149999999999999" x14ac:dyDescent="0.35">
      <c r="A64" s="76"/>
      <c r="B64" s="1" t="s">
        <v>24</v>
      </c>
      <c r="C64" s="33">
        <v>96</v>
      </c>
      <c r="D64" s="29">
        <f t="shared" si="37"/>
        <v>0.47058823529411764</v>
      </c>
      <c r="E64" s="33">
        <v>27</v>
      </c>
      <c r="F64" s="29">
        <f t="shared" si="38"/>
        <v>0.13235294117647059</v>
      </c>
      <c r="G64" s="33">
        <v>28</v>
      </c>
      <c r="H64" s="29">
        <f t="shared" si="39"/>
        <v>0.13725490196078433</v>
      </c>
      <c r="I64" s="33">
        <v>16</v>
      </c>
      <c r="J64" s="29">
        <f t="shared" si="30"/>
        <v>7.8431372549019607E-2</v>
      </c>
      <c r="K64" s="33">
        <v>10</v>
      </c>
      <c r="L64" s="29">
        <f t="shared" si="31"/>
        <v>4.9019607843137254E-2</v>
      </c>
      <c r="M64" s="33">
        <v>7</v>
      </c>
      <c r="N64" s="29">
        <f t="shared" si="32"/>
        <v>3.4313725490196081E-2</v>
      </c>
      <c r="O64" s="33">
        <v>10</v>
      </c>
      <c r="P64" s="29">
        <f t="shared" si="33"/>
        <v>4.9019607843137254E-2</v>
      </c>
      <c r="Q64" s="33">
        <v>9</v>
      </c>
      <c r="R64" s="29">
        <f t="shared" si="34"/>
        <v>4.4117647058823532E-2</v>
      </c>
      <c r="S64" s="33">
        <v>0</v>
      </c>
      <c r="T64" s="29">
        <f t="shared" si="35"/>
        <v>0</v>
      </c>
      <c r="U64" s="33">
        <v>1</v>
      </c>
      <c r="V64" s="29">
        <f t="shared" si="36"/>
        <v>4.9019607843137254E-3</v>
      </c>
      <c r="W64" s="65">
        <f t="shared" si="41"/>
        <v>204</v>
      </c>
      <c r="X64" s="29">
        <f t="shared" si="40"/>
        <v>1</v>
      </c>
    </row>
    <row r="65" spans="1:24" ht="19.149999999999999" x14ac:dyDescent="0.35">
      <c r="A65" s="76"/>
      <c r="B65" s="1" t="s">
        <v>25</v>
      </c>
      <c r="C65" s="33">
        <v>0</v>
      </c>
      <c r="D65" s="29">
        <f t="shared" si="37"/>
        <v>0</v>
      </c>
      <c r="E65" s="33">
        <v>2</v>
      </c>
      <c r="F65" s="29">
        <f t="shared" si="38"/>
        <v>0.2857142857142857</v>
      </c>
      <c r="G65" s="33">
        <v>4</v>
      </c>
      <c r="H65" s="29">
        <f t="shared" si="39"/>
        <v>0.5714285714285714</v>
      </c>
      <c r="I65" s="33">
        <v>0</v>
      </c>
      <c r="J65" s="29">
        <f t="shared" si="30"/>
        <v>0</v>
      </c>
      <c r="K65" s="33">
        <v>0</v>
      </c>
      <c r="L65" s="29">
        <f t="shared" si="31"/>
        <v>0</v>
      </c>
      <c r="M65" s="33">
        <v>0</v>
      </c>
      <c r="N65" s="29">
        <f t="shared" si="32"/>
        <v>0</v>
      </c>
      <c r="O65" s="33">
        <v>1</v>
      </c>
      <c r="P65" s="29">
        <f t="shared" si="33"/>
        <v>0.14285714285714285</v>
      </c>
      <c r="Q65" s="33">
        <v>0</v>
      </c>
      <c r="R65" s="29">
        <f t="shared" si="34"/>
        <v>0</v>
      </c>
      <c r="S65" s="33">
        <v>0</v>
      </c>
      <c r="T65" s="29">
        <f t="shared" si="35"/>
        <v>0</v>
      </c>
      <c r="U65" s="33">
        <v>0</v>
      </c>
      <c r="V65" s="29">
        <f t="shared" si="36"/>
        <v>0</v>
      </c>
      <c r="W65" s="65">
        <f t="shared" si="41"/>
        <v>7</v>
      </c>
      <c r="X65" s="29">
        <f t="shared" si="40"/>
        <v>1</v>
      </c>
    </row>
    <row r="66" spans="1:24" ht="19.149999999999999" x14ac:dyDescent="0.35">
      <c r="A66" s="76"/>
      <c r="B66" s="1" t="s">
        <v>0</v>
      </c>
      <c r="C66" s="33">
        <v>0</v>
      </c>
      <c r="D66" s="33">
        <v>0</v>
      </c>
      <c r="E66" s="33">
        <v>0</v>
      </c>
      <c r="F66" s="33">
        <v>0</v>
      </c>
      <c r="G66" s="33">
        <v>0</v>
      </c>
      <c r="H66" s="33">
        <v>0</v>
      </c>
      <c r="I66" s="33">
        <v>0</v>
      </c>
      <c r="J66" s="33">
        <v>0</v>
      </c>
      <c r="K66" s="33">
        <v>0</v>
      </c>
      <c r="L66" s="33">
        <v>0</v>
      </c>
      <c r="M66" s="33">
        <v>0</v>
      </c>
      <c r="N66" s="33">
        <v>0</v>
      </c>
      <c r="O66" s="33">
        <v>0</v>
      </c>
      <c r="P66" s="33">
        <v>0</v>
      </c>
      <c r="Q66" s="33">
        <v>0</v>
      </c>
      <c r="R66" s="33">
        <v>0</v>
      </c>
      <c r="S66" s="33">
        <v>0</v>
      </c>
      <c r="T66" s="33">
        <v>0</v>
      </c>
      <c r="U66" s="33">
        <v>0</v>
      </c>
      <c r="V66" s="33">
        <v>0</v>
      </c>
      <c r="W66" s="33">
        <v>0</v>
      </c>
      <c r="X66" s="59">
        <v>0</v>
      </c>
    </row>
    <row r="67" spans="1:24" ht="19.149999999999999" x14ac:dyDescent="0.35">
      <c r="A67" s="77"/>
      <c r="B67" s="2" t="s">
        <v>27</v>
      </c>
      <c r="C67" s="54">
        <v>660</v>
      </c>
      <c r="D67" s="42">
        <f t="shared" ref="D67:D79" si="42">C67/W67</f>
        <v>0.38394415357766143</v>
      </c>
      <c r="E67" s="54">
        <v>251</v>
      </c>
      <c r="F67" s="42">
        <f t="shared" ref="F67:F79" si="43">E67/W67</f>
        <v>0.14601512507271669</v>
      </c>
      <c r="G67" s="54">
        <v>361</v>
      </c>
      <c r="H67" s="42">
        <f t="shared" ref="H67:H79" si="44">G67/W67</f>
        <v>0.21000581733566026</v>
      </c>
      <c r="I67" s="54">
        <v>125</v>
      </c>
      <c r="J67" s="42">
        <f t="shared" si="30"/>
        <v>7.2716695753344968E-2</v>
      </c>
      <c r="K67" s="54">
        <v>99</v>
      </c>
      <c r="L67" s="42">
        <f t="shared" si="31"/>
        <v>5.7591623036649213E-2</v>
      </c>
      <c r="M67" s="54">
        <v>49</v>
      </c>
      <c r="N67" s="42">
        <f t="shared" si="32"/>
        <v>2.8504944735311226E-2</v>
      </c>
      <c r="O67" s="54">
        <v>130</v>
      </c>
      <c r="P67" s="42">
        <f t="shared" si="33"/>
        <v>7.5625363583478766E-2</v>
      </c>
      <c r="Q67" s="54">
        <v>43</v>
      </c>
      <c r="R67" s="42">
        <f t="shared" si="34"/>
        <v>2.501454333915067E-2</v>
      </c>
      <c r="S67" s="54">
        <v>0</v>
      </c>
      <c r="T67" s="42">
        <f t="shared" si="35"/>
        <v>0</v>
      </c>
      <c r="U67" s="54">
        <v>1</v>
      </c>
      <c r="V67" s="42">
        <f t="shared" si="36"/>
        <v>5.8173356602675972E-4</v>
      </c>
      <c r="W67" s="66">
        <f t="shared" ref="W67:W79" si="45">SUM(C67,G67,E67,I67,K67,M67,O67,Q67,S67,U67)</f>
        <v>1719</v>
      </c>
      <c r="X67" s="42">
        <f t="shared" ref="X67:X79" si="46">SUM(D67,H67,F67,J67,L67,N67,P67,R67,T67,V67)</f>
        <v>1</v>
      </c>
    </row>
    <row r="68" spans="1:24" ht="19.149999999999999" x14ac:dyDescent="0.35">
      <c r="A68" s="75" t="s">
        <v>29</v>
      </c>
      <c r="B68" s="1" t="s">
        <v>21</v>
      </c>
      <c r="C68" s="33">
        <v>239</v>
      </c>
      <c r="D68" s="29">
        <f t="shared" si="42"/>
        <v>0.11049468331021729</v>
      </c>
      <c r="E68" s="33">
        <v>163</v>
      </c>
      <c r="F68" s="29">
        <f t="shared" si="43"/>
        <v>7.5358298659269532E-2</v>
      </c>
      <c r="G68" s="33">
        <v>1115</v>
      </c>
      <c r="H68" s="29">
        <f t="shared" si="44"/>
        <v>0.51548774849745727</v>
      </c>
      <c r="I68" s="33">
        <v>135</v>
      </c>
      <c r="J68" s="29">
        <f t="shared" si="30"/>
        <v>6.2413314840499307E-2</v>
      </c>
      <c r="K68" s="33">
        <v>140</v>
      </c>
      <c r="L68" s="29">
        <f t="shared" si="31"/>
        <v>6.4724919093851127E-2</v>
      </c>
      <c r="M68" s="33">
        <v>0</v>
      </c>
      <c r="N68" s="29">
        <f t="shared" si="32"/>
        <v>0</v>
      </c>
      <c r="O68" s="33">
        <v>344</v>
      </c>
      <c r="P68" s="29">
        <f t="shared" si="33"/>
        <v>0.15903837263060563</v>
      </c>
      <c r="Q68" s="33">
        <v>27</v>
      </c>
      <c r="R68" s="29">
        <f t="shared" si="34"/>
        <v>1.2482662968099861E-2</v>
      </c>
      <c r="S68" s="33">
        <v>0</v>
      </c>
      <c r="T68" s="29">
        <f t="shared" si="35"/>
        <v>0</v>
      </c>
      <c r="U68" s="33">
        <v>0</v>
      </c>
      <c r="V68" s="29">
        <f t="shared" si="36"/>
        <v>0</v>
      </c>
      <c r="W68" s="65">
        <f t="shared" si="45"/>
        <v>2163</v>
      </c>
      <c r="X68" s="29">
        <f t="shared" si="46"/>
        <v>1</v>
      </c>
    </row>
    <row r="69" spans="1:24" ht="19.149999999999999" x14ac:dyDescent="0.35">
      <c r="A69" s="76"/>
      <c r="B69" s="1" t="s">
        <v>22</v>
      </c>
      <c r="C69" s="33">
        <v>2821</v>
      </c>
      <c r="D69" s="29">
        <f t="shared" si="42"/>
        <v>0.41589267285861714</v>
      </c>
      <c r="E69" s="33">
        <v>1018</v>
      </c>
      <c r="F69" s="29">
        <f t="shared" si="43"/>
        <v>0.15008108506560519</v>
      </c>
      <c r="G69" s="33">
        <v>1107</v>
      </c>
      <c r="H69" s="29">
        <f t="shared" si="44"/>
        <v>0.16320212295444494</v>
      </c>
      <c r="I69" s="33">
        <v>848</v>
      </c>
      <c r="J69" s="29">
        <f t="shared" si="30"/>
        <v>0.12501842842400118</v>
      </c>
      <c r="K69" s="33">
        <v>652</v>
      </c>
      <c r="L69" s="29">
        <f t="shared" si="31"/>
        <v>9.6122659590151857E-2</v>
      </c>
      <c r="M69" s="33">
        <v>91</v>
      </c>
      <c r="N69" s="29">
        <f t="shared" si="32"/>
        <v>1.3415892672858616E-2</v>
      </c>
      <c r="O69" s="33">
        <v>183</v>
      </c>
      <c r="P69" s="29">
        <f t="shared" si="33"/>
        <v>2.697921273772667E-2</v>
      </c>
      <c r="Q69" s="33">
        <v>63</v>
      </c>
      <c r="R69" s="29">
        <f t="shared" si="34"/>
        <v>9.2879256965944269E-3</v>
      </c>
      <c r="S69" s="33">
        <v>0</v>
      </c>
      <c r="T69" s="29">
        <f t="shared" si="35"/>
        <v>0</v>
      </c>
      <c r="U69" s="33">
        <v>0</v>
      </c>
      <c r="V69" s="29">
        <f t="shared" si="36"/>
        <v>0</v>
      </c>
      <c r="W69" s="65">
        <f t="shared" si="45"/>
        <v>6783</v>
      </c>
      <c r="X69" s="29">
        <f t="shared" si="46"/>
        <v>1</v>
      </c>
    </row>
    <row r="70" spans="1:24" ht="19.149999999999999" x14ac:dyDescent="0.35">
      <c r="A70" s="76"/>
      <c r="B70" s="1" t="s">
        <v>23</v>
      </c>
      <c r="C70" s="33">
        <v>4456</v>
      </c>
      <c r="D70" s="29">
        <f t="shared" si="42"/>
        <v>0.51591987958781982</v>
      </c>
      <c r="E70" s="33">
        <v>1345</v>
      </c>
      <c r="F70" s="29">
        <f t="shared" si="43"/>
        <v>0.15572536760449229</v>
      </c>
      <c r="G70" s="33">
        <v>559</v>
      </c>
      <c r="H70" s="29">
        <f t="shared" si="44"/>
        <v>6.4721546833391222E-2</v>
      </c>
      <c r="I70" s="33">
        <v>1038</v>
      </c>
      <c r="J70" s="29">
        <f t="shared" si="30"/>
        <v>0.12018061827023271</v>
      </c>
      <c r="K70" s="33">
        <v>287</v>
      </c>
      <c r="L70" s="29">
        <f t="shared" si="31"/>
        <v>3.3229130485122146E-2</v>
      </c>
      <c r="M70" s="33">
        <v>552</v>
      </c>
      <c r="N70" s="29">
        <f t="shared" si="32"/>
        <v>6.3911080236193116E-2</v>
      </c>
      <c r="O70" s="33">
        <v>164</v>
      </c>
      <c r="P70" s="29">
        <f t="shared" si="33"/>
        <v>1.8988074562926942E-2</v>
      </c>
      <c r="Q70" s="33">
        <v>233</v>
      </c>
      <c r="R70" s="29">
        <f t="shared" si="34"/>
        <v>2.6976959592451083E-2</v>
      </c>
      <c r="S70" s="33">
        <v>3</v>
      </c>
      <c r="T70" s="29">
        <f t="shared" si="35"/>
        <v>3.4734282737061478E-4</v>
      </c>
      <c r="U70" s="33">
        <v>0</v>
      </c>
      <c r="V70" s="29">
        <f t="shared" si="36"/>
        <v>0</v>
      </c>
      <c r="W70" s="65">
        <f t="shared" si="45"/>
        <v>8637</v>
      </c>
      <c r="X70" s="29">
        <f t="shared" si="46"/>
        <v>0.99999999999999989</v>
      </c>
    </row>
    <row r="71" spans="1:24" ht="19.149999999999999" x14ac:dyDescent="0.35">
      <c r="A71" s="76"/>
      <c r="B71" s="1" t="s">
        <v>24</v>
      </c>
      <c r="C71" s="33">
        <v>2413</v>
      </c>
      <c r="D71" s="29">
        <f t="shared" si="42"/>
        <v>0.484927652733119</v>
      </c>
      <c r="E71" s="33">
        <v>880</v>
      </c>
      <c r="F71" s="29">
        <f t="shared" si="43"/>
        <v>0.17684887459807075</v>
      </c>
      <c r="G71" s="33">
        <v>400</v>
      </c>
      <c r="H71" s="29">
        <f t="shared" si="44"/>
        <v>8.0385852090032156E-2</v>
      </c>
      <c r="I71" s="33">
        <v>462</v>
      </c>
      <c r="J71" s="29">
        <f t="shared" si="30"/>
        <v>9.284565916398714E-2</v>
      </c>
      <c r="K71" s="33">
        <v>204</v>
      </c>
      <c r="L71" s="29">
        <f t="shared" si="31"/>
        <v>4.0996784565916398E-2</v>
      </c>
      <c r="M71" s="33">
        <v>239</v>
      </c>
      <c r="N71" s="29">
        <f t="shared" si="32"/>
        <v>4.8030546623794211E-2</v>
      </c>
      <c r="O71" s="33">
        <v>86</v>
      </c>
      <c r="P71" s="29">
        <f t="shared" si="33"/>
        <v>1.7282958199356914E-2</v>
      </c>
      <c r="Q71" s="33">
        <v>168</v>
      </c>
      <c r="R71" s="29">
        <f t="shared" si="34"/>
        <v>3.3762057877813507E-2</v>
      </c>
      <c r="S71" s="33">
        <v>64</v>
      </c>
      <c r="T71" s="29">
        <f t="shared" si="35"/>
        <v>1.2861736334405145E-2</v>
      </c>
      <c r="U71" s="33">
        <v>60</v>
      </c>
      <c r="V71" s="29">
        <f t="shared" si="36"/>
        <v>1.2057877813504822E-2</v>
      </c>
      <c r="W71" s="65">
        <f t="shared" si="45"/>
        <v>4976</v>
      </c>
      <c r="X71" s="29">
        <f t="shared" si="46"/>
        <v>1</v>
      </c>
    </row>
    <row r="72" spans="1:24" ht="19.149999999999999" x14ac:dyDescent="0.35">
      <c r="A72" s="76"/>
      <c r="B72" s="1" t="s">
        <v>25</v>
      </c>
      <c r="C72" s="33">
        <v>18</v>
      </c>
      <c r="D72" s="29">
        <f t="shared" si="42"/>
        <v>0.18</v>
      </c>
      <c r="E72" s="33">
        <v>16</v>
      </c>
      <c r="F72" s="29">
        <f t="shared" si="43"/>
        <v>0.16</v>
      </c>
      <c r="G72" s="33">
        <v>33</v>
      </c>
      <c r="H72" s="29">
        <f t="shared" si="44"/>
        <v>0.33</v>
      </c>
      <c r="I72" s="33">
        <v>12</v>
      </c>
      <c r="J72" s="29">
        <f t="shared" si="30"/>
        <v>0.12</v>
      </c>
      <c r="K72" s="33">
        <v>9</v>
      </c>
      <c r="L72" s="29">
        <f t="shared" si="31"/>
        <v>0.09</v>
      </c>
      <c r="M72" s="33">
        <v>4</v>
      </c>
      <c r="N72" s="29">
        <f t="shared" si="32"/>
        <v>0.04</v>
      </c>
      <c r="O72" s="33">
        <v>7</v>
      </c>
      <c r="P72" s="29">
        <f t="shared" si="33"/>
        <v>7.0000000000000007E-2</v>
      </c>
      <c r="Q72" s="33">
        <v>0</v>
      </c>
      <c r="R72" s="29">
        <f t="shared" si="34"/>
        <v>0</v>
      </c>
      <c r="S72" s="33">
        <v>1</v>
      </c>
      <c r="T72" s="29">
        <f t="shared" si="35"/>
        <v>0.01</v>
      </c>
      <c r="U72" s="33">
        <v>0</v>
      </c>
      <c r="V72" s="29">
        <f t="shared" si="36"/>
        <v>0</v>
      </c>
      <c r="W72" s="65">
        <f t="shared" si="45"/>
        <v>100</v>
      </c>
      <c r="X72" s="29">
        <f t="shared" si="46"/>
        <v>1</v>
      </c>
    </row>
    <row r="73" spans="1:24" ht="19.149999999999999" x14ac:dyDescent="0.35">
      <c r="A73" s="76"/>
      <c r="B73" s="1" t="s">
        <v>0</v>
      </c>
      <c r="C73" s="33">
        <v>18</v>
      </c>
      <c r="D73" s="29">
        <f t="shared" si="42"/>
        <v>0.36734693877551022</v>
      </c>
      <c r="E73" s="33">
        <v>17</v>
      </c>
      <c r="F73" s="29">
        <f t="shared" si="43"/>
        <v>0.34693877551020408</v>
      </c>
      <c r="G73" s="33">
        <v>5</v>
      </c>
      <c r="H73" s="29">
        <f t="shared" si="44"/>
        <v>0.10204081632653061</v>
      </c>
      <c r="I73" s="33">
        <v>6</v>
      </c>
      <c r="J73" s="29">
        <f t="shared" si="30"/>
        <v>0.12244897959183673</v>
      </c>
      <c r="K73" s="33">
        <v>0</v>
      </c>
      <c r="L73" s="29">
        <f t="shared" si="31"/>
        <v>0</v>
      </c>
      <c r="M73" s="33">
        <v>2</v>
      </c>
      <c r="N73" s="29">
        <f t="shared" si="32"/>
        <v>4.0816326530612242E-2</v>
      </c>
      <c r="O73" s="33">
        <v>0</v>
      </c>
      <c r="P73" s="29">
        <f t="shared" si="33"/>
        <v>0</v>
      </c>
      <c r="Q73" s="33">
        <v>0</v>
      </c>
      <c r="R73" s="29">
        <f t="shared" si="34"/>
        <v>0</v>
      </c>
      <c r="S73" s="33">
        <v>1</v>
      </c>
      <c r="T73" s="29">
        <f t="shared" si="35"/>
        <v>2.0408163265306121E-2</v>
      </c>
      <c r="U73" s="33">
        <v>0</v>
      </c>
      <c r="V73" s="29">
        <f t="shared" si="36"/>
        <v>0</v>
      </c>
      <c r="W73" s="65">
        <f t="shared" si="45"/>
        <v>49</v>
      </c>
      <c r="X73" s="29">
        <f t="shared" si="46"/>
        <v>1</v>
      </c>
    </row>
    <row r="74" spans="1:24" ht="19.149999999999999" x14ac:dyDescent="0.35">
      <c r="A74" s="77"/>
      <c r="B74" s="2" t="s">
        <v>27</v>
      </c>
      <c r="C74" s="54">
        <v>9965</v>
      </c>
      <c r="D74" s="42">
        <f t="shared" si="42"/>
        <v>0.43883212964593976</v>
      </c>
      <c r="E74" s="54">
        <v>3439</v>
      </c>
      <c r="F74" s="42">
        <f t="shared" si="43"/>
        <v>0.15144442487229171</v>
      </c>
      <c r="G74" s="54">
        <v>3219</v>
      </c>
      <c r="H74" s="42">
        <f t="shared" si="44"/>
        <v>0.14175620926545709</v>
      </c>
      <c r="I74" s="54">
        <v>2501</v>
      </c>
      <c r="J74" s="42">
        <f t="shared" si="30"/>
        <v>0.11013739651224239</v>
      </c>
      <c r="K74" s="54">
        <v>1292</v>
      </c>
      <c r="L74" s="42">
        <f t="shared" si="31"/>
        <v>5.6896248018319537E-2</v>
      </c>
      <c r="M74" s="54">
        <v>888</v>
      </c>
      <c r="N74" s="42">
        <f t="shared" si="32"/>
        <v>3.9105161176677825E-2</v>
      </c>
      <c r="O74" s="54">
        <v>784</v>
      </c>
      <c r="P74" s="42">
        <f t="shared" si="33"/>
        <v>3.4525277435265102E-2</v>
      </c>
      <c r="Q74" s="54">
        <v>491</v>
      </c>
      <c r="R74" s="42">
        <f t="shared" si="34"/>
        <v>2.1622335740708119E-2</v>
      </c>
      <c r="S74" s="54">
        <v>69</v>
      </c>
      <c r="T74" s="42">
        <f t="shared" si="35"/>
        <v>3.0385767130526689E-3</v>
      </c>
      <c r="U74" s="54">
        <v>60</v>
      </c>
      <c r="V74" s="42">
        <f t="shared" si="36"/>
        <v>2.6422406200457987E-3</v>
      </c>
      <c r="W74" s="66">
        <f t="shared" si="45"/>
        <v>22708</v>
      </c>
      <c r="X74" s="42">
        <f t="shared" si="46"/>
        <v>1</v>
      </c>
    </row>
    <row r="75" spans="1:24" ht="19.149999999999999" x14ac:dyDescent="0.35">
      <c r="A75" s="75" t="s">
        <v>30</v>
      </c>
      <c r="B75" s="1" t="s">
        <v>21</v>
      </c>
      <c r="C75" s="33">
        <v>25</v>
      </c>
      <c r="D75" s="29">
        <f t="shared" si="42"/>
        <v>0.11792452830188679</v>
      </c>
      <c r="E75" s="33">
        <v>18</v>
      </c>
      <c r="F75" s="29">
        <f t="shared" si="43"/>
        <v>8.4905660377358486E-2</v>
      </c>
      <c r="G75" s="33">
        <v>91</v>
      </c>
      <c r="H75" s="29">
        <f t="shared" si="44"/>
        <v>0.42924528301886794</v>
      </c>
      <c r="I75" s="33">
        <v>8</v>
      </c>
      <c r="J75" s="29">
        <f t="shared" si="30"/>
        <v>3.7735849056603772E-2</v>
      </c>
      <c r="K75" s="33">
        <v>12</v>
      </c>
      <c r="L75" s="29">
        <f t="shared" si="31"/>
        <v>5.6603773584905662E-2</v>
      </c>
      <c r="M75" s="33">
        <v>0</v>
      </c>
      <c r="N75" s="29">
        <f t="shared" si="32"/>
        <v>0</v>
      </c>
      <c r="O75" s="33">
        <v>51</v>
      </c>
      <c r="P75" s="29">
        <f t="shared" si="33"/>
        <v>0.24056603773584906</v>
      </c>
      <c r="Q75" s="33">
        <v>7</v>
      </c>
      <c r="R75" s="29">
        <f t="shared" si="34"/>
        <v>3.3018867924528301E-2</v>
      </c>
      <c r="S75" s="33">
        <v>0</v>
      </c>
      <c r="T75" s="29">
        <f t="shared" si="35"/>
        <v>0</v>
      </c>
      <c r="U75" s="33">
        <v>0</v>
      </c>
      <c r="V75" s="29">
        <f t="shared" si="36"/>
        <v>0</v>
      </c>
      <c r="W75" s="65">
        <f t="shared" si="45"/>
        <v>212</v>
      </c>
      <c r="X75" s="29">
        <f t="shared" si="46"/>
        <v>1</v>
      </c>
    </row>
    <row r="76" spans="1:24" ht="19.149999999999999" x14ac:dyDescent="0.35">
      <c r="A76" s="76"/>
      <c r="B76" s="1" t="s">
        <v>22</v>
      </c>
      <c r="C76" s="33">
        <v>541</v>
      </c>
      <c r="D76" s="29">
        <f t="shared" si="42"/>
        <v>0.31693028705330989</v>
      </c>
      <c r="E76" s="33">
        <v>369</v>
      </c>
      <c r="F76" s="29">
        <f t="shared" si="43"/>
        <v>0.21616871704745166</v>
      </c>
      <c r="G76" s="33">
        <v>258</v>
      </c>
      <c r="H76" s="29">
        <f t="shared" si="44"/>
        <v>0.15114235500878734</v>
      </c>
      <c r="I76" s="33">
        <v>230</v>
      </c>
      <c r="J76" s="29">
        <f t="shared" si="30"/>
        <v>0.13473930872876391</v>
      </c>
      <c r="K76" s="33">
        <v>146</v>
      </c>
      <c r="L76" s="29">
        <f t="shared" si="31"/>
        <v>8.5530169888693608E-2</v>
      </c>
      <c r="M76" s="33">
        <v>69</v>
      </c>
      <c r="N76" s="29">
        <f t="shared" si="32"/>
        <v>4.0421792618629174E-2</v>
      </c>
      <c r="O76" s="33">
        <v>50</v>
      </c>
      <c r="P76" s="29">
        <f t="shared" si="33"/>
        <v>2.9291154071470416E-2</v>
      </c>
      <c r="Q76" s="33">
        <v>43</v>
      </c>
      <c r="R76" s="29">
        <f t="shared" si="34"/>
        <v>2.5190392501464556E-2</v>
      </c>
      <c r="S76" s="33">
        <v>1</v>
      </c>
      <c r="T76" s="29">
        <f t="shared" si="35"/>
        <v>5.8582308142940832E-4</v>
      </c>
      <c r="U76" s="33">
        <v>0</v>
      </c>
      <c r="V76" s="29">
        <f t="shared" si="36"/>
        <v>0</v>
      </c>
      <c r="W76" s="65">
        <f t="shared" si="45"/>
        <v>1707</v>
      </c>
      <c r="X76" s="29">
        <f t="shared" si="46"/>
        <v>1</v>
      </c>
    </row>
    <row r="77" spans="1:24" ht="19.149999999999999" x14ac:dyDescent="0.35">
      <c r="A77" s="76"/>
      <c r="B77" s="1" t="s">
        <v>23</v>
      </c>
      <c r="C77" s="33">
        <v>664</v>
      </c>
      <c r="D77" s="29">
        <f t="shared" si="42"/>
        <v>0.47530422333571942</v>
      </c>
      <c r="E77" s="33">
        <v>226</v>
      </c>
      <c r="F77" s="29">
        <f t="shared" si="43"/>
        <v>0.16177523264137436</v>
      </c>
      <c r="G77" s="33">
        <v>94</v>
      </c>
      <c r="H77" s="29">
        <f t="shared" si="44"/>
        <v>6.7287043664996424E-2</v>
      </c>
      <c r="I77" s="33">
        <v>158</v>
      </c>
      <c r="J77" s="29">
        <f t="shared" si="30"/>
        <v>0.11309949892627058</v>
      </c>
      <c r="K77" s="33">
        <v>40</v>
      </c>
      <c r="L77" s="29">
        <f t="shared" si="31"/>
        <v>2.863278453829635E-2</v>
      </c>
      <c r="M77" s="33">
        <v>119</v>
      </c>
      <c r="N77" s="29">
        <f t="shared" si="32"/>
        <v>8.5182534001431637E-2</v>
      </c>
      <c r="O77" s="33">
        <v>43</v>
      </c>
      <c r="P77" s="29">
        <f t="shared" si="33"/>
        <v>3.0780243378668574E-2</v>
      </c>
      <c r="Q77" s="33">
        <v>52</v>
      </c>
      <c r="R77" s="29">
        <f t="shared" si="34"/>
        <v>3.7222619899785252E-2</v>
      </c>
      <c r="S77" s="33">
        <v>1</v>
      </c>
      <c r="T77" s="29">
        <f t="shared" si="35"/>
        <v>7.158196134574087E-4</v>
      </c>
      <c r="U77" s="33">
        <v>0</v>
      </c>
      <c r="V77" s="29">
        <f t="shared" si="36"/>
        <v>0</v>
      </c>
      <c r="W77" s="65">
        <f t="shared" si="45"/>
        <v>1397</v>
      </c>
      <c r="X77" s="29">
        <f t="shared" si="46"/>
        <v>1</v>
      </c>
    </row>
    <row r="78" spans="1:24" ht="19.149999999999999" x14ac:dyDescent="0.35">
      <c r="A78" s="76"/>
      <c r="B78" s="1" t="s">
        <v>24</v>
      </c>
      <c r="C78" s="33">
        <v>346</v>
      </c>
      <c r="D78" s="29">
        <f t="shared" si="42"/>
        <v>0.39184597961494905</v>
      </c>
      <c r="E78" s="33">
        <v>119</v>
      </c>
      <c r="F78" s="29">
        <f t="shared" si="43"/>
        <v>0.13476783691959229</v>
      </c>
      <c r="G78" s="33">
        <v>85</v>
      </c>
      <c r="H78" s="29">
        <f t="shared" si="44"/>
        <v>9.6262740656851642E-2</v>
      </c>
      <c r="I78" s="33">
        <v>64</v>
      </c>
      <c r="J78" s="29">
        <f t="shared" si="30"/>
        <v>7.2480181200453006E-2</v>
      </c>
      <c r="K78" s="33">
        <v>26</v>
      </c>
      <c r="L78" s="29">
        <f t="shared" si="31"/>
        <v>2.9445073612684031E-2</v>
      </c>
      <c r="M78" s="33">
        <v>114</v>
      </c>
      <c r="N78" s="29">
        <f t="shared" si="32"/>
        <v>0.12910532276330691</v>
      </c>
      <c r="O78" s="33">
        <v>20</v>
      </c>
      <c r="P78" s="29">
        <f t="shared" si="33"/>
        <v>2.2650056625141562E-2</v>
      </c>
      <c r="Q78" s="33">
        <v>67</v>
      </c>
      <c r="R78" s="29">
        <f t="shared" si="34"/>
        <v>7.5877689694224232E-2</v>
      </c>
      <c r="S78" s="33">
        <v>33</v>
      </c>
      <c r="T78" s="29">
        <f t="shared" si="35"/>
        <v>3.7372593431483581E-2</v>
      </c>
      <c r="U78" s="33">
        <v>9</v>
      </c>
      <c r="V78" s="29">
        <f t="shared" si="36"/>
        <v>1.0192525481313703E-2</v>
      </c>
      <c r="W78" s="65">
        <f t="shared" si="45"/>
        <v>883</v>
      </c>
      <c r="X78" s="29">
        <f t="shared" si="46"/>
        <v>0.99999999999999989</v>
      </c>
    </row>
    <row r="79" spans="1:24" ht="19.149999999999999" x14ac:dyDescent="0.35">
      <c r="A79" s="76"/>
      <c r="B79" s="1" t="s">
        <v>25</v>
      </c>
      <c r="C79" s="33">
        <v>1</v>
      </c>
      <c r="D79" s="29">
        <f t="shared" si="42"/>
        <v>9.0909090909090912E-2</v>
      </c>
      <c r="E79" s="33">
        <v>0</v>
      </c>
      <c r="F79" s="29">
        <f t="shared" si="43"/>
        <v>0</v>
      </c>
      <c r="G79" s="33">
        <v>5</v>
      </c>
      <c r="H79" s="29">
        <f t="shared" si="44"/>
        <v>0.45454545454545453</v>
      </c>
      <c r="I79" s="33">
        <v>1</v>
      </c>
      <c r="J79" s="29">
        <f t="shared" si="30"/>
        <v>9.0909090909090912E-2</v>
      </c>
      <c r="K79" s="33">
        <v>2</v>
      </c>
      <c r="L79" s="29">
        <f t="shared" si="31"/>
        <v>0.18181818181818182</v>
      </c>
      <c r="M79" s="33">
        <v>0</v>
      </c>
      <c r="N79" s="29">
        <f t="shared" si="32"/>
        <v>0</v>
      </c>
      <c r="O79" s="33">
        <v>2</v>
      </c>
      <c r="P79" s="29">
        <f t="shared" si="33"/>
        <v>0.18181818181818182</v>
      </c>
      <c r="Q79" s="33">
        <v>0</v>
      </c>
      <c r="R79" s="29">
        <f t="shared" si="34"/>
        <v>0</v>
      </c>
      <c r="S79" s="33">
        <v>0</v>
      </c>
      <c r="T79" s="29">
        <f t="shared" si="35"/>
        <v>0</v>
      </c>
      <c r="U79" s="33">
        <v>0</v>
      </c>
      <c r="V79" s="29">
        <f t="shared" si="36"/>
        <v>0</v>
      </c>
      <c r="W79" s="65">
        <f t="shared" si="45"/>
        <v>11</v>
      </c>
      <c r="X79" s="29">
        <f t="shared" si="46"/>
        <v>1</v>
      </c>
    </row>
    <row r="80" spans="1:24" ht="19.149999999999999" x14ac:dyDescent="0.35">
      <c r="A80" s="76"/>
      <c r="B80" s="1" t="s">
        <v>0</v>
      </c>
      <c r="C80" s="33">
        <v>0</v>
      </c>
      <c r="D80" s="33">
        <v>0</v>
      </c>
      <c r="E80" s="33">
        <v>0</v>
      </c>
      <c r="F80" s="33">
        <v>0</v>
      </c>
      <c r="G80" s="33">
        <v>0</v>
      </c>
      <c r="H80" s="33">
        <v>0</v>
      </c>
      <c r="I80" s="33">
        <v>0</v>
      </c>
      <c r="J80" s="33">
        <v>0</v>
      </c>
      <c r="K80" s="33">
        <v>0</v>
      </c>
      <c r="L80" s="33">
        <v>0</v>
      </c>
      <c r="M80" s="33">
        <v>0</v>
      </c>
      <c r="N80" s="33">
        <v>0</v>
      </c>
      <c r="O80" s="33">
        <v>0</v>
      </c>
      <c r="P80" s="33">
        <v>0</v>
      </c>
      <c r="Q80" s="33">
        <v>0</v>
      </c>
      <c r="R80" s="33">
        <v>0</v>
      </c>
      <c r="S80" s="33">
        <v>0</v>
      </c>
      <c r="T80" s="33">
        <v>0</v>
      </c>
      <c r="U80" s="33">
        <v>0</v>
      </c>
      <c r="V80" s="33">
        <v>0</v>
      </c>
      <c r="W80" s="33">
        <v>0</v>
      </c>
      <c r="X80" s="59">
        <v>0</v>
      </c>
    </row>
    <row r="81" spans="1:24" ht="19.149999999999999" x14ac:dyDescent="0.35">
      <c r="A81" s="77"/>
      <c r="B81" s="2" t="s">
        <v>27</v>
      </c>
      <c r="C81" s="54">
        <v>1577</v>
      </c>
      <c r="D81" s="42">
        <f t="shared" ref="D81:D128" si="47">C81/W81</f>
        <v>0.37458432304038003</v>
      </c>
      <c r="E81" s="54">
        <v>732</v>
      </c>
      <c r="F81" s="42">
        <f t="shared" ref="F81:F128" si="48">E81/W81</f>
        <v>0.17387173396674585</v>
      </c>
      <c r="G81" s="54">
        <v>533</v>
      </c>
      <c r="H81" s="42">
        <f t="shared" ref="H81:H128" si="49">G81/W81</f>
        <v>0.12660332541567695</v>
      </c>
      <c r="I81" s="54">
        <v>461</v>
      </c>
      <c r="J81" s="42">
        <f t="shared" si="30"/>
        <v>0.10950118764845605</v>
      </c>
      <c r="K81" s="54">
        <v>226</v>
      </c>
      <c r="L81" s="42">
        <f t="shared" si="31"/>
        <v>5.3681710213776719E-2</v>
      </c>
      <c r="M81" s="54">
        <v>302</v>
      </c>
      <c r="N81" s="42">
        <f t="shared" si="32"/>
        <v>7.1733966745843231E-2</v>
      </c>
      <c r="O81" s="54">
        <v>166</v>
      </c>
      <c r="P81" s="42">
        <f t="shared" si="33"/>
        <v>3.9429928741092635E-2</v>
      </c>
      <c r="Q81" s="54">
        <v>169</v>
      </c>
      <c r="R81" s="42">
        <f t="shared" si="34"/>
        <v>4.0142517814726844E-2</v>
      </c>
      <c r="S81" s="54">
        <v>35</v>
      </c>
      <c r="T81" s="42">
        <f t="shared" si="35"/>
        <v>8.3135391923990498E-3</v>
      </c>
      <c r="U81" s="54">
        <v>9</v>
      </c>
      <c r="V81" s="42">
        <f t="shared" si="36"/>
        <v>2.1377672209026127E-3</v>
      </c>
      <c r="W81" s="66">
        <f t="shared" ref="W81:W128" si="50">SUM(C81,G81,E81,I81,K81,M81,O81,Q81,S81,U81)</f>
        <v>4210</v>
      </c>
      <c r="X81" s="42">
        <f t="shared" ref="X81:X128" si="51">SUM(D81,H81,F81,J81,L81,N81,P81,R81,T81,V81)</f>
        <v>1</v>
      </c>
    </row>
    <row r="82" spans="1:24" ht="19.149999999999999" x14ac:dyDescent="0.35">
      <c r="A82" s="75" t="s">
        <v>31</v>
      </c>
      <c r="B82" s="1" t="s">
        <v>21</v>
      </c>
      <c r="C82" s="33">
        <v>19</v>
      </c>
      <c r="D82" s="29">
        <f t="shared" si="47"/>
        <v>8.5585585585585586E-2</v>
      </c>
      <c r="E82" s="33">
        <v>14</v>
      </c>
      <c r="F82" s="29">
        <f t="shared" si="48"/>
        <v>6.3063063063063057E-2</v>
      </c>
      <c r="G82" s="33">
        <v>114</v>
      </c>
      <c r="H82" s="29">
        <f t="shared" si="49"/>
        <v>0.51351351351351349</v>
      </c>
      <c r="I82" s="33">
        <v>13</v>
      </c>
      <c r="J82" s="29">
        <f t="shared" si="30"/>
        <v>5.8558558558558557E-2</v>
      </c>
      <c r="K82" s="33">
        <v>10</v>
      </c>
      <c r="L82" s="29">
        <f t="shared" si="31"/>
        <v>4.5045045045045043E-2</v>
      </c>
      <c r="M82" s="33">
        <v>0</v>
      </c>
      <c r="N82" s="29">
        <f t="shared" si="32"/>
        <v>0</v>
      </c>
      <c r="O82" s="33">
        <v>48</v>
      </c>
      <c r="P82" s="29">
        <f t="shared" si="33"/>
        <v>0.21621621621621623</v>
      </c>
      <c r="Q82" s="33">
        <v>4</v>
      </c>
      <c r="R82" s="29">
        <f t="shared" si="34"/>
        <v>1.8018018018018018E-2</v>
      </c>
      <c r="S82" s="33">
        <v>0</v>
      </c>
      <c r="T82" s="29">
        <f t="shared" si="35"/>
        <v>0</v>
      </c>
      <c r="U82" s="33">
        <v>0</v>
      </c>
      <c r="V82" s="29">
        <f t="shared" si="36"/>
        <v>0</v>
      </c>
      <c r="W82" s="65">
        <f t="shared" si="50"/>
        <v>222</v>
      </c>
      <c r="X82" s="29">
        <f t="shared" si="51"/>
        <v>1</v>
      </c>
    </row>
    <row r="83" spans="1:24" ht="19.149999999999999" x14ac:dyDescent="0.35">
      <c r="A83" s="76"/>
      <c r="B83" s="1" t="s">
        <v>22</v>
      </c>
      <c r="C83" s="33">
        <v>431</v>
      </c>
      <c r="D83" s="29">
        <f t="shared" si="47"/>
        <v>0.38758992805755393</v>
      </c>
      <c r="E83" s="33">
        <v>188</v>
      </c>
      <c r="F83" s="29">
        <f t="shared" si="48"/>
        <v>0.16906474820143885</v>
      </c>
      <c r="G83" s="33">
        <v>199</v>
      </c>
      <c r="H83" s="29">
        <f t="shared" si="49"/>
        <v>0.1789568345323741</v>
      </c>
      <c r="I83" s="33">
        <v>141</v>
      </c>
      <c r="J83" s="29">
        <f t="shared" ref="J83:J95" si="52">I83/W83</f>
        <v>0.12679856115107913</v>
      </c>
      <c r="K83" s="33">
        <v>80</v>
      </c>
      <c r="L83" s="29">
        <f t="shared" ref="L83:L95" si="53">K83/W83</f>
        <v>7.1942446043165464E-2</v>
      </c>
      <c r="M83" s="33">
        <v>33</v>
      </c>
      <c r="N83" s="29">
        <f t="shared" ref="N83:N95" si="54">M83/W83</f>
        <v>2.9676258992805755E-2</v>
      </c>
      <c r="O83" s="33">
        <v>29</v>
      </c>
      <c r="P83" s="29">
        <f t="shared" ref="P83:P95" si="55">O83/W83</f>
        <v>2.6079136690647483E-2</v>
      </c>
      <c r="Q83" s="33">
        <v>11</v>
      </c>
      <c r="R83" s="29">
        <f t="shared" ref="R83:R95" si="56">Q83/W83</f>
        <v>9.892086330935251E-3</v>
      </c>
      <c r="S83" s="33">
        <v>0</v>
      </c>
      <c r="T83" s="29">
        <f t="shared" ref="T83:T95" si="57">S83/W83</f>
        <v>0</v>
      </c>
      <c r="U83" s="33">
        <v>0</v>
      </c>
      <c r="V83" s="29">
        <f t="shared" ref="V83:V95" si="58">U83/W83</f>
        <v>0</v>
      </c>
      <c r="W83" s="65">
        <f t="shared" si="50"/>
        <v>1112</v>
      </c>
      <c r="X83" s="29">
        <f t="shared" si="51"/>
        <v>1</v>
      </c>
    </row>
    <row r="84" spans="1:24" ht="19.149999999999999" x14ac:dyDescent="0.35">
      <c r="A84" s="76"/>
      <c r="B84" s="1" t="s">
        <v>23</v>
      </c>
      <c r="C84" s="33">
        <v>605</v>
      </c>
      <c r="D84" s="29">
        <f t="shared" si="47"/>
        <v>0.50332778702163061</v>
      </c>
      <c r="E84" s="33">
        <v>174</v>
      </c>
      <c r="F84" s="29">
        <f t="shared" si="48"/>
        <v>0.14475873544093179</v>
      </c>
      <c r="G84" s="33">
        <v>77</v>
      </c>
      <c r="H84" s="29">
        <f t="shared" si="49"/>
        <v>6.405990016638935E-2</v>
      </c>
      <c r="I84" s="33">
        <v>135</v>
      </c>
      <c r="J84" s="29">
        <f t="shared" si="52"/>
        <v>0.11231281198003328</v>
      </c>
      <c r="K84" s="33">
        <v>28</v>
      </c>
      <c r="L84" s="29">
        <f t="shared" si="53"/>
        <v>2.329450915141431E-2</v>
      </c>
      <c r="M84" s="33">
        <v>108</v>
      </c>
      <c r="N84" s="29">
        <f t="shared" si="54"/>
        <v>8.9850249584026626E-2</v>
      </c>
      <c r="O84" s="33">
        <v>41</v>
      </c>
      <c r="P84" s="29">
        <f t="shared" si="55"/>
        <v>3.4109816971713808E-2</v>
      </c>
      <c r="Q84" s="33">
        <v>30</v>
      </c>
      <c r="R84" s="29">
        <f t="shared" si="56"/>
        <v>2.4958402662229616E-2</v>
      </c>
      <c r="S84" s="33">
        <v>4</v>
      </c>
      <c r="T84" s="29">
        <f t="shared" si="57"/>
        <v>3.3277870216306157E-3</v>
      </c>
      <c r="U84" s="33">
        <v>0</v>
      </c>
      <c r="V84" s="29">
        <f t="shared" si="58"/>
        <v>0</v>
      </c>
      <c r="W84" s="65">
        <f t="shared" si="50"/>
        <v>1202</v>
      </c>
      <c r="X84" s="29">
        <f t="shared" si="51"/>
        <v>0.99999999999999989</v>
      </c>
    </row>
    <row r="85" spans="1:24" ht="19.149999999999999" x14ac:dyDescent="0.35">
      <c r="A85" s="76"/>
      <c r="B85" s="1" t="s">
        <v>24</v>
      </c>
      <c r="C85" s="33">
        <v>203</v>
      </c>
      <c r="D85" s="29">
        <f t="shared" si="47"/>
        <v>0.34060402684563756</v>
      </c>
      <c r="E85" s="33">
        <v>90</v>
      </c>
      <c r="F85" s="29">
        <f t="shared" si="48"/>
        <v>0.15100671140939598</v>
      </c>
      <c r="G85" s="33">
        <v>75</v>
      </c>
      <c r="H85" s="29">
        <f t="shared" si="49"/>
        <v>0.12583892617449666</v>
      </c>
      <c r="I85" s="33">
        <v>76</v>
      </c>
      <c r="J85" s="29">
        <f t="shared" si="52"/>
        <v>0.12751677852348994</v>
      </c>
      <c r="K85" s="33">
        <v>26</v>
      </c>
      <c r="L85" s="29">
        <f t="shared" si="53"/>
        <v>4.3624161073825503E-2</v>
      </c>
      <c r="M85" s="33">
        <v>50</v>
      </c>
      <c r="N85" s="29">
        <f t="shared" si="54"/>
        <v>8.3892617449664433E-2</v>
      </c>
      <c r="O85" s="33">
        <v>14</v>
      </c>
      <c r="P85" s="29">
        <f t="shared" si="55"/>
        <v>2.3489932885906041E-2</v>
      </c>
      <c r="Q85" s="33">
        <v>36</v>
      </c>
      <c r="R85" s="29">
        <f t="shared" si="56"/>
        <v>6.0402684563758392E-2</v>
      </c>
      <c r="S85" s="33">
        <v>15</v>
      </c>
      <c r="T85" s="29">
        <f t="shared" si="57"/>
        <v>2.5167785234899327E-2</v>
      </c>
      <c r="U85" s="33">
        <v>11</v>
      </c>
      <c r="V85" s="29">
        <f t="shared" si="58"/>
        <v>1.8456375838926176E-2</v>
      </c>
      <c r="W85" s="65">
        <f t="shared" si="50"/>
        <v>596</v>
      </c>
      <c r="X85" s="29">
        <f t="shared" si="51"/>
        <v>1.0000000000000002</v>
      </c>
    </row>
    <row r="86" spans="1:24" ht="19.149999999999999" x14ac:dyDescent="0.35">
      <c r="A86" s="76"/>
      <c r="B86" s="1" t="s">
        <v>25</v>
      </c>
      <c r="C86" s="33">
        <v>3</v>
      </c>
      <c r="D86" s="29">
        <f t="shared" si="47"/>
        <v>0.15789473684210525</v>
      </c>
      <c r="E86" s="33">
        <v>5</v>
      </c>
      <c r="F86" s="29">
        <f t="shared" si="48"/>
        <v>0.26315789473684209</v>
      </c>
      <c r="G86" s="33">
        <v>8</v>
      </c>
      <c r="H86" s="29">
        <f t="shared" si="49"/>
        <v>0.42105263157894735</v>
      </c>
      <c r="I86" s="33">
        <v>2</v>
      </c>
      <c r="J86" s="29">
        <f t="shared" si="52"/>
        <v>0.10526315789473684</v>
      </c>
      <c r="K86" s="33">
        <v>1</v>
      </c>
      <c r="L86" s="29">
        <f t="shared" si="53"/>
        <v>5.2631578947368418E-2</v>
      </c>
      <c r="M86" s="33">
        <v>0</v>
      </c>
      <c r="N86" s="29">
        <f t="shared" si="54"/>
        <v>0</v>
      </c>
      <c r="O86" s="33">
        <v>0</v>
      </c>
      <c r="P86" s="29">
        <f t="shared" si="55"/>
        <v>0</v>
      </c>
      <c r="Q86" s="33">
        <v>0</v>
      </c>
      <c r="R86" s="29">
        <f t="shared" si="56"/>
        <v>0</v>
      </c>
      <c r="S86" s="33">
        <v>0</v>
      </c>
      <c r="T86" s="29">
        <f t="shared" si="57"/>
        <v>0</v>
      </c>
      <c r="U86" s="33">
        <v>0</v>
      </c>
      <c r="V86" s="29">
        <f t="shared" si="58"/>
        <v>0</v>
      </c>
      <c r="W86" s="65">
        <f t="shared" si="50"/>
        <v>19</v>
      </c>
      <c r="X86" s="29">
        <f t="shared" si="51"/>
        <v>1</v>
      </c>
    </row>
    <row r="87" spans="1:24" ht="19.149999999999999" x14ac:dyDescent="0.35">
      <c r="A87" s="76"/>
      <c r="B87" s="1" t="s">
        <v>0</v>
      </c>
      <c r="C87" s="33">
        <v>8</v>
      </c>
      <c r="D87" s="29">
        <f t="shared" si="47"/>
        <v>0.66666666666666663</v>
      </c>
      <c r="E87" s="33">
        <v>0</v>
      </c>
      <c r="F87" s="29">
        <f t="shared" si="48"/>
        <v>0</v>
      </c>
      <c r="G87" s="33">
        <v>1</v>
      </c>
      <c r="H87" s="29">
        <f t="shared" si="49"/>
        <v>8.3333333333333329E-2</v>
      </c>
      <c r="I87" s="33">
        <v>0</v>
      </c>
      <c r="J87" s="29">
        <f t="shared" si="52"/>
        <v>0</v>
      </c>
      <c r="K87" s="33">
        <v>1</v>
      </c>
      <c r="L87" s="29">
        <f t="shared" si="53"/>
        <v>8.3333333333333329E-2</v>
      </c>
      <c r="M87" s="33">
        <v>1</v>
      </c>
      <c r="N87" s="29">
        <f t="shared" si="54"/>
        <v>8.3333333333333329E-2</v>
      </c>
      <c r="O87" s="33">
        <v>0</v>
      </c>
      <c r="P87" s="29">
        <f t="shared" si="55"/>
        <v>0</v>
      </c>
      <c r="Q87" s="33">
        <v>0</v>
      </c>
      <c r="R87" s="29">
        <f t="shared" si="56"/>
        <v>0</v>
      </c>
      <c r="S87" s="33">
        <v>0</v>
      </c>
      <c r="T87" s="29">
        <f t="shared" si="57"/>
        <v>0</v>
      </c>
      <c r="U87" s="33">
        <v>1</v>
      </c>
      <c r="V87" s="29">
        <f t="shared" si="58"/>
        <v>8.3333333333333329E-2</v>
      </c>
      <c r="W87" s="65">
        <f t="shared" si="50"/>
        <v>12</v>
      </c>
      <c r="X87" s="29">
        <f t="shared" si="51"/>
        <v>1</v>
      </c>
    </row>
    <row r="88" spans="1:24" ht="19.149999999999999" x14ac:dyDescent="0.35">
      <c r="A88" s="77"/>
      <c r="B88" s="2" t="s">
        <v>27</v>
      </c>
      <c r="C88" s="54">
        <v>1269</v>
      </c>
      <c r="D88" s="42">
        <f t="shared" si="47"/>
        <v>0.40120139108441355</v>
      </c>
      <c r="E88" s="54">
        <v>471</v>
      </c>
      <c r="F88" s="42">
        <f t="shared" si="48"/>
        <v>0.14890926335757193</v>
      </c>
      <c r="G88" s="54">
        <v>474</v>
      </c>
      <c r="H88" s="42">
        <f t="shared" si="49"/>
        <v>0.14985773000316155</v>
      </c>
      <c r="I88" s="54">
        <v>367</v>
      </c>
      <c r="J88" s="42">
        <f t="shared" si="52"/>
        <v>0.11602908631046475</v>
      </c>
      <c r="K88" s="54">
        <v>146</v>
      </c>
      <c r="L88" s="42">
        <f t="shared" si="53"/>
        <v>4.6158710085362001E-2</v>
      </c>
      <c r="M88" s="54">
        <v>192</v>
      </c>
      <c r="N88" s="42">
        <f t="shared" si="54"/>
        <v>6.0701865317736324E-2</v>
      </c>
      <c r="O88" s="54">
        <v>132</v>
      </c>
      <c r="P88" s="42">
        <f t="shared" si="55"/>
        <v>4.1732532405943726E-2</v>
      </c>
      <c r="Q88" s="54">
        <v>81</v>
      </c>
      <c r="R88" s="42">
        <f t="shared" si="56"/>
        <v>2.5608599430920014E-2</v>
      </c>
      <c r="S88" s="54">
        <v>19</v>
      </c>
      <c r="T88" s="42">
        <f t="shared" si="57"/>
        <v>6.0069554220676573E-3</v>
      </c>
      <c r="U88" s="54">
        <v>12</v>
      </c>
      <c r="V88" s="42">
        <f t="shared" si="58"/>
        <v>3.7938665823585203E-3</v>
      </c>
      <c r="W88" s="66">
        <f t="shared" si="50"/>
        <v>3163</v>
      </c>
      <c r="X88" s="42">
        <f t="shared" si="51"/>
        <v>0.99999999999999989</v>
      </c>
    </row>
    <row r="89" spans="1:24" ht="19.149999999999999" x14ac:dyDescent="0.35">
      <c r="A89" s="75" t="s">
        <v>32</v>
      </c>
      <c r="B89" s="1" t="s">
        <v>21</v>
      </c>
      <c r="C89" s="33">
        <v>36</v>
      </c>
      <c r="D89" s="29">
        <f t="shared" si="47"/>
        <v>9.0225563909774431E-2</v>
      </c>
      <c r="E89" s="33">
        <v>34</v>
      </c>
      <c r="F89" s="29">
        <f t="shared" si="48"/>
        <v>8.5213032581453629E-2</v>
      </c>
      <c r="G89" s="33">
        <v>167</v>
      </c>
      <c r="H89" s="29">
        <f t="shared" si="49"/>
        <v>0.41854636591478694</v>
      </c>
      <c r="I89" s="33">
        <v>17</v>
      </c>
      <c r="J89" s="29">
        <f t="shared" si="52"/>
        <v>4.2606516290726815E-2</v>
      </c>
      <c r="K89" s="33">
        <v>27</v>
      </c>
      <c r="L89" s="29">
        <f t="shared" si="53"/>
        <v>6.7669172932330823E-2</v>
      </c>
      <c r="M89" s="33">
        <v>0</v>
      </c>
      <c r="N89" s="29">
        <f t="shared" si="54"/>
        <v>0</v>
      </c>
      <c r="O89" s="33">
        <v>115</v>
      </c>
      <c r="P89" s="29">
        <f t="shared" si="55"/>
        <v>0.2882205513784461</v>
      </c>
      <c r="Q89" s="33">
        <v>3</v>
      </c>
      <c r="R89" s="29">
        <f t="shared" si="56"/>
        <v>7.5187969924812026E-3</v>
      </c>
      <c r="S89" s="33">
        <v>0</v>
      </c>
      <c r="T89" s="29">
        <f t="shared" si="57"/>
        <v>0</v>
      </c>
      <c r="U89" s="33">
        <v>0</v>
      </c>
      <c r="V89" s="29">
        <f t="shared" si="58"/>
        <v>0</v>
      </c>
      <c r="W89" s="65">
        <f t="shared" si="50"/>
        <v>399</v>
      </c>
      <c r="X89" s="29">
        <f t="shared" si="51"/>
        <v>1.0000000000000002</v>
      </c>
    </row>
    <row r="90" spans="1:24" ht="19.149999999999999" x14ac:dyDescent="0.35">
      <c r="A90" s="76"/>
      <c r="B90" s="1" t="s">
        <v>22</v>
      </c>
      <c r="C90" s="33">
        <v>551</v>
      </c>
      <c r="D90" s="29">
        <f t="shared" si="47"/>
        <v>0.35640362225097022</v>
      </c>
      <c r="E90" s="33">
        <v>320</v>
      </c>
      <c r="F90" s="29">
        <f t="shared" si="48"/>
        <v>0.20698576972833119</v>
      </c>
      <c r="G90" s="33">
        <v>220</v>
      </c>
      <c r="H90" s="29">
        <f t="shared" si="49"/>
        <v>0.14230271668822769</v>
      </c>
      <c r="I90" s="33">
        <v>205</v>
      </c>
      <c r="J90" s="29">
        <f t="shared" si="52"/>
        <v>0.13260025873221215</v>
      </c>
      <c r="K90" s="33">
        <v>104</v>
      </c>
      <c r="L90" s="29">
        <f t="shared" si="53"/>
        <v>6.7270375161707627E-2</v>
      </c>
      <c r="M90" s="33">
        <v>53</v>
      </c>
      <c r="N90" s="29">
        <f t="shared" si="54"/>
        <v>3.428201811125485E-2</v>
      </c>
      <c r="O90" s="33">
        <v>61</v>
      </c>
      <c r="P90" s="29">
        <f t="shared" si="55"/>
        <v>3.9456662354463129E-2</v>
      </c>
      <c r="Q90" s="33">
        <v>32</v>
      </c>
      <c r="R90" s="29">
        <f t="shared" si="56"/>
        <v>2.0698576972833119E-2</v>
      </c>
      <c r="S90" s="33">
        <v>0</v>
      </c>
      <c r="T90" s="29">
        <f t="shared" si="57"/>
        <v>0</v>
      </c>
      <c r="U90" s="33">
        <v>0</v>
      </c>
      <c r="V90" s="29">
        <f t="shared" si="58"/>
        <v>0</v>
      </c>
      <c r="W90" s="65">
        <f t="shared" si="50"/>
        <v>1546</v>
      </c>
      <c r="X90" s="29">
        <f t="shared" si="51"/>
        <v>1</v>
      </c>
    </row>
    <row r="91" spans="1:24" ht="19.149999999999999" x14ac:dyDescent="0.35">
      <c r="A91" s="76"/>
      <c r="B91" s="1" t="s">
        <v>23</v>
      </c>
      <c r="C91" s="33">
        <v>695</v>
      </c>
      <c r="D91" s="29">
        <f t="shared" si="47"/>
        <v>0.46118115461181153</v>
      </c>
      <c r="E91" s="33">
        <v>244</v>
      </c>
      <c r="F91" s="29">
        <f t="shared" si="48"/>
        <v>0.1619110816191108</v>
      </c>
      <c r="G91" s="33">
        <v>107</v>
      </c>
      <c r="H91" s="29">
        <f t="shared" si="49"/>
        <v>7.1001990710019905E-2</v>
      </c>
      <c r="I91" s="33">
        <v>190</v>
      </c>
      <c r="J91" s="29">
        <f t="shared" si="52"/>
        <v>0.12607830126078301</v>
      </c>
      <c r="K91" s="33">
        <v>46</v>
      </c>
      <c r="L91" s="29">
        <f t="shared" si="53"/>
        <v>3.0524220305242204E-2</v>
      </c>
      <c r="M91" s="33">
        <v>132</v>
      </c>
      <c r="N91" s="29">
        <f t="shared" si="54"/>
        <v>8.7591240875912413E-2</v>
      </c>
      <c r="O91" s="33">
        <v>37</v>
      </c>
      <c r="P91" s="29">
        <f t="shared" si="55"/>
        <v>2.4552090245520901E-2</v>
      </c>
      <c r="Q91" s="33">
        <v>51</v>
      </c>
      <c r="R91" s="29">
        <f t="shared" si="56"/>
        <v>3.3842070338420703E-2</v>
      </c>
      <c r="S91" s="33">
        <v>4</v>
      </c>
      <c r="T91" s="29">
        <f t="shared" si="57"/>
        <v>2.6542800265428003E-3</v>
      </c>
      <c r="U91" s="33">
        <v>1</v>
      </c>
      <c r="V91" s="29">
        <f t="shared" si="58"/>
        <v>6.6357000663570006E-4</v>
      </c>
      <c r="W91" s="65">
        <f t="shared" si="50"/>
        <v>1507</v>
      </c>
      <c r="X91" s="29">
        <f t="shared" si="51"/>
        <v>0.99999999999999989</v>
      </c>
    </row>
    <row r="92" spans="1:24" ht="19.149999999999999" x14ac:dyDescent="0.35">
      <c r="A92" s="76"/>
      <c r="B92" s="1" t="s">
        <v>24</v>
      </c>
      <c r="C92" s="33">
        <v>323</v>
      </c>
      <c r="D92" s="29">
        <f t="shared" si="47"/>
        <v>0.38729016786570741</v>
      </c>
      <c r="E92" s="33">
        <v>96</v>
      </c>
      <c r="F92" s="29">
        <f t="shared" si="48"/>
        <v>0.11510791366906475</v>
      </c>
      <c r="G92" s="33">
        <v>93</v>
      </c>
      <c r="H92" s="29">
        <f t="shared" si="49"/>
        <v>0.11151079136690648</v>
      </c>
      <c r="I92" s="33">
        <v>75</v>
      </c>
      <c r="J92" s="29">
        <f t="shared" si="52"/>
        <v>8.9928057553956831E-2</v>
      </c>
      <c r="K92" s="33">
        <v>17</v>
      </c>
      <c r="L92" s="29">
        <f t="shared" si="53"/>
        <v>2.0383693045563551E-2</v>
      </c>
      <c r="M92" s="33">
        <v>70</v>
      </c>
      <c r="N92" s="29">
        <f t="shared" si="54"/>
        <v>8.3932853717026384E-2</v>
      </c>
      <c r="O92" s="33">
        <v>31</v>
      </c>
      <c r="P92" s="29">
        <f t="shared" si="55"/>
        <v>3.7170263788968823E-2</v>
      </c>
      <c r="Q92" s="33">
        <v>57</v>
      </c>
      <c r="R92" s="29">
        <f t="shared" si="56"/>
        <v>6.83453237410072E-2</v>
      </c>
      <c r="S92" s="33">
        <v>41</v>
      </c>
      <c r="T92" s="29">
        <f t="shared" si="57"/>
        <v>4.9160671462829736E-2</v>
      </c>
      <c r="U92" s="33">
        <v>31</v>
      </c>
      <c r="V92" s="29">
        <f t="shared" si="58"/>
        <v>3.7170263788968823E-2</v>
      </c>
      <c r="W92" s="65">
        <f t="shared" si="50"/>
        <v>834</v>
      </c>
      <c r="X92" s="29">
        <f t="shared" si="51"/>
        <v>1</v>
      </c>
    </row>
    <row r="93" spans="1:24" ht="19.149999999999999" x14ac:dyDescent="0.35">
      <c r="A93" s="76"/>
      <c r="B93" s="1" t="s">
        <v>25</v>
      </c>
      <c r="C93" s="33">
        <v>6</v>
      </c>
      <c r="D93" s="29">
        <f t="shared" si="47"/>
        <v>0.24</v>
      </c>
      <c r="E93" s="33">
        <v>2</v>
      </c>
      <c r="F93" s="29">
        <f t="shared" si="48"/>
        <v>0.08</v>
      </c>
      <c r="G93" s="33">
        <v>9</v>
      </c>
      <c r="H93" s="29">
        <f t="shared" si="49"/>
        <v>0.36</v>
      </c>
      <c r="I93" s="33">
        <v>1</v>
      </c>
      <c r="J93" s="29">
        <f t="shared" si="52"/>
        <v>0.04</v>
      </c>
      <c r="K93" s="33">
        <v>5</v>
      </c>
      <c r="L93" s="29">
        <f t="shared" si="53"/>
        <v>0.2</v>
      </c>
      <c r="M93" s="33">
        <v>0</v>
      </c>
      <c r="N93" s="29">
        <f t="shared" si="54"/>
        <v>0</v>
      </c>
      <c r="O93" s="33">
        <v>1</v>
      </c>
      <c r="P93" s="29">
        <f t="shared" si="55"/>
        <v>0.04</v>
      </c>
      <c r="Q93" s="33">
        <v>1</v>
      </c>
      <c r="R93" s="29">
        <f t="shared" si="56"/>
        <v>0.04</v>
      </c>
      <c r="S93" s="33">
        <v>0</v>
      </c>
      <c r="T93" s="29">
        <f t="shared" si="57"/>
        <v>0</v>
      </c>
      <c r="U93" s="33">
        <v>0</v>
      </c>
      <c r="V93" s="29">
        <f t="shared" si="58"/>
        <v>0</v>
      </c>
      <c r="W93" s="65">
        <f t="shared" si="50"/>
        <v>25</v>
      </c>
      <c r="X93" s="29">
        <f t="shared" si="51"/>
        <v>1</v>
      </c>
    </row>
    <row r="94" spans="1:24" ht="19.149999999999999" x14ac:dyDescent="0.35">
      <c r="A94" s="76"/>
      <c r="B94" s="1" t="s">
        <v>0</v>
      </c>
      <c r="C94" s="33">
        <v>1</v>
      </c>
      <c r="D94" s="29">
        <f t="shared" si="47"/>
        <v>0.1</v>
      </c>
      <c r="E94" s="33">
        <v>1</v>
      </c>
      <c r="F94" s="29">
        <f t="shared" si="48"/>
        <v>0.1</v>
      </c>
      <c r="G94" s="33">
        <v>0</v>
      </c>
      <c r="H94" s="29">
        <f t="shared" si="49"/>
        <v>0</v>
      </c>
      <c r="I94" s="33">
        <v>1</v>
      </c>
      <c r="J94" s="29">
        <f t="shared" si="52"/>
        <v>0.1</v>
      </c>
      <c r="K94" s="33">
        <v>0</v>
      </c>
      <c r="L94" s="29">
        <f t="shared" si="53"/>
        <v>0</v>
      </c>
      <c r="M94" s="33">
        <v>2</v>
      </c>
      <c r="N94" s="29">
        <f t="shared" si="54"/>
        <v>0.2</v>
      </c>
      <c r="O94" s="33">
        <v>0</v>
      </c>
      <c r="P94" s="29">
        <f t="shared" si="55"/>
        <v>0</v>
      </c>
      <c r="Q94" s="33">
        <v>0</v>
      </c>
      <c r="R94" s="29">
        <f t="shared" si="56"/>
        <v>0</v>
      </c>
      <c r="S94" s="33">
        <v>5</v>
      </c>
      <c r="T94" s="29">
        <f t="shared" si="57"/>
        <v>0.5</v>
      </c>
      <c r="U94" s="33">
        <v>0</v>
      </c>
      <c r="V94" s="29">
        <f t="shared" si="58"/>
        <v>0</v>
      </c>
      <c r="W94" s="65">
        <f t="shared" si="50"/>
        <v>10</v>
      </c>
      <c r="X94" s="29">
        <f t="shared" si="51"/>
        <v>1</v>
      </c>
    </row>
    <row r="95" spans="1:24" ht="19.149999999999999" x14ac:dyDescent="0.35">
      <c r="A95" s="77"/>
      <c r="B95" s="2" t="s">
        <v>27</v>
      </c>
      <c r="C95" s="54">
        <v>1612</v>
      </c>
      <c r="D95" s="42">
        <f t="shared" si="47"/>
        <v>0.37306179125202499</v>
      </c>
      <c r="E95" s="54">
        <v>697</v>
      </c>
      <c r="F95" s="42">
        <f t="shared" si="48"/>
        <v>0.16130525341356167</v>
      </c>
      <c r="G95" s="54">
        <v>596</v>
      </c>
      <c r="H95" s="42">
        <f t="shared" si="49"/>
        <v>0.13793103448275862</v>
      </c>
      <c r="I95" s="54">
        <v>489</v>
      </c>
      <c r="J95" s="42">
        <f t="shared" si="52"/>
        <v>0.11316824809071974</v>
      </c>
      <c r="K95" s="54">
        <v>199</v>
      </c>
      <c r="L95" s="42">
        <f t="shared" si="53"/>
        <v>4.6054154130988199E-2</v>
      </c>
      <c r="M95" s="54">
        <v>257</v>
      </c>
      <c r="N95" s="42">
        <f t="shared" si="54"/>
        <v>5.9476972922934503E-2</v>
      </c>
      <c r="O95" s="54">
        <v>245</v>
      </c>
      <c r="P95" s="42">
        <f t="shared" si="55"/>
        <v>5.6699838000462854E-2</v>
      </c>
      <c r="Q95" s="54">
        <v>144</v>
      </c>
      <c r="R95" s="42">
        <f t="shared" si="56"/>
        <v>3.33256190696598E-2</v>
      </c>
      <c r="S95" s="54">
        <v>50</v>
      </c>
      <c r="T95" s="42">
        <f t="shared" si="57"/>
        <v>1.1571395510298541E-2</v>
      </c>
      <c r="U95" s="54">
        <v>32</v>
      </c>
      <c r="V95" s="42">
        <f t="shared" si="58"/>
        <v>7.4056931265910671E-3</v>
      </c>
      <c r="W95" s="66">
        <f t="shared" si="50"/>
        <v>4321</v>
      </c>
      <c r="X95" s="42">
        <f t="shared" si="51"/>
        <v>1</v>
      </c>
    </row>
    <row r="96" spans="1:24" ht="19.149999999999999" x14ac:dyDescent="0.35">
      <c r="A96" s="75" t="s">
        <v>33</v>
      </c>
      <c r="B96" s="1" t="s">
        <v>21</v>
      </c>
      <c r="C96" s="63">
        <v>33</v>
      </c>
      <c r="D96" s="32">
        <f t="shared" si="47"/>
        <v>9.880239520958084E-2</v>
      </c>
      <c r="E96" s="63">
        <v>24</v>
      </c>
      <c r="F96" s="32">
        <f t="shared" si="48"/>
        <v>7.1856287425149698E-2</v>
      </c>
      <c r="G96" s="33">
        <v>169</v>
      </c>
      <c r="H96" s="32">
        <f t="shared" si="49"/>
        <v>0.50598802395209586</v>
      </c>
      <c r="I96" s="63">
        <v>13</v>
      </c>
      <c r="J96" s="32">
        <f>I96/W96</f>
        <v>3.8922155688622756E-2</v>
      </c>
      <c r="K96" s="63">
        <v>16</v>
      </c>
      <c r="L96" s="32">
        <f>K96/W96</f>
        <v>4.790419161676647E-2</v>
      </c>
      <c r="M96" s="63">
        <v>0</v>
      </c>
      <c r="N96" s="32">
        <f>M96/W96</f>
        <v>0</v>
      </c>
      <c r="O96" s="63">
        <v>68</v>
      </c>
      <c r="P96" s="32">
        <f>O96/W96</f>
        <v>0.20359281437125748</v>
      </c>
      <c r="Q96" s="63">
        <v>10</v>
      </c>
      <c r="R96" s="32">
        <f>Q96/W96</f>
        <v>2.9940119760479042E-2</v>
      </c>
      <c r="S96" s="63">
        <v>0</v>
      </c>
      <c r="T96" s="32">
        <f>S96/W96</f>
        <v>0</v>
      </c>
      <c r="U96" s="63">
        <v>1</v>
      </c>
      <c r="V96" s="32">
        <f>U96/W96</f>
        <v>2.9940119760479044E-3</v>
      </c>
      <c r="W96" s="63">
        <f t="shared" si="50"/>
        <v>334</v>
      </c>
      <c r="X96" s="32">
        <f t="shared" si="51"/>
        <v>1.0000000000000002</v>
      </c>
    </row>
    <row r="97" spans="1:24" ht="19.149999999999999" x14ac:dyDescent="0.35">
      <c r="A97" s="76"/>
      <c r="B97" s="1" t="s">
        <v>22</v>
      </c>
      <c r="C97" s="63">
        <v>545</v>
      </c>
      <c r="D97" s="32">
        <f t="shared" si="47"/>
        <v>0.30756207674943564</v>
      </c>
      <c r="E97" s="63">
        <v>379</v>
      </c>
      <c r="F97" s="32">
        <f t="shared" si="48"/>
        <v>0.21388261851015802</v>
      </c>
      <c r="G97" s="33">
        <v>324</v>
      </c>
      <c r="H97" s="32">
        <f t="shared" si="49"/>
        <v>0.18284424379232506</v>
      </c>
      <c r="I97" s="63">
        <v>257</v>
      </c>
      <c r="J97" s="32">
        <f t="shared" ref="J97:J130" si="59">I97/W97</f>
        <v>0.14503386004514673</v>
      </c>
      <c r="K97" s="63">
        <v>128</v>
      </c>
      <c r="L97" s="32">
        <f t="shared" ref="L97:L130" si="60">K97/W97</f>
        <v>7.2234762979683967E-2</v>
      </c>
      <c r="M97" s="63">
        <v>31</v>
      </c>
      <c r="N97" s="32">
        <f t="shared" ref="N97:N130" si="61">M97/W97</f>
        <v>1.7494356659142212E-2</v>
      </c>
      <c r="O97" s="63">
        <v>64</v>
      </c>
      <c r="P97" s="32">
        <f t="shared" ref="P97:P130" si="62">O97/W97</f>
        <v>3.6117381489841983E-2</v>
      </c>
      <c r="Q97" s="63">
        <v>44</v>
      </c>
      <c r="R97" s="32">
        <f t="shared" ref="R97:R130" si="63">Q97/W97</f>
        <v>2.4830699774266364E-2</v>
      </c>
      <c r="S97" s="63">
        <v>0</v>
      </c>
      <c r="T97" s="32">
        <f t="shared" ref="T97:T130" si="64">S97/W97</f>
        <v>0</v>
      </c>
      <c r="U97" s="63">
        <v>0</v>
      </c>
      <c r="V97" s="32">
        <f t="shared" ref="V97:V130" si="65">U97/W97</f>
        <v>0</v>
      </c>
      <c r="W97" s="63">
        <f t="shared" si="50"/>
        <v>1772</v>
      </c>
      <c r="X97" s="32">
        <f t="shared" si="51"/>
        <v>1</v>
      </c>
    </row>
    <row r="98" spans="1:24" ht="19.149999999999999" x14ac:dyDescent="0.35">
      <c r="A98" s="76"/>
      <c r="B98" s="1" t="s">
        <v>23</v>
      </c>
      <c r="C98" s="63">
        <v>459</v>
      </c>
      <c r="D98" s="32">
        <f t="shared" si="47"/>
        <v>0.3569206842923795</v>
      </c>
      <c r="E98" s="63">
        <v>271</v>
      </c>
      <c r="F98" s="32">
        <f t="shared" si="48"/>
        <v>0.21073094867807154</v>
      </c>
      <c r="G98" s="33">
        <v>75</v>
      </c>
      <c r="H98" s="32">
        <f t="shared" si="49"/>
        <v>5.8320373250388802E-2</v>
      </c>
      <c r="I98" s="63">
        <v>183</v>
      </c>
      <c r="J98" s="32">
        <f t="shared" si="59"/>
        <v>0.14230171073094869</v>
      </c>
      <c r="K98" s="63">
        <v>51</v>
      </c>
      <c r="L98" s="32">
        <f t="shared" si="60"/>
        <v>3.9657853810264383E-2</v>
      </c>
      <c r="M98" s="63">
        <v>105</v>
      </c>
      <c r="N98" s="32">
        <f t="shared" si="61"/>
        <v>8.164852255054432E-2</v>
      </c>
      <c r="O98" s="63">
        <v>49</v>
      </c>
      <c r="P98" s="32">
        <f t="shared" si="62"/>
        <v>3.8102643856920686E-2</v>
      </c>
      <c r="Q98" s="63">
        <v>87</v>
      </c>
      <c r="R98" s="32">
        <f t="shared" si="63"/>
        <v>6.7651632970451014E-2</v>
      </c>
      <c r="S98" s="63">
        <v>4</v>
      </c>
      <c r="T98" s="32">
        <f t="shared" si="64"/>
        <v>3.1104199066874028E-3</v>
      </c>
      <c r="U98" s="63">
        <v>2</v>
      </c>
      <c r="V98" s="32">
        <f t="shared" si="65"/>
        <v>1.5552099533437014E-3</v>
      </c>
      <c r="W98" s="63">
        <f t="shared" si="50"/>
        <v>1286</v>
      </c>
      <c r="X98" s="32">
        <f t="shared" si="51"/>
        <v>0.99999999999999989</v>
      </c>
    </row>
    <row r="99" spans="1:24" ht="19.149999999999999" x14ac:dyDescent="0.35">
      <c r="A99" s="76"/>
      <c r="B99" s="1" t="s">
        <v>24</v>
      </c>
      <c r="C99" s="63">
        <v>381</v>
      </c>
      <c r="D99" s="32">
        <f t="shared" si="47"/>
        <v>0.34890109890109888</v>
      </c>
      <c r="E99" s="63">
        <v>146</v>
      </c>
      <c r="F99" s="32">
        <f t="shared" si="48"/>
        <v>0.1336996336996337</v>
      </c>
      <c r="G99" s="33">
        <v>116</v>
      </c>
      <c r="H99" s="32">
        <f t="shared" si="49"/>
        <v>0.10622710622710622</v>
      </c>
      <c r="I99" s="63">
        <v>107</v>
      </c>
      <c r="J99" s="32">
        <f t="shared" si="59"/>
        <v>9.7985347985347984E-2</v>
      </c>
      <c r="K99" s="63">
        <v>27</v>
      </c>
      <c r="L99" s="32">
        <f t="shared" si="60"/>
        <v>2.4725274725274724E-2</v>
      </c>
      <c r="M99" s="63">
        <v>111</v>
      </c>
      <c r="N99" s="32">
        <f t="shared" si="61"/>
        <v>0.10164835164835165</v>
      </c>
      <c r="O99" s="63">
        <v>28</v>
      </c>
      <c r="P99" s="32">
        <f t="shared" si="62"/>
        <v>2.564102564102564E-2</v>
      </c>
      <c r="Q99" s="63">
        <v>84</v>
      </c>
      <c r="R99" s="32">
        <f t="shared" si="63"/>
        <v>7.6923076923076927E-2</v>
      </c>
      <c r="S99" s="63">
        <v>61</v>
      </c>
      <c r="T99" s="32">
        <f t="shared" si="64"/>
        <v>5.5860805860805864E-2</v>
      </c>
      <c r="U99" s="63">
        <v>31</v>
      </c>
      <c r="V99" s="32">
        <f t="shared" si="65"/>
        <v>2.8388278388278388E-2</v>
      </c>
      <c r="W99" s="63">
        <f t="shared" si="50"/>
        <v>1092</v>
      </c>
      <c r="X99" s="32">
        <f t="shared" si="51"/>
        <v>1</v>
      </c>
    </row>
    <row r="100" spans="1:24" ht="19.149999999999999" x14ac:dyDescent="0.35">
      <c r="A100" s="76"/>
      <c r="B100" s="1" t="s">
        <v>25</v>
      </c>
      <c r="C100" s="63">
        <v>2</v>
      </c>
      <c r="D100" s="32">
        <f t="shared" si="47"/>
        <v>0.13333333333333333</v>
      </c>
      <c r="E100" s="63">
        <v>6</v>
      </c>
      <c r="F100" s="32">
        <f t="shared" si="48"/>
        <v>0.4</v>
      </c>
      <c r="G100" s="33">
        <v>4</v>
      </c>
      <c r="H100" s="32">
        <f t="shared" si="49"/>
        <v>0.26666666666666666</v>
      </c>
      <c r="I100" s="63">
        <v>1</v>
      </c>
      <c r="J100" s="32">
        <f t="shared" si="59"/>
        <v>6.6666666666666666E-2</v>
      </c>
      <c r="K100" s="63">
        <v>2</v>
      </c>
      <c r="L100" s="32">
        <f t="shared" si="60"/>
        <v>0.13333333333333333</v>
      </c>
      <c r="M100" s="63">
        <v>0</v>
      </c>
      <c r="N100" s="32">
        <f t="shared" si="61"/>
        <v>0</v>
      </c>
      <c r="O100" s="63">
        <v>0</v>
      </c>
      <c r="P100" s="32">
        <f t="shared" si="62"/>
        <v>0</v>
      </c>
      <c r="Q100" s="63">
        <v>0</v>
      </c>
      <c r="R100" s="32">
        <f t="shared" si="63"/>
        <v>0</v>
      </c>
      <c r="S100" s="63">
        <v>0</v>
      </c>
      <c r="T100" s="32">
        <f t="shared" si="64"/>
        <v>0</v>
      </c>
      <c r="U100" s="63">
        <v>0</v>
      </c>
      <c r="V100" s="32">
        <f t="shared" si="65"/>
        <v>0</v>
      </c>
      <c r="W100" s="63">
        <f t="shared" si="50"/>
        <v>15</v>
      </c>
      <c r="X100" s="32">
        <f t="shared" si="51"/>
        <v>1</v>
      </c>
    </row>
    <row r="101" spans="1:24" ht="19.149999999999999" x14ac:dyDescent="0.35">
      <c r="A101" s="76"/>
      <c r="B101" s="1" t="s">
        <v>0</v>
      </c>
      <c r="C101" s="63">
        <v>2</v>
      </c>
      <c r="D101" s="32">
        <f t="shared" si="47"/>
        <v>0.33333333333333331</v>
      </c>
      <c r="E101" s="63">
        <v>0</v>
      </c>
      <c r="F101" s="32">
        <f t="shared" si="48"/>
        <v>0</v>
      </c>
      <c r="G101" s="33">
        <v>0</v>
      </c>
      <c r="H101" s="32">
        <f t="shared" si="49"/>
        <v>0</v>
      </c>
      <c r="I101" s="63">
        <v>2</v>
      </c>
      <c r="J101" s="32">
        <f t="shared" si="59"/>
        <v>0.33333333333333331</v>
      </c>
      <c r="K101" s="63">
        <v>2</v>
      </c>
      <c r="L101" s="32">
        <f t="shared" si="60"/>
        <v>0.33333333333333331</v>
      </c>
      <c r="M101" s="63">
        <v>0</v>
      </c>
      <c r="N101" s="32">
        <f t="shared" si="61"/>
        <v>0</v>
      </c>
      <c r="O101" s="63">
        <v>0</v>
      </c>
      <c r="P101" s="32">
        <f t="shared" si="62"/>
        <v>0</v>
      </c>
      <c r="Q101" s="63">
        <v>0</v>
      </c>
      <c r="R101" s="32">
        <f t="shared" si="63"/>
        <v>0</v>
      </c>
      <c r="S101" s="63">
        <v>0</v>
      </c>
      <c r="T101" s="32">
        <f t="shared" si="64"/>
        <v>0</v>
      </c>
      <c r="U101" s="63">
        <v>0</v>
      </c>
      <c r="V101" s="32">
        <f t="shared" si="65"/>
        <v>0</v>
      </c>
      <c r="W101" s="63">
        <f t="shared" si="50"/>
        <v>6</v>
      </c>
      <c r="X101" s="32">
        <f t="shared" si="51"/>
        <v>1</v>
      </c>
    </row>
    <row r="102" spans="1:24" ht="19.149999999999999" x14ac:dyDescent="0.35">
      <c r="A102" s="77"/>
      <c r="B102" s="2" t="s">
        <v>27</v>
      </c>
      <c r="C102" s="64">
        <v>1422</v>
      </c>
      <c r="D102" s="47">
        <f t="shared" si="47"/>
        <v>0.31564927857935626</v>
      </c>
      <c r="E102" s="64">
        <v>826</v>
      </c>
      <c r="F102" s="47">
        <f t="shared" si="48"/>
        <v>0.18335183129855717</v>
      </c>
      <c r="G102" s="54">
        <v>688</v>
      </c>
      <c r="H102" s="47">
        <f t="shared" si="49"/>
        <v>0.15271920088790233</v>
      </c>
      <c r="I102" s="64">
        <v>563</v>
      </c>
      <c r="J102" s="47">
        <f t="shared" si="59"/>
        <v>0.12497225305216426</v>
      </c>
      <c r="K102" s="64">
        <v>226</v>
      </c>
      <c r="L102" s="47">
        <f t="shared" si="60"/>
        <v>5.016648168701443E-2</v>
      </c>
      <c r="M102" s="64">
        <v>247</v>
      </c>
      <c r="N102" s="47">
        <f t="shared" si="61"/>
        <v>5.4827968923418423E-2</v>
      </c>
      <c r="O102" s="64">
        <v>209</v>
      </c>
      <c r="P102" s="47">
        <f t="shared" si="62"/>
        <v>4.6392896781354054E-2</v>
      </c>
      <c r="Q102" s="64">
        <v>225</v>
      </c>
      <c r="R102" s="47">
        <f t="shared" si="63"/>
        <v>4.9944506104328525E-2</v>
      </c>
      <c r="S102" s="64">
        <v>65</v>
      </c>
      <c r="T102" s="47">
        <f t="shared" si="64"/>
        <v>1.4428412874583796E-2</v>
      </c>
      <c r="U102" s="64">
        <v>34</v>
      </c>
      <c r="V102" s="47">
        <f t="shared" si="65"/>
        <v>7.5471698113207548E-3</v>
      </c>
      <c r="W102" s="64">
        <f t="shared" si="50"/>
        <v>4505</v>
      </c>
      <c r="X102" s="47">
        <f t="shared" si="51"/>
        <v>1</v>
      </c>
    </row>
    <row r="103" spans="1:24" ht="19.149999999999999" x14ac:dyDescent="0.35">
      <c r="A103" s="75" t="s">
        <v>34</v>
      </c>
      <c r="B103" s="1" t="s">
        <v>21</v>
      </c>
      <c r="C103" s="63">
        <v>17</v>
      </c>
      <c r="D103" s="32">
        <f t="shared" si="47"/>
        <v>8.6294416243654817E-2</v>
      </c>
      <c r="E103" s="63">
        <v>24</v>
      </c>
      <c r="F103" s="32">
        <f t="shared" si="48"/>
        <v>0.12182741116751269</v>
      </c>
      <c r="G103" s="63">
        <v>111</v>
      </c>
      <c r="H103" s="32">
        <f t="shared" si="49"/>
        <v>0.56345177664974622</v>
      </c>
      <c r="I103" s="63">
        <v>13</v>
      </c>
      <c r="J103" s="32">
        <f t="shared" si="59"/>
        <v>6.5989847715736044E-2</v>
      </c>
      <c r="K103" s="63">
        <v>5</v>
      </c>
      <c r="L103" s="32">
        <f t="shared" si="60"/>
        <v>2.5380710659898477E-2</v>
      </c>
      <c r="M103" s="63">
        <v>0</v>
      </c>
      <c r="N103" s="32">
        <f t="shared" si="61"/>
        <v>0</v>
      </c>
      <c r="O103" s="63">
        <v>18</v>
      </c>
      <c r="P103" s="32">
        <f t="shared" si="62"/>
        <v>9.1370558375634514E-2</v>
      </c>
      <c r="Q103" s="63">
        <v>9</v>
      </c>
      <c r="R103" s="32">
        <f t="shared" si="63"/>
        <v>4.5685279187817257E-2</v>
      </c>
      <c r="S103" s="63">
        <v>0</v>
      </c>
      <c r="T103" s="32">
        <f t="shared" si="64"/>
        <v>0</v>
      </c>
      <c r="U103" s="63">
        <v>0</v>
      </c>
      <c r="V103" s="32">
        <f t="shared" si="65"/>
        <v>0</v>
      </c>
      <c r="W103" s="63">
        <f t="shared" si="50"/>
        <v>197</v>
      </c>
      <c r="X103" s="32">
        <f t="shared" si="51"/>
        <v>1</v>
      </c>
    </row>
    <row r="104" spans="1:24" ht="19.149999999999999" x14ac:dyDescent="0.35">
      <c r="A104" s="76"/>
      <c r="B104" s="1" t="s">
        <v>22</v>
      </c>
      <c r="C104" s="63">
        <v>324</v>
      </c>
      <c r="D104" s="32">
        <f t="shared" si="47"/>
        <v>0.31702544031311153</v>
      </c>
      <c r="E104" s="63">
        <v>196</v>
      </c>
      <c r="F104" s="32">
        <f t="shared" si="48"/>
        <v>0.19178082191780821</v>
      </c>
      <c r="G104" s="63">
        <v>172</v>
      </c>
      <c r="H104" s="32">
        <f t="shared" si="49"/>
        <v>0.16829745596868884</v>
      </c>
      <c r="I104" s="63">
        <v>198</v>
      </c>
      <c r="J104" s="32">
        <f t="shared" si="59"/>
        <v>0.19373776908023482</v>
      </c>
      <c r="K104" s="63">
        <v>54</v>
      </c>
      <c r="L104" s="32">
        <f t="shared" si="60"/>
        <v>5.2837573385518588E-2</v>
      </c>
      <c r="M104" s="63">
        <v>21</v>
      </c>
      <c r="N104" s="32">
        <f t="shared" si="61"/>
        <v>2.0547945205479451E-2</v>
      </c>
      <c r="O104" s="63">
        <v>30</v>
      </c>
      <c r="P104" s="32">
        <f t="shared" si="62"/>
        <v>2.9354207436399216E-2</v>
      </c>
      <c r="Q104" s="63">
        <v>27</v>
      </c>
      <c r="R104" s="32">
        <f t="shared" si="63"/>
        <v>2.6418786692759294E-2</v>
      </c>
      <c r="S104" s="63">
        <v>0</v>
      </c>
      <c r="T104" s="32">
        <f t="shared" si="64"/>
        <v>0</v>
      </c>
      <c r="U104" s="63">
        <v>0</v>
      </c>
      <c r="V104" s="32">
        <f t="shared" si="65"/>
        <v>0</v>
      </c>
      <c r="W104" s="63">
        <f t="shared" si="50"/>
        <v>1022</v>
      </c>
      <c r="X104" s="32">
        <f t="shared" si="51"/>
        <v>0.99999999999999989</v>
      </c>
    </row>
    <row r="105" spans="1:24" ht="19.149999999999999" x14ac:dyDescent="0.35">
      <c r="A105" s="76"/>
      <c r="B105" s="1" t="s">
        <v>23</v>
      </c>
      <c r="C105" s="63">
        <v>420</v>
      </c>
      <c r="D105" s="32">
        <f t="shared" si="47"/>
        <v>0.42900919305413687</v>
      </c>
      <c r="E105" s="63">
        <v>182</v>
      </c>
      <c r="F105" s="32">
        <f t="shared" si="48"/>
        <v>0.18590398365679264</v>
      </c>
      <c r="G105" s="63">
        <v>74</v>
      </c>
      <c r="H105" s="32">
        <f t="shared" si="49"/>
        <v>7.5587334014300303E-2</v>
      </c>
      <c r="I105" s="63">
        <v>132</v>
      </c>
      <c r="J105" s="32">
        <f t="shared" si="59"/>
        <v>0.1348314606741573</v>
      </c>
      <c r="K105" s="63">
        <v>24</v>
      </c>
      <c r="L105" s="32">
        <f t="shared" si="60"/>
        <v>2.4514811031664963E-2</v>
      </c>
      <c r="M105" s="63">
        <v>69</v>
      </c>
      <c r="N105" s="32">
        <f t="shared" si="61"/>
        <v>7.0480081716036772E-2</v>
      </c>
      <c r="O105" s="63">
        <v>27</v>
      </c>
      <c r="P105" s="32">
        <f t="shared" si="62"/>
        <v>2.7579162410623085E-2</v>
      </c>
      <c r="Q105" s="63">
        <v>43</v>
      </c>
      <c r="R105" s="32">
        <f t="shared" si="63"/>
        <v>4.3922369765066395E-2</v>
      </c>
      <c r="S105" s="63">
        <v>7</v>
      </c>
      <c r="T105" s="32">
        <f t="shared" si="64"/>
        <v>7.1501532175689483E-3</v>
      </c>
      <c r="U105" s="63">
        <v>1</v>
      </c>
      <c r="V105" s="32">
        <f t="shared" si="65"/>
        <v>1.0214504596527069E-3</v>
      </c>
      <c r="W105" s="63">
        <f t="shared" si="50"/>
        <v>979</v>
      </c>
      <c r="X105" s="32">
        <f t="shared" si="51"/>
        <v>1</v>
      </c>
    </row>
    <row r="106" spans="1:24" ht="19.149999999999999" x14ac:dyDescent="0.35">
      <c r="A106" s="76"/>
      <c r="B106" s="1" t="s">
        <v>24</v>
      </c>
      <c r="C106" s="63">
        <v>205</v>
      </c>
      <c r="D106" s="32">
        <f t="shared" si="47"/>
        <v>0.35344827586206895</v>
      </c>
      <c r="E106" s="63">
        <v>88</v>
      </c>
      <c r="F106" s="32">
        <f t="shared" si="48"/>
        <v>0.15172413793103448</v>
      </c>
      <c r="G106" s="63">
        <v>69</v>
      </c>
      <c r="H106" s="32">
        <f t="shared" si="49"/>
        <v>0.11896551724137931</v>
      </c>
      <c r="I106" s="63">
        <v>58</v>
      </c>
      <c r="J106" s="32">
        <f t="shared" si="59"/>
        <v>0.1</v>
      </c>
      <c r="K106" s="63">
        <v>21</v>
      </c>
      <c r="L106" s="32">
        <f t="shared" si="60"/>
        <v>3.6206896551724141E-2</v>
      </c>
      <c r="M106" s="63">
        <v>30</v>
      </c>
      <c r="N106" s="32">
        <f t="shared" si="61"/>
        <v>5.1724137931034482E-2</v>
      </c>
      <c r="O106" s="63">
        <v>17</v>
      </c>
      <c r="P106" s="32">
        <f t="shared" si="62"/>
        <v>2.9310344827586206E-2</v>
      </c>
      <c r="Q106" s="63">
        <v>48</v>
      </c>
      <c r="R106" s="32">
        <f t="shared" si="63"/>
        <v>8.2758620689655171E-2</v>
      </c>
      <c r="S106" s="63">
        <v>21</v>
      </c>
      <c r="T106" s="32">
        <f t="shared" si="64"/>
        <v>3.6206896551724141E-2</v>
      </c>
      <c r="U106" s="63">
        <v>23</v>
      </c>
      <c r="V106" s="32">
        <f t="shared" si="65"/>
        <v>3.9655172413793106E-2</v>
      </c>
      <c r="W106" s="63">
        <f t="shared" si="50"/>
        <v>580</v>
      </c>
      <c r="X106" s="32">
        <f t="shared" si="51"/>
        <v>1</v>
      </c>
    </row>
    <row r="107" spans="1:24" ht="19.149999999999999" x14ac:dyDescent="0.35">
      <c r="A107" s="76"/>
      <c r="B107" s="1" t="s">
        <v>25</v>
      </c>
      <c r="C107" s="63">
        <v>2</v>
      </c>
      <c r="D107" s="32">
        <f t="shared" si="47"/>
        <v>0.22222222222222221</v>
      </c>
      <c r="E107" s="63">
        <v>1</v>
      </c>
      <c r="F107" s="32">
        <f t="shared" si="48"/>
        <v>0.1111111111111111</v>
      </c>
      <c r="G107" s="63">
        <v>5</v>
      </c>
      <c r="H107" s="32">
        <f t="shared" si="49"/>
        <v>0.55555555555555558</v>
      </c>
      <c r="I107" s="63">
        <v>0</v>
      </c>
      <c r="J107" s="32">
        <f t="shared" si="59"/>
        <v>0</v>
      </c>
      <c r="K107" s="63">
        <v>0</v>
      </c>
      <c r="L107" s="32">
        <f t="shared" si="60"/>
        <v>0</v>
      </c>
      <c r="M107" s="63">
        <v>0</v>
      </c>
      <c r="N107" s="32">
        <f t="shared" si="61"/>
        <v>0</v>
      </c>
      <c r="O107" s="63">
        <v>0</v>
      </c>
      <c r="P107" s="32">
        <f t="shared" si="62"/>
        <v>0</v>
      </c>
      <c r="Q107" s="63">
        <v>0</v>
      </c>
      <c r="R107" s="32">
        <f t="shared" si="63"/>
        <v>0</v>
      </c>
      <c r="S107" s="63">
        <v>1</v>
      </c>
      <c r="T107" s="32">
        <f t="shared" si="64"/>
        <v>0.1111111111111111</v>
      </c>
      <c r="U107" s="63">
        <v>0</v>
      </c>
      <c r="V107" s="32">
        <f t="shared" si="65"/>
        <v>0</v>
      </c>
      <c r="W107" s="63">
        <f t="shared" si="50"/>
        <v>9</v>
      </c>
      <c r="X107" s="32">
        <f t="shared" si="51"/>
        <v>1</v>
      </c>
    </row>
    <row r="108" spans="1:24" ht="19.149999999999999" x14ac:dyDescent="0.35">
      <c r="A108" s="76"/>
      <c r="B108" s="1" t="s">
        <v>0</v>
      </c>
      <c r="C108" s="63">
        <v>1</v>
      </c>
      <c r="D108" s="32">
        <f t="shared" si="47"/>
        <v>0.16666666666666666</v>
      </c>
      <c r="E108" s="63">
        <v>0</v>
      </c>
      <c r="F108" s="32">
        <f t="shared" si="48"/>
        <v>0</v>
      </c>
      <c r="G108" s="63">
        <v>0</v>
      </c>
      <c r="H108" s="32">
        <f t="shared" si="49"/>
        <v>0</v>
      </c>
      <c r="I108" s="63">
        <v>1</v>
      </c>
      <c r="J108" s="32">
        <f t="shared" si="59"/>
        <v>0.16666666666666666</v>
      </c>
      <c r="K108" s="63">
        <v>0</v>
      </c>
      <c r="L108" s="32">
        <f t="shared" si="60"/>
        <v>0</v>
      </c>
      <c r="M108" s="63">
        <v>2</v>
      </c>
      <c r="N108" s="32">
        <f t="shared" si="61"/>
        <v>0.33333333333333331</v>
      </c>
      <c r="O108" s="63">
        <v>0</v>
      </c>
      <c r="P108" s="32">
        <f t="shared" si="62"/>
        <v>0</v>
      </c>
      <c r="Q108" s="63">
        <v>0</v>
      </c>
      <c r="R108" s="32">
        <f t="shared" si="63"/>
        <v>0</v>
      </c>
      <c r="S108" s="63">
        <v>1</v>
      </c>
      <c r="T108" s="32">
        <f t="shared" si="64"/>
        <v>0.16666666666666666</v>
      </c>
      <c r="U108" s="63">
        <v>1</v>
      </c>
      <c r="V108" s="32">
        <f t="shared" si="65"/>
        <v>0.16666666666666666</v>
      </c>
      <c r="W108" s="63">
        <f t="shared" si="50"/>
        <v>6</v>
      </c>
      <c r="X108" s="32">
        <f t="shared" si="51"/>
        <v>0.99999999999999989</v>
      </c>
    </row>
    <row r="109" spans="1:24" ht="19.149999999999999" x14ac:dyDescent="0.35">
      <c r="A109" s="77"/>
      <c r="B109" s="2" t="s">
        <v>27</v>
      </c>
      <c r="C109" s="64">
        <v>969</v>
      </c>
      <c r="D109" s="47">
        <f t="shared" si="47"/>
        <v>0.34693877551020408</v>
      </c>
      <c r="E109" s="64">
        <v>491</v>
      </c>
      <c r="F109" s="47">
        <f t="shared" si="48"/>
        <v>0.17579663444325097</v>
      </c>
      <c r="G109" s="64">
        <v>431</v>
      </c>
      <c r="H109" s="47">
        <f t="shared" si="49"/>
        <v>0.15431435732187612</v>
      </c>
      <c r="I109" s="64">
        <v>402</v>
      </c>
      <c r="J109" s="47">
        <f t="shared" si="59"/>
        <v>0.14393125671321161</v>
      </c>
      <c r="K109" s="64">
        <v>104</v>
      </c>
      <c r="L109" s="47">
        <f t="shared" si="60"/>
        <v>3.7235947010383103E-2</v>
      </c>
      <c r="M109" s="64">
        <v>122</v>
      </c>
      <c r="N109" s="47">
        <f t="shared" si="61"/>
        <v>4.368063014679556E-2</v>
      </c>
      <c r="O109" s="64">
        <v>92</v>
      </c>
      <c r="P109" s="47">
        <f t="shared" si="62"/>
        <v>3.2939491586108129E-2</v>
      </c>
      <c r="Q109" s="64">
        <v>127</v>
      </c>
      <c r="R109" s="47">
        <f t="shared" si="63"/>
        <v>4.5470819906910133E-2</v>
      </c>
      <c r="S109" s="64">
        <v>30</v>
      </c>
      <c r="T109" s="47">
        <f t="shared" si="64"/>
        <v>1.0741138560687433E-2</v>
      </c>
      <c r="U109" s="64">
        <v>25</v>
      </c>
      <c r="V109" s="47">
        <f t="shared" si="65"/>
        <v>8.95094880057286E-3</v>
      </c>
      <c r="W109" s="64">
        <f t="shared" si="50"/>
        <v>2793</v>
      </c>
      <c r="X109" s="47">
        <f t="shared" si="51"/>
        <v>1</v>
      </c>
    </row>
    <row r="110" spans="1:24" ht="19.149999999999999" x14ac:dyDescent="0.35">
      <c r="A110" s="75" t="s">
        <v>35</v>
      </c>
      <c r="B110" s="1" t="s">
        <v>21</v>
      </c>
      <c r="C110" s="63">
        <v>35</v>
      </c>
      <c r="D110" s="32">
        <f t="shared" si="47"/>
        <v>7.4946466809421838E-2</v>
      </c>
      <c r="E110" s="63">
        <v>42</v>
      </c>
      <c r="F110" s="32">
        <f t="shared" si="48"/>
        <v>8.9935760171306209E-2</v>
      </c>
      <c r="G110" s="63">
        <v>209</v>
      </c>
      <c r="H110" s="32">
        <f t="shared" si="49"/>
        <v>0.4475374732334047</v>
      </c>
      <c r="I110" s="63">
        <v>33</v>
      </c>
      <c r="J110" s="32">
        <f t="shared" si="59"/>
        <v>7.0663811563169171E-2</v>
      </c>
      <c r="K110" s="63">
        <v>38</v>
      </c>
      <c r="L110" s="32">
        <f t="shared" si="60"/>
        <v>8.137044967880086E-2</v>
      </c>
      <c r="M110" s="63">
        <v>0</v>
      </c>
      <c r="N110" s="32">
        <f t="shared" si="61"/>
        <v>0</v>
      </c>
      <c r="O110" s="63">
        <v>88</v>
      </c>
      <c r="P110" s="32">
        <f t="shared" si="62"/>
        <v>0.18843683083511778</v>
      </c>
      <c r="Q110" s="63">
        <v>22</v>
      </c>
      <c r="R110" s="32">
        <f t="shared" si="63"/>
        <v>4.7109207708779445E-2</v>
      </c>
      <c r="S110" s="63">
        <v>0</v>
      </c>
      <c r="T110" s="32">
        <f t="shared" si="64"/>
        <v>0</v>
      </c>
      <c r="U110" s="63">
        <v>0</v>
      </c>
      <c r="V110" s="32">
        <f t="shared" si="65"/>
        <v>0</v>
      </c>
      <c r="W110" s="63">
        <f t="shared" si="50"/>
        <v>467</v>
      </c>
      <c r="X110" s="32">
        <f t="shared" si="51"/>
        <v>1</v>
      </c>
    </row>
    <row r="111" spans="1:24" ht="19.149999999999999" x14ac:dyDescent="0.35">
      <c r="A111" s="76"/>
      <c r="B111" s="1" t="s">
        <v>22</v>
      </c>
      <c r="C111" s="63">
        <v>531</v>
      </c>
      <c r="D111" s="32">
        <f t="shared" si="47"/>
        <v>0.32656826568265684</v>
      </c>
      <c r="E111" s="63">
        <v>297</v>
      </c>
      <c r="F111" s="32">
        <f t="shared" si="48"/>
        <v>0.18265682656826568</v>
      </c>
      <c r="G111" s="63">
        <v>266</v>
      </c>
      <c r="H111" s="32">
        <f t="shared" si="49"/>
        <v>0.16359163591635917</v>
      </c>
      <c r="I111" s="63">
        <v>227</v>
      </c>
      <c r="J111" s="32">
        <f t="shared" si="59"/>
        <v>0.13960639606396064</v>
      </c>
      <c r="K111" s="63">
        <v>116</v>
      </c>
      <c r="L111" s="32">
        <f t="shared" si="60"/>
        <v>7.1340713407134076E-2</v>
      </c>
      <c r="M111" s="63">
        <v>39</v>
      </c>
      <c r="N111" s="32">
        <f t="shared" si="61"/>
        <v>2.3985239852398525E-2</v>
      </c>
      <c r="O111" s="63">
        <v>72</v>
      </c>
      <c r="P111" s="32">
        <f t="shared" si="62"/>
        <v>4.4280442804428041E-2</v>
      </c>
      <c r="Q111" s="63">
        <v>78</v>
      </c>
      <c r="R111" s="32">
        <f t="shared" si="63"/>
        <v>4.797047970479705E-2</v>
      </c>
      <c r="S111" s="63">
        <v>0</v>
      </c>
      <c r="T111" s="32">
        <f t="shared" si="64"/>
        <v>0</v>
      </c>
      <c r="U111" s="63">
        <v>0</v>
      </c>
      <c r="V111" s="32">
        <f t="shared" si="65"/>
        <v>0</v>
      </c>
      <c r="W111" s="63">
        <f t="shared" si="50"/>
        <v>1626</v>
      </c>
      <c r="X111" s="32">
        <f t="shared" si="51"/>
        <v>1</v>
      </c>
    </row>
    <row r="112" spans="1:24" ht="19.149999999999999" x14ac:dyDescent="0.35">
      <c r="A112" s="76"/>
      <c r="B112" s="1" t="s">
        <v>23</v>
      </c>
      <c r="C112" s="63">
        <v>766</v>
      </c>
      <c r="D112" s="32">
        <f t="shared" si="47"/>
        <v>0.49451258876694643</v>
      </c>
      <c r="E112" s="63">
        <v>243</v>
      </c>
      <c r="F112" s="32">
        <f t="shared" si="48"/>
        <v>0.15687540348612009</v>
      </c>
      <c r="G112" s="63">
        <v>114</v>
      </c>
      <c r="H112" s="32">
        <f t="shared" si="49"/>
        <v>7.3595868302130413E-2</v>
      </c>
      <c r="I112" s="63">
        <v>185</v>
      </c>
      <c r="J112" s="32">
        <f t="shared" si="59"/>
        <v>0.11943189154293092</v>
      </c>
      <c r="K112" s="63">
        <v>46</v>
      </c>
      <c r="L112" s="32">
        <f t="shared" si="60"/>
        <v>2.9696578437701744E-2</v>
      </c>
      <c r="M112" s="63">
        <v>109</v>
      </c>
      <c r="N112" s="32">
        <f t="shared" si="61"/>
        <v>7.036797934151065E-2</v>
      </c>
      <c r="O112" s="63">
        <v>23</v>
      </c>
      <c r="P112" s="32">
        <f t="shared" si="62"/>
        <v>1.4848289218850872E-2</v>
      </c>
      <c r="Q112" s="63">
        <v>62</v>
      </c>
      <c r="R112" s="32">
        <f t="shared" si="63"/>
        <v>4.0025823111684955E-2</v>
      </c>
      <c r="S112" s="63">
        <v>0</v>
      </c>
      <c r="T112" s="32">
        <f t="shared" si="64"/>
        <v>0</v>
      </c>
      <c r="U112" s="63">
        <v>1</v>
      </c>
      <c r="V112" s="32">
        <f t="shared" si="65"/>
        <v>6.4557779212395089E-4</v>
      </c>
      <c r="W112" s="63">
        <f t="shared" si="50"/>
        <v>1549</v>
      </c>
      <c r="X112" s="32">
        <f t="shared" si="51"/>
        <v>1</v>
      </c>
    </row>
    <row r="113" spans="1:24" ht="19.149999999999999" x14ac:dyDescent="0.35">
      <c r="A113" s="76"/>
      <c r="B113" s="1" t="s">
        <v>24</v>
      </c>
      <c r="C113" s="63">
        <v>350</v>
      </c>
      <c r="D113" s="32">
        <f t="shared" si="47"/>
        <v>0.32139577594123048</v>
      </c>
      <c r="E113" s="63">
        <v>171</v>
      </c>
      <c r="F113" s="32">
        <f t="shared" si="48"/>
        <v>0.15702479338842976</v>
      </c>
      <c r="G113" s="63">
        <v>152</v>
      </c>
      <c r="H113" s="32">
        <f t="shared" si="49"/>
        <v>0.13957759412304868</v>
      </c>
      <c r="I113" s="63">
        <v>109</v>
      </c>
      <c r="J113" s="32">
        <f t="shared" si="59"/>
        <v>0.10009182736455463</v>
      </c>
      <c r="K113" s="63">
        <v>47</v>
      </c>
      <c r="L113" s="32">
        <f t="shared" si="60"/>
        <v>4.3158861340679519E-2</v>
      </c>
      <c r="M113" s="63">
        <v>63</v>
      </c>
      <c r="N113" s="32">
        <f t="shared" si="61"/>
        <v>5.7851239669421489E-2</v>
      </c>
      <c r="O113" s="63">
        <v>21</v>
      </c>
      <c r="P113" s="32">
        <f t="shared" si="62"/>
        <v>1.928374655647383E-2</v>
      </c>
      <c r="Q113" s="63">
        <v>69</v>
      </c>
      <c r="R113" s="32">
        <f t="shared" si="63"/>
        <v>6.3360881542699726E-2</v>
      </c>
      <c r="S113" s="63">
        <v>63</v>
      </c>
      <c r="T113" s="32">
        <f t="shared" si="64"/>
        <v>5.7851239669421489E-2</v>
      </c>
      <c r="U113" s="63">
        <v>44</v>
      </c>
      <c r="V113" s="32">
        <f t="shared" si="65"/>
        <v>4.0404040404040407E-2</v>
      </c>
      <c r="W113" s="63">
        <f t="shared" si="50"/>
        <v>1089</v>
      </c>
      <c r="X113" s="32">
        <f t="shared" si="51"/>
        <v>1</v>
      </c>
    </row>
    <row r="114" spans="1:24" ht="19.149999999999999" x14ac:dyDescent="0.35">
      <c r="A114" s="76"/>
      <c r="B114" s="1" t="s">
        <v>25</v>
      </c>
      <c r="C114" s="63">
        <v>3</v>
      </c>
      <c r="D114" s="32">
        <f t="shared" si="47"/>
        <v>0.14285714285714285</v>
      </c>
      <c r="E114" s="63">
        <v>0</v>
      </c>
      <c r="F114" s="32">
        <f t="shared" si="48"/>
        <v>0</v>
      </c>
      <c r="G114" s="63">
        <v>5</v>
      </c>
      <c r="H114" s="32">
        <f t="shared" si="49"/>
        <v>0.23809523809523808</v>
      </c>
      <c r="I114" s="63">
        <v>6</v>
      </c>
      <c r="J114" s="32">
        <f t="shared" si="59"/>
        <v>0.2857142857142857</v>
      </c>
      <c r="K114" s="63">
        <v>3</v>
      </c>
      <c r="L114" s="32">
        <f t="shared" si="60"/>
        <v>0.14285714285714285</v>
      </c>
      <c r="M114" s="63">
        <v>1</v>
      </c>
      <c r="N114" s="32">
        <f t="shared" si="61"/>
        <v>4.7619047619047616E-2</v>
      </c>
      <c r="O114" s="63">
        <v>2</v>
      </c>
      <c r="P114" s="32">
        <f t="shared" si="62"/>
        <v>9.5238095238095233E-2</v>
      </c>
      <c r="Q114" s="63">
        <v>0</v>
      </c>
      <c r="R114" s="32">
        <f t="shared" si="63"/>
        <v>0</v>
      </c>
      <c r="S114" s="63">
        <v>1</v>
      </c>
      <c r="T114" s="32">
        <f t="shared" si="64"/>
        <v>4.7619047619047616E-2</v>
      </c>
      <c r="U114" s="63">
        <v>0</v>
      </c>
      <c r="V114" s="32">
        <f t="shared" si="65"/>
        <v>0</v>
      </c>
      <c r="W114" s="63">
        <f t="shared" si="50"/>
        <v>21</v>
      </c>
      <c r="X114" s="32">
        <f t="shared" si="51"/>
        <v>1</v>
      </c>
    </row>
    <row r="115" spans="1:24" ht="19.149999999999999" x14ac:dyDescent="0.35">
      <c r="A115" s="76"/>
      <c r="B115" s="1" t="s">
        <v>0</v>
      </c>
      <c r="C115" s="63">
        <v>11</v>
      </c>
      <c r="D115" s="32">
        <f t="shared" si="47"/>
        <v>0.31428571428571428</v>
      </c>
      <c r="E115" s="63">
        <v>3</v>
      </c>
      <c r="F115" s="32">
        <f t="shared" si="48"/>
        <v>8.5714285714285715E-2</v>
      </c>
      <c r="G115" s="63">
        <v>2</v>
      </c>
      <c r="H115" s="32">
        <f t="shared" si="49"/>
        <v>5.7142857142857141E-2</v>
      </c>
      <c r="I115" s="63">
        <v>7</v>
      </c>
      <c r="J115" s="32">
        <f t="shared" si="59"/>
        <v>0.2</v>
      </c>
      <c r="K115" s="63">
        <v>1</v>
      </c>
      <c r="L115" s="32">
        <f t="shared" si="60"/>
        <v>2.8571428571428571E-2</v>
      </c>
      <c r="M115" s="63">
        <v>5</v>
      </c>
      <c r="N115" s="32">
        <f t="shared" si="61"/>
        <v>0.14285714285714285</v>
      </c>
      <c r="O115" s="63">
        <v>0</v>
      </c>
      <c r="P115" s="32">
        <f t="shared" si="62"/>
        <v>0</v>
      </c>
      <c r="Q115" s="63">
        <v>2</v>
      </c>
      <c r="R115" s="32">
        <f t="shared" si="63"/>
        <v>5.7142857142857141E-2</v>
      </c>
      <c r="S115" s="63">
        <v>3</v>
      </c>
      <c r="T115" s="32">
        <f t="shared" si="64"/>
        <v>8.5714285714285715E-2</v>
      </c>
      <c r="U115" s="63">
        <v>1</v>
      </c>
      <c r="V115" s="32">
        <f t="shared" si="65"/>
        <v>2.8571428571428571E-2</v>
      </c>
      <c r="W115" s="63">
        <f t="shared" si="50"/>
        <v>35</v>
      </c>
      <c r="X115" s="32">
        <f t="shared" si="51"/>
        <v>1.0000000000000002</v>
      </c>
    </row>
    <row r="116" spans="1:24" ht="19.149999999999999" x14ac:dyDescent="0.35">
      <c r="A116" s="77"/>
      <c r="B116" s="2" t="s">
        <v>27</v>
      </c>
      <c r="C116" s="64">
        <v>1696</v>
      </c>
      <c r="D116" s="47">
        <f t="shared" si="47"/>
        <v>0.35429287654063085</v>
      </c>
      <c r="E116" s="64">
        <v>756</v>
      </c>
      <c r="F116" s="47">
        <f t="shared" si="48"/>
        <v>0.1579277209108001</v>
      </c>
      <c r="G116" s="64">
        <v>748</v>
      </c>
      <c r="H116" s="47">
        <f t="shared" si="49"/>
        <v>0.15625652809692919</v>
      </c>
      <c r="I116" s="64">
        <v>567</v>
      </c>
      <c r="J116" s="47">
        <f t="shared" si="59"/>
        <v>0.11844579068310006</v>
      </c>
      <c r="K116" s="64">
        <v>251</v>
      </c>
      <c r="L116" s="47">
        <f t="shared" si="60"/>
        <v>5.2433674535199495E-2</v>
      </c>
      <c r="M116" s="64">
        <v>217</v>
      </c>
      <c r="N116" s="47">
        <f t="shared" si="61"/>
        <v>4.5331105076248171E-2</v>
      </c>
      <c r="O116" s="64">
        <v>206</v>
      </c>
      <c r="P116" s="47">
        <f t="shared" si="62"/>
        <v>4.3033214957175686E-2</v>
      </c>
      <c r="Q116" s="64">
        <v>233</v>
      </c>
      <c r="R116" s="47">
        <f t="shared" si="63"/>
        <v>4.867349070398997E-2</v>
      </c>
      <c r="S116" s="64">
        <v>67</v>
      </c>
      <c r="T116" s="47">
        <f t="shared" si="64"/>
        <v>1.3996239816168791E-2</v>
      </c>
      <c r="U116" s="64">
        <v>46</v>
      </c>
      <c r="V116" s="47">
        <f t="shared" si="65"/>
        <v>9.6093586797576774E-3</v>
      </c>
      <c r="W116" s="64">
        <f t="shared" si="50"/>
        <v>4787</v>
      </c>
      <c r="X116" s="47">
        <f t="shared" si="51"/>
        <v>1</v>
      </c>
    </row>
    <row r="117" spans="1:24" ht="19.149999999999999" x14ac:dyDescent="0.35">
      <c r="A117" s="75" t="s">
        <v>36</v>
      </c>
      <c r="B117" s="1" t="s">
        <v>21</v>
      </c>
      <c r="C117" s="33">
        <v>79</v>
      </c>
      <c r="D117" s="32">
        <f t="shared" si="47"/>
        <v>0.11173974540311174</v>
      </c>
      <c r="E117" s="33">
        <v>58</v>
      </c>
      <c r="F117" s="32">
        <f t="shared" si="48"/>
        <v>8.2036775106082038E-2</v>
      </c>
      <c r="G117" s="33">
        <v>306</v>
      </c>
      <c r="H117" s="32">
        <f t="shared" si="49"/>
        <v>0.43281471004243283</v>
      </c>
      <c r="I117" s="33">
        <v>63</v>
      </c>
      <c r="J117" s="32">
        <f t="shared" si="59"/>
        <v>8.9108910891089105E-2</v>
      </c>
      <c r="K117" s="33">
        <v>40</v>
      </c>
      <c r="L117" s="32">
        <f t="shared" si="60"/>
        <v>5.6577086280056574E-2</v>
      </c>
      <c r="M117" s="33">
        <v>0</v>
      </c>
      <c r="N117" s="32">
        <f t="shared" si="61"/>
        <v>0</v>
      </c>
      <c r="O117" s="33">
        <v>148</v>
      </c>
      <c r="P117" s="32">
        <f t="shared" si="62"/>
        <v>0.20933521923620935</v>
      </c>
      <c r="Q117" s="33">
        <v>13</v>
      </c>
      <c r="R117" s="32">
        <f t="shared" si="63"/>
        <v>1.8387553041018388E-2</v>
      </c>
      <c r="S117" s="33">
        <v>0</v>
      </c>
      <c r="T117" s="32">
        <f t="shared" si="64"/>
        <v>0</v>
      </c>
      <c r="U117" s="33">
        <v>0</v>
      </c>
      <c r="V117" s="32">
        <f t="shared" si="65"/>
        <v>0</v>
      </c>
      <c r="W117" s="63">
        <f t="shared" si="50"/>
        <v>707</v>
      </c>
      <c r="X117" s="32">
        <f t="shared" si="51"/>
        <v>0.99999999999999989</v>
      </c>
    </row>
    <row r="118" spans="1:24" ht="19.149999999999999" x14ac:dyDescent="0.35">
      <c r="A118" s="76"/>
      <c r="B118" s="1" t="s">
        <v>22</v>
      </c>
      <c r="C118" s="33">
        <v>744</v>
      </c>
      <c r="D118" s="32">
        <f t="shared" si="47"/>
        <v>0.33184656556645853</v>
      </c>
      <c r="E118" s="33">
        <v>449</v>
      </c>
      <c r="F118" s="32">
        <f t="shared" si="48"/>
        <v>0.20026761819803746</v>
      </c>
      <c r="G118" s="33">
        <v>365</v>
      </c>
      <c r="H118" s="32">
        <f t="shared" si="49"/>
        <v>0.16280107047279216</v>
      </c>
      <c r="I118" s="33">
        <v>267</v>
      </c>
      <c r="J118" s="32">
        <f t="shared" si="59"/>
        <v>0.11909009812667261</v>
      </c>
      <c r="K118" s="33">
        <v>251</v>
      </c>
      <c r="L118" s="32">
        <f t="shared" si="60"/>
        <v>0.11195361284567351</v>
      </c>
      <c r="M118" s="33">
        <v>53</v>
      </c>
      <c r="N118" s="32">
        <f t="shared" si="61"/>
        <v>2.3639607493309546E-2</v>
      </c>
      <c r="O118" s="33">
        <v>72</v>
      </c>
      <c r="P118" s="32">
        <f t="shared" si="62"/>
        <v>3.2114183764495985E-2</v>
      </c>
      <c r="Q118" s="33">
        <v>41</v>
      </c>
      <c r="R118" s="32">
        <f t="shared" si="63"/>
        <v>1.8287243532560213E-2</v>
      </c>
      <c r="S118" s="33">
        <v>0</v>
      </c>
      <c r="T118" s="32">
        <f t="shared" si="64"/>
        <v>0</v>
      </c>
      <c r="U118" s="33">
        <v>0</v>
      </c>
      <c r="V118" s="32">
        <f t="shared" si="65"/>
        <v>0</v>
      </c>
      <c r="W118" s="63">
        <f t="shared" si="50"/>
        <v>2242</v>
      </c>
      <c r="X118" s="32">
        <f t="shared" si="51"/>
        <v>0.99999999999999989</v>
      </c>
    </row>
    <row r="119" spans="1:24" ht="19.149999999999999" x14ac:dyDescent="0.35">
      <c r="A119" s="76"/>
      <c r="B119" s="1" t="s">
        <v>23</v>
      </c>
      <c r="C119" s="33">
        <v>1126</v>
      </c>
      <c r="D119" s="32">
        <f t="shared" si="47"/>
        <v>0.48017057569296373</v>
      </c>
      <c r="E119" s="33">
        <v>439</v>
      </c>
      <c r="F119" s="32">
        <f t="shared" si="48"/>
        <v>0.18720682302771854</v>
      </c>
      <c r="G119" s="33">
        <v>161</v>
      </c>
      <c r="H119" s="32">
        <f t="shared" si="49"/>
        <v>6.8656716417910449E-2</v>
      </c>
      <c r="I119" s="33">
        <v>272</v>
      </c>
      <c r="J119" s="32">
        <f t="shared" si="59"/>
        <v>0.11599147121535182</v>
      </c>
      <c r="K119" s="33">
        <v>74</v>
      </c>
      <c r="L119" s="32">
        <f t="shared" si="60"/>
        <v>3.1556503198294242E-2</v>
      </c>
      <c r="M119" s="33">
        <v>130</v>
      </c>
      <c r="N119" s="32">
        <f t="shared" si="61"/>
        <v>5.5437100213219619E-2</v>
      </c>
      <c r="O119" s="33">
        <v>53</v>
      </c>
      <c r="P119" s="32">
        <f t="shared" si="62"/>
        <v>2.2601279317697228E-2</v>
      </c>
      <c r="Q119" s="33">
        <v>84</v>
      </c>
      <c r="R119" s="32">
        <f t="shared" si="63"/>
        <v>3.5820895522388062E-2</v>
      </c>
      <c r="S119" s="33">
        <v>3</v>
      </c>
      <c r="T119" s="32">
        <f t="shared" si="64"/>
        <v>1.2793176972281451E-3</v>
      </c>
      <c r="U119" s="33">
        <v>3</v>
      </c>
      <c r="V119" s="32">
        <f t="shared" si="65"/>
        <v>1.2793176972281451E-3</v>
      </c>
      <c r="W119" s="63">
        <f t="shared" si="50"/>
        <v>2345</v>
      </c>
      <c r="X119" s="32">
        <f t="shared" si="51"/>
        <v>0.99999999999999989</v>
      </c>
    </row>
    <row r="120" spans="1:24" ht="19.149999999999999" x14ac:dyDescent="0.35">
      <c r="A120" s="76"/>
      <c r="B120" s="1" t="s">
        <v>24</v>
      </c>
      <c r="C120" s="33">
        <v>480</v>
      </c>
      <c r="D120" s="32">
        <f t="shared" si="47"/>
        <v>0.39119804400977998</v>
      </c>
      <c r="E120" s="33">
        <v>203</v>
      </c>
      <c r="F120" s="32">
        <f t="shared" si="48"/>
        <v>0.16544417277913612</v>
      </c>
      <c r="G120" s="33">
        <v>137</v>
      </c>
      <c r="H120" s="32">
        <f t="shared" si="49"/>
        <v>0.11165444172779136</v>
      </c>
      <c r="I120" s="33">
        <v>136</v>
      </c>
      <c r="J120" s="32">
        <f t="shared" si="59"/>
        <v>0.11083944580277098</v>
      </c>
      <c r="K120" s="33">
        <v>67</v>
      </c>
      <c r="L120" s="32">
        <f t="shared" si="60"/>
        <v>5.460472697636512E-2</v>
      </c>
      <c r="M120" s="33">
        <v>49</v>
      </c>
      <c r="N120" s="32">
        <f t="shared" si="61"/>
        <v>3.9934800325998367E-2</v>
      </c>
      <c r="O120" s="33">
        <v>16</v>
      </c>
      <c r="P120" s="32">
        <f t="shared" si="62"/>
        <v>1.3039934800325998E-2</v>
      </c>
      <c r="Q120" s="33">
        <v>66</v>
      </c>
      <c r="R120" s="32">
        <f t="shared" si="63"/>
        <v>5.3789731051344741E-2</v>
      </c>
      <c r="S120" s="33">
        <v>34</v>
      </c>
      <c r="T120" s="32">
        <f t="shared" si="64"/>
        <v>2.7709861450692746E-2</v>
      </c>
      <c r="U120" s="33">
        <v>39</v>
      </c>
      <c r="V120" s="32">
        <f t="shared" si="65"/>
        <v>3.1784841075794622E-2</v>
      </c>
      <c r="W120" s="63">
        <f t="shared" si="50"/>
        <v>1227</v>
      </c>
      <c r="X120" s="32">
        <f t="shared" si="51"/>
        <v>1</v>
      </c>
    </row>
    <row r="121" spans="1:24" ht="19.149999999999999" x14ac:dyDescent="0.35">
      <c r="A121" s="76"/>
      <c r="B121" s="1" t="s">
        <v>25</v>
      </c>
      <c r="C121" s="33">
        <v>2</v>
      </c>
      <c r="D121" s="32">
        <f t="shared" si="47"/>
        <v>0.10526315789473684</v>
      </c>
      <c r="E121" s="33">
        <v>2</v>
      </c>
      <c r="F121" s="32">
        <f t="shared" si="48"/>
        <v>0.10526315789473684</v>
      </c>
      <c r="G121" s="33">
        <v>8</v>
      </c>
      <c r="H121" s="32">
        <f t="shared" si="49"/>
        <v>0.42105263157894735</v>
      </c>
      <c r="I121" s="33">
        <v>3</v>
      </c>
      <c r="J121" s="32">
        <f t="shared" si="59"/>
        <v>0.15789473684210525</v>
      </c>
      <c r="K121" s="33">
        <v>2</v>
      </c>
      <c r="L121" s="32">
        <f t="shared" si="60"/>
        <v>0.10526315789473684</v>
      </c>
      <c r="M121" s="33">
        <v>0</v>
      </c>
      <c r="N121" s="32">
        <f t="shared" si="61"/>
        <v>0</v>
      </c>
      <c r="O121" s="33">
        <v>2</v>
      </c>
      <c r="P121" s="32">
        <f t="shared" si="62"/>
        <v>0.10526315789473684</v>
      </c>
      <c r="Q121" s="33">
        <v>0</v>
      </c>
      <c r="R121" s="32">
        <f t="shared" si="63"/>
        <v>0</v>
      </c>
      <c r="S121" s="33">
        <v>0</v>
      </c>
      <c r="T121" s="32">
        <f t="shared" si="64"/>
        <v>0</v>
      </c>
      <c r="U121" s="33">
        <v>0</v>
      </c>
      <c r="V121" s="32">
        <f t="shared" si="65"/>
        <v>0</v>
      </c>
      <c r="W121" s="63">
        <f t="shared" si="50"/>
        <v>19</v>
      </c>
      <c r="X121" s="32">
        <f t="shared" si="51"/>
        <v>1</v>
      </c>
    </row>
    <row r="122" spans="1:24" ht="19.149999999999999" x14ac:dyDescent="0.35">
      <c r="A122" s="76"/>
      <c r="B122" s="1" t="s">
        <v>0</v>
      </c>
      <c r="C122" s="33">
        <v>8</v>
      </c>
      <c r="D122" s="32">
        <f t="shared" si="47"/>
        <v>0.36363636363636365</v>
      </c>
      <c r="E122" s="33">
        <v>3</v>
      </c>
      <c r="F122" s="32">
        <f t="shared" si="48"/>
        <v>0.13636363636363635</v>
      </c>
      <c r="G122" s="33">
        <v>2</v>
      </c>
      <c r="H122" s="32">
        <f t="shared" si="49"/>
        <v>9.0909090909090912E-2</v>
      </c>
      <c r="I122" s="33">
        <v>4</v>
      </c>
      <c r="J122" s="32">
        <f t="shared" si="59"/>
        <v>0.18181818181818182</v>
      </c>
      <c r="K122" s="33">
        <v>1</v>
      </c>
      <c r="L122" s="32">
        <f t="shared" si="60"/>
        <v>4.5454545454545456E-2</v>
      </c>
      <c r="M122" s="33">
        <v>0</v>
      </c>
      <c r="N122" s="32">
        <f t="shared" si="61"/>
        <v>0</v>
      </c>
      <c r="O122" s="33">
        <v>1</v>
      </c>
      <c r="P122" s="32">
        <f t="shared" si="62"/>
        <v>4.5454545454545456E-2</v>
      </c>
      <c r="Q122" s="33">
        <v>0</v>
      </c>
      <c r="R122" s="32">
        <f t="shared" si="63"/>
        <v>0</v>
      </c>
      <c r="S122" s="33">
        <v>3</v>
      </c>
      <c r="T122" s="32">
        <f t="shared" si="64"/>
        <v>0.13636363636363635</v>
      </c>
      <c r="U122" s="33">
        <v>0</v>
      </c>
      <c r="V122" s="32">
        <f t="shared" si="65"/>
        <v>0</v>
      </c>
      <c r="W122" s="63">
        <f t="shared" si="50"/>
        <v>22</v>
      </c>
      <c r="X122" s="32">
        <f t="shared" si="51"/>
        <v>0.99999999999999989</v>
      </c>
    </row>
    <row r="123" spans="1:24" ht="19.149999999999999" x14ac:dyDescent="0.35">
      <c r="A123" s="77"/>
      <c r="B123" s="2" t="s">
        <v>27</v>
      </c>
      <c r="C123" s="54">
        <v>2439</v>
      </c>
      <c r="D123" s="47">
        <f t="shared" si="47"/>
        <v>0.37168546174946665</v>
      </c>
      <c r="E123" s="54">
        <v>1154</v>
      </c>
      <c r="F123" s="47">
        <f t="shared" si="48"/>
        <v>0.17586101798232245</v>
      </c>
      <c r="G123" s="54">
        <v>979</v>
      </c>
      <c r="H123" s="47">
        <f t="shared" si="49"/>
        <v>0.14919231941481256</v>
      </c>
      <c r="I123" s="54">
        <v>745</v>
      </c>
      <c r="J123" s="47">
        <f t="shared" si="59"/>
        <v>0.11353245961597073</v>
      </c>
      <c r="K123" s="54">
        <v>435</v>
      </c>
      <c r="L123" s="47">
        <f t="shared" si="60"/>
        <v>6.6290765010667482E-2</v>
      </c>
      <c r="M123" s="54">
        <v>232</v>
      </c>
      <c r="N123" s="47">
        <f t="shared" si="61"/>
        <v>3.5355074672355991E-2</v>
      </c>
      <c r="O123" s="54">
        <v>292</v>
      </c>
      <c r="P123" s="47">
        <f t="shared" si="62"/>
        <v>4.4498628466930812E-2</v>
      </c>
      <c r="Q123" s="54">
        <v>204</v>
      </c>
      <c r="R123" s="47">
        <f t="shared" si="63"/>
        <v>3.1088082901554404E-2</v>
      </c>
      <c r="S123" s="54">
        <v>40</v>
      </c>
      <c r="T123" s="47">
        <f t="shared" si="64"/>
        <v>6.0957025297165499E-3</v>
      </c>
      <c r="U123" s="54">
        <v>42</v>
      </c>
      <c r="V123" s="47">
        <f t="shared" si="65"/>
        <v>6.400487656202377E-3</v>
      </c>
      <c r="W123" s="64">
        <f t="shared" si="50"/>
        <v>6562</v>
      </c>
      <c r="X123" s="47">
        <f t="shared" si="51"/>
        <v>1</v>
      </c>
    </row>
    <row r="124" spans="1:24" ht="19.149999999999999" x14ac:dyDescent="0.35">
      <c r="A124" s="75" t="s">
        <v>37</v>
      </c>
      <c r="B124" s="1" t="s">
        <v>21</v>
      </c>
      <c r="C124" s="33">
        <v>8</v>
      </c>
      <c r="D124" s="32">
        <f t="shared" si="47"/>
        <v>7.2727272727272724E-2</v>
      </c>
      <c r="E124" s="33">
        <v>11</v>
      </c>
      <c r="F124" s="32">
        <f t="shared" si="48"/>
        <v>0.1</v>
      </c>
      <c r="G124" s="33">
        <v>63</v>
      </c>
      <c r="H124" s="32">
        <f t="shared" si="49"/>
        <v>0.57272727272727275</v>
      </c>
      <c r="I124" s="33">
        <v>1</v>
      </c>
      <c r="J124" s="32">
        <f t="shared" si="59"/>
        <v>9.0909090909090905E-3</v>
      </c>
      <c r="K124" s="33">
        <v>2</v>
      </c>
      <c r="L124" s="32">
        <f t="shared" si="60"/>
        <v>1.8181818181818181E-2</v>
      </c>
      <c r="M124" s="33">
        <v>0</v>
      </c>
      <c r="N124" s="32">
        <f t="shared" si="61"/>
        <v>0</v>
      </c>
      <c r="O124" s="33">
        <v>23</v>
      </c>
      <c r="P124" s="32">
        <f t="shared" si="62"/>
        <v>0.20909090909090908</v>
      </c>
      <c r="Q124" s="33">
        <v>2</v>
      </c>
      <c r="R124" s="32">
        <f t="shared" si="63"/>
        <v>1.8181818181818181E-2</v>
      </c>
      <c r="S124" s="33">
        <v>0</v>
      </c>
      <c r="T124" s="32">
        <f t="shared" si="64"/>
        <v>0</v>
      </c>
      <c r="U124" s="33">
        <v>0</v>
      </c>
      <c r="V124" s="32">
        <f t="shared" si="65"/>
        <v>0</v>
      </c>
      <c r="W124" s="63">
        <f t="shared" si="50"/>
        <v>110</v>
      </c>
      <c r="X124" s="32">
        <f t="shared" si="51"/>
        <v>1</v>
      </c>
    </row>
    <row r="125" spans="1:24" ht="19.149999999999999" x14ac:dyDescent="0.35">
      <c r="A125" s="76"/>
      <c r="B125" s="1" t="s">
        <v>22</v>
      </c>
      <c r="C125" s="33">
        <v>339</v>
      </c>
      <c r="D125" s="32">
        <f t="shared" si="47"/>
        <v>0.35423197492163011</v>
      </c>
      <c r="E125" s="33">
        <v>214</v>
      </c>
      <c r="F125" s="32">
        <f t="shared" si="48"/>
        <v>0.22361546499477533</v>
      </c>
      <c r="G125" s="33">
        <v>117</v>
      </c>
      <c r="H125" s="32">
        <f t="shared" si="49"/>
        <v>0.12225705329153605</v>
      </c>
      <c r="I125" s="33">
        <v>134</v>
      </c>
      <c r="J125" s="32">
        <f t="shared" si="59"/>
        <v>0.14002089864158829</v>
      </c>
      <c r="K125" s="33">
        <v>57</v>
      </c>
      <c r="L125" s="32">
        <f t="shared" si="60"/>
        <v>5.9561128526645767E-2</v>
      </c>
      <c r="M125" s="33">
        <v>22</v>
      </c>
      <c r="N125" s="32">
        <f t="shared" si="61"/>
        <v>2.2988505747126436E-2</v>
      </c>
      <c r="O125" s="33">
        <v>56</v>
      </c>
      <c r="P125" s="32">
        <f t="shared" si="62"/>
        <v>5.8516196447230932E-2</v>
      </c>
      <c r="Q125" s="33">
        <v>18</v>
      </c>
      <c r="R125" s="32">
        <f t="shared" si="63"/>
        <v>1.8808777429467086E-2</v>
      </c>
      <c r="S125" s="33">
        <v>0</v>
      </c>
      <c r="T125" s="32">
        <f t="shared" si="64"/>
        <v>0</v>
      </c>
      <c r="U125" s="33">
        <v>0</v>
      </c>
      <c r="V125" s="32">
        <f t="shared" si="65"/>
        <v>0</v>
      </c>
      <c r="W125" s="63">
        <f t="shared" si="50"/>
        <v>957</v>
      </c>
      <c r="X125" s="32">
        <f t="shared" si="51"/>
        <v>1</v>
      </c>
    </row>
    <row r="126" spans="1:24" ht="19.149999999999999" x14ac:dyDescent="0.35">
      <c r="A126" s="76"/>
      <c r="B126" s="1" t="s">
        <v>23</v>
      </c>
      <c r="C126" s="33">
        <v>388</v>
      </c>
      <c r="D126" s="32">
        <f t="shared" si="47"/>
        <v>0.53591160220994472</v>
      </c>
      <c r="E126" s="33">
        <v>127</v>
      </c>
      <c r="F126" s="32">
        <f t="shared" si="48"/>
        <v>0.17541436464088397</v>
      </c>
      <c r="G126" s="33">
        <v>43</v>
      </c>
      <c r="H126" s="32">
        <f t="shared" si="49"/>
        <v>5.9392265193370167E-2</v>
      </c>
      <c r="I126" s="33">
        <v>62</v>
      </c>
      <c r="J126" s="32">
        <f t="shared" si="59"/>
        <v>8.5635359116022103E-2</v>
      </c>
      <c r="K126" s="33">
        <v>12</v>
      </c>
      <c r="L126" s="32">
        <f t="shared" si="60"/>
        <v>1.6574585635359115E-2</v>
      </c>
      <c r="M126" s="33">
        <v>35</v>
      </c>
      <c r="N126" s="32">
        <f t="shared" si="61"/>
        <v>4.834254143646409E-2</v>
      </c>
      <c r="O126" s="33">
        <v>21</v>
      </c>
      <c r="P126" s="32">
        <f t="shared" si="62"/>
        <v>2.9005524861878452E-2</v>
      </c>
      <c r="Q126" s="33">
        <v>36</v>
      </c>
      <c r="R126" s="32">
        <f t="shared" si="63"/>
        <v>4.9723756906077346E-2</v>
      </c>
      <c r="S126" s="33">
        <v>0</v>
      </c>
      <c r="T126" s="32">
        <f t="shared" si="64"/>
        <v>0</v>
      </c>
      <c r="U126" s="33">
        <v>0</v>
      </c>
      <c r="V126" s="32">
        <f t="shared" si="65"/>
        <v>0</v>
      </c>
      <c r="W126" s="63">
        <f t="shared" si="50"/>
        <v>724</v>
      </c>
      <c r="X126" s="32">
        <f t="shared" si="51"/>
        <v>0.99999999999999989</v>
      </c>
    </row>
    <row r="127" spans="1:24" ht="19.149999999999999" x14ac:dyDescent="0.35">
      <c r="A127" s="76"/>
      <c r="B127" s="1" t="s">
        <v>24</v>
      </c>
      <c r="C127" s="33">
        <v>157</v>
      </c>
      <c r="D127" s="32">
        <f t="shared" si="47"/>
        <v>0.43370165745856354</v>
      </c>
      <c r="E127" s="33">
        <v>58</v>
      </c>
      <c r="F127" s="32">
        <f t="shared" si="48"/>
        <v>0.16022099447513813</v>
      </c>
      <c r="G127" s="33">
        <v>28</v>
      </c>
      <c r="H127" s="32">
        <f t="shared" si="49"/>
        <v>7.7348066298342538E-2</v>
      </c>
      <c r="I127" s="33">
        <v>31</v>
      </c>
      <c r="J127" s="32">
        <f t="shared" si="59"/>
        <v>8.5635359116022103E-2</v>
      </c>
      <c r="K127" s="33">
        <v>12</v>
      </c>
      <c r="L127" s="32">
        <f t="shared" si="60"/>
        <v>3.3149171270718231E-2</v>
      </c>
      <c r="M127" s="33">
        <v>18</v>
      </c>
      <c r="N127" s="32">
        <f t="shared" si="61"/>
        <v>4.9723756906077346E-2</v>
      </c>
      <c r="O127" s="33">
        <v>16</v>
      </c>
      <c r="P127" s="32">
        <f t="shared" si="62"/>
        <v>4.4198895027624308E-2</v>
      </c>
      <c r="Q127" s="33">
        <v>32</v>
      </c>
      <c r="R127" s="32">
        <f t="shared" si="63"/>
        <v>8.8397790055248615E-2</v>
      </c>
      <c r="S127" s="33">
        <v>3</v>
      </c>
      <c r="T127" s="32">
        <f t="shared" si="64"/>
        <v>8.2872928176795577E-3</v>
      </c>
      <c r="U127" s="33">
        <v>7</v>
      </c>
      <c r="V127" s="32">
        <f t="shared" si="65"/>
        <v>1.9337016574585635E-2</v>
      </c>
      <c r="W127" s="63">
        <f t="shared" si="50"/>
        <v>362</v>
      </c>
      <c r="X127" s="32">
        <f t="shared" si="51"/>
        <v>1</v>
      </c>
    </row>
    <row r="128" spans="1:24" ht="19.149999999999999" x14ac:dyDescent="0.35">
      <c r="A128" s="76"/>
      <c r="B128" s="1" t="s">
        <v>25</v>
      </c>
      <c r="C128" s="33">
        <v>2</v>
      </c>
      <c r="D128" s="32">
        <f t="shared" si="47"/>
        <v>0.2</v>
      </c>
      <c r="E128" s="33">
        <v>3</v>
      </c>
      <c r="F128" s="32">
        <f t="shared" si="48"/>
        <v>0.3</v>
      </c>
      <c r="G128" s="33">
        <v>4</v>
      </c>
      <c r="H128" s="32">
        <f t="shared" si="49"/>
        <v>0.4</v>
      </c>
      <c r="I128" s="33">
        <v>1</v>
      </c>
      <c r="J128" s="32">
        <f t="shared" si="59"/>
        <v>0.1</v>
      </c>
      <c r="K128" s="33">
        <v>0</v>
      </c>
      <c r="L128" s="32">
        <f t="shared" si="60"/>
        <v>0</v>
      </c>
      <c r="M128" s="33">
        <v>0</v>
      </c>
      <c r="N128" s="32">
        <f t="shared" si="61"/>
        <v>0</v>
      </c>
      <c r="O128" s="33">
        <v>0</v>
      </c>
      <c r="P128" s="32">
        <f t="shared" si="62"/>
        <v>0</v>
      </c>
      <c r="Q128" s="33">
        <v>0</v>
      </c>
      <c r="R128" s="32">
        <f t="shared" si="63"/>
        <v>0</v>
      </c>
      <c r="S128" s="33">
        <v>0</v>
      </c>
      <c r="T128" s="32">
        <f t="shared" si="64"/>
        <v>0</v>
      </c>
      <c r="U128" s="33">
        <v>0</v>
      </c>
      <c r="V128" s="32">
        <f t="shared" si="65"/>
        <v>0</v>
      </c>
      <c r="W128" s="63">
        <f t="shared" si="50"/>
        <v>10</v>
      </c>
      <c r="X128" s="32">
        <f t="shared" si="51"/>
        <v>1.0000000000000002</v>
      </c>
    </row>
    <row r="129" spans="1:24" ht="19.149999999999999" x14ac:dyDescent="0.35">
      <c r="A129" s="76"/>
      <c r="B129" s="1" t="s">
        <v>0</v>
      </c>
      <c r="C129" s="33">
        <v>0</v>
      </c>
      <c r="D129" s="33">
        <v>0</v>
      </c>
      <c r="E129" s="33">
        <v>0</v>
      </c>
      <c r="F129" s="33">
        <v>0</v>
      </c>
      <c r="G129" s="33">
        <v>0</v>
      </c>
      <c r="H129" s="33">
        <v>0</v>
      </c>
      <c r="I129" s="33">
        <v>0</v>
      </c>
      <c r="J129" s="33">
        <v>0</v>
      </c>
      <c r="K129" s="33">
        <v>0</v>
      </c>
      <c r="L129" s="33">
        <v>0</v>
      </c>
      <c r="M129" s="33">
        <v>0</v>
      </c>
      <c r="N129" s="33">
        <v>0</v>
      </c>
      <c r="O129" s="33">
        <v>0</v>
      </c>
      <c r="P129" s="33">
        <v>0</v>
      </c>
      <c r="Q129" s="33">
        <v>0</v>
      </c>
      <c r="R129" s="33">
        <v>0</v>
      </c>
      <c r="S129" s="33">
        <v>0</v>
      </c>
      <c r="T129" s="33">
        <v>0</v>
      </c>
      <c r="U129" s="33">
        <v>0</v>
      </c>
      <c r="V129" s="33">
        <v>0</v>
      </c>
      <c r="W129" s="63">
        <f>SUM(C129,G129,E129,I129,K129,M129,O129,Q129,S129,U129)</f>
        <v>0</v>
      </c>
      <c r="X129" s="59">
        <v>0</v>
      </c>
    </row>
    <row r="130" spans="1:24" ht="19.149999999999999" x14ac:dyDescent="0.35">
      <c r="A130" s="77"/>
      <c r="B130" s="2" t="s">
        <v>27</v>
      </c>
      <c r="C130" s="54">
        <v>894</v>
      </c>
      <c r="D130" s="47">
        <f>C130/W130</f>
        <v>0.4133148404993065</v>
      </c>
      <c r="E130" s="54">
        <v>413</v>
      </c>
      <c r="F130" s="47">
        <f>E130/W130</f>
        <v>0.19093851132686085</v>
      </c>
      <c r="G130" s="54">
        <v>255</v>
      </c>
      <c r="H130" s="47">
        <f>G130/W130</f>
        <v>0.11789181692094314</v>
      </c>
      <c r="I130" s="54">
        <v>229</v>
      </c>
      <c r="J130" s="47">
        <f t="shared" si="59"/>
        <v>0.10587147480351364</v>
      </c>
      <c r="K130" s="54">
        <v>83</v>
      </c>
      <c r="L130" s="47">
        <f t="shared" si="60"/>
        <v>3.8372630605640314E-2</v>
      </c>
      <c r="M130" s="54">
        <v>75</v>
      </c>
      <c r="N130" s="47">
        <f t="shared" si="61"/>
        <v>3.4674063800277391E-2</v>
      </c>
      <c r="O130" s="54">
        <v>116</v>
      </c>
      <c r="P130" s="47">
        <f t="shared" si="62"/>
        <v>5.3629218677762366E-2</v>
      </c>
      <c r="Q130" s="54">
        <v>88</v>
      </c>
      <c r="R130" s="47">
        <f t="shared" si="63"/>
        <v>4.0684234858992141E-2</v>
      </c>
      <c r="S130" s="54">
        <v>3</v>
      </c>
      <c r="T130" s="47">
        <f t="shared" si="64"/>
        <v>1.3869625520110957E-3</v>
      </c>
      <c r="U130" s="54">
        <v>7</v>
      </c>
      <c r="V130" s="47">
        <f t="shared" si="65"/>
        <v>3.2362459546925568E-3</v>
      </c>
      <c r="W130" s="64">
        <f>SUM(C130,G130,E130,I130,K130,M130,O130,Q130,S130,U130)</f>
        <v>2163</v>
      </c>
      <c r="X130" s="47">
        <f>SUM(D130,H130,F130,J130,L130,N130,P130,R130,T130,V130)</f>
        <v>1.0000000000000002</v>
      </c>
    </row>
  </sheetData>
  <mergeCells count="32">
    <mergeCell ref="A117:A123"/>
    <mergeCell ref="A124:A130"/>
    <mergeCell ref="A110:A116"/>
    <mergeCell ref="A12:A18"/>
    <mergeCell ref="A19:A25"/>
    <mergeCell ref="A26:A32"/>
    <mergeCell ref="A40:A46"/>
    <mergeCell ref="A47:A53"/>
    <mergeCell ref="A89:A95"/>
    <mergeCell ref="A96:A102"/>
    <mergeCell ref="A103:A109"/>
    <mergeCell ref="A33:A39"/>
    <mergeCell ref="A54:A60"/>
    <mergeCell ref="A61:A67"/>
    <mergeCell ref="A68:A74"/>
    <mergeCell ref="E3:F3"/>
    <mergeCell ref="I3:J3"/>
    <mergeCell ref="K3:L3"/>
    <mergeCell ref="M3:N3"/>
    <mergeCell ref="A75:A81"/>
    <mergeCell ref="A82:A88"/>
    <mergeCell ref="A5:A11"/>
    <mergeCell ref="A3:A4"/>
    <mergeCell ref="B3:B4"/>
    <mergeCell ref="C3:D3"/>
    <mergeCell ref="G3:H3"/>
    <mergeCell ref="W2:X2"/>
    <mergeCell ref="O3:P3"/>
    <mergeCell ref="Q3:R3"/>
    <mergeCell ref="S3:T3"/>
    <mergeCell ref="U3:V3"/>
    <mergeCell ref="W3:X3"/>
  </mergeCells>
  <phoneticPr fontId="2" type="noConversion"/>
  <pageMargins left="0.7" right="0.7" top="0.75" bottom="0.75" header="0.3" footer="0.3"/>
  <pageSetup paperSize="9" scale="3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0"/>
  <sheetViews>
    <sheetView view="pageBreakPreview" zoomScaleNormal="100" zoomScaleSheetLayoutView="100" workbookViewId="0">
      <pane ySplit="11" topLeftCell="A12" activePane="bottomLeft" state="frozen"/>
      <selection pane="bottomLeft" activeCell="N81" sqref="N81"/>
    </sheetView>
  </sheetViews>
  <sheetFormatPr defaultRowHeight="17.25" x14ac:dyDescent="0.45"/>
  <cols>
    <col min="3" max="3" width="11" customWidth="1"/>
    <col min="4" max="4" width="10" style="21" bestFit="1" customWidth="1"/>
    <col min="5" max="5" width="11" customWidth="1"/>
    <col min="6" max="6" width="9.86328125" bestFit="1" customWidth="1"/>
    <col min="7" max="7" width="10.73046875" bestFit="1" customWidth="1"/>
    <col min="8" max="8" width="9.86328125" bestFit="1" customWidth="1"/>
    <col min="9" max="9" width="10.73046875" bestFit="1" customWidth="1"/>
    <col min="10" max="12" width="9.86328125" bestFit="1" customWidth="1"/>
    <col min="13" max="13" width="11" customWidth="1"/>
    <col min="14" max="14" width="10.1328125" bestFit="1" customWidth="1"/>
  </cols>
  <sheetData>
    <row r="1" spans="1:14" ht="20.65" x14ac:dyDescent="0.35">
      <c r="A1" s="4" t="s">
        <v>75</v>
      </c>
      <c r="B1" s="4"/>
      <c r="C1" s="4"/>
      <c r="D1" s="19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ht="20.65" x14ac:dyDescent="0.35">
      <c r="B2" s="10"/>
      <c r="C2" s="10"/>
      <c r="D2" s="20"/>
      <c r="E2" s="10"/>
      <c r="F2" s="10"/>
      <c r="G2" s="10"/>
      <c r="H2" s="10"/>
      <c r="I2" s="10"/>
      <c r="J2" s="10"/>
      <c r="K2" s="10"/>
      <c r="L2" s="10"/>
      <c r="M2" s="73" t="s">
        <v>60</v>
      </c>
      <c r="N2" s="73"/>
    </row>
    <row r="3" spans="1:14" ht="16.5" customHeight="1" x14ac:dyDescent="0.35">
      <c r="A3" s="75" t="s">
        <v>12</v>
      </c>
      <c r="B3" s="81" t="s">
        <v>13</v>
      </c>
      <c r="C3" s="89" t="s">
        <v>45</v>
      </c>
      <c r="D3" s="90"/>
      <c r="E3" s="89" t="s">
        <v>42</v>
      </c>
      <c r="F3" s="90"/>
      <c r="G3" s="87" t="s">
        <v>41</v>
      </c>
      <c r="H3" s="88"/>
      <c r="I3" s="89" t="s">
        <v>43</v>
      </c>
      <c r="J3" s="90"/>
      <c r="K3" s="87" t="s">
        <v>44</v>
      </c>
      <c r="L3" s="88"/>
      <c r="M3" s="91" t="s">
        <v>20</v>
      </c>
      <c r="N3" s="91"/>
    </row>
    <row r="4" spans="1:14" ht="14.25" customHeight="1" x14ac:dyDescent="0.35">
      <c r="A4" s="77"/>
      <c r="B4" s="92"/>
      <c r="C4" s="26" t="s">
        <v>64</v>
      </c>
      <c r="D4" s="27" t="s">
        <v>65</v>
      </c>
      <c r="E4" s="26" t="s">
        <v>64</v>
      </c>
      <c r="F4" s="27" t="s">
        <v>65</v>
      </c>
      <c r="G4" s="13" t="s">
        <v>64</v>
      </c>
      <c r="H4" s="12" t="s">
        <v>65</v>
      </c>
      <c r="I4" s="13" t="s">
        <v>64</v>
      </c>
      <c r="J4" s="12" t="s">
        <v>65</v>
      </c>
      <c r="K4" s="26" t="s">
        <v>64</v>
      </c>
      <c r="L4" s="27" t="s">
        <v>65</v>
      </c>
      <c r="M4" s="13" t="s">
        <v>64</v>
      </c>
      <c r="N4" s="12" t="s">
        <v>65</v>
      </c>
    </row>
    <row r="5" spans="1:14" ht="19.149999999999999" x14ac:dyDescent="0.35">
      <c r="A5" s="78" t="s">
        <v>20</v>
      </c>
      <c r="B5" s="2" t="s">
        <v>21</v>
      </c>
      <c r="C5" s="14">
        <f>SUM(C12,C19,C26,C33,C40,C47,C54,C61,C68,C75,C82,C89,C96,C103,C110,C117,C124)</f>
        <v>1820</v>
      </c>
      <c r="D5" s="15">
        <f t="shared" ref="D5:D11" si="0">C5/M5</f>
        <v>0.19825708061002179</v>
      </c>
      <c r="E5" s="14">
        <f t="shared" ref="E5:M5" si="1">SUM(E12,E19,E26,E33,E40,E47,E54,E61,E68,E75,E82,E89,E96,E103,E110,E117,E124)</f>
        <v>1666</v>
      </c>
      <c r="F5" s="15">
        <f t="shared" ref="F5:F11" si="2">E5/M5</f>
        <v>0.18148148148148149</v>
      </c>
      <c r="G5" s="14">
        <f t="shared" si="1"/>
        <v>4545</v>
      </c>
      <c r="H5" s="15">
        <f t="shared" ref="H5:H11" si="3">G5/M5</f>
        <v>0.49509803921568629</v>
      </c>
      <c r="I5" s="14">
        <f t="shared" si="1"/>
        <v>795</v>
      </c>
      <c r="J5" s="15">
        <f t="shared" ref="J5:J11" si="4">I5/M5</f>
        <v>8.6601307189542481E-2</v>
      </c>
      <c r="K5" s="14">
        <f t="shared" si="1"/>
        <v>354</v>
      </c>
      <c r="L5" s="15">
        <f t="shared" ref="L5:L11" si="5">K5/M5</f>
        <v>3.8562091503267976E-2</v>
      </c>
      <c r="M5" s="14">
        <f t="shared" si="1"/>
        <v>9180</v>
      </c>
      <c r="N5" s="15">
        <f t="shared" ref="N5:N11" si="6">SUM(D5,F5,H5,J5,L5)</f>
        <v>1</v>
      </c>
    </row>
    <row r="6" spans="1:14" ht="19.149999999999999" x14ac:dyDescent="0.35">
      <c r="A6" s="79"/>
      <c r="B6" s="2" t="s">
        <v>22</v>
      </c>
      <c r="C6" s="14">
        <f t="shared" ref="C6:C11" si="7">SUM(C13,C20,C27,C34,C41,C48,C55,C62,C69,C76,C83,C90,C97,C104,C111,C118,C125)</f>
        <v>11757</v>
      </c>
      <c r="D6" s="15">
        <f t="shared" si="0"/>
        <v>0.38989852092591365</v>
      </c>
      <c r="E6" s="14">
        <f t="shared" ref="E6:E11" si="8">SUM(E13,E20,E27,E34,E41,E48,E55,E62,E69,E76,E83,E90,E97,E104,E111,E118,E125)</f>
        <v>6839</v>
      </c>
      <c r="F6" s="15">
        <f t="shared" si="2"/>
        <v>0.22680241427339656</v>
      </c>
      <c r="G6" s="14">
        <f t="shared" ref="G6:G11" si="9">SUM(G13,G20,G27,G34,G41,G48,G55,G62,G69,G76,G83,G90,G97,G104,G111,G118,G125)</f>
        <v>5289</v>
      </c>
      <c r="H6" s="15">
        <f t="shared" si="3"/>
        <v>0.17539961530808515</v>
      </c>
      <c r="I6" s="14">
        <f t="shared" ref="I6:I11" si="10">SUM(I13,I20,I27,I34,I41,I48,I55,I62,I69,I76,I83,I90,I97,I104,I111,I118,I125)</f>
        <v>5446</v>
      </c>
      <c r="J6" s="15">
        <f t="shared" si="4"/>
        <v>0.18060622139682961</v>
      </c>
      <c r="K6" s="14">
        <f t="shared" ref="K6:K11" si="11">SUM(K13,K20,K27,K34,K41,K48,K55,K62,K69,K76,K83,K90,K97,K104,K111,K118,K125)</f>
        <v>823</v>
      </c>
      <c r="L6" s="15">
        <f t="shared" si="5"/>
        <v>2.7293228095775023E-2</v>
      </c>
      <c r="M6" s="14">
        <f t="shared" ref="M6:M11" si="12">SUM(M13,M20,M27,M34,M41,M48,M55,M62,M69,M76,M83,M90,M97,M104,M111,M118,M125)</f>
        <v>30154</v>
      </c>
      <c r="N6" s="15">
        <f t="shared" si="6"/>
        <v>1</v>
      </c>
    </row>
    <row r="7" spans="1:14" ht="19.149999999999999" x14ac:dyDescent="0.35">
      <c r="A7" s="79"/>
      <c r="B7" s="2" t="s">
        <v>23</v>
      </c>
      <c r="C7" s="14">
        <f t="shared" si="7"/>
        <v>12152</v>
      </c>
      <c r="D7" s="15">
        <f t="shared" si="0"/>
        <v>0.36377787756323904</v>
      </c>
      <c r="E7" s="14">
        <f t="shared" si="8"/>
        <v>12945</v>
      </c>
      <c r="F7" s="15">
        <f t="shared" si="2"/>
        <v>0.38751683879658733</v>
      </c>
      <c r="G7" s="14">
        <f t="shared" si="9"/>
        <v>3491</v>
      </c>
      <c r="H7" s="15">
        <f t="shared" si="3"/>
        <v>0.104505313575812</v>
      </c>
      <c r="I7" s="14">
        <f t="shared" si="10"/>
        <v>3901</v>
      </c>
      <c r="J7" s="15">
        <f t="shared" si="4"/>
        <v>0.11677892531058225</v>
      </c>
      <c r="K7" s="14">
        <f t="shared" si="11"/>
        <v>916</v>
      </c>
      <c r="L7" s="15">
        <f t="shared" si="5"/>
        <v>2.7421044753779374E-2</v>
      </c>
      <c r="M7" s="14">
        <f t="shared" si="12"/>
        <v>33405</v>
      </c>
      <c r="N7" s="15">
        <f t="shared" si="6"/>
        <v>0.99999999999999989</v>
      </c>
    </row>
    <row r="8" spans="1:14" ht="19.149999999999999" x14ac:dyDescent="0.35">
      <c r="A8" s="79"/>
      <c r="B8" s="2" t="s">
        <v>24</v>
      </c>
      <c r="C8" s="14">
        <f t="shared" si="7"/>
        <v>7559</v>
      </c>
      <c r="D8" s="15">
        <f t="shared" si="0"/>
        <v>0.38546659867414584</v>
      </c>
      <c r="E8" s="14">
        <f t="shared" si="8"/>
        <v>7389</v>
      </c>
      <c r="F8" s="15">
        <f t="shared" si="2"/>
        <v>0.37679755226925038</v>
      </c>
      <c r="G8" s="14">
        <f t="shared" si="9"/>
        <v>1872</v>
      </c>
      <c r="H8" s="15">
        <f t="shared" si="3"/>
        <v>9.5461499235084138E-2</v>
      </c>
      <c r="I8" s="14">
        <f t="shared" si="10"/>
        <v>1906</v>
      </c>
      <c r="J8" s="15">
        <f t="shared" si="4"/>
        <v>9.7195308516063228E-2</v>
      </c>
      <c r="K8" s="14">
        <f t="shared" si="11"/>
        <v>884</v>
      </c>
      <c r="L8" s="15">
        <f t="shared" si="5"/>
        <v>4.5079041305456397E-2</v>
      </c>
      <c r="M8" s="14">
        <f t="shared" si="12"/>
        <v>19610</v>
      </c>
      <c r="N8" s="15">
        <f t="shared" si="6"/>
        <v>1.0000000000000002</v>
      </c>
    </row>
    <row r="9" spans="1:14" ht="19.149999999999999" x14ac:dyDescent="0.35">
      <c r="A9" s="79"/>
      <c r="B9" s="2" t="s">
        <v>25</v>
      </c>
      <c r="C9" s="14">
        <f t="shared" si="7"/>
        <v>133</v>
      </c>
      <c r="D9" s="15">
        <f t="shared" si="0"/>
        <v>0.29039301310043669</v>
      </c>
      <c r="E9" s="14">
        <f t="shared" si="8"/>
        <v>70</v>
      </c>
      <c r="F9" s="15">
        <f t="shared" si="2"/>
        <v>0.15283842794759825</v>
      </c>
      <c r="G9" s="14">
        <f t="shared" si="9"/>
        <v>167</v>
      </c>
      <c r="H9" s="15">
        <f t="shared" si="3"/>
        <v>0.36462882096069871</v>
      </c>
      <c r="I9" s="14">
        <f t="shared" si="10"/>
        <v>62</v>
      </c>
      <c r="J9" s="15">
        <f t="shared" si="4"/>
        <v>0.13537117903930132</v>
      </c>
      <c r="K9" s="14">
        <f t="shared" si="11"/>
        <v>26</v>
      </c>
      <c r="L9" s="15">
        <f t="shared" si="5"/>
        <v>5.6768558951965066E-2</v>
      </c>
      <c r="M9" s="14">
        <f t="shared" si="12"/>
        <v>458</v>
      </c>
      <c r="N9" s="15">
        <f t="shared" si="6"/>
        <v>1</v>
      </c>
    </row>
    <row r="10" spans="1:14" ht="19.149999999999999" x14ac:dyDescent="0.35">
      <c r="A10" s="79"/>
      <c r="B10" s="2" t="s">
        <v>0</v>
      </c>
      <c r="C10" s="14">
        <f t="shared" si="7"/>
        <v>127</v>
      </c>
      <c r="D10" s="15">
        <f t="shared" si="0"/>
        <v>0.37352941176470589</v>
      </c>
      <c r="E10" s="14">
        <f t="shared" si="8"/>
        <v>134</v>
      </c>
      <c r="F10" s="15">
        <f t="shared" si="2"/>
        <v>0.39411764705882352</v>
      </c>
      <c r="G10" s="14">
        <f t="shared" si="9"/>
        <v>37</v>
      </c>
      <c r="H10" s="15">
        <f t="shared" si="3"/>
        <v>0.10882352941176471</v>
      </c>
      <c r="I10" s="14">
        <f t="shared" si="10"/>
        <v>34</v>
      </c>
      <c r="J10" s="15">
        <f t="shared" si="4"/>
        <v>0.1</v>
      </c>
      <c r="K10" s="14">
        <f t="shared" si="11"/>
        <v>8</v>
      </c>
      <c r="L10" s="15">
        <f t="shared" si="5"/>
        <v>2.3529411764705882E-2</v>
      </c>
      <c r="M10" s="14">
        <f t="shared" si="12"/>
        <v>340</v>
      </c>
      <c r="N10" s="15">
        <f t="shared" si="6"/>
        <v>1</v>
      </c>
    </row>
    <row r="11" spans="1:14" ht="19.149999999999999" x14ac:dyDescent="0.35">
      <c r="A11" s="80"/>
      <c r="B11" s="3" t="s">
        <v>26</v>
      </c>
      <c r="C11" s="55">
        <f t="shared" si="7"/>
        <v>33548</v>
      </c>
      <c r="D11" s="56">
        <f t="shared" si="0"/>
        <v>0.36016189463965559</v>
      </c>
      <c r="E11" s="55">
        <f t="shared" si="8"/>
        <v>29043</v>
      </c>
      <c r="F11" s="56">
        <f t="shared" si="2"/>
        <v>0.31179748140036717</v>
      </c>
      <c r="G11" s="55">
        <f t="shared" si="9"/>
        <v>15401</v>
      </c>
      <c r="H11" s="56">
        <f t="shared" si="3"/>
        <v>0.16534080539362514</v>
      </c>
      <c r="I11" s="55">
        <f t="shared" si="10"/>
        <v>12144</v>
      </c>
      <c r="J11" s="56">
        <f t="shared" si="4"/>
        <v>0.13037456922928276</v>
      </c>
      <c r="K11" s="55">
        <f t="shared" si="11"/>
        <v>3011</v>
      </c>
      <c r="L11" s="56">
        <f t="shared" si="5"/>
        <v>3.2325249337069366E-2</v>
      </c>
      <c r="M11" s="55">
        <f t="shared" si="12"/>
        <v>93147</v>
      </c>
      <c r="N11" s="56">
        <f t="shared" si="6"/>
        <v>1</v>
      </c>
    </row>
    <row r="12" spans="1:14" ht="19.149999999999999" x14ac:dyDescent="0.7">
      <c r="A12" s="75" t="s">
        <v>1</v>
      </c>
      <c r="B12" s="1" t="s">
        <v>21</v>
      </c>
      <c r="C12" s="34">
        <v>183</v>
      </c>
      <c r="D12" s="35">
        <v>0.17411988582302568</v>
      </c>
      <c r="E12" s="34">
        <v>201</v>
      </c>
      <c r="F12" s="35">
        <v>0.19124643196955279</v>
      </c>
      <c r="G12" s="34">
        <v>560</v>
      </c>
      <c r="H12" s="35">
        <v>0.53282588011417698</v>
      </c>
      <c r="I12" s="34">
        <v>79</v>
      </c>
      <c r="J12" s="35">
        <v>7.516650808753568E-2</v>
      </c>
      <c r="K12" s="34">
        <v>28</v>
      </c>
      <c r="L12" s="36">
        <v>2.6641294005708849E-2</v>
      </c>
      <c r="M12" s="37">
        <v>1051</v>
      </c>
      <c r="N12" s="16">
        <v>0.99999999999999989</v>
      </c>
    </row>
    <row r="13" spans="1:14" ht="19.149999999999999" x14ac:dyDescent="0.7">
      <c r="A13" s="76"/>
      <c r="B13" s="1" t="s">
        <v>22</v>
      </c>
      <c r="C13" s="34">
        <v>1325</v>
      </c>
      <c r="D13" s="35">
        <v>0.34914361001317523</v>
      </c>
      <c r="E13" s="34">
        <v>965</v>
      </c>
      <c r="F13" s="35">
        <v>0.25428194993412384</v>
      </c>
      <c r="G13" s="34">
        <v>754</v>
      </c>
      <c r="H13" s="35">
        <v>0.19868247694334651</v>
      </c>
      <c r="I13" s="34">
        <v>666</v>
      </c>
      <c r="J13" s="35">
        <v>0.17549407114624507</v>
      </c>
      <c r="K13" s="34">
        <v>85</v>
      </c>
      <c r="L13" s="36">
        <v>2.2397891963109356E-2</v>
      </c>
      <c r="M13" s="37">
        <v>3795</v>
      </c>
      <c r="N13" s="16">
        <v>1</v>
      </c>
    </row>
    <row r="14" spans="1:14" ht="19.149999999999999" x14ac:dyDescent="0.7">
      <c r="A14" s="76"/>
      <c r="B14" s="1" t="s">
        <v>23</v>
      </c>
      <c r="C14" s="34">
        <v>1845</v>
      </c>
      <c r="D14" s="35">
        <v>0.35562837316885121</v>
      </c>
      <c r="E14" s="34">
        <v>2152</v>
      </c>
      <c r="F14" s="35">
        <v>0.41480339244410175</v>
      </c>
      <c r="G14" s="34">
        <v>529</v>
      </c>
      <c r="H14" s="35">
        <v>0.10196607555898227</v>
      </c>
      <c r="I14" s="34">
        <v>510</v>
      </c>
      <c r="J14" s="35">
        <v>9.8303777949113338E-2</v>
      </c>
      <c r="K14" s="34">
        <v>152</v>
      </c>
      <c r="L14" s="36">
        <v>2.9298380878951428E-2</v>
      </c>
      <c r="M14" s="37">
        <v>5188</v>
      </c>
      <c r="N14" s="16">
        <v>1</v>
      </c>
    </row>
    <row r="15" spans="1:14" ht="19.149999999999999" x14ac:dyDescent="0.7">
      <c r="A15" s="76"/>
      <c r="B15" s="1" t="s">
        <v>24</v>
      </c>
      <c r="C15" s="34">
        <v>989</v>
      </c>
      <c r="D15" s="35">
        <v>0.34376086200903722</v>
      </c>
      <c r="E15" s="34">
        <v>1209</v>
      </c>
      <c r="F15" s="35">
        <v>0.42022940563086547</v>
      </c>
      <c r="G15" s="34">
        <v>233</v>
      </c>
      <c r="H15" s="35">
        <v>8.0987139381299963E-2</v>
      </c>
      <c r="I15" s="34">
        <v>279</v>
      </c>
      <c r="J15" s="35">
        <v>9.6976016684045888E-2</v>
      </c>
      <c r="K15" s="34">
        <v>167</v>
      </c>
      <c r="L15" s="36">
        <v>5.8046576294751476E-2</v>
      </c>
      <c r="M15" s="37">
        <v>2877</v>
      </c>
      <c r="N15" s="16">
        <v>1</v>
      </c>
    </row>
    <row r="16" spans="1:14" ht="19.149999999999999" x14ac:dyDescent="0.7">
      <c r="A16" s="76"/>
      <c r="B16" s="1" t="s">
        <v>25</v>
      </c>
      <c r="C16" s="34">
        <v>31</v>
      </c>
      <c r="D16" s="35">
        <v>0.29807692307692307</v>
      </c>
      <c r="E16" s="34">
        <v>12</v>
      </c>
      <c r="F16" s="35">
        <v>0.11538461538461539</v>
      </c>
      <c r="G16" s="34">
        <v>45</v>
      </c>
      <c r="H16" s="35">
        <v>0.43269230769230771</v>
      </c>
      <c r="I16" s="34">
        <v>12</v>
      </c>
      <c r="J16" s="35">
        <v>0.11538461538461539</v>
      </c>
      <c r="K16" s="34">
        <v>4</v>
      </c>
      <c r="L16" s="36">
        <v>3.8461538461538464E-2</v>
      </c>
      <c r="M16" s="37">
        <v>104</v>
      </c>
      <c r="N16" s="16">
        <v>1</v>
      </c>
    </row>
    <row r="17" spans="1:14" ht="19.149999999999999" x14ac:dyDescent="0.7">
      <c r="A17" s="76"/>
      <c r="B17" s="1" t="s">
        <v>0</v>
      </c>
      <c r="C17" s="34">
        <v>20</v>
      </c>
      <c r="D17" s="35">
        <v>0.36363636363636365</v>
      </c>
      <c r="E17" s="34">
        <v>19</v>
      </c>
      <c r="F17" s="35">
        <v>0.34545454545454546</v>
      </c>
      <c r="G17" s="34">
        <v>6</v>
      </c>
      <c r="H17" s="35">
        <v>0.10909090909090909</v>
      </c>
      <c r="I17" s="34">
        <v>9</v>
      </c>
      <c r="J17" s="35">
        <v>0.16363636363636364</v>
      </c>
      <c r="K17" s="34">
        <v>1</v>
      </c>
      <c r="L17" s="36">
        <v>1.8181818181818181E-2</v>
      </c>
      <c r="M17" s="37">
        <v>55</v>
      </c>
      <c r="N17" s="16">
        <v>1</v>
      </c>
    </row>
    <row r="18" spans="1:14" ht="19.149999999999999" x14ac:dyDescent="0.7">
      <c r="A18" s="77"/>
      <c r="B18" s="2" t="s">
        <v>27</v>
      </c>
      <c r="C18" s="49">
        <v>4393</v>
      </c>
      <c r="D18" s="51">
        <v>0.33611323641928081</v>
      </c>
      <c r="E18" s="49">
        <v>4558</v>
      </c>
      <c r="F18" s="51">
        <v>0.34873756694720737</v>
      </c>
      <c r="G18" s="49">
        <v>2127</v>
      </c>
      <c r="H18" s="51">
        <v>0.16273909716908952</v>
      </c>
      <c r="I18" s="49">
        <v>1555</v>
      </c>
      <c r="J18" s="51">
        <v>0.11897475133894414</v>
      </c>
      <c r="K18" s="49">
        <v>437</v>
      </c>
      <c r="L18" s="52">
        <v>3.3435348125478194E-2</v>
      </c>
      <c r="M18" s="53">
        <v>13070</v>
      </c>
      <c r="N18" s="15">
        <v>1</v>
      </c>
    </row>
    <row r="19" spans="1:14" ht="19.149999999999999" x14ac:dyDescent="0.7">
      <c r="A19" s="75" t="s">
        <v>4</v>
      </c>
      <c r="B19" s="1" t="s">
        <v>21</v>
      </c>
      <c r="C19" s="34">
        <v>133</v>
      </c>
      <c r="D19" s="35">
        <v>0.17876344086021506</v>
      </c>
      <c r="E19" s="34">
        <v>155</v>
      </c>
      <c r="F19" s="35">
        <v>0.20833333333333334</v>
      </c>
      <c r="G19" s="34">
        <v>363</v>
      </c>
      <c r="H19" s="35">
        <v>0.48790322580645162</v>
      </c>
      <c r="I19" s="34">
        <v>57</v>
      </c>
      <c r="J19" s="35">
        <v>7.6612903225806453E-2</v>
      </c>
      <c r="K19" s="34">
        <v>36</v>
      </c>
      <c r="L19" s="36">
        <v>4.8387096774193547E-2</v>
      </c>
      <c r="M19" s="37">
        <v>744</v>
      </c>
      <c r="N19" s="35">
        <v>1</v>
      </c>
    </row>
    <row r="20" spans="1:14" ht="19.149999999999999" x14ac:dyDescent="0.7">
      <c r="A20" s="76"/>
      <c r="B20" s="1" t="s">
        <v>22</v>
      </c>
      <c r="C20" s="34">
        <v>585</v>
      </c>
      <c r="D20" s="35">
        <v>0.3528347406513872</v>
      </c>
      <c r="E20" s="34">
        <v>358</v>
      </c>
      <c r="F20" s="35">
        <v>0.21592279855247287</v>
      </c>
      <c r="G20" s="34">
        <v>315</v>
      </c>
      <c r="H20" s="35">
        <v>0.18998793727382388</v>
      </c>
      <c r="I20" s="34">
        <v>341</v>
      </c>
      <c r="J20" s="35">
        <v>0.20566948130277443</v>
      </c>
      <c r="K20" s="34">
        <v>59</v>
      </c>
      <c r="L20" s="36">
        <v>3.5585042219541618E-2</v>
      </c>
      <c r="M20" s="37">
        <v>1658</v>
      </c>
      <c r="N20" s="35">
        <v>1</v>
      </c>
    </row>
    <row r="21" spans="1:14" ht="19.149999999999999" x14ac:dyDescent="0.7">
      <c r="A21" s="76"/>
      <c r="B21" s="1" t="s">
        <v>23</v>
      </c>
      <c r="C21" s="34">
        <v>522</v>
      </c>
      <c r="D21" s="35">
        <v>0.28369565217391307</v>
      </c>
      <c r="E21" s="34">
        <v>790</v>
      </c>
      <c r="F21" s="35">
        <v>0.42934782608695654</v>
      </c>
      <c r="G21" s="34">
        <v>205</v>
      </c>
      <c r="H21" s="35">
        <v>0.11141304347826086</v>
      </c>
      <c r="I21" s="34">
        <v>260</v>
      </c>
      <c r="J21" s="35">
        <v>0.14130434782608695</v>
      </c>
      <c r="K21" s="34">
        <v>63</v>
      </c>
      <c r="L21" s="36">
        <v>3.4239130434782605E-2</v>
      </c>
      <c r="M21" s="37">
        <v>1840</v>
      </c>
      <c r="N21" s="35">
        <v>1</v>
      </c>
    </row>
    <row r="22" spans="1:14" ht="19.149999999999999" x14ac:dyDescent="0.7">
      <c r="A22" s="76"/>
      <c r="B22" s="1" t="s">
        <v>24</v>
      </c>
      <c r="C22" s="34">
        <v>390</v>
      </c>
      <c r="D22" s="35">
        <v>0.34300791556728233</v>
      </c>
      <c r="E22" s="34">
        <v>476</v>
      </c>
      <c r="F22" s="35">
        <v>0.41864555848724716</v>
      </c>
      <c r="G22" s="34">
        <v>108</v>
      </c>
      <c r="H22" s="35">
        <v>9.498680738786279E-2</v>
      </c>
      <c r="I22" s="34">
        <v>118</v>
      </c>
      <c r="J22" s="35">
        <v>0.10378188214599825</v>
      </c>
      <c r="K22" s="34">
        <v>45</v>
      </c>
      <c r="L22" s="36">
        <v>3.9577836411609502E-2</v>
      </c>
      <c r="M22" s="37">
        <v>1137</v>
      </c>
      <c r="N22" s="35">
        <v>1</v>
      </c>
    </row>
    <row r="23" spans="1:14" ht="19.149999999999999" x14ac:dyDescent="0.7">
      <c r="A23" s="76"/>
      <c r="B23" s="1" t="s">
        <v>25</v>
      </c>
      <c r="C23" s="34">
        <v>12</v>
      </c>
      <c r="D23" s="35">
        <v>0.36363636363636365</v>
      </c>
      <c r="E23" s="34">
        <v>5</v>
      </c>
      <c r="F23" s="35">
        <v>0.15151515151515152</v>
      </c>
      <c r="G23" s="34">
        <v>12</v>
      </c>
      <c r="H23" s="35">
        <v>0.36363636363636365</v>
      </c>
      <c r="I23" s="34">
        <v>3</v>
      </c>
      <c r="J23" s="35">
        <v>9.0909090909090912E-2</v>
      </c>
      <c r="K23" s="34">
        <v>1</v>
      </c>
      <c r="L23" s="36">
        <v>3.0303030303030304E-2</v>
      </c>
      <c r="M23" s="37">
        <v>33</v>
      </c>
      <c r="N23" s="35">
        <v>1</v>
      </c>
    </row>
    <row r="24" spans="1:14" ht="19.149999999999999" x14ac:dyDescent="0.7">
      <c r="A24" s="76"/>
      <c r="B24" s="1" t="s">
        <v>0</v>
      </c>
      <c r="C24" s="34">
        <v>12</v>
      </c>
      <c r="D24" s="35">
        <v>0.32432432432432434</v>
      </c>
      <c r="E24" s="34">
        <v>12</v>
      </c>
      <c r="F24" s="35">
        <v>0.32432432432432434</v>
      </c>
      <c r="G24" s="34">
        <v>6</v>
      </c>
      <c r="H24" s="35">
        <v>0.16216216216216217</v>
      </c>
      <c r="I24" s="34">
        <v>6</v>
      </c>
      <c r="J24" s="35">
        <v>0.16216216216216217</v>
      </c>
      <c r="K24" s="34">
        <v>1</v>
      </c>
      <c r="L24" s="36">
        <v>2.7027027027027029E-2</v>
      </c>
      <c r="M24" s="37">
        <v>37</v>
      </c>
      <c r="N24" s="35">
        <v>1</v>
      </c>
    </row>
    <row r="25" spans="1:14" ht="19.149999999999999" x14ac:dyDescent="0.7">
      <c r="A25" s="77"/>
      <c r="B25" s="2" t="s">
        <v>27</v>
      </c>
      <c r="C25" s="49">
        <v>1654</v>
      </c>
      <c r="D25" s="51">
        <v>0.30354193429987153</v>
      </c>
      <c r="E25" s="49">
        <v>1796</v>
      </c>
      <c r="F25" s="51">
        <v>0.32960176179115436</v>
      </c>
      <c r="G25" s="49">
        <v>1009</v>
      </c>
      <c r="H25" s="51">
        <v>0.18517159111763626</v>
      </c>
      <c r="I25" s="49">
        <v>785</v>
      </c>
      <c r="J25" s="51">
        <v>0.14406313084969719</v>
      </c>
      <c r="K25" s="49">
        <v>205</v>
      </c>
      <c r="L25" s="52">
        <v>3.7621581941640669E-2</v>
      </c>
      <c r="M25" s="53">
        <v>5449</v>
      </c>
      <c r="N25" s="51">
        <v>1</v>
      </c>
    </row>
    <row r="26" spans="1:14" ht="19.149999999999999" x14ac:dyDescent="0.7">
      <c r="A26" s="75" t="s">
        <v>2</v>
      </c>
      <c r="B26" s="1" t="s">
        <v>21</v>
      </c>
      <c r="C26" s="34">
        <v>67</v>
      </c>
      <c r="D26" s="35">
        <v>0.16666666666666666</v>
      </c>
      <c r="E26" s="34">
        <v>80</v>
      </c>
      <c r="F26" s="35">
        <v>0.19900497512437812</v>
      </c>
      <c r="G26" s="34">
        <v>181</v>
      </c>
      <c r="H26" s="35">
        <v>0.45024875621890548</v>
      </c>
      <c r="I26" s="34">
        <v>39</v>
      </c>
      <c r="J26" s="35">
        <v>9.7014925373134331E-2</v>
      </c>
      <c r="K26" s="34">
        <v>35</v>
      </c>
      <c r="L26" s="36">
        <v>8.7064676616915429E-2</v>
      </c>
      <c r="M26" s="37">
        <v>402</v>
      </c>
      <c r="N26" s="35">
        <v>1</v>
      </c>
    </row>
    <row r="27" spans="1:14" ht="19.149999999999999" x14ac:dyDescent="0.7">
      <c r="A27" s="76"/>
      <c r="B27" s="1" t="s">
        <v>22</v>
      </c>
      <c r="C27" s="34">
        <v>701</v>
      </c>
      <c r="D27" s="35">
        <v>0.4266585514303104</v>
      </c>
      <c r="E27" s="34">
        <v>342</v>
      </c>
      <c r="F27" s="35">
        <v>0.20815581253804016</v>
      </c>
      <c r="G27" s="34">
        <v>249</v>
      </c>
      <c r="H27" s="35">
        <v>0.15155203895313452</v>
      </c>
      <c r="I27" s="34">
        <v>308</v>
      </c>
      <c r="J27" s="35">
        <v>0.18746195982958003</v>
      </c>
      <c r="K27" s="34">
        <v>43</v>
      </c>
      <c r="L27" s="36">
        <v>2.6171637248934874E-2</v>
      </c>
      <c r="M27" s="37">
        <v>1643</v>
      </c>
      <c r="N27" s="35">
        <v>1</v>
      </c>
    </row>
    <row r="28" spans="1:14" ht="19.149999999999999" x14ac:dyDescent="0.7">
      <c r="A28" s="76"/>
      <c r="B28" s="1" t="s">
        <v>23</v>
      </c>
      <c r="C28" s="34">
        <v>582</v>
      </c>
      <c r="D28" s="35">
        <v>0.31647634584013051</v>
      </c>
      <c r="E28" s="34">
        <v>834</v>
      </c>
      <c r="F28" s="35">
        <v>0.4535073409461664</v>
      </c>
      <c r="G28" s="34">
        <v>200</v>
      </c>
      <c r="H28" s="35">
        <v>0.10875475802066341</v>
      </c>
      <c r="I28" s="34">
        <v>164</v>
      </c>
      <c r="J28" s="35">
        <v>8.9178901576943997E-2</v>
      </c>
      <c r="K28" s="34">
        <v>59</v>
      </c>
      <c r="L28" s="36">
        <v>3.2082653616095705E-2</v>
      </c>
      <c r="M28" s="37">
        <v>1839</v>
      </c>
      <c r="N28" s="35">
        <v>1</v>
      </c>
    </row>
    <row r="29" spans="1:14" ht="19.149999999999999" x14ac:dyDescent="0.7">
      <c r="A29" s="76"/>
      <c r="B29" s="1" t="s">
        <v>24</v>
      </c>
      <c r="C29" s="34">
        <v>262</v>
      </c>
      <c r="D29" s="35">
        <v>0.26844262295081966</v>
      </c>
      <c r="E29" s="34">
        <v>410</v>
      </c>
      <c r="F29" s="35">
        <v>0.42008196721311475</v>
      </c>
      <c r="G29" s="34">
        <v>120</v>
      </c>
      <c r="H29" s="35">
        <v>0.12295081967213115</v>
      </c>
      <c r="I29" s="34">
        <v>108</v>
      </c>
      <c r="J29" s="35">
        <v>0.11065573770491803</v>
      </c>
      <c r="K29" s="34">
        <v>76</v>
      </c>
      <c r="L29" s="36">
        <v>7.7868852459016397E-2</v>
      </c>
      <c r="M29" s="37">
        <v>976</v>
      </c>
      <c r="N29" s="35">
        <v>1</v>
      </c>
    </row>
    <row r="30" spans="1:14" ht="19.149999999999999" x14ac:dyDescent="0.7">
      <c r="A30" s="76"/>
      <c r="B30" s="1" t="s">
        <v>25</v>
      </c>
      <c r="C30" s="34">
        <v>5</v>
      </c>
      <c r="D30" s="35">
        <v>0.35714285714285715</v>
      </c>
      <c r="E30" s="34">
        <v>1</v>
      </c>
      <c r="F30" s="35">
        <v>7.1428571428571425E-2</v>
      </c>
      <c r="G30" s="34">
        <v>4</v>
      </c>
      <c r="H30" s="35">
        <v>0.2857142857142857</v>
      </c>
      <c r="I30" s="34">
        <v>2</v>
      </c>
      <c r="J30" s="35">
        <v>0.14285714285714285</v>
      </c>
      <c r="K30" s="34">
        <v>2</v>
      </c>
      <c r="L30" s="36">
        <v>0.14285714285714285</v>
      </c>
      <c r="M30" s="37">
        <v>14</v>
      </c>
      <c r="N30" s="35">
        <v>1</v>
      </c>
    </row>
    <row r="31" spans="1:14" ht="19.149999999999999" x14ac:dyDescent="0.7">
      <c r="A31" s="76"/>
      <c r="B31" s="1" t="s">
        <v>0</v>
      </c>
      <c r="C31" s="34">
        <v>1</v>
      </c>
      <c r="D31" s="35">
        <v>0.1</v>
      </c>
      <c r="E31" s="34">
        <v>4</v>
      </c>
      <c r="F31" s="35">
        <v>0.4</v>
      </c>
      <c r="G31" s="34">
        <v>3</v>
      </c>
      <c r="H31" s="35">
        <v>0.3</v>
      </c>
      <c r="I31" s="34">
        <v>2</v>
      </c>
      <c r="J31" s="35">
        <v>0.2</v>
      </c>
      <c r="K31" s="34">
        <v>0</v>
      </c>
      <c r="L31" s="36">
        <v>0</v>
      </c>
      <c r="M31" s="37">
        <v>10</v>
      </c>
      <c r="N31" s="35">
        <v>1</v>
      </c>
    </row>
    <row r="32" spans="1:14" ht="19.149999999999999" x14ac:dyDescent="0.7">
      <c r="A32" s="77"/>
      <c r="B32" s="2" t="s">
        <v>27</v>
      </c>
      <c r="C32" s="49">
        <v>1618</v>
      </c>
      <c r="D32" s="51">
        <v>0.33128583128583128</v>
      </c>
      <c r="E32" s="49">
        <v>1671</v>
      </c>
      <c r="F32" s="51">
        <v>0.34213759213759215</v>
      </c>
      <c r="G32" s="49">
        <v>757</v>
      </c>
      <c r="H32" s="51">
        <v>0.15499590499590499</v>
      </c>
      <c r="I32" s="49">
        <v>623</v>
      </c>
      <c r="J32" s="51">
        <v>0.12755937755937755</v>
      </c>
      <c r="K32" s="49">
        <v>215</v>
      </c>
      <c r="L32" s="52">
        <v>4.4021294021294025E-2</v>
      </c>
      <c r="M32" s="53">
        <v>4884</v>
      </c>
      <c r="N32" s="51">
        <v>1</v>
      </c>
    </row>
    <row r="33" spans="1:14" ht="19.149999999999999" x14ac:dyDescent="0.7">
      <c r="A33" s="75" t="s">
        <v>6</v>
      </c>
      <c r="B33" s="1" t="s">
        <v>21</v>
      </c>
      <c r="C33" s="34">
        <v>156</v>
      </c>
      <c r="D33" s="35">
        <v>0.20967741935483872</v>
      </c>
      <c r="E33" s="34">
        <v>96</v>
      </c>
      <c r="F33" s="35">
        <v>0.12903225806451613</v>
      </c>
      <c r="G33" s="34">
        <v>399</v>
      </c>
      <c r="H33" s="35">
        <v>0.53629032258064513</v>
      </c>
      <c r="I33" s="34">
        <v>63</v>
      </c>
      <c r="J33" s="35">
        <v>8.4677419354838704E-2</v>
      </c>
      <c r="K33" s="34">
        <v>30</v>
      </c>
      <c r="L33" s="36">
        <v>4.0322580645161289E-2</v>
      </c>
      <c r="M33" s="37">
        <v>744</v>
      </c>
      <c r="N33" s="35">
        <v>1</v>
      </c>
    </row>
    <row r="34" spans="1:14" ht="19.149999999999999" x14ac:dyDescent="0.7">
      <c r="A34" s="76"/>
      <c r="B34" s="1" t="s">
        <v>22</v>
      </c>
      <c r="C34" s="34">
        <v>390</v>
      </c>
      <c r="D34" s="35">
        <v>0.37037037037037035</v>
      </c>
      <c r="E34" s="34">
        <v>227</v>
      </c>
      <c r="F34" s="35">
        <v>0.21557454890788225</v>
      </c>
      <c r="G34" s="34">
        <v>206</v>
      </c>
      <c r="H34" s="35">
        <v>0.1956315289648623</v>
      </c>
      <c r="I34" s="34">
        <v>201</v>
      </c>
      <c r="J34" s="35">
        <v>0.19088319088319089</v>
      </c>
      <c r="K34" s="34">
        <v>29</v>
      </c>
      <c r="L34" s="36">
        <v>2.7540360873694207E-2</v>
      </c>
      <c r="M34" s="37">
        <v>1053</v>
      </c>
      <c r="N34" s="35">
        <v>1</v>
      </c>
    </row>
    <row r="35" spans="1:14" ht="19.149999999999999" x14ac:dyDescent="0.7">
      <c r="A35" s="76"/>
      <c r="B35" s="1" t="s">
        <v>23</v>
      </c>
      <c r="C35" s="34">
        <v>480</v>
      </c>
      <c r="D35" s="35">
        <v>0.41522491349480967</v>
      </c>
      <c r="E35" s="34">
        <v>369</v>
      </c>
      <c r="F35" s="35">
        <v>0.31920415224913495</v>
      </c>
      <c r="G35" s="34">
        <v>119</v>
      </c>
      <c r="H35" s="35">
        <v>0.10294117647058823</v>
      </c>
      <c r="I35" s="34">
        <v>144</v>
      </c>
      <c r="J35" s="35">
        <v>0.1245674740484429</v>
      </c>
      <c r="K35" s="34">
        <v>44</v>
      </c>
      <c r="L35" s="36">
        <v>3.8062283737024222E-2</v>
      </c>
      <c r="M35" s="37">
        <v>1156</v>
      </c>
      <c r="N35" s="35">
        <v>1</v>
      </c>
    </row>
    <row r="36" spans="1:14" ht="19.149999999999999" x14ac:dyDescent="0.7">
      <c r="A36" s="76"/>
      <c r="B36" s="1" t="s">
        <v>24</v>
      </c>
      <c r="C36" s="34">
        <v>378</v>
      </c>
      <c r="D36" s="35">
        <v>0.37537239324726912</v>
      </c>
      <c r="E36" s="34">
        <v>394</v>
      </c>
      <c r="F36" s="35">
        <v>0.39126117179741809</v>
      </c>
      <c r="G36" s="34">
        <v>95</v>
      </c>
      <c r="H36" s="35">
        <v>9.4339622641509441E-2</v>
      </c>
      <c r="I36" s="34">
        <v>95</v>
      </c>
      <c r="J36" s="35">
        <v>9.4339622641509441E-2</v>
      </c>
      <c r="K36" s="34">
        <v>45</v>
      </c>
      <c r="L36" s="36">
        <v>4.4687189672293945E-2</v>
      </c>
      <c r="M36" s="37">
        <v>1007</v>
      </c>
      <c r="N36" s="35">
        <v>0.99999999999999989</v>
      </c>
    </row>
    <row r="37" spans="1:14" ht="19.149999999999999" x14ac:dyDescent="0.7">
      <c r="A37" s="76"/>
      <c r="B37" s="1" t="s">
        <v>25</v>
      </c>
      <c r="C37" s="34">
        <v>3</v>
      </c>
      <c r="D37" s="35">
        <v>9.6774193548387094E-2</v>
      </c>
      <c r="E37" s="34">
        <v>7</v>
      </c>
      <c r="F37" s="35">
        <v>0.22580645161290322</v>
      </c>
      <c r="G37" s="34">
        <v>12</v>
      </c>
      <c r="H37" s="35">
        <v>0.38709677419354838</v>
      </c>
      <c r="I37" s="34">
        <v>7</v>
      </c>
      <c r="J37" s="35">
        <v>0.22580645161290322</v>
      </c>
      <c r="K37" s="34">
        <v>2</v>
      </c>
      <c r="L37" s="36">
        <v>6.4516129032258063E-2</v>
      </c>
      <c r="M37" s="37">
        <v>31</v>
      </c>
      <c r="N37" s="35">
        <v>1</v>
      </c>
    </row>
    <row r="38" spans="1:14" ht="19.149999999999999" x14ac:dyDescent="0.7">
      <c r="A38" s="76"/>
      <c r="B38" s="1" t="s">
        <v>0</v>
      </c>
      <c r="C38" s="34">
        <v>34</v>
      </c>
      <c r="D38" s="35">
        <v>0.53968253968253965</v>
      </c>
      <c r="E38" s="34">
        <v>18</v>
      </c>
      <c r="F38" s="35">
        <v>0.2857142857142857</v>
      </c>
      <c r="G38" s="34">
        <v>5</v>
      </c>
      <c r="H38" s="35">
        <v>7.9365079365079361E-2</v>
      </c>
      <c r="I38" s="34">
        <v>3</v>
      </c>
      <c r="J38" s="35">
        <v>4.7619047619047616E-2</v>
      </c>
      <c r="K38" s="34">
        <v>3</v>
      </c>
      <c r="L38" s="36">
        <v>4.7619047619047616E-2</v>
      </c>
      <c r="M38" s="37">
        <v>63</v>
      </c>
      <c r="N38" s="35">
        <v>1</v>
      </c>
    </row>
    <row r="39" spans="1:14" ht="19.149999999999999" x14ac:dyDescent="0.7">
      <c r="A39" s="77"/>
      <c r="B39" s="2" t="s">
        <v>27</v>
      </c>
      <c r="C39" s="49">
        <v>1441</v>
      </c>
      <c r="D39" s="51">
        <v>0.35545140601874692</v>
      </c>
      <c r="E39" s="49">
        <v>1111</v>
      </c>
      <c r="F39" s="51">
        <v>0.27405032067094226</v>
      </c>
      <c r="G39" s="49">
        <v>836</v>
      </c>
      <c r="H39" s="51">
        <v>0.20621608288110507</v>
      </c>
      <c r="I39" s="49">
        <v>513</v>
      </c>
      <c r="J39" s="51">
        <v>0.12654168722249631</v>
      </c>
      <c r="K39" s="49">
        <v>153</v>
      </c>
      <c r="L39" s="52">
        <v>3.7740503206709422E-2</v>
      </c>
      <c r="M39" s="53">
        <v>4054</v>
      </c>
      <c r="N39" s="51">
        <v>0.99999999999999989</v>
      </c>
    </row>
    <row r="40" spans="1:14" ht="19.149999999999999" x14ac:dyDescent="0.7">
      <c r="A40" s="75" t="s">
        <v>3</v>
      </c>
      <c r="B40" s="1" t="s">
        <v>21</v>
      </c>
      <c r="C40" s="34">
        <v>56</v>
      </c>
      <c r="D40" s="35">
        <v>0.14698162729658792</v>
      </c>
      <c r="E40" s="34">
        <v>68</v>
      </c>
      <c r="F40" s="35">
        <v>0.17847769028871391</v>
      </c>
      <c r="G40" s="34">
        <v>225</v>
      </c>
      <c r="H40" s="35">
        <v>0.59055118110236215</v>
      </c>
      <c r="I40" s="34">
        <v>24</v>
      </c>
      <c r="J40" s="35">
        <v>6.2992125984251968E-2</v>
      </c>
      <c r="K40" s="34">
        <v>8</v>
      </c>
      <c r="L40" s="36">
        <v>2.0997375328083989E-2</v>
      </c>
      <c r="M40" s="37">
        <v>381</v>
      </c>
      <c r="N40" s="35">
        <v>1</v>
      </c>
    </row>
    <row r="41" spans="1:14" ht="19.149999999999999" x14ac:dyDescent="0.7">
      <c r="A41" s="76"/>
      <c r="B41" s="1" t="s">
        <v>22</v>
      </c>
      <c r="C41" s="34">
        <v>363</v>
      </c>
      <c r="D41" s="35">
        <v>0.37422680412371134</v>
      </c>
      <c r="E41" s="34">
        <v>179</v>
      </c>
      <c r="F41" s="35">
        <v>0.18453608247422681</v>
      </c>
      <c r="G41" s="34">
        <v>196</v>
      </c>
      <c r="H41" s="35">
        <v>0.2020618556701031</v>
      </c>
      <c r="I41" s="34">
        <v>213</v>
      </c>
      <c r="J41" s="35">
        <v>0.21958762886597938</v>
      </c>
      <c r="K41" s="34">
        <v>19</v>
      </c>
      <c r="L41" s="36">
        <v>1.9587628865979381E-2</v>
      </c>
      <c r="M41" s="37">
        <v>970</v>
      </c>
      <c r="N41" s="35">
        <v>1</v>
      </c>
    </row>
    <row r="42" spans="1:14" ht="19.149999999999999" x14ac:dyDescent="0.7">
      <c r="A42" s="76"/>
      <c r="B42" s="1" t="s">
        <v>23</v>
      </c>
      <c r="C42" s="34">
        <v>455</v>
      </c>
      <c r="D42" s="35">
        <v>0.37356321839080459</v>
      </c>
      <c r="E42" s="34">
        <v>414</v>
      </c>
      <c r="F42" s="35">
        <v>0.33990147783251229</v>
      </c>
      <c r="G42" s="34">
        <v>148</v>
      </c>
      <c r="H42" s="35">
        <v>0.12151067323481117</v>
      </c>
      <c r="I42" s="34">
        <v>160</v>
      </c>
      <c r="J42" s="35">
        <v>0.13136288998357964</v>
      </c>
      <c r="K42" s="34">
        <v>41</v>
      </c>
      <c r="L42" s="36">
        <v>3.3661740558292283E-2</v>
      </c>
      <c r="M42" s="37">
        <v>1218</v>
      </c>
      <c r="N42" s="35">
        <v>0.99999999999999989</v>
      </c>
    </row>
    <row r="43" spans="1:14" ht="19.149999999999999" x14ac:dyDescent="0.7">
      <c r="A43" s="76"/>
      <c r="B43" s="1" t="s">
        <v>24</v>
      </c>
      <c r="C43" s="34">
        <v>246</v>
      </c>
      <c r="D43" s="35">
        <v>0.39486356340288925</v>
      </c>
      <c r="E43" s="34">
        <v>222</v>
      </c>
      <c r="F43" s="35">
        <v>0.3563402889245586</v>
      </c>
      <c r="G43" s="34">
        <v>67</v>
      </c>
      <c r="H43" s="35">
        <v>0.10754414125200643</v>
      </c>
      <c r="I43" s="34">
        <v>59</v>
      </c>
      <c r="J43" s="35">
        <v>9.4703049759229538E-2</v>
      </c>
      <c r="K43" s="34">
        <v>29</v>
      </c>
      <c r="L43" s="36">
        <v>4.6548956661316213E-2</v>
      </c>
      <c r="M43" s="37">
        <v>623</v>
      </c>
      <c r="N43" s="35">
        <v>0.99999999999999989</v>
      </c>
    </row>
    <row r="44" spans="1:14" ht="19.149999999999999" x14ac:dyDescent="0.7">
      <c r="A44" s="76"/>
      <c r="B44" s="1" t="s">
        <v>25</v>
      </c>
      <c r="C44" s="34">
        <v>1</v>
      </c>
      <c r="D44" s="35">
        <v>9.0909090909090912E-2</v>
      </c>
      <c r="E44" s="34">
        <v>1</v>
      </c>
      <c r="F44" s="35">
        <v>9.0909090909090912E-2</v>
      </c>
      <c r="G44" s="34">
        <v>7</v>
      </c>
      <c r="H44" s="35">
        <v>0.63636363636363635</v>
      </c>
      <c r="I44" s="34">
        <v>2</v>
      </c>
      <c r="J44" s="35">
        <v>0.18181818181818182</v>
      </c>
      <c r="K44" s="34">
        <v>0</v>
      </c>
      <c r="L44" s="36">
        <v>0</v>
      </c>
      <c r="M44" s="37">
        <v>11</v>
      </c>
      <c r="N44" s="35">
        <v>1</v>
      </c>
    </row>
    <row r="45" spans="1:14" ht="19.149999999999999" x14ac:dyDescent="0.7">
      <c r="A45" s="76"/>
      <c r="B45" s="1" t="s">
        <v>0</v>
      </c>
      <c r="C45" s="34">
        <v>2</v>
      </c>
      <c r="D45" s="35">
        <v>0.2857142857142857</v>
      </c>
      <c r="E45" s="34">
        <v>4</v>
      </c>
      <c r="F45" s="35">
        <v>0.5714285714285714</v>
      </c>
      <c r="G45" s="34">
        <v>1</v>
      </c>
      <c r="H45" s="35">
        <v>0.14285714285714285</v>
      </c>
      <c r="I45" s="34">
        <v>0</v>
      </c>
      <c r="J45" s="35">
        <v>0</v>
      </c>
      <c r="K45" s="34">
        <v>0</v>
      </c>
      <c r="L45" s="36">
        <v>0</v>
      </c>
      <c r="M45" s="37">
        <v>7</v>
      </c>
      <c r="N45" s="35">
        <v>1</v>
      </c>
    </row>
    <row r="46" spans="1:14" ht="19.149999999999999" x14ac:dyDescent="0.7">
      <c r="A46" s="77"/>
      <c r="B46" s="2" t="s">
        <v>27</v>
      </c>
      <c r="C46" s="49">
        <v>1123</v>
      </c>
      <c r="D46" s="51">
        <v>0.34984423676012461</v>
      </c>
      <c r="E46" s="49">
        <v>888</v>
      </c>
      <c r="F46" s="51">
        <v>0.27663551401869158</v>
      </c>
      <c r="G46" s="49">
        <v>644</v>
      </c>
      <c r="H46" s="51">
        <v>0.20062305295950156</v>
      </c>
      <c r="I46" s="49">
        <v>458</v>
      </c>
      <c r="J46" s="51">
        <v>0.1426791277258567</v>
      </c>
      <c r="K46" s="49">
        <v>97</v>
      </c>
      <c r="L46" s="52">
        <v>3.0218068535825544E-2</v>
      </c>
      <c r="M46" s="53">
        <v>3210</v>
      </c>
      <c r="N46" s="51">
        <v>1</v>
      </c>
    </row>
    <row r="47" spans="1:14" ht="19.149999999999999" x14ac:dyDescent="0.7">
      <c r="A47" s="75" t="s">
        <v>7</v>
      </c>
      <c r="B47" s="1" t="s">
        <v>21</v>
      </c>
      <c r="C47" s="34">
        <v>75</v>
      </c>
      <c r="D47" s="35">
        <v>0.16411378555798686</v>
      </c>
      <c r="E47" s="34">
        <v>89</v>
      </c>
      <c r="F47" s="35">
        <v>0.19474835886214442</v>
      </c>
      <c r="G47" s="34">
        <v>249</v>
      </c>
      <c r="H47" s="35">
        <v>0.5448577680525164</v>
      </c>
      <c r="I47" s="34">
        <v>31</v>
      </c>
      <c r="J47" s="35">
        <v>6.7833698030634576E-2</v>
      </c>
      <c r="K47" s="34">
        <v>13</v>
      </c>
      <c r="L47" s="36">
        <v>2.8446389496717725E-2</v>
      </c>
      <c r="M47" s="37">
        <v>457</v>
      </c>
      <c r="N47" s="35">
        <v>1</v>
      </c>
    </row>
    <row r="48" spans="1:14" ht="19.149999999999999" x14ac:dyDescent="0.7">
      <c r="A48" s="76"/>
      <c r="B48" s="1" t="s">
        <v>22</v>
      </c>
      <c r="C48" s="34">
        <v>339</v>
      </c>
      <c r="D48" s="35">
        <v>0.48359486447931527</v>
      </c>
      <c r="E48" s="34">
        <v>121</v>
      </c>
      <c r="F48" s="35">
        <v>0.17261055634807418</v>
      </c>
      <c r="G48" s="34">
        <v>117</v>
      </c>
      <c r="H48" s="35">
        <v>0.16690442225392296</v>
      </c>
      <c r="I48" s="34">
        <v>115</v>
      </c>
      <c r="J48" s="35">
        <v>0.16405135520684735</v>
      </c>
      <c r="K48" s="34">
        <v>9</v>
      </c>
      <c r="L48" s="36">
        <v>1.2838801711840228E-2</v>
      </c>
      <c r="M48" s="37">
        <v>701</v>
      </c>
      <c r="N48" s="35">
        <v>1</v>
      </c>
    </row>
    <row r="49" spans="1:14" ht="19.149999999999999" x14ac:dyDescent="0.7">
      <c r="A49" s="76"/>
      <c r="B49" s="1" t="s">
        <v>23</v>
      </c>
      <c r="C49" s="34">
        <v>407</v>
      </c>
      <c r="D49" s="35">
        <v>0.385781990521327</v>
      </c>
      <c r="E49" s="34">
        <v>431</v>
      </c>
      <c r="F49" s="35">
        <v>0.40853080568720379</v>
      </c>
      <c r="G49" s="34">
        <v>90</v>
      </c>
      <c r="H49" s="35">
        <v>8.5308056872037921E-2</v>
      </c>
      <c r="I49" s="34">
        <v>111</v>
      </c>
      <c r="J49" s="35">
        <v>0.1052132701421801</v>
      </c>
      <c r="K49" s="34">
        <v>16</v>
      </c>
      <c r="L49" s="36">
        <v>1.5165876777251185E-2</v>
      </c>
      <c r="M49" s="37">
        <v>1055</v>
      </c>
      <c r="N49" s="35">
        <v>1</v>
      </c>
    </row>
    <row r="50" spans="1:14" ht="19.149999999999999" x14ac:dyDescent="0.7">
      <c r="A50" s="76"/>
      <c r="B50" s="1" t="s">
        <v>24</v>
      </c>
      <c r="C50" s="34">
        <v>252</v>
      </c>
      <c r="D50" s="35">
        <v>0.37168141592920356</v>
      </c>
      <c r="E50" s="34">
        <v>295</v>
      </c>
      <c r="F50" s="35">
        <v>0.43510324483775809</v>
      </c>
      <c r="G50" s="34">
        <v>52</v>
      </c>
      <c r="H50" s="35">
        <v>7.6696165191740412E-2</v>
      </c>
      <c r="I50" s="34">
        <v>50</v>
      </c>
      <c r="J50" s="35">
        <v>7.3746312684365781E-2</v>
      </c>
      <c r="K50" s="34">
        <v>29</v>
      </c>
      <c r="L50" s="36">
        <v>4.2772861356932153E-2</v>
      </c>
      <c r="M50" s="37">
        <v>678</v>
      </c>
      <c r="N50" s="35">
        <v>1</v>
      </c>
    </row>
    <row r="51" spans="1:14" ht="19.149999999999999" x14ac:dyDescent="0.7">
      <c r="A51" s="76"/>
      <c r="B51" s="1" t="s">
        <v>25</v>
      </c>
      <c r="C51" s="34">
        <v>4</v>
      </c>
      <c r="D51" s="35">
        <v>0.22222222222222221</v>
      </c>
      <c r="E51" s="34">
        <v>3</v>
      </c>
      <c r="F51" s="35">
        <v>0.16666666666666666</v>
      </c>
      <c r="G51" s="34">
        <v>8</v>
      </c>
      <c r="H51" s="35">
        <v>0.44444444444444442</v>
      </c>
      <c r="I51" s="34">
        <v>3</v>
      </c>
      <c r="J51" s="35">
        <v>0.16666666666666666</v>
      </c>
      <c r="K51" s="34">
        <v>0</v>
      </c>
      <c r="L51" s="36">
        <v>0</v>
      </c>
      <c r="M51" s="37">
        <v>18</v>
      </c>
      <c r="N51" s="35">
        <v>0.99999999999999989</v>
      </c>
    </row>
    <row r="52" spans="1:14" ht="19.149999999999999" x14ac:dyDescent="0.7">
      <c r="A52" s="76"/>
      <c r="B52" s="1" t="s">
        <v>0</v>
      </c>
      <c r="C52" s="34">
        <v>10</v>
      </c>
      <c r="D52" s="35">
        <v>0.37037037037037035</v>
      </c>
      <c r="E52" s="34">
        <v>10</v>
      </c>
      <c r="F52" s="35">
        <v>0.37037037037037035</v>
      </c>
      <c r="G52" s="34">
        <v>4</v>
      </c>
      <c r="H52" s="35">
        <v>0.14814814814814814</v>
      </c>
      <c r="I52" s="34">
        <v>1</v>
      </c>
      <c r="J52" s="35">
        <v>3.7037037037037035E-2</v>
      </c>
      <c r="K52" s="34">
        <v>2</v>
      </c>
      <c r="L52" s="36">
        <v>7.407407407407407E-2</v>
      </c>
      <c r="M52" s="37">
        <v>27</v>
      </c>
      <c r="N52" s="35">
        <v>0.99999999999999989</v>
      </c>
    </row>
    <row r="53" spans="1:14" ht="19.149999999999999" x14ac:dyDescent="0.7">
      <c r="A53" s="77"/>
      <c r="B53" s="2" t="s">
        <v>27</v>
      </c>
      <c r="C53" s="49">
        <v>1087</v>
      </c>
      <c r="D53" s="51">
        <v>0.37023160762942781</v>
      </c>
      <c r="E53" s="49">
        <v>949</v>
      </c>
      <c r="F53" s="51">
        <v>0.32322888283378748</v>
      </c>
      <c r="G53" s="49">
        <v>520</v>
      </c>
      <c r="H53" s="51">
        <v>0.17711171662125341</v>
      </c>
      <c r="I53" s="49">
        <v>311</v>
      </c>
      <c r="J53" s="51">
        <v>0.10592643051771117</v>
      </c>
      <c r="K53" s="49">
        <v>69</v>
      </c>
      <c r="L53" s="52">
        <v>2.3501362397820164E-2</v>
      </c>
      <c r="M53" s="53">
        <v>2936</v>
      </c>
      <c r="N53" s="51">
        <v>1.0000000000000002</v>
      </c>
    </row>
    <row r="54" spans="1:14" ht="19.149999999999999" x14ac:dyDescent="0.7">
      <c r="A54" s="75" t="s">
        <v>5</v>
      </c>
      <c r="B54" s="1" t="s">
        <v>21</v>
      </c>
      <c r="C54" s="34">
        <v>32</v>
      </c>
      <c r="D54" s="35">
        <v>0.13333333333333333</v>
      </c>
      <c r="E54" s="34">
        <v>49</v>
      </c>
      <c r="F54" s="35">
        <v>0.20416666666666666</v>
      </c>
      <c r="G54" s="34">
        <v>111</v>
      </c>
      <c r="H54" s="35">
        <v>0.46250000000000002</v>
      </c>
      <c r="I54" s="34">
        <v>17</v>
      </c>
      <c r="J54" s="35">
        <v>7.0833333333333331E-2</v>
      </c>
      <c r="K54" s="34">
        <v>31</v>
      </c>
      <c r="L54" s="36">
        <v>0.12916666666666668</v>
      </c>
      <c r="M54" s="37">
        <v>240</v>
      </c>
      <c r="N54" s="35">
        <v>1</v>
      </c>
    </row>
    <row r="55" spans="1:14" ht="19.149999999999999" x14ac:dyDescent="0.7">
      <c r="A55" s="76"/>
      <c r="B55" s="1" t="s">
        <v>22</v>
      </c>
      <c r="C55" s="34">
        <v>360</v>
      </c>
      <c r="D55" s="35">
        <v>0.37113402061855671</v>
      </c>
      <c r="E55" s="34">
        <v>198</v>
      </c>
      <c r="F55" s="35">
        <v>0.20412371134020618</v>
      </c>
      <c r="G55" s="34">
        <v>185</v>
      </c>
      <c r="H55" s="35">
        <v>0.19072164948453607</v>
      </c>
      <c r="I55" s="34">
        <v>191</v>
      </c>
      <c r="J55" s="35">
        <v>0.19690721649484536</v>
      </c>
      <c r="K55" s="34">
        <v>36</v>
      </c>
      <c r="L55" s="36">
        <v>3.711340206185567E-2</v>
      </c>
      <c r="M55" s="37">
        <v>970</v>
      </c>
      <c r="N55" s="35">
        <v>0.99999999999999989</v>
      </c>
    </row>
    <row r="56" spans="1:14" ht="19.149999999999999" x14ac:dyDescent="0.7">
      <c r="A56" s="76"/>
      <c r="B56" s="1" t="s">
        <v>23</v>
      </c>
      <c r="C56" s="34">
        <v>350</v>
      </c>
      <c r="D56" s="35">
        <v>0.37960954446854661</v>
      </c>
      <c r="E56" s="34">
        <v>297</v>
      </c>
      <c r="F56" s="35">
        <v>0.32212581344902386</v>
      </c>
      <c r="G56" s="34">
        <v>123</v>
      </c>
      <c r="H56" s="35">
        <v>0.13340563991323209</v>
      </c>
      <c r="I56" s="34">
        <v>130</v>
      </c>
      <c r="J56" s="35">
        <v>0.14099783080260303</v>
      </c>
      <c r="K56" s="34">
        <v>22</v>
      </c>
      <c r="L56" s="36">
        <v>2.3861171366594359E-2</v>
      </c>
      <c r="M56" s="37">
        <v>922</v>
      </c>
      <c r="N56" s="35">
        <v>1</v>
      </c>
    </row>
    <row r="57" spans="1:14" ht="19.149999999999999" x14ac:dyDescent="0.7">
      <c r="A57" s="76"/>
      <c r="B57" s="1" t="s">
        <v>24</v>
      </c>
      <c r="C57" s="34">
        <v>213</v>
      </c>
      <c r="D57" s="35">
        <v>0.45415778251599148</v>
      </c>
      <c r="E57" s="34">
        <v>152</v>
      </c>
      <c r="F57" s="35">
        <v>0.32409381663113007</v>
      </c>
      <c r="G57" s="34">
        <v>46</v>
      </c>
      <c r="H57" s="35">
        <v>9.8081023454157784E-2</v>
      </c>
      <c r="I57" s="34">
        <v>39</v>
      </c>
      <c r="J57" s="35">
        <v>8.3155650319829424E-2</v>
      </c>
      <c r="K57" s="34">
        <v>19</v>
      </c>
      <c r="L57" s="36">
        <v>4.0511727078891259E-2</v>
      </c>
      <c r="M57" s="37">
        <v>469</v>
      </c>
      <c r="N57" s="35">
        <v>1</v>
      </c>
    </row>
    <row r="58" spans="1:14" ht="19.149999999999999" x14ac:dyDescent="0.7">
      <c r="A58" s="76"/>
      <c r="B58" s="1" t="s">
        <v>25</v>
      </c>
      <c r="C58" s="34">
        <v>4</v>
      </c>
      <c r="D58" s="35">
        <v>0.36363636363636365</v>
      </c>
      <c r="E58" s="34">
        <v>2</v>
      </c>
      <c r="F58" s="35">
        <v>0.18181818181818182</v>
      </c>
      <c r="G58" s="34">
        <v>1</v>
      </c>
      <c r="H58" s="35">
        <v>9.0909090909090912E-2</v>
      </c>
      <c r="I58" s="34">
        <v>3</v>
      </c>
      <c r="J58" s="35">
        <v>0.27272727272727271</v>
      </c>
      <c r="K58" s="34">
        <v>1</v>
      </c>
      <c r="L58" s="36">
        <v>9.0909090909090912E-2</v>
      </c>
      <c r="M58" s="37">
        <v>11</v>
      </c>
      <c r="N58" s="35">
        <v>1</v>
      </c>
    </row>
    <row r="59" spans="1:14" ht="19.149999999999999" x14ac:dyDescent="0.7">
      <c r="A59" s="76"/>
      <c r="B59" s="1" t="s">
        <v>0</v>
      </c>
      <c r="C59" s="34">
        <v>0</v>
      </c>
      <c r="D59" s="35">
        <v>0</v>
      </c>
      <c r="E59" s="34">
        <v>1</v>
      </c>
      <c r="F59" s="35">
        <v>1</v>
      </c>
      <c r="G59" s="34">
        <v>0</v>
      </c>
      <c r="H59" s="35">
        <v>0</v>
      </c>
      <c r="I59" s="34">
        <v>0</v>
      </c>
      <c r="J59" s="35">
        <v>0</v>
      </c>
      <c r="K59" s="34">
        <v>0</v>
      </c>
      <c r="L59" s="36">
        <v>0</v>
      </c>
      <c r="M59" s="37">
        <v>1</v>
      </c>
      <c r="N59" s="35">
        <v>1</v>
      </c>
    </row>
    <row r="60" spans="1:14" ht="19.149999999999999" x14ac:dyDescent="0.7">
      <c r="A60" s="77"/>
      <c r="B60" s="2" t="s">
        <v>27</v>
      </c>
      <c r="C60" s="49">
        <v>959</v>
      </c>
      <c r="D60" s="51">
        <v>0.36701109835438195</v>
      </c>
      <c r="E60" s="49">
        <v>699</v>
      </c>
      <c r="F60" s="51">
        <v>0.2675086107921929</v>
      </c>
      <c r="G60" s="49">
        <v>466</v>
      </c>
      <c r="H60" s="51">
        <v>0.17833907386146192</v>
      </c>
      <c r="I60" s="49">
        <v>380</v>
      </c>
      <c r="J60" s="51">
        <v>0.14542671259089168</v>
      </c>
      <c r="K60" s="49">
        <v>109</v>
      </c>
      <c r="L60" s="52">
        <v>4.1714504401071564E-2</v>
      </c>
      <c r="M60" s="53">
        <v>2613</v>
      </c>
      <c r="N60" s="51">
        <v>1</v>
      </c>
    </row>
    <row r="61" spans="1:14" ht="19.149999999999999" x14ac:dyDescent="0.7">
      <c r="A61" s="75" t="s">
        <v>28</v>
      </c>
      <c r="B61" s="1" t="s">
        <v>21</v>
      </c>
      <c r="C61" s="34">
        <v>110</v>
      </c>
      <c r="D61" s="35">
        <v>0.31428571428571428</v>
      </c>
      <c r="E61" s="34">
        <v>44</v>
      </c>
      <c r="F61" s="35">
        <v>0.12571428571428572</v>
      </c>
      <c r="G61" s="34">
        <v>125</v>
      </c>
      <c r="H61" s="35">
        <v>0.35714285714285715</v>
      </c>
      <c r="I61" s="34">
        <v>58</v>
      </c>
      <c r="J61" s="35">
        <v>0.1657142857142857</v>
      </c>
      <c r="K61" s="34">
        <v>13</v>
      </c>
      <c r="L61" s="36">
        <v>3.7142857142857144E-2</v>
      </c>
      <c r="M61" s="37">
        <v>350</v>
      </c>
      <c r="N61" s="35">
        <v>1</v>
      </c>
    </row>
    <row r="62" spans="1:14" ht="19.149999999999999" x14ac:dyDescent="0.7">
      <c r="A62" s="76"/>
      <c r="B62" s="1" t="s">
        <v>22</v>
      </c>
      <c r="C62" s="34">
        <v>262</v>
      </c>
      <c r="D62" s="35">
        <v>0.4388609715242881</v>
      </c>
      <c r="E62" s="34">
        <v>98</v>
      </c>
      <c r="F62" s="35">
        <v>0.16415410385259632</v>
      </c>
      <c r="G62" s="34">
        <v>108</v>
      </c>
      <c r="H62" s="35">
        <v>0.18090452261306533</v>
      </c>
      <c r="I62" s="34">
        <v>110</v>
      </c>
      <c r="J62" s="35">
        <v>0.18425460636515914</v>
      </c>
      <c r="K62" s="34">
        <v>19</v>
      </c>
      <c r="L62" s="36">
        <v>3.1825795644891124E-2</v>
      </c>
      <c r="M62" s="37">
        <v>597</v>
      </c>
      <c r="N62" s="35">
        <v>0.99999999999999989</v>
      </c>
    </row>
    <row r="63" spans="1:14" ht="19.149999999999999" x14ac:dyDescent="0.7">
      <c r="A63" s="76"/>
      <c r="B63" s="1" t="s">
        <v>23</v>
      </c>
      <c r="C63" s="34">
        <v>240</v>
      </c>
      <c r="D63" s="35">
        <v>0.42780748663101603</v>
      </c>
      <c r="E63" s="34">
        <v>175</v>
      </c>
      <c r="F63" s="35">
        <v>0.31194295900178254</v>
      </c>
      <c r="G63" s="34">
        <v>78</v>
      </c>
      <c r="H63" s="35">
        <v>0.13903743315508021</v>
      </c>
      <c r="I63" s="34">
        <v>55</v>
      </c>
      <c r="J63" s="35">
        <v>9.8039215686274508E-2</v>
      </c>
      <c r="K63" s="34">
        <v>13</v>
      </c>
      <c r="L63" s="36">
        <v>2.3172905525846704E-2</v>
      </c>
      <c r="M63" s="37">
        <v>561</v>
      </c>
      <c r="N63" s="35">
        <v>1</v>
      </c>
    </row>
    <row r="64" spans="1:14" ht="19.149999999999999" x14ac:dyDescent="0.7">
      <c r="A64" s="76"/>
      <c r="B64" s="1" t="s">
        <v>24</v>
      </c>
      <c r="C64" s="34">
        <v>105</v>
      </c>
      <c r="D64" s="35">
        <v>0.51470588235294112</v>
      </c>
      <c r="E64" s="34">
        <v>40</v>
      </c>
      <c r="F64" s="35">
        <v>0.19607843137254902</v>
      </c>
      <c r="G64" s="34">
        <v>30</v>
      </c>
      <c r="H64" s="35">
        <v>0.14705882352941177</v>
      </c>
      <c r="I64" s="34">
        <v>23</v>
      </c>
      <c r="J64" s="35">
        <v>0.11274509803921569</v>
      </c>
      <c r="K64" s="34">
        <v>6</v>
      </c>
      <c r="L64" s="36">
        <v>2.9411764705882353E-2</v>
      </c>
      <c r="M64" s="37">
        <v>204</v>
      </c>
      <c r="N64" s="35">
        <v>1</v>
      </c>
    </row>
    <row r="65" spans="1:14" ht="19.149999999999999" x14ac:dyDescent="0.7">
      <c r="A65" s="76"/>
      <c r="B65" s="1" t="s">
        <v>25</v>
      </c>
      <c r="C65" s="34">
        <v>1</v>
      </c>
      <c r="D65" s="35">
        <v>0.14285714285714285</v>
      </c>
      <c r="E65" s="34">
        <v>1</v>
      </c>
      <c r="F65" s="35">
        <v>0.14285714285714285</v>
      </c>
      <c r="G65" s="34">
        <v>4</v>
      </c>
      <c r="H65" s="35">
        <v>0.5714285714285714</v>
      </c>
      <c r="I65" s="34">
        <v>1</v>
      </c>
      <c r="J65" s="35">
        <v>0.14285714285714285</v>
      </c>
      <c r="K65" s="34">
        <v>0</v>
      </c>
      <c r="L65" s="36">
        <v>0</v>
      </c>
      <c r="M65" s="37">
        <v>7</v>
      </c>
      <c r="N65" s="35">
        <v>1</v>
      </c>
    </row>
    <row r="66" spans="1:14" ht="19.149999999999999" x14ac:dyDescent="0.7">
      <c r="A66" s="76"/>
      <c r="B66" s="1" t="s">
        <v>0</v>
      </c>
      <c r="C66" s="34">
        <v>0</v>
      </c>
      <c r="D66" s="34" t="e">
        <v>#DIV/0!</v>
      </c>
      <c r="E66" s="34">
        <v>0</v>
      </c>
      <c r="F66" s="34" t="e">
        <v>#DIV/0!</v>
      </c>
      <c r="G66" s="34">
        <v>0</v>
      </c>
      <c r="H66" s="34" t="e">
        <v>#DIV/0!</v>
      </c>
      <c r="I66" s="34">
        <v>0</v>
      </c>
      <c r="J66" s="34" t="e">
        <v>#DIV/0!</v>
      </c>
      <c r="K66" s="34">
        <v>0</v>
      </c>
      <c r="L66" s="34" t="e">
        <v>#DIV/0!</v>
      </c>
      <c r="M66" s="37">
        <v>0</v>
      </c>
      <c r="N66" s="57" t="e">
        <v>#DIV/0!</v>
      </c>
    </row>
    <row r="67" spans="1:14" ht="19.149999999999999" x14ac:dyDescent="0.7">
      <c r="A67" s="77"/>
      <c r="B67" s="2" t="s">
        <v>27</v>
      </c>
      <c r="C67" s="49">
        <v>718</v>
      </c>
      <c r="D67" s="51">
        <v>0.41768470040721351</v>
      </c>
      <c r="E67" s="49">
        <v>358</v>
      </c>
      <c r="F67" s="51">
        <v>0.20826061663758</v>
      </c>
      <c r="G67" s="49">
        <v>345</v>
      </c>
      <c r="H67" s="51">
        <v>0.20069808027923211</v>
      </c>
      <c r="I67" s="49">
        <v>247</v>
      </c>
      <c r="J67" s="51">
        <v>0.14368819080860964</v>
      </c>
      <c r="K67" s="49">
        <v>51</v>
      </c>
      <c r="L67" s="52">
        <v>2.9668411867364748E-2</v>
      </c>
      <c r="M67" s="53">
        <v>1719</v>
      </c>
      <c r="N67" s="51">
        <v>1</v>
      </c>
    </row>
    <row r="68" spans="1:14" ht="19.149999999999999" x14ac:dyDescent="0.7">
      <c r="A68" s="75" t="s">
        <v>29</v>
      </c>
      <c r="B68" s="1" t="s">
        <v>21</v>
      </c>
      <c r="C68" s="34">
        <v>478</v>
      </c>
      <c r="D68" s="35">
        <v>0.22098936662043459</v>
      </c>
      <c r="E68" s="34">
        <v>310</v>
      </c>
      <c r="F68" s="35">
        <v>0.14331946370781323</v>
      </c>
      <c r="G68" s="34">
        <v>1140</v>
      </c>
      <c r="H68" s="35">
        <v>0.52704576976421635</v>
      </c>
      <c r="I68" s="34">
        <v>181</v>
      </c>
      <c r="J68" s="35">
        <v>8.3680073971336102E-2</v>
      </c>
      <c r="K68" s="34">
        <v>54</v>
      </c>
      <c r="L68" s="36">
        <v>2.4965325936199722E-2</v>
      </c>
      <c r="M68" s="37">
        <v>2163</v>
      </c>
      <c r="N68" s="35">
        <v>1</v>
      </c>
    </row>
    <row r="69" spans="1:14" ht="19.149999999999999" x14ac:dyDescent="0.7">
      <c r="A69" s="76"/>
      <c r="B69" s="1" t="s">
        <v>22</v>
      </c>
      <c r="C69" s="34">
        <v>2682</v>
      </c>
      <c r="D69" s="35">
        <v>0.39540026536930561</v>
      </c>
      <c r="E69" s="34">
        <v>1406</v>
      </c>
      <c r="F69" s="35">
        <v>0.20728291316526612</v>
      </c>
      <c r="G69" s="34">
        <v>1276</v>
      </c>
      <c r="H69" s="35">
        <v>0.18811735220403952</v>
      </c>
      <c r="I69" s="34">
        <v>1270</v>
      </c>
      <c r="J69" s="35">
        <v>0.18723278785198288</v>
      </c>
      <c r="K69" s="34">
        <v>149</v>
      </c>
      <c r="L69" s="36">
        <v>2.1966681409405869E-2</v>
      </c>
      <c r="M69" s="37">
        <v>6783</v>
      </c>
      <c r="N69" s="35">
        <v>0.99999999999999989</v>
      </c>
    </row>
    <row r="70" spans="1:14" ht="19.149999999999999" x14ac:dyDescent="0.7">
      <c r="A70" s="76"/>
      <c r="B70" s="1" t="s">
        <v>23</v>
      </c>
      <c r="C70" s="34">
        <v>3053</v>
      </c>
      <c r="D70" s="35">
        <v>0.35347921732082899</v>
      </c>
      <c r="E70" s="34">
        <v>3337</v>
      </c>
      <c r="F70" s="35">
        <v>0.3863610049785805</v>
      </c>
      <c r="G70" s="34">
        <v>898</v>
      </c>
      <c r="H70" s="35">
        <v>0.1039712863262707</v>
      </c>
      <c r="I70" s="34">
        <v>1177</v>
      </c>
      <c r="J70" s="35">
        <v>0.13627416927173788</v>
      </c>
      <c r="K70" s="34">
        <v>172</v>
      </c>
      <c r="L70" s="36">
        <v>1.9914322102581913E-2</v>
      </c>
      <c r="M70" s="37">
        <v>8637</v>
      </c>
      <c r="N70" s="35">
        <v>1</v>
      </c>
    </row>
    <row r="71" spans="1:14" ht="19.149999999999999" x14ac:dyDescent="0.7">
      <c r="A71" s="76"/>
      <c r="B71" s="1" t="s">
        <v>24</v>
      </c>
      <c r="C71" s="34">
        <v>2019</v>
      </c>
      <c r="D71" s="35">
        <v>0.40574758842443731</v>
      </c>
      <c r="E71" s="34">
        <v>1812</v>
      </c>
      <c r="F71" s="35">
        <v>0.36414790996784568</v>
      </c>
      <c r="G71" s="34">
        <v>456</v>
      </c>
      <c r="H71" s="35">
        <v>9.1639871382636656E-2</v>
      </c>
      <c r="I71" s="34">
        <v>542</v>
      </c>
      <c r="J71" s="35">
        <v>0.10892282958199356</v>
      </c>
      <c r="K71" s="34">
        <v>147</v>
      </c>
      <c r="L71" s="36">
        <v>2.9541800643086816E-2</v>
      </c>
      <c r="M71" s="37">
        <v>4976</v>
      </c>
      <c r="N71" s="35">
        <v>1</v>
      </c>
    </row>
    <row r="72" spans="1:14" ht="19.149999999999999" x14ac:dyDescent="0.7">
      <c r="A72" s="76"/>
      <c r="B72" s="1" t="s">
        <v>25</v>
      </c>
      <c r="C72" s="34">
        <v>29</v>
      </c>
      <c r="D72" s="35">
        <v>0.28999999999999998</v>
      </c>
      <c r="E72" s="34">
        <v>15</v>
      </c>
      <c r="F72" s="35">
        <v>0.15</v>
      </c>
      <c r="G72" s="34">
        <v>40</v>
      </c>
      <c r="H72" s="35">
        <v>0.4</v>
      </c>
      <c r="I72" s="34">
        <v>11</v>
      </c>
      <c r="J72" s="35">
        <v>0.11</v>
      </c>
      <c r="K72" s="34">
        <v>5</v>
      </c>
      <c r="L72" s="36">
        <v>0.05</v>
      </c>
      <c r="M72" s="37">
        <v>100</v>
      </c>
      <c r="N72" s="35">
        <v>1</v>
      </c>
    </row>
    <row r="73" spans="1:14" ht="19.149999999999999" x14ac:dyDescent="0.7">
      <c r="A73" s="76"/>
      <c r="B73" s="1" t="s">
        <v>0</v>
      </c>
      <c r="C73" s="34">
        <v>16</v>
      </c>
      <c r="D73" s="35">
        <v>0.32653061224489793</v>
      </c>
      <c r="E73" s="34">
        <v>22</v>
      </c>
      <c r="F73" s="35">
        <v>0.44897959183673469</v>
      </c>
      <c r="G73" s="34">
        <v>8</v>
      </c>
      <c r="H73" s="35">
        <v>0.16326530612244897</v>
      </c>
      <c r="I73" s="34">
        <v>3</v>
      </c>
      <c r="J73" s="35">
        <v>6.1224489795918366E-2</v>
      </c>
      <c r="K73" s="34">
        <v>0</v>
      </c>
      <c r="L73" s="36">
        <v>0</v>
      </c>
      <c r="M73" s="37">
        <v>49</v>
      </c>
      <c r="N73" s="35">
        <v>0.99999999999999989</v>
      </c>
    </row>
    <row r="74" spans="1:14" ht="19.149999999999999" x14ac:dyDescent="0.7">
      <c r="A74" s="77"/>
      <c r="B74" s="2" t="s">
        <v>27</v>
      </c>
      <c r="C74" s="49">
        <v>8277</v>
      </c>
      <c r="D74" s="51">
        <v>0.36449709353531795</v>
      </c>
      <c r="E74" s="49">
        <v>6902</v>
      </c>
      <c r="F74" s="51">
        <v>0.30394574599260171</v>
      </c>
      <c r="G74" s="49">
        <v>3818</v>
      </c>
      <c r="H74" s="51">
        <v>0.16813457812224766</v>
      </c>
      <c r="I74" s="49">
        <v>3184</v>
      </c>
      <c r="J74" s="51">
        <v>0.14021490223709707</v>
      </c>
      <c r="K74" s="49">
        <v>527</v>
      </c>
      <c r="L74" s="52">
        <v>2.32076801127356E-2</v>
      </c>
      <c r="M74" s="53">
        <v>22708</v>
      </c>
      <c r="N74" s="51">
        <v>0.99999999999999989</v>
      </c>
    </row>
    <row r="75" spans="1:14" ht="19.149999999999999" x14ac:dyDescent="0.7">
      <c r="A75" s="75" t="s">
        <v>30</v>
      </c>
      <c r="B75" s="1" t="s">
        <v>21</v>
      </c>
      <c r="C75" s="34">
        <v>61</v>
      </c>
      <c r="D75" s="35">
        <v>0.28773584905660377</v>
      </c>
      <c r="E75" s="34">
        <v>47</v>
      </c>
      <c r="F75" s="35">
        <v>0.22169811320754718</v>
      </c>
      <c r="G75" s="34">
        <v>74</v>
      </c>
      <c r="H75" s="35">
        <v>0.34905660377358488</v>
      </c>
      <c r="I75" s="34">
        <v>20</v>
      </c>
      <c r="J75" s="35">
        <v>9.4339622641509441E-2</v>
      </c>
      <c r="K75" s="34">
        <v>10</v>
      </c>
      <c r="L75" s="36">
        <v>4.716981132075472E-2</v>
      </c>
      <c r="M75" s="37">
        <v>212</v>
      </c>
      <c r="N75" s="35">
        <v>0.99999999999999989</v>
      </c>
    </row>
    <row r="76" spans="1:14" ht="19.149999999999999" x14ac:dyDescent="0.7">
      <c r="A76" s="76"/>
      <c r="B76" s="1" t="s">
        <v>22</v>
      </c>
      <c r="C76" s="34">
        <v>647</v>
      </c>
      <c r="D76" s="35">
        <v>0.37902753368482717</v>
      </c>
      <c r="E76" s="34">
        <v>526</v>
      </c>
      <c r="F76" s="35">
        <v>0.30814294083186877</v>
      </c>
      <c r="G76" s="34">
        <v>225</v>
      </c>
      <c r="H76" s="35">
        <v>0.13181019332161686</v>
      </c>
      <c r="I76" s="34">
        <v>252</v>
      </c>
      <c r="J76" s="35">
        <v>0.14762741652021089</v>
      </c>
      <c r="K76" s="34">
        <v>57</v>
      </c>
      <c r="L76" s="36">
        <v>3.3391915641476276E-2</v>
      </c>
      <c r="M76" s="37">
        <v>1707</v>
      </c>
      <c r="N76" s="35">
        <v>1.0000000000000002</v>
      </c>
    </row>
    <row r="77" spans="1:14" ht="19.149999999999999" x14ac:dyDescent="0.7">
      <c r="A77" s="76"/>
      <c r="B77" s="1" t="s">
        <v>23</v>
      </c>
      <c r="C77" s="34">
        <v>493</v>
      </c>
      <c r="D77" s="35">
        <v>0.3528990694345025</v>
      </c>
      <c r="E77" s="34">
        <v>591</v>
      </c>
      <c r="F77" s="35">
        <v>0.42304939155332855</v>
      </c>
      <c r="G77" s="34">
        <v>113</v>
      </c>
      <c r="H77" s="35">
        <v>8.0887616320687181E-2</v>
      </c>
      <c r="I77" s="34">
        <v>146</v>
      </c>
      <c r="J77" s="35">
        <v>0.10450966356478167</v>
      </c>
      <c r="K77" s="34">
        <v>54</v>
      </c>
      <c r="L77" s="36">
        <v>3.865425912670007E-2</v>
      </c>
      <c r="M77" s="37">
        <v>1397</v>
      </c>
      <c r="N77" s="35">
        <v>1</v>
      </c>
    </row>
    <row r="78" spans="1:14" ht="19.149999999999999" x14ac:dyDescent="0.7">
      <c r="A78" s="76"/>
      <c r="B78" s="1" t="s">
        <v>24</v>
      </c>
      <c r="C78" s="34">
        <v>298</v>
      </c>
      <c r="D78" s="35">
        <v>0.33748584371460927</v>
      </c>
      <c r="E78" s="34">
        <v>415</v>
      </c>
      <c r="F78" s="35">
        <v>0.46998867497168745</v>
      </c>
      <c r="G78" s="34">
        <v>65</v>
      </c>
      <c r="H78" s="35">
        <v>7.3612684031710077E-2</v>
      </c>
      <c r="I78" s="34">
        <v>51</v>
      </c>
      <c r="J78" s="35">
        <v>5.7757644394110984E-2</v>
      </c>
      <c r="K78" s="34">
        <v>54</v>
      </c>
      <c r="L78" s="36">
        <v>6.1155152887882216E-2</v>
      </c>
      <c r="M78" s="37">
        <v>883</v>
      </c>
      <c r="N78" s="35">
        <v>1</v>
      </c>
    </row>
    <row r="79" spans="1:14" ht="19.149999999999999" x14ac:dyDescent="0.7">
      <c r="A79" s="76"/>
      <c r="B79" s="1" t="s">
        <v>25</v>
      </c>
      <c r="C79" s="34">
        <v>4</v>
      </c>
      <c r="D79" s="35">
        <v>0.36363636363636365</v>
      </c>
      <c r="E79" s="34">
        <v>2</v>
      </c>
      <c r="F79" s="35">
        <v>0.18181818181818182</v>
      </c>
      <c r="G79" s="34">
        <v>2</v>
      </c>
      <c r="H79" s="35">
        <v>0.18181818181818182</v>
      </c>
      <c r="I79" s="34">
        <v>2</v>
      </c>
      <c r="J79" s="35">
        <v>0.18181818181818182</v>
      </c>
      <c r="K79" s="34">
        <v>1</v>
      </c>
      <c r="L79" s="36">
        <v>9.0909090909090912E-2</v>
      </c>
      <c r="M79" s="37">
        <v>11</v>
      </c>
      <c r="N79" s="35">
        <v>1</v>
      </c>
    </row>
    <row r="80" spans="1:14" ht="19.149999999999999" x14ac:dyDescent="0.7">
      <c r="A80" s="76"/>
      <c r="B80" s="1" t="s">
        <v>0</v>
      </c>
      <c r="C80" s="34">
        <v>0</v>
      </c>
      <c r="D80" s="34">
        <v>0</v>
      </c>
      <c r="E80" s="34">
        <v>0</v>
      </c>
      <c r="F80" s="34">
        <v>0</v>
      </c>
      <c r="G80" s="34">
        <v>0</v>
      </c>
      <c r="H80" s="34">
        <v>0</v>
      </c>
      <c r="I80" s="34">
        <v>0</v>
      </c>
      <c r="J80" s="34">
        <v>0</v>
      </c>
      <c r="K80" s="34">
        <v>0</v>
      </c>
      <c r="L80" s="34">
        <v>0</v>
      </c>
      <c r="M80" s="37">
        <v>0</v>
      </c>
      <c r="N80" s="57">
        <v>0</v>
      </c>
    </row>
    <row r="81" spans="1:14" ht="19.149999999999999" x14ac:dyDescent="0.7">
      <c r="A81" s="77"/>
      <c r="B81" s="2" t="s">
        <v>27</v>
      </c>
      <c r="C81" s="49">
        <v>1503</v>
      </c>
      <c r="D81" s="51">
        <v>0.35700712589073635</v>
      </c>
      <c r="E81" s="49">
        <v>1581</v>
      </c>
      <c r="F81" s="51">
        <v>0.37553444180522566</v>
      </c>
      <c r="G81" s="49">
        <v>479</v>
      </c>
      <c r="H81" s="51">
        <v>0.11377672209026128</v>
      </c>
      <c r="I81" s="49">
        <v>471</v>
      </c>
      <c r="J81" s="51">
        <v>0.11187648456057007</v>
      </c>
      <c r="K81" s="49">
        <v>176</v>
      </c>
      <c r="L81" s="52">
        <v>4.180522565320665E-2</v>
      </c>
      <c r="M81" s="53">
        <v>4210</v>
      </c>
      <c r="N81" s="51">
        <v>1</v>
      </c>
    </row>
    <row r="82" spans="1:14" ht="19.149999999999999" x14ac:dyDescent="0.7">
      <c r="A82" s="75" t="s">
        <v>31</v>
      </c>
      <c r="B82" s="1" t="s">
        <v>21</v>
      </c>
      <c r="C82" s="34">
        <v>45</v>
      </c>
      <c r="D82" s="35">
        <v>0.20270270270270271</v>
      </c>
      <c r="E82" s="34">
        <v>47</v>
      </c>
      <c r="F82" s="35">
        <v>0.21171171171171171</v>
      </c>
      <c r="G82" s="34">
        <v>101</v>
      </c>
      <c r="H82" s="35">
        <v>0.45495495495495497</v>
      </c>
      <c r="I82" s="34">
        <v>23</v>
      </c>
      <c r="J82" s="35">
        <v>0.1036036036036036</v>
      </c>
      <c r="K82" s="34">
        <v>6</v>
      </c>
      <c r="L82" s="36">
        <v>2.7027027027027029E-2</v>
      </c>
      <c r="M82" s="37">
        <v>222</v>
      </c>
      <c r="N82" s="35">
        <v>1</v>
      </c>
    </row>
    <row r="83" spans="1:14" ht="19.149999999999999" x14ac:dyDescent="0.7">
      <c r="A83" s="76"/>
      <c r="B83" s="1" t="s">
        <v>22</v>
      </c>
      <c r="C83" s="34">
        <v>487</v>
      </c>
      <c r="D83" s="35">
        <v>0.43794964028776978</v>
      </c>
      <c r="E83" s="34">
        <v>240</v>
      </c>
      <c r="F83" s="35">
        <v>0.21582733812949639</v>
      </c>
      <c r="G83" s="34">
        <v>181</v>
      </c>
      <c r="H83" s="35">
        <v>0.16276978417266186</v>
      </c>
      <c r="I83" s="34">
        <v>176</v>
      </c>
      <c r="J83" s="35">
        <v>0.15827338129496402</v>
      </c>
      <c r="K83" s="34">
        <v>28</v>
      </c>
      <c r="L83" s="36">
        <v>2.5179856115107913E-2</v>
      </c>
      <c r="M83" s="37">
        <v>1112</v>
      </c>
      <c r="N83" s="35">
        <v>1</v>
      </c>
    </row>
    <row r="84" spans="1:14" ht="19.149999999999999" x14ac:dyDescent="0.7">
      <c r="A84" s="76"/>
      <c r="B84" s="1" t="s">
        <v>23</v>
      </c>
      <c r="C84" s="34">
        <v>503</v>
      </c>
      <c r="D84" s="35">
        <v>0.41846921797004993</v>
      </c>
      <c r="E84" s="34">
        <v>421</v>
      </c>
      <c r="F84" s="35">
        <v>0.35024958402662232</v>
      </c>
      <c r="G84" s="34">
        <v>114</v>
      </c>
      <c r="H84" s="35">
        <v>9.4841930116472545E-2</v>
      </c>
      <c r="I84" s="34">
        <v>128</v>
      </c>
      <c r="J84" s="35">
        <v>0.1064891846921797</v>
      </c>
      <c r="K84" s="34">
        <v>36</v>
      </c>
      <c r="L84" s="36">
        <v>2.9950083194675542E-2</v>
      </c>
      <c r="M84" s="37">
        <v>1202</v>
      </c>
      <c r="N84" s="35">
        <v>1</v>
      </c>
    </row>
    <row r="85" spans="1:14" ht="19.149999999999999" x14ac:dyDescent="0.7">
      <c r="A85" s="76"/>
      <c r="B85" s="1" t="s">
        <v>24</v>
      </c>
      <c r="C85" s="34">
        <v>248</v>
      </c>
      <c r="D85" s="35">
        <v>0.41610738255033558</v>
      </c>
      <c r="E85" s="34">
        <v>180</v>
      </c>
      <c r="F85" s="35">
        <v>0.30201342281879195</v>
      </c>
      <c r="G85" s="34">
        <v>72</v>
      </c>
      <c r="H85" s="35">
        <v>0.12080536912751678</v>
      </c>
      <c r="I85" s="34">
        <v>61</v>
      </c>
      <c r="J85" s="35">
        <v>0.10234899328859061</v>
      </c>
      <c r="K85" s="34">
        <v>35</v>
      </c>
      <c r="L85" s="36">
        <v>5.8724832214765099E-2</v>
      </c>
      <c r="M85" s="37">
        <v>596</v>
      </c>
      <c r="N85" s="35">
        <v>1</v>
      </c>
    </row>
    <row r="86" spans="1:14" ht="19.149999999999999" x14ac:dyDescent="0.7">
      <c r="A86" s="76"/>
      <c r="B86" s="1" t="s">
        <v>25</v>
      </c>
      <c r="C86" s="34">
        <v>4</v>
      </c>
      <c r="D86" s="35">
        <v>0.21052631578947367</v>
      </c>
      <c r="E86" s="34">
        <v>0</v>
      </c>
      <c r="F86" s="35">
        <v>0</v>
      </c>
      <c r="G86" s="34">
        <v>10</v>
      </c>
      <c r="H86" s="35">
        <v>0.52631578947368418</v>
      </c>
      <c r="I86" s="34">
        <v>2</v>
      </c>
      <c r="J86" s="35">
        <v>0.10526315789473684</v>
      </c>
      <c r="K86" s="34">
        <v>3</v>
      </c>
      <c r="L86" s="36">
        <v>0.15789473684210525</v>
      </c>
      <c r="M86" s="37">
        <v>19</v>
      </c>
      <c r="N86" s="35">
        <v>1</v>
      </c>
    </row>
    <row r="87" spans="1:14" ht="19.149999999999999" x14ac:dyDescent="0.7">
      <c r="A87" s="76"/>
      <c r="B87" s="1" t="s">
        <v>0</v>
      </c>
      <c r="C87" s="34">
        <v>5</v>
      </c>
      <c r="D87" s="35">
        <v>0.41666666666666669</v>
      </c>
      <c r="E87" s="34">
        <v>4</v>
      </c>
      <c r="F87" s="35">
        <v>0.33333333333333331</v>
      </c>
      <c r="G87" s="34">
        <v>1</v>
      </c>
      <c r="H87" s="35">
        <v>8.3333333333333329E-2</v>
      </c>
      <c r="I87" s="34">
        <v>2</v>
      </c>
      <c r="J87" s="35">
        <v>0.16666666666666666</v>
      </c>
      <c r="K87" s="34">
        <v>0</v>
      </c>
      <c r="L87" s="36">
        <v>0</v>
      </c>
      <c r="M87" s="37">
        <v>12</v>
      </c>
      <c r="N87" s="35">
        <v>1</v>
      </c>
    </row>
    <row r="88" spans="1:14" ht="19.149999999999999" x14ac:dyDescent="0.7">
      <c r="A88" s="77"/>
      <c r="B88" s="2" t="s">
        <v>27</v>
      </c>
      <c r="C88" s="49">
        <v>1292</v>
      </c>
      <c r="D88" s="51">
        <v>0.40847296870060068</v>
      </c>
      <c r="E88" s="49">
        <v>892</v>
      </c>
      <c r="F88" s="51">
        <v>0.28201074928865</v>
      </c>
      <c r="G88" s="49">
        <v>479</v>
      </c>
      <c r="H88" s="51">
        <v>0.15143850774581094</v>
      </c>
      <c r="I88" s="49">
        <v>392</v>
      </c>
      <c r="J88" s="51">
        <v>0.12393297502371167</v>
      </c>
      <c r="K88" s="49">
        <v>108</v>
      </c>
      <c r="L88" s="52">
        <v>3.4144799241226681E-2</v>
      </c>
      <c r="M88" s="53">
        <v>3163</v>
      </c>
      <c r="N88" s="51">
        <v>1</v>
      </c>
    </row>
    <row r="89" spans="1:14" ht="19.149999999999999" x14ac:dyDescent="0.7">
      <c r="A89" s="75" t="s">
        <v>32</v>
      </c>
      <c r="B89" s="1" t="s">
        <v>21</v>
      </c>
      <c r="C89" s="34">
        <v>80</v>
      </c>
      <c r="D89" s="35">
        <v>0.20050125313283207</v>
      </c>
      <c r="E89" s="34">
        <v>64</v>
      </c>
      <c r="F89" s="35">
        <v>0.16040100250626566</v>
      </c>
      <c r="G89" s="34">
        <v>199</v>
      </c>
      <c r="H89" s="35">
        <v>0.49874686716791977</v>
      </c>
      <c r="I89" s="34">
        <v>46</v>
      </c>
      <c r="J89" s="35">
        <v>0.11528822055137844</v>
      </c>
      <c r="K89" s="34">
        <v>10</v>
      </c>
      <c r="L89" s="36">
        <v>2.5062656641604009E-2</v>
      </c>
      <c r="M89" s="37">
        <v>399</v>
      </c>
      <c r="N89" s="35">
        <v>1</v>
      </c>
    </row>
    <row r="90" spans="1:14" ht="19.149999999999999" x14ac:dyDescent="0.7">
      <c r="A90" s="76"/>
      <c r="B90" s="1" t="s">
        <v>22</v>
      </c>
      <c r="C90" s="34">
        <v>688</v>
      </c>
      <c r="D90" s="35">
        <v>0.44501940491591202</v>
      </c>
      <c r="E90" s="34">
        <v>314</v>
      </c>
      <c r="F90" s="35">
        <v>0.20310478654592498</v>
      </c>
      <c r="G90" s="34">
        <v>239</v>
      </c>
      <c r="H90" s="35">
        <v>0.15459249676584735</v>
      </c>
      <c r="I90" s="34">
        <v>263</v>
      </c>
      <c r="J90" s="35">
        <v>0.17011642949547218</v>
      </c>
      <c r="K90" s="34">
        <v>42</v>
      </c>
      <c r="L90" s="36">
        <v>2.7166882276843468E-2</v>
      </c>
      <c r="M90" s="37">
        <v>1546</v>
      </c>
      <c r="N90" s="35">
        <v>1</v>
      </c>
    </row>
    <row r="91" spans="1:14" ht="19.149999999999999" x14ac:dyDescent="0.7">
      <c r="A91" s="76"/>
      <c r="B91" s="1" t="s">
        <v>23</v>
      </c>
      <c r="C91" s="34">
        <v>553</v>
      </c>
      <c r="D91" s="35">
        <v>0.36695421366954212</v>
      </c>
      <c r="E91" s="34">
        <v>604</v>
      </c>
      <c r="F91" s="35">
        <v>0.40079628400796286</v>
      </c>
      <c r="G91" s="34">
        <v>149</v>
      </c>
      <c r="H91" s="35">
        <v>9.8871930988719312E-2</v>
      </c>
      <c r="I91" s="34">
        <v>173</v>
      </c>
      <c r="J91" s="35">
        <v>0.11479761114797611</v>
      </c>
      <c r="K91" s="34">
        <v>28</v>
      </c>
      <c r="L91" s="36">
        <v>1.8579960185799601E-2</v>
      </c>
      <c r="M91" s="37">
        <v>1507</v>
      </c>
      <c r="N91" s="35">
        <v>0.99999999999999989</v>
      </c>
    </row>
    <row r="92" spans="1:14" ht="19.149999999999999" x14ac:dyDescent="0.7">
      <c r="A92" s="76"/>
      <c r="B92" s="1" t="s">
        <v>24</v>
      </c>
      <c r="C92" s="34">
        <v>344</v>
      </c>
      <c r="D92" s="35">
        <v>0.41247002398081534</v>
      </c>
      <c r="E92" s="34">
        <v>321</v>
      </c>
      <c r="F92" s="35">
        <v>0.38489208633093525</v>
      </c>
      <c r="G92" s="34">
        <v>75</v>
      </c>
      <c r="H92" s="35">
        <v>8.9928057553956831E-2</v>
      </c>
      <c r="I92" s="34">
        <v>66</v>
      </c>
      <c r="J92" s="35">
        <v>7.9136690647482008E-2</v>
      </c>
      <c r="K92" s="34">
        <v>28</v>
      </c>
      <c r="L92" s="36">
        <v>3.3573141486810551E-2</v>
      </c>
      <c r="M92" s="37">
        <v>834</v>
      </c>
      <c r="N92" s="35">
        <v>0.99999999999999989</v>
      </c>
    </row>
    <row r="93" spans="1:14" ht="19.149999999999999" x14ac:dyDescent="0.7">
      <c r="A93" s="76"/>
      <c r="B93" s="1" t="s">
        <v>25</v>
      </c>
      <c r="C93" s="34">
        <v>9</v>
      </c>
      <c r="D93" s="35">
        <v>0.36</v>
      </c>
      <c r="E93" s="34">
        <v>6</v>
      </c>
      <c r="F93" s="35">
        <v>0.24</v>
      </c>
      <c r="G93" s="34">
        <v>3</v>
      </c>
      <c r="H93" s="35">
        <v>0.12</v>
      </c>
      <c r="I93" s="34">
        <v>4</v>
      </c>
      <c r="J93" s="35">
        <v>0.16</v>
      </c>
      <c r="K93" s="34">
        <v>3</v>
      </c>
      <c r="L93" s="36">
        <v>0.12</v>
      </c>
      <c r="M93" s="37">
        <v>25</v>
      </c>
      <c r="N93" s="35">
        <v>1</v>
      </c>
    </row>
    <row r="94" spans="1:14" ht="19.149999999999999" x14ac:dyDescent="0.7">
      <c r="A94" s="76"/>
      <c r="B94" s="1" t="s">
        <v>0</v>
      </c>
      <c r="C94" s="34">
        <v>2</v>
      </c>
      <c r="D94" s="35">
        <v>0.2</v>
      </c>
      <c r="E94" s="34">
        <v>8</v>
      </c>
      <c r="F94" s="35">
        <v>0.8</v>
      </c>
      <c r="G94" s="34">
        <v>0</v>
      </c>
      <c r="H94" s="35">
        <v>0</v>
      </c>
      <c r="I94" s="34">
        <v>0</v>
      </c>
      <c r="J94" s="35">
        <v>0</v>
      </c>
      <c r="K94" s="34">
        <v>0</v>
      </c>
      <c r="L94" s="36">
        <v>0</v>
      </c>
      <c r="M94" s="37">
        <v>10</v>
      </c>
      <c r="N94" s="35">
        <v>1</v>
      </c>
    </row>
    <row r="95" spans="1:14" ht="19.149999999999999" x14ac:dyDescent="0.7">
      <c r="A95" s="77"/>
      <c r="B95" s="2" t="s">
        <v>27</v>
      </c>
      <c r="C95" s="49">
        <v>1676</v>
      </c>
      <c r="D95" s="51">
        <v>0.38787317750520711</v>
      </c>
      <c r="E95" s="49">
        <v>1317</v>
      </c>
      <c r="F95" s="51">
        <v>0.30479055774126362</v>
      </c>
      <c r="G95" s="49">
        <v>665</v>
      </c>
      <c r="H95" s="51">
        <v>0.1538995602869706</v>
      </c>
      <c r="I95" s="49">
        <v>552</v>
      </c>
      <c r="J95" s="51">
        <v>0.12774820643369592</v>
      </c>
      <c r="K95" s="49">
        <v>111</v>
      </c>
      <c r="L95" s="52">
        <v>2.5688498032862762E-2</v>
      </c>
      <c r="M95" s="53">
        <v>4321</v>
      </c>
      <c r="N95" s="51">
        <v>1</v>
      </c>
    </row>
    <row r="96" spans="1:14" ht="19.149999999999999" x14ac:dyDescent="0.35">
      <c r="A96" s="75" t="s">
        <v>33</v>
      </c>
      <c r="B96" s="1" t="s">
        <v>21</v>
      </c>
      <c r="C96" s="63">
        <v>77</v>
      </c>
      <c r="D96" s="32">
        <v>0.23053892215568864</v>
      </c>
      <c r="E96" s="63">
        <v>57</v>
      </c>
      <c r="F96" s="32">
        <v>0.17065868263473055</v>
      </c>
      <c r="G96" s="63">
        <v>158</v>
      </c>
      <c r="H96" s="32">
        <v>0.47305389221556887</v>
      </c>
      <c r="I96" s="63">
        <v>31</v>
      </c>
      <c r="J96" s="32">
        <v>9.2814371257485026E-2</v>
      </c>
      <c r="K96" s="63">
        <v>11</v>
      </c>
      <c r="L96" s="32">
        <v>3.2934131736526949E-2</v>
      </c>
      <c r="M96" s="63">
        <v>334</v>
      </c>
      <c r="N96" s="32">
        <v>1</v>
      </c>
    </row>
    <row r="97" spans="1:14" ht="19.149999999999999" x14ac:dyDescent="0.35">
      <c r="A97" s="76"/>
      <c r="B97" s="1" t="s">
        <v>22</v>
      </c>
      <c r="C97" s="63">
        <v>735</v>
      </c>
      <c r="D97" s="32">
        <v>0.41478555304740405</v>
      </c>
      <c r="E97" s="63">
        <v>348</v>
      </c>
      <c r="F97" s="32">
        <v>0.19638826185101579</v>
      </c>
      <c r="G97" s="63">
        <v>271</v>
      </c>
      <c r="H97" s="32">
        <v>0.15293453724604966</v>
      </c>
      <c r="I97" s="63">
        <v>367</v>
      </c>
      <c r="J97" s="32">
        <v>0.20711060948081264</v>
      </c>
      <c r="K97" s="63">
        <v>51</v>
      </c>
      <c r="L97" s="32">
        <v>2.8781038374717832E-2</v>
      </c>
      <c r="M97" s="63">
        <v>1772</v>
      </c>
      <c r="N97" s="32">
        <v>0.99999999999999989</v>
      </c>
    </row>
    <row r="98" spans="1:14" ht="19.149999999999999" x14ac:dyDescent="0.35">
      <c r="A98" s="76"/>
      <c r="B98" s="1" t="s">
        <v>23</v>
      </c>
      <c r="C98" s="63">
        <v>501</v>
      </c>
      <c r="D98" s="32">
        <v>0.38958009331259719</v>
      </c>
      <c r="E98" s="63">
        <v>399</v>
      </c>
      <c r="F98" s="32">
        <v>0.31026438569206843</v>
      </c>
      <c r="G98" s="63">
        <v>154</v>
      </c>
      <c r="H98" s="32">
        <v>0.11975116640746501</v>
      </c>
      <c r="I98" s="63">
        <v>170</v>
      </c>
      <c r="J98" s="32">
        <v>0.13219284603421461</v>
      </c>
      <c r="K98" s="63">
        <v>62</v>
      </c>
      <c r="L98" s="32">
        <v>4.821150855365474E-2</v>
      </c>
      <c r="M98" s="63">
        <v>1286</v>
      </c>
      <c r="N98" s="32">
        <v>1</v>
      </c>
    </row>
    <row r="99" spans="1:14" ht="19.149999999999999" x14ac:dyDescent="0.35">
      <c r="A99" s="76"/>
      <c r="B99" s="1" t="s">
        <v>24</v>
      </c>
      <c r="C99" s="63">
        <v>465</v>
      </c>
      <c r="D99" s="32">
        <v>0.42582417582417581</v>
      </c>
      <c r="E99" s="63">
        <v>366</v>
      </c>
      <c r="F99" s="32">
        <v>0.33516483516483514</v>
      </c>
      <c r="G99" s="63">
        <v>104</v>
      </c>
      <c r="H99" s="32">
        <v>9.5238095238095233E-2</v>
      </c>
      <c r="I99" s="63">
        <v>96</v>
      </c>
      <c r="J99" s="32">
        <v>8.7912087912087919E-2</v>
      </c>
      <c r="K99" s="63">
        <v>61</v>
      </c>
      <c r="L99" s="32">
        <v>5.5860805860805864E-2</v>
      </c>
      <c r="M99" s="63">
        <v>1092</v>
      </c>
      <c r="N99" s="32">
        <v>1</v>
      </c>
    </row>
    <row r="100" spans="1:14" ht="19.149999999999999" x14ac:dyDescent="0.35">
      <c r="A100" s="76"/>
      <c r="B100" s="1" t="s">
        <v>25</v>
      </c>
      <c r="C100" s="63">
        <v>4</v>
      </c>
      <c r="D100" s="32">
        <v>0.26666666666666666</v>
      </c>
      <c r="E100" s="63">
        <v>4</v>
      </c>
      <c r="F100" s="32">
        <v>0.26666666666666666</v>
      </c>
      <c r="G100" s="63">
        <v>4</v>
      </c>
      <c r="H100" s="32">
        <v>0.26666666666666666</v>
      </c>
      <c r="I100" s="63">
        <v>2</v>
      </c>
      <c r="J100" s="32">
        <v>0.13333333333333333</v>
      </c>
      <c r="K100" s="63">
        <v>1</v>
      </c>
      <c r="L100" s="32">
        <v>6.6666666666666666E-2</v>
      </c>
      <c r="M100" s="63">
        <v>15</v>
      </c>
      <c r="N100" s="32">
        <v>1</v>
      </c>
    </row>
    <row r="101" spans="1:14" ht="19.149999999999999" x14ac:dyDescent="0.35">
      <c r="A101" s="76"/>
      <c r="B101" s="1" t="s">
        <v>0</v>
      </c>
      <c r="C101" s="63">
        <v>3</v>
      </c>
      <c r="D101" s="32">
        <v>0.5</v>
      </c>
      <c r="E101" s="63">
        <v>0</v>
      </c>
      <c r="F101" s="32">
        <v>0</v>
      </c>
      <c r="G101" s="63">
        <v>2</v>
      </c>
      <c r="H101" s="32">
        <v>0.33333333333333331</v>
      </c>
      <c r="I101" s="63">
        <v>1</v>
      </c>
      <c r="J101" s="32">
        <v>0.16666666666666666</v>
      </c>
      <c r="K101" s="63">
        <v>0</v>
      </c>
      <c r="L101" s="32">
        <v>0</v>
      </c>
      <c r="M101" s="63">
        <v>6</v>
      </c>
      <c r="N101" s="32">
        <v>0.99999999999999989</v>
      </c>
    </row>
    <row r="102" spans="1:14" ht="19.149999999999999" x14ac:dyDescent="0.35">
      <c r="A102" s="77"/>
      <c r="B102" s="2" t="s">
        <v>27</v>
      </c>
      <c r="C102" s="64">
        <v>1785</v>
      </c>
      <c r="D102" s="47">
        <v>0.39622641509433965</v>
      </c>
      <c r="E102" s="64">
        <v>1174</v>
      </c>
      <c r="F102" s="47">
        <v>0.26059933407325192</v>
      </c>
      <c r="G102" s="64">
        <v>693</v>
      </c>
      <c r="H102" s="47">
        <v>0.15382907880133184</v>
      </c>
      <c r="I102" s="64">
        <v>667</v>
      </c>
      <c r="J102" s="47">
        <v>0.14805771365149833</v>
      </c>
      <c r="K102" s="64">
        <v>186</v>
      </c>
      <c r="L102" s="47">
        <v>4.1287458379578243E-2</v>
      </c>
      <c r="M102" s="64">
        <v>4505</v>
      </c>
      <c r="N102" s="47">
        <v>1</v>
      </c>
    </row>
    <row r="103" spans="1:14" ht="19.149999999999999" x14ac:dyDescent="0.35">
      <c r="A103" s="75" t="s">
        <v>34</v>
      </c>
      <c r="B103" s="1" t="s">
        <v>21</v>
      </c>
      <c r="C103" s="63">
        <v>52</v>
      </c>
      <c r="D103" s="32">
        <v>0.26395939086294418</v>
      </c>
      <c r="E103" s="63">
        <v>42</v>
      </c>
      <c r="F103" s="32">
        <v>0.21319796954314721</v>
      </c>
      <c r="G103" s="63">
        <v>71</v>
      </c>
      <c r="H103" s="32">
        <v>0.3604060913705584</v>
      </c>
      <c r="I103" s="63">
        <v>23</v>
      </c>
      <c r="J103" s="32">
        <v>0.116751269035533</v>
      </c>
      <c r="K103" s="63">
        <v>9</v>
      </c>
      <c r="L103" s="32">
        <v>4.5685279187817257E-2</v>
      </c>
      <c r="M103" s="63">
        <v>197</v>
      </c>
      <c r="N103" s="32">
        <v>1</v>
      </c>
    </row>
    <row r="104" spans="1:14" ht="19.149999999999999" x14ac:dyDescent="0.35">
      <c r="A104" s="76"/>
      <c r="B104" s="1" t="s">
        <v>22</v>
      </c>
      <c r="C104" s="63">
        <v>399</v>
      </c>
      <c r="D104" s="32">
        <v>0.3904109589041096</v>
      </c>
      <c r="E104" s="63">
        <v>275</v>
      </c>
      <c r="F104" s="32">
        <v>0.2690802348336595</v>
      </c>
      <c r="G104" s="63">
        <v>168</v>
      </c>
      <c r="H104" s="32">
        <v>0.16438356164383561</v>
      </c>
      <c r="I104" s="63">
        <v>146</v>
      </c>
      <c r="J104" s="32">
        <v>0.14285714285714285</v>
      </c>
      <c r="K104" s="63">
        <v>34</v>
      </c>
      <c r="L104" s="32">
        <v>3.3268101761252444E-2</v>
      </c>
      <c r="M104" s="63">
        <v>1022</v>
      </c>
      <c r="N104" s="32">
        <v>1</v>
      </c>
    </row>
    <row r="105" spans="1:14" ht="19.149999999999999" x14ac:dyDescent="0.35">
      <c r="A105" s="76"/>
      <c r="B105" s="1" t="s">
        <v>23</v>
      </c>
      <c r="C105" s="63">
        <v>418</v>
      </c>
      <c r="D105" s="32">
        <v>0.42696629213483145</v>
      </c>
      <c r="E105" s="63">
        <v>347</v>
      </c>
      <c r="F105" s="32">
        <v>0.35444330949948927</v>
      </c>
      <c r="G105" s="63">
        <v>94</v>
      </c>
      <c r="H105" s="32">
        <v>9.6016343207354443E-2</v>
      </c>
      <c r="I105" s="63">
        <v>91</v>
      </c>
      <c r="J105" s="32">
        <v>9.2951991828396321E-2</v>
      </c>
      <c r="K105" s="63">
        <v>29</v>
      </c>
      <c r="L105" s="32">
        <v>2.9622063329928498E-2</v>
      </c>
      <c r="M105" s="63">
        <v>979</v>
      </c>
      <c r="N105" s="32">
        <v>0.99999999999999989</v>
      </c>
    </row>
    <row r="106" spans="1:14" ht="19.149999999999999" x14ac:dyDescent="0.35">
      <c r="A106" s="76"/>
      <c r="B106" s="1" t="s">
        <v>24</v>
      </c>
      <c r="C106" s="63">
        <v>279</v>
      </c>
      <c r="D106" s="32">
        <v>0.48103448275862071</v>
      </c>
      <c r="E106" s="63">
        <v>170</v>
      </c>
      <c r="F106" s="32">
        <v>0.29310344827586204</v>
      </c>
      <c r="G106" s="63">
        <v>45</v>
      </c>
      <c r="H106" s="32">
        <v>7.7586206896551727E-2</v>
      </c>
      <c r="I106" s="63">
        <v>55</v>
      </c>
      <c r="J106" s="32">
        <v>9.4827586206896547E-2</v>
      </c>
      <c r="K106" s="63">
        <v>31</v>
      </c>
      <c r="L106" s="32">
        <v>5.3448275862068968E-2</v>
      </c>
      <c r="M106" s="63">
        <v>580</v>
      </c>
      <c r="N106" s="32">
        <v>1</v>
      </c>
    </row>
    <row r="107" spans="1:14" ht="19.149999999999999" x14ac:dyDescent="0.35">
      <c r="A107" s="76"/>
      <c r="B107" s="1" t="s">
        <v>25</v>
      </c>
      <c r="C107" s="63">
        <v>5</v>
      </c>
      <c r="D107" s="32">
        <v>0.55555555555555558</v>
      </c>
      <c r="E107" s="63">
        <v>1</v>
      </c>
      <c r="F107" s="32">
        <v>0.1111111111111111</v>
      </c>
      <c r="G107" s="63">
        <v>3</v>
      </c>
      <c r="H107" s="32">
        <v>0.33333333333333331</v>
      </c>
      <c r="I107" s="63">
        <v>0</v>
      </c>
      <c r="J107" s="32">
        <v>0</v>
      </c>
      <c r="K107" s="63">
        <v>0</v>
      </c>
      <c r="L107" s="32">
        <v>0</v>
      </c>
      <c r="M107" s="63">
        <v>9</v>
      </c>
      <c r="N107" s="32">
        <v>1</v>
      </c>
    </row>
    <row r="108" spans="1:14" ht="19.149999999999999" x14ac:dyDescent="0.35">
      <c r="A108" s="76"/>
      <c r="B108" s="1" t="s">
        <v>0</v>
      </c>
      <c r="C108" s="63">
        <v>4</v>
      </c>
      <c r="D108" s="32">
        <v>0.66666666666666663</v>
      </c>
      <c r="E108" s="63">
        <v>2</v>
      </c>
      <c r="F108" s="32">
        <v>0.33333333333333331</v>
      </c>
      <c r="G108" s="63">
        <v>0</v>
      </c>
      <c r="H108" s="32">
        <v>0</v>
      </c>
      <c r="I108" s="63">
        <v>0</v>
      </c>
      <c r="J108" s="32">
        <v>0</v>
      </c>
      <c r="K108" s="63">
        <v>0</v>
      </c>
      <c r="L108" s="32">
        <v>0</v>
      </c>
      <c r="M108" s="63">
        <v>6</v>
      </c>
      <c r="N108" s="32">
        <v>1</v>
      </c>
    </row>
    <row r="109" spans="1:14" ht="19.149999999999999" x14ac:dyDescent="0.35">
      <c r="A109" s="77"/>
      <c r="B109" s="2" t="s">
        <v>27</v>
      </c>
      <c r="C109" s="64">
        <v>1157</v>
      </c>
      <c r="D109" s="47">
        <v>0.41424991049051202</v>
      </c>
      <c r="E109" s="64">
        <v>837</v>
      </c>
      <c r="F109" s="47">
        <v>0.2996777658431794</v>
      </c>
      <c r="G109" s="64">
        <v>381</v>
      </c>
      <c r="H109" s="47">
        <v>0.13641245972073041</v>
      </c>
      <c r="I109" s="64">
        <v>315</v>
      </c>
      <c r="J109" s="47">
        <v>0.11278195488721804</v>
      </c>
      <c r="K109" s="64">
        <v>103</v>
      </c>
      <c r="L109" s="47">
        <v>3.6877909058360185E-2</v>
      </c>
      <c r="M109" s="64">
        <v>2793</v>
      </c>
      <c r="N109" s="47">
        <v>1</v>
      </c>
    </row>
    <row r="110" spans="1:14" ht="19.149999999999999" x14ac:dyDescent="0.35">
      <c r="A110" s="75" t="s">
        <v>35</v>
      </c>
      <c r="B110" s="1" t="s">
        <v>21</v>
      </c>
      <c r="C110" s="63">
        <v>84</v>
      </c>
      <c r="D110" s="32">
        <v>0.17987152034261242</v>
      </c>
      <c r="E110" s="63">
        <v>100</v>
      </c>
      <c r="F110" s="32">
        <v>0.21413276231263384</v>
      </c>
      <c r="G110" s="63">
        <v>210</v>
      </c>
      <c r="H110" s="32">
        <v>0.44967880085653106</v>
      </c>
      <c r="I110" s="63">
        <v>45</v>
      </c>
      <c r="J110" s="32">
        <v>9.6359743040685231E-2</v>
      </c>
      <c r="K110" s="63">
        <v>28</v>
      </c>
      <c r="L110" s="32">
        <v>5.9957173447537475E-2</v>
      </c>
      <c r="M110" s="63">
        <v>467</v>
      </c>
      <c r="N110" s="32">
        <v>1</v>
      </c>
    </row>
    <row r="111" spans="1:14" ht="19.149999999999999" x14ac:dyDescent="0.35">
      <c r="A111" s="76"/>
      <c r="B111" s="1" t="s">
        <v>22</v>
      </c>
      <c r="C111" s="63">
        <v>604</v>
      </c>
      <c r="D111" s="32">
        <v>0.37146371463714639</v>
      </c>
      <c r="E111" s="63">
        <v>452</v>
      </c>
      <c r="F111" s="32">
        <v>0.27798277982779829</v>
      </c>
      <c r="G111" s="63">
        <v>244</v>
      </c>
      <c r="H111" s="32">
        <v>0.15006150061500614</v>
      </c>
      <c r="I111" s="63">
        <v>255</v>
      </c>
      <c r="J111" s="32">
        <v>0.15682656826568267</v>
      </c>
      <c r="K111" s="63">
        <v>71</v>
      </c>
      <c r="L111" s="32">
        <v>4.3665436654366542E-2</v>
      </c>
      <c r="M111" s="63">
        <v>1626</v>
      </c>
      <c r="N111" s="32">
        <v>1</v>
      </c>
    </row>
    <row r="112" spans="1:14" ht="19.149999999999999" x14ac:dyDescent="0.35">
      <c r="A112" s="76"/>
      <c r="B112" s="1" t="s">
        <v>23</v>
      </c>
      <c r="C112" s="63">
        <v>529</v>
      </c>
      <c r="D112" s="32">
        <v>0.34151065203357006</v>
      </c>
      <c r="E112" s="63">
        <v>652</v>
      </c>
      <c r="F112" s="32">
        <v>0.42091672046481599</v>
      </c>
      <c r="G112" s="63">
        <v>176</v>
      </c>
      <c r="H112" s="32">
        <v>0.11362169141381537</v>
      </c>
      <c r="I112" s="63">
        <v>147</v>
      </c>
      <c r="J112" s="32">
        <v>9.4899935442220792E-2</v>
      </c>
      <c r="K112" s="63">
        <v>45</v>
      </c>
      <c r="L112" s="32">
        <v>2.9051000645577793E-2</v>
      </c>
      <c r="M112" s="63">
        <v>1549</v>
      </c>
      <c r="N112" s="32">
        <v>1</v>
      </c>
    </row>
    <row r="113" spans="1:14" ht="19.149999999999999" x14ac:dyDescent="0.35">
      <c r="A113" s="76"/>
      <c r="B113" s="1" t="s">
        <v>24</v>
      </c>
      <c r="C113" s="63">
        <v>408</v>
      </c>
      <c r="D113" s="32">
        <v>0.37465564738292012</v>
      </c>
      <c r="E113" s="63">
        <v>391</v>
      </c>
      <c r="F113" s="32">
        <v>0.35904499540863177</v>
      </c>
      <c r="G113" s="63">
        <v>128</v>
      </c>
      <c r="H113" s="32">
        <v>0.11753902662993572</v>
      </c>
      <c r="I113" s="63">
        <v>100</v>
      </c>
      <c r="J113" s="32">
        <v>9.1827364554637275E-2</v>
      </c>
      <c r="K113" s="63">
        <v>62</v>
      </c>
      <c r="L113" s="32">
        <v>5.6932966023875112E-2</v>
      </c>
      <c r="M113" s="63">
        <v>1089</v>
      </c>
      <c r="N113" s="32">
        <v>1</v>
      </c>
    </row>
    <row r="114" spans="1:14" ht="19.149999999999999" x14ac:dyDescent="0.35">
      <c r="A114" s="76"/>
      <c r="B114" s="1" t="s">
        <v>25</v>
      </c>
      <c r="C114" s="63">
        <v>6</v>
      </c>
      <c r="D114" s="32">
        <v>0.2857142857142857</v>
      </c>
      <c r="E114" s="63">
        <v>3</v>
      </c>
      <c r="F114" s="32">
        <v>0.14285714285714285</v>
      </c>
      <c r="G114" s="63">
        <v>7</v>
      </c>
      <c r="H114" s="32">
        <v>0.33333333333333331</v>
      </c>
      <c r="I114" s="63">
        <v>3</v>
      </c>
      <c r="J114" s="32">
        <v>0.14285714285714285</v>
      </c>
      <c r="K114" s="63">
        <v>2</v>
      </c>
      <c r="L114" s="32">
        <v>9.5238095238095233E-2</v>
      </c>
      <c r="M114" s="63">
        <v>21</v>
      </c>
      <c r="N114" s="32">
        <v>0.99999999999999989</v>
      </c>
    </row>
    <row r="115" spans="1:14" ht="19.149999999999999" x14ac:dyDescent="0.35">
      <c r="A115" s="76"/>
      <c r="B115" s="1" t="s">
        <v>0</v>
      </c>
      <c r="C115" s="63">
        <v>3</v>
      </c>
      <c r="D115" s="32">
        <v>8.5714285714285715E-2</v>
      </c>
      <c r="E115" s="63">
        <v>25</v>
      </c>
      <c r="F115" s="32">
        <v>0.7142857142857143</v>
      </c>
      <c r="G115" s="63">
        <v>1</v>
      </c>
      <c r="H115" s="32">
        <v>2.8571428571428571E-2</v>
      </c>
      <c r="I115" s="63">
        <v>5</v>
      </c>
      <c r="J115" s="32">
        <v>0.14285714285714285</v>
      </c>
      <c r="K115" s="63">
        <v>1</v>
      </c>
      <c r="L115" s="32">
        <v>2.8571428571428571E-2</v>
      </c>
      <c r="M115" s="63">
        <v>35</v>
      </c>
      <c r="N115" s="32">
        <v>1</v>
      </c>
    </row>
    <row r="116" spans="1:14" ht="19.149999999999999" x14ac:dyDescent="0.35">
      <c r="A116" s="77"/>
      <c r="B116" s="2" t="s">
        <v>27</v>
      </c>
      <c r="C116" s="64">
        <v>1634</v>
      </c>
      <c r="D116" s="47">
        <v>0.34134113223313139</v>
      </c>
      <c r="E116" s="64">
        <v>1623</v>
      </c>
      <c r="F116" s="47">
        <v>0.3390432421140589</v>
      </c>
      <c r="G116" s="64">
        <v>766</v>
      </c>
      <c r="H116" s="47">
        <v>0.16001671192813871</v>
      </c>
      <c r="I116" s="64">
        <v>555</v>
      </c>
      <c r="J116" s="47">
        <v>0.11593900146229372</v>
      </c>
      <c r="K116" s="64">
        <v>209</v>
      </c>
      <c r="L116" s="47">
        <v>4.3659912262377275E-2</v>
      </c>
      <c r="M116" s="64">
        <v>4787</v>
      </c>
      <c r="N116" s="47">
        <v>1</v>
      </c>
    </row>
    <row r="117" spans="1:14" ht="19.149999999999999" x14ac:dyDescent="0.7">
      <c r="A117" s="75" t="s">
        <v>36</v>
      </c>
      <c r="B117" s="1" t="s">
        <v>21</v>
      </c>
      <c r="C117" s="38">
        <v>113</v>
      </c>
      <c r="D117" s="32">
        <v>0.15983026874115983</v>
      </c>
      <c r="E117" s="38">
        <v>180</v>
      </c>
      <c r="F117" s="32">
        <v>0.25459688826025462</v>
      </c>
      <c r="G117" s="38">
        <v>333</v>
      </c>
      <c r="H117" s="32">
        <v>0.471004243281471</v>
      </c>
      <c r="I117" s="38">
        <v>51</v>
      </c>
      <c r="J117" s="32">
        <v>7.2135785007072142E-2</v>
      </c>
      <c r="K117" s="38">
        <v>30</v>
      </c>
      <c r="L117" s="32">
        <v>4.2432814710042434E-2</v>
      </c>
      <c r="M117" s="63">
        <v>707</v>
      </c>
      <c r="N117" s="32">
        <v>1</v>
      </c>
    </row>
    <row r="118" spans="1:14" ht="19.149999999999999" x14ac:dyDescent="0.7">
      <c r="A118" s="76"/>
      <c r="B118" s="1" t="s">
        <v>22</v>
      </c>
      <c r="C118" s="34">
        <v>849</v>
      </c>
      <c r="D118" s="32">
        <v>0.37867975022301514</v>
      </c>
      <c r="E118" s="34">
        <v>482</v>
      </c>
      <c r="F118" s="32">
        <v>0.21498661909009811</v>
      </c>
      <c r="G118" s="34">
        <v>392</v>
      </c>
      <c r="H118" s="32">
        <v>0.17484388938447815</v>
      </c>
      <c r="I118" s="34">
        <v>436</v>
      </c>
      <c r="J118" s="32">
        <v>0.19446922390722568</v>
      </c>
      <c r="K118" s="34">
        <v>83</v>
      </c>
      <c r="L118" s="32">
        <v>3.7020517395182875E-2</v>
      </c>
      <c r="M118" s="63">
        <v>2242</v>
      </c>
      <c r="N118" s="32">
        <v>0.99999999999999989</v>
      </c>
    </row>
    <row r="119" spans="1:14" ht="19.149999999999999" x14ac:dyDescent="0.7">
      <c r="A119" s="76"/>
      <c r="B119" s="1" t="s">
        <v>23</v>
      </c>
      <c r="C119" s="34">
        <v>940</v>
      </c>
      <c r="D119" s="32">
        <v>0.40085287846481876</v>
      </c>
      <c r="E119" s="34">
        <v>804</v>
      </c>
      <c r="F119" s="32">
        <v>0.34285714285714286</v>
      </c>
      <c r="G119" s="34">
        <v>250</v>
      </c>
      <c r="H119" s="32">
        <v>0.10660980810234541</v>
      </c>
      <c r="I119" s="34">
        <v>285</v>
      </c>
      <c r="J119" s="32">
        <v>0.12153518123667377</v>
      </c>
      <c r="K119" s="34">
        <v>66</v>
      </c>
      <c r="L119" s="32">
        <v>2.814498933901919E-2</v>
      </c>
      <c r="M119" s="63">
        <v>2345</v>
      </c>
      <c r="N119" s="32">
        <v>1</v>
      </c>
    </row>
    <row r="120" spans="1:14" ht="19.149999999999999" x14ac:dyDescent="0.7">
      <c r="A120" s="76"/>
      <c r="B120" s="1" t="s">
        <v>24</v>
      </c>
      <c r="C120" s="34">
        <v>536</v>
      </c>
      <c r="D120" s="32">
        <v>0.43683781581092096</v>
      </c>
      <c r="E120" s="34">
        <v>388</v>
      </c>
      <c r="F120" s="32">
        <v>0.31621841890790547</v>
      </c>
      <c r="G120" s="34">
        <v>137</v>
      </c>
      <c r="H120" s="32">
        <v>0.11165444172779136</v>
      </c>
      <c r="I120" s="34">
        <v>133</v>
      </c>
      <c r="J120" s="32">
        <v>0.10839445802770986</v>
      </c>
      <c r="K120" s="34">
        <v>33</v>
      </c>
      <c r="L120" s="32">
        <v>2.6894865525672371E-2</v>
      </c>
      <c r="M120" s="63">
        <v>1227</v>
      </c>
      <c r="N120" s="32">
        <v>1</v>
      </c>
    </row>
    <row r="121" spans="1:14" ht="19.149999999999999" x14ac:dyDescent="0.7">
      <c r="A121" s="76"/>
      <c r="B121" s="1" t="s">
        <v>25</v>
      </c>
      <c r="C121" s="34">
        <v>6</v>
      </c>
      <c r="D121" s="32">
        <v>0.31578947368421051</v>
      </c>
      <c r="E121" s="34">
        <v>4</v>
      </c>
      <c r="F121" s="32">
        <v>0.21052631578947367</v>
      </c>
      <c r="G121" s="34">
        <v>4</v>
      </c>
      <c r="H121" s="32">
        <v>0.21052631578947367</v>
      </c>
      <c r="I121" s="34">
        <v>4</v>
      </c>
      <c r="J121" s="32">
        <v>0.21052631578947367</v>
      </c>
      <c r="K121" s="34">
        <v>1</v>
      </c>
      <c r="L121" s="32">
        <v>5.2631578947368418E-2</v>
      </c>
      <c r="M121" s="63">
        <v>19</v>
      </c>
      <c r="N121" s="32">
        <v>1</v>
      </c>
    </row>
    <row r="122" spans="1:14" ht="19.149999999999999" x14ac:dyDescent="0.7">
      <c r="A122" s="76"/>
      <c r="B122" s="1" t="s">
        <v>0</v>
      </c>
      <c r="C122" s="34">
        <v>15</v>
      </c>
      <c r="D122" s="32">
        <v>0.68181818181818177</v>
      </c>
      <c r="E122" s="34">
        <v>5</v>
      </c>
      <c r="F122" s="32">
        <v>0.22727272727272727</v>
      </c>
      <c r="G122" s="34">
        <v>0</v>
      </c>
      <c r="H122" s="32">
        <v>0</v>
      </c>
      <c r="I122" s="34">
        <v>2</v>
      </c>
      <c r="J122" s="32">
        <v>9.0909090909090912E-2</v>
      </c>
      <c r="K122" s="34">
        <v>0</v>
      </c>
      <c r="L122" s="32">
        <v>0</v>
      </c>
      <c r="M122" s="63">
        <v>22</v>
      </c>
      <c r="N122" s="32">
        <v>1</v>
      </c>
    </row>
    <row r="123" spans="1:14" ht="19.149999999999999" x14ac:dyDescent="0.7">
      <c r="A123" s="77"/>
      <c r="B123" s="2" t="s">
        <v>27</v>
      </c>
      <c r="C123" s="49">
        <v>2459</v>
      </c>
      <c r="D123" s="47">
        <v>0.37473331301432489</v>
      </c>
      <c r="E123" s="49">
        <v>1863</v>
      </c>
      <c r="F123" s="47">
        <v>0.28390734532154832</v>
      </c>
      <c r="G123" s="49">
        <v>1116</v>
      </c>
      <c r="H123" s="47">
        <v>0.17007010057909175</v>
      </c>
      <c r="I123" s="49">
        <v>911</v>
      </c>
      <c r="J123" s="47">
        <v>0.13882962511429442</v>
      </c>
      <c r="K123" s="49">
        <v>213</v>
      </c>
      <c r="L123" s="47">
        <v>3.2459615970740631E-2</v>
      </c>
      <c r="M123" s="64">
        <v>6562</v>
      </c>
      <c r="N123" s="47">
        <v>1</v>
      </c>
    </row>
    <row r="124" spans="1:14" ht="19.149999999999999" x14ac:dyDescent="0.7">
      <c r="A124" s="75" t="s">
        <v>37</v>
      </c>
      <c r="B124" s="1" t="s">
        <v>21</v>
      </c>
      <c r="C124" s="34">
        <v>18</v>
      </c>
      <c r="D124" s="32">
        <v>0.16363636363636364</v>
      </c>
      <c r="E124" s="34">
        <v>37</v>
      </c>
      <c r="F124" s="32">
        <v>0.33636363636363636</v>
      </c>
      <c r="G124" s="34">
        <v>46</v>
      </c>
      <c r="H124" s="32">
        <v>0.41818181818181815</v>
      </c>
      <c r="I124" s="34">
        <v>7</v>
      </c>
      <c r="J124" s="32">
        <v>6.363636363636363E-2</v>
      </c>
      <c r="K124" s="34">
        <v>2</v>
      </c>
      <c r="L124" s="32">
        <v>1.8181818181818181E-2</v>
      </c>
      <c r="M124" s="63">
        <v>110</v>
      </c>
      <c r="N124" s="32">
        <v>1</v>
      </c>
    </row>
    <row r="125" spans="1:14" ht="19.149999999999999" x14ac:dyDescent="0.7">
      <c r="A125" s="76"/>
      <c r="B125" s="1" t="s">
        <v>22</v>
      </c>
      <c r="C125" s="34">
        <v>341</v>
      </c>
      <c r="D125" s="32">
        <v>0.35632183908045978</v>
      </c>
      <c r="E125" s="34">
        <v>308</v>
      </c>
      <c r="F125" s="32">
        <v>0.32183908045977011</v>
      </c>
      <c r="G125" s="34">
        <v>163</v>
      </c>
      <c r="H125" s="32">
        <v>0.17032392894461859</v>
      </c>
      <c r="I125" s="34">
        <v>136</v>
      </c>
      <c r="J125" s="32">
        <v>0.14211076280041798</v>
      </c>
      <c r="K125" s="34">
        <v>9</v>
      </c>
      <c r="L125" s="32">
        <v>9.4043887147335428E-3</v>
      </c>
      <c r="M125" s="63">
        <v>957</v>
      </c>
      <c r="N125" s="32">
        <v>1</v>
      </c>
    </row>
    <row r="126" spans="1:14" ht="19.149999999999999" x14ac:dyDescent="0.7">
      <c r="A126" s="76"/>
      <c r="B126" s="1" t="s">
        <v>23</v>
      </c>
      <c r="C126" s="34">
        <v>281</v>
      </c>
      <c r="D126" s="32">
        <v>0.38812154696132595</v>
      </c>
      <c r="E126" s="34">
        <v>328</v>
      </c>
      <c r="F126" s="32">
        <v>0.45303867403314918</v>
      </c>
      <c r="G126" s="34">
        <v>51</v>
      </c>
      <c r="H126" s="32">
        <v>7.0441988950276244E-2</v>
      </c>
      <c r="I126" s="34">
        <v>50</v>
      </c>
      <c r="J126" s="32">
        <v>6.9060773480662987E-2</v>
      </c>
      <c r="K126" s="34">
        <v>14</v>
      </c>
      <c r="L126" s="32">
        <v>1.9337016574585635E-2</v>
      </c>
      <c r="M126" s="63">
        <v>724</v>
      </c>
      <c r="N126" s="32">
        <v>0.99999999999999989</v>
      </c>
    </row>
    <row r="127" spans="1:14" ht="19.149999999999999" x14ac:dyDescent="0.7">
      <c r="A127" s="76"/>
      <c r="B127" s="1" t="s">
        <v>24</v>
      </c>
      <c r="C127" s="34">
        <v>127</v>
      </c>
      <c r="D127" s="32">
        <v>0.35082872928176795</v>
      </c>
      <c r="E127" s="34">
        <v>148</v>
      </c>
      <c r="F127" s="32">
        <v>0.40883977900552487</v>
      </c>
      <c r="G127" s="34">
        <v>39</v>
      </c>
      <c r="H127" s="32">
        <v>0.10773480662983426</v>
      </c>
      <c r="I127" s="34">
        <v>31</v>
      </c>
      <c r="J127" s="32">
        <v>8.5635359116022103E-2</v>
      </c>
      <c r="K127" s="34">
        <v>17</v>
      </c>
      <c r="L127" s="32">
        <v>4.6961325966850827E-2</v>
      </c>
      <c r="M127" s="63">
        <v>362</v>
      </c>
      <c r="N127" s="32">
        <v>1</v>
      </c>
    </row>
    <row r="128" spans="1:14" ht="19.149999999999999" x14ac:dyDescent="0.7">
      <c r="A128" s="76"/>
      <c r="B128" s="1" t="s">
        <v>25</v>
      </c>
      <c r="C128" s="34">
        <v>5</v>
      </c>
      <c r="D128" s="32">
        <v>0.5</v>
      </c>
      <c r="E128" s="34">
        <v>3</v>
      </c>
      <c r="F128" s="32">
        <v>0.3</v>
      </c>
      <c r="G128" s="34">
        <v>1</v>
      </c>
      <c r="H128" s="32">
        <v>0.1</v>
      </c>
      <c r="I128" s="34">
        <v>1</v>
      </c>
      <c r="J128" s="32">
        <v>0.1</v>
      </c>
      <c r="K128" s="34">
        <v>0</v>
      </c>
      <c r="L128" s="32">
        <v>0</v>
      </c>
      <c r="M128" s="63">
        <v>10</v>
      </c>
      <c r="N128" s="32">
        <v>1</v>
      </c>
    </row>
    <row r="129" spans="1:14" ht="19.149999999999999" x14ac:dyDescent="0.7">
      <c r="A129" s="76"/>
      <c r="B129" s="1" t="s">
        <v>0</v>
      </c>
      <c r="C129" s="34">
        <v>0</v>
      </c>
      <c r="D129" s="34">
        <v>0</v>
      </c>
      <c r="E129" s="34">
        <v>0</v>
      </c>
      <c r="F129" s="34">
        <v>0</v>
      </c>
      <c r="G129" s="34">
        <v>0</v>
      </c>
      <c r="H129" s="34">
        <v>0</v>
      </c>
      <c r="I129" s="34">
        <v>0</v>
      </c>
      <c r="J129" s="34">
        <v>0</v>
      </c>
      <c r="K129" s="34">
        <v>0</v>
      </c>
      <c r="L129" s="34">
        <v>0</v>
      </c>
      <c r="M129" s="34">
        <v>0</v>
      </c>
      <c r="N129" s="57">
        <v>0</v>
      </c>
    </row>
    <row r="130" spans="1:14" ht="19.149999999999999" x14ac:dyDescent="0.7">
      <c r="A130" s="77"/>
      <c r="B130" s="2" t="s">
        <v>27</v>
      </c>
      <c r="C130" s="49">
        <v>772</v>
      </c>
      <c r="D130" s="47">
        <v>0.35691169671752199</v>
      </c>
      <c r="E130" s="49">
        <v>824</v>
      </c>
      <c r="F130" s="47">
        <v>0.38095238095238093</v>
      </c>
      <c r="G130" s="49">
        <v>300</v>
      </c>
      <c r="H130" s="47">
        <v>0.13869625520110956</v>
      </c>
      <c r="I130" s="49">
        <v>225</v>
      </c>
      <c r="J130" s="47">
        <v>0.10402219140083217</v>
      </c>
      <c r="K130" s="49">
        <v>42</v>
      </c>
      <c r="L130" s="47">
        <v>1.9417475728155338E-2</v>
      </c>
      <c r="M130" s="64">
        <v>2163</v>
      </c>
      <c r="N130" s="47">
        <v>1</v>
      </c>
    </row>
  </sheetData>
  <mergeCells count="27">
    <mergeCell ref="B3:B4"/>
    <mergeCell ref="A3:A4"/>
    <mergeCell ref="C3:D3"/>
    <mergeCell ref="E3:F3"/>
    <mergeCell ref="A117:A123"/>
    <mergeCell ref="A5:A11"/>
    <mergeCell ref="A12:A18"/>
    <mergeCell ref="A19:A25"/>
    <mergeCell ref="A26:A32"/>
    <mergeCell ref="A33:A39"/>
    <mergeCell ref="A103:A109"/>
    <mergeCell ref="A110:A116"/>
    <mergeCell ref="A40:A46"/>
    <mergeCell ref="A47:A53"/>
    <mergeCell ref="A54:A60"/>
    <mergeCell ref="A61:A67"/>
    <mergeCell ref="A68:A74"/>
    <mergeCell ref="G3:H3"/>
    <mergeCell ref="I3:J3"/>
    <mergeCell ref="K3:L3"/>
    <mergeCell ref="M3:N3"/>
    <mergeCell ref="M2:N2"/>
    <mergeCell ref="A124:A130"/>
    <mergeCell ref="A75:A81"/>
    <mergeCell ref="A82:A88"/>
    <mergeCell ref="A89:A95"/>
    <mergeCell ref="A96:A102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50" orientation="portrait" r:id="rId1"/>
  <rowBreaks count="2" manualBreakCount="2">
    <brk id="46" max="16383" man="1"/>
    <brk id="9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"/>
  <sheetViews>
    <sheetView view="pageBreakPreview" zoomScaleNormal="85" zoomScaleSheetLayoutView="100" workbookViewId="0">
      <pane ySplit="11" topLeftCell="A12" activePane="bottomLeft" state="frozen"/>
      <selection pane="bottomLeft" activeCell="N114" sqref="N114"/>
    </sheetView>
  </sheetViews>
  <sheetFormatPr defaultRowHeight="12.75" x14ac:dyDescent="0.35"/>
  <cols>
    <col min="3" max="3" width="10.73046875" bestFit="1" customWidth="1"/>
    <col min="4" max="4" width="9.86328125" bestFit="1" customWidth="1"/>
    <col min="5" max="5" width="10.73046875" bestFit="1" customWidth="1"/>
    <col min="6" max="6" width="9.86328125" bestFit="1" customWidth="1"/>
    <col min="7" max="7" width="10.73046875" bestFit="1" customWidth="1"/>
    <col min="8" max="8" width="9.86328125" bestFit="1" customWidth="1"/>
    <col min="9" max="9" width="9.3984375" bestFit="1" customWidth="1"/>
    <col min="10" max="10" width="9.86328125" bestFit="1" customWidth="1"/>
    <col min="11" max="12" width="9.86328125" customWidth="1"/>
    <col min="13" max="13" width="9.3984375" bestFit="1" customWidth="1"/>
    <col min="14" max="14" width="9.86328125" bestFit="1" customWidth="1"/>
    <col min="15" max="15" width="10.73046875" bestFit="1" customWidth="1"/>
    <col min="16" max="16" width="11" bestFit="1" customWidth="1"/>
  </cols>
  <sheetData>
    <row r="1" spans="1:16" ht="20.65" x14ac:dyDescent="0.35">
      <c r="A1" s="4" t="s">
        <v>73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9.14999999999999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73" t="s">
        <v>66</v>
      </c>
      <c r="P2" s="73"/>
    </row>
    <row r="3" spans="1:16" ht="19.149999999999999" x14ac:dyDescent="0.35">
      <c r="A3" s="75" t="s">
        <v>12</v>
      </c>
      <c r="B3" s="81" t="s">
        <v>13</v>
      </c>
      <c r="C3" s="87" t="s">
        <v>47</v>
      </c>
      <c r="D3" s="88"/>
      <c r="E3" s="94" t="s">
        <v>9</v>
      </c>
      <c r="F3" s="95"/>
      <c r="G3" s="94" t="s">
        <v>10</v>
      </c>
      <c r="H3" s="95"/>
      <c r="I3" s="87" t="s">
        <v>78</v>
      </c>
      <c r="J3" s="88"/>
      <c r="K3" s="94" t="s">
        <v>11</v>
      </c>
      <c r="L3" s="95"/>
      <c r="M3" s="87" t="s">
        <v>46</v>
      </c>
      <c r="N3" s="88"/>
      <c r="O3" s="87" t="s">
        <v>20</v>
      </c>
      <c r="P3" s="88"/>
    </row>
    <row r="4" spans="1:16" ht="19.149999999999999" x14ac:dyDescent="0.35">
      <c r="A4" s="77"/>
      <c r="B4" s="82"/>
      <c r="C4" s="13" t="s">
        <v>64</v>
      </c>
      <c r="D4" s="7" t="s">
        <v>65</v>
      </c>
      <c r="E4" s="13" t="s">
        <v>64</v>
      </c>
      <c r="F4" s="7" t="s">
        <v>65</v>
      </c>
      <c r="G4" s="13" t="s">
        <v>64</v>
      </c>
      <c r="H4" s="7" t="s">
        <v>65</v>
      </c>
      <c r="I4" s="13" t="s">
        <v>64</v>
      </c>
      <c r="J4" s="7" t="s">
        <v>65</v>
      </c>
      <c r="K4" s="13" t="s">
        <v>64</v>
      </c>
      <c r="L4" s="7" t="s">
        <v>65</v>
      </c>
      <c r="M4" s="13" t="s">
        <v>64</v>
      </c>
      <c r="N4" s="7" t="s">
        <v>65</v>
      </c>
      <c r="O4" s="13" t="s">
        <v>64</v>
      </c>
      <c r="P4" s="7" t="s">
        <v>65</v>
      </c>
    </row>
    <row r="5" spans="1:16" ht="19.149999999999999" x14ac:dyDescent="0.35">
      <c r="A5" s="78" t="s">
        <v>20</v>
      </c>
      <c r="B5" s="2" t="s">
        <v>21</v>
      </c>
      <c r="C5" s="67">
        <f>SUM(C12,C19,C26,C33,C40,C47,C54,C61,C68,C75,C82,C89,C96,C103,C110,C117,C124)</f>
        <v>3953</v>
      </c>
      <c r="D5" s="17">
        <f t="shared" ref="D5:D36" si="0">C5/O5</f>
        <v>0.43061002178649238</v>
      </c>
      <c r="E5" s="67">
        <f t="shared" ref="E5:O5" si="1">SUM(E12,E19,E26,E33,E40,E47,E54,E61,E68,E75,E82,E89,E96,E103,E110,E117,E124)</f>
        <v>2171</v>
      </c>
      <c r="F5" s="17">
        <f t="shared" ref="F5:F36" si="2">E5/O5</f>
        <v>0.23649237472766885</v>
      </c>
      <c r="G5" s="67">
        <f t="shared" si="1"/>
        <v>882</v>
      </c>
      <c r="H5" s="17">
        <f t="shared" ref="H5:H36" si="3">G5/O5</f>
        <v>9.6078431372549025E-2</v>
      </c>
      <c r="I5" s="67">
        <f t="shared" si="1"/>
        <v>1552</v>
      </c>
      <c r="J5" s="17">
        <f t="shared" ref="J5:J36" si="4">I5/O5</f>
        <v>0.16906318082788671</v>
      </c>
      <c r="K5" s="67">
        <f>SUM(K12,K19,K26,K33,K40,K47,K54,K61,K68,K75,K82,K89,K96,K103,K110,K117,K124)</f>
        <v>325</v>
      </c>
      <c r="L5" s="17">
        <f t="shared" ref="L5:L36" si="5">K5/O5</f>
        <v>3.5403050108932459E-2</v>
      </c>
      <c r="M5" s="67">
        <f t="shared" si="1"/>
        <v>297</v>
      </c>
      <c r="N5" s="17">
        <f t="shared" ref="N5:N36" si="6">M5/O5</f>
        <v>3.2352941176470591E-2</v>
      </c>
      <c r="O5" s="67">
        <f t="shared" si="1"/>
        <v>9180</v>
      </c>
      <c r="P5" s="17">
        <f t="shared" ref="P5:P36" si="7">SUM(D5,F5,H5,J5,N5,L5)</f>
        <v>1</v>
      </c>
    </row>
    <row r="6" spans="1:16" ht="19.149999999999999" x14ac:dyDescent="0.35">
      <c r="A6" s="79"/>
      <c r="B6" s="2" t="s">
        <v>22</v>
      </c>
      <c r="C6" s="67">
        <f t="shared" ref="C6:C11" si="8">SUM(C13,C20,C27,C34,C41,C48,C55,C62,C69,C76,C83,C90,C97,C104,C111,C118,C125)</f>
        <v>11521</v>
      </c>
      <c r="D6" s="17">
        <f t="shared" si="0"/>
        <v>0.38207203024474368</v>
      </c>
      <c r="E6" s="67">
        <f t="shared" ref="E6:E11" si="9">SUM(E13,E20,E27,E34,E41,E48,E55,E62,E69,E76,E83,E90,E97,E104,E111,E118,E125)</f>
        <v>9448</v>
      </c>
      <c r="F6" s="17">
        <f t="shared" si="2"/>
        <v>0.31332493201565298</v>
      </c>
      <c r="G6" s="67">
        <f t="shared" ref="G6:G11" si="10">SUM(G13,G20,G27,G34,G41,G48,G55,G62,G69,G76,G83,G90,G97,G104,G111,G118,G125)</f>
        <v>4567</v>
      </c>
      <c r="H6" s="17">
        <f t="shared" si="3"/>
        <v>0.15145585991908206</v>
      </c>
      <c r="I6" s="67">
        <f t="shared" ref="I6:I11" si="11">SUM(I13,I20,I27,I34,I41,I48,I55,I62,I69,I76,I83,I90,I97,I104,I111,I118,I125)</f>
        <v>2455</v>
      </c>
      <c r="J6" s="17">
        <f t="shared" si="4"/>
        <v>8.1415400941831931E-2</v>
      </c>
      <c r="K6" s="67">
        <f t="shared" ref="K6:K11" si="12">SUM(K13,K20,K27,K34,K41,K48,K55,K62,K69,K76,K83,K90,K97,K104,K111,K118,K125)</f>
        <v>1216</v>
      </c>
      <c r="L6" s="17">
        <f t="shared" si="5"/>
        <v>4.0326324865689461E-2</v>
      </c>
      <c r="M6" s="67">
        <f t="shared" ref="M6:M11" si="13">SUM(M13,M20,M27,M34,M41,M48,M55,M62,M69,M76,M83,M90,M97,M104,M111,M118,M125)</f>
        <v>947</v>
      </c>
      <c r="N6" s="17">
        <f t="shared" si="6"/>
        <v>3.1405452012999935E-2</v>
      </c>
      <c r="O6" s="67">
        <f t="shared" ref="O6:O11" si="14">SUM(O13,O20,O27,O34,O41,O48,O55,O62,O69,O76,O83,O90,O97,O104,O111,O118,O125)</f>
        <v>30154</v>
      </c>
      <c r="P6" s="17">
        <f t="shared" si="7"/>
        <v>1</v>
      </c>
    </row>
    <row r="7" spans="1:16" ht="19.149999999999999" x14ac:dyDescent="0.35">
      <c r="A7" s="79"/>
      <c r="B7" s="2" t="s">
        <v>23</v>
      </c>
      <c r="C7" s="67">
        <f t="shared" si="8"/>
        <v>15494</v>
      </c>
      <c r="D7" s="17">
        <f t="shared" si="0"/>
        <v>0.46382278102080526</v>
      </c>
      <c r="E7" s="67">
        <f t="shared" si="9"/>
        <v>8185</v>
      </c>
      <c r="F7" s="17">
        <f t="shared" si="2"/>
        <v>0.24502320011974255</v>
      </c>
      <c r="G7" s="67">
        <f t="shared" si="10"/>
        <v>5332</v>
      </c>
      <c r="H7" s="17">
        <f t="shared" si="3"/>
        <v>0.15961682382876816</v>
      </c>
      <c r="I7" s="67">
        <f t="shared" si="11"/>
        <v>2446</v>
      </c>
      <c r="J7" s="17">
        <f t="shared" si="4"/>
        <v>7.3222571471336623E-2</v>
      </c>
      <c r="K7" s="67">
        <f t="shared" si="12"/>
        <v>875</v>
      </c>
      <c r="L7" s="17">
        <f t="shared" si="5"/>
        <v>2.619368358030235E-2</v>
      </c>
      <c r="M7" s="67">
        <f t="shared" si="13"/>
        <v>1073</v>
      </c>
      <c r="N7" s="17">
        <f t="shared" si="6"/>
        <v>3.2120939979045054E-2</v>
      </c>
      <c r="O7" s="67">
        <f t="shared" si="14"/>
        <v>33405</v>
      </c>
      <c r="P7" s="17">
        <f t="shared" si="7"/>
        <v>1</v>
      </c>
    </row>
    <row r="8" spans="1:16" ht="19.149999999999999" x14ac:dyDescent="0.35">
      <c r="A8" s="79"/>
      <c r="B8" s="2" t="s">
        <v>24</v>
      </c>
      <c r="C8" s="67">
        <f t="shared" si="8"/>
        <v>7387</v>
      </c>
      <c r="D8" s="17">
        <f t="shared" si="0"/>
        <v>0.37669556348801631</v>
      </c>
      <c r="E8" s="67">
        <f t="shared" si="9"/>
        <v>5131</v>
      </c>
      <c r="F8" s="17">
        <f t="shared" si="2"/>
        <v>0.26165221825599183</v>
      </c>
      <c r="G8" s="67">
        <f t="shared" si="10"/>
        <v>3955</v>
      </c>
      <c r="H8" s="17">
        <f t="shared" si="3"/>
        <v>0.20168281489036205</v>
      </c>
      <c r="I8" s="67">
        <f t="shared" si="11"/>
        <v>1927</v>
      </c>
      <c r="J8" s="17">
        <f t="shared" si="4"/>
        <v>9.8266190719020902E-2</v>
      </c>
      <c r="K8" s="67">
        <f t="shared" si="12"/>
        <v>568</v>
      </c>
      <c r="L8" s="17">
        <f t="shared" si="5"/>
        <v>2.8964813870474247E-2</v>
      </c>
      <c r="M8" s="67">
        <f t="shared" si="13"/>
        <v>642</v>
      </c>
      <c r="N8" s="17">
        <f t="shared" si="6"/>
        <v>3.2738398776134624E-2</v>
      </c>
      <c r="O8" s="67">
        <f t="shared" si="14"/>
        <v>19610</v>
      </c>
      <c r="P8" s="17">
        <f t="shared" si="7"/>
        <v>0.99999999999999989</v>
      </c>
    </row>
    <row r="9" spans="1:16" ht="19.149999999999999" x14ac:dyDescent="0.35">
      <c r="A9" s="79"/>
      <c r="B9" s="2" t="s">
        <v>25</v>
      </c>
      <c r="C9" s="67">
        <f t="shared" si="8"/>
        <v>143</v>
      </c>
      <c r="D9" s="17">
        <f t="shared" si="0"/>
        <v>0.31222707423580787</v>
      </c>
      <c r="E9" s="67">
        <f t="shared" si="9"/>
        <v>117</v>
      </c>
      <c r="F9" s="17">
        <f t="shared" si="2"/>
        <v>0.25545851528384278</v>
      </c>
      <c r="G9" s="67">
        <f t="shared" si="10"/>
        <v>76</v>
      </c>
      <c r="H9" s="17">
        <f t="shared" si="3"/>
        <v>0.16593886462882096</v>
      </c>
      <c r="I9" s="67">
        <f t="shared" si="11"/>
        <v>89</v>
      </c>
      <c r="J9" s="17">
        <f t="shared" si="4"/>
        <v>0.1943231441048035</v>
      </c>
      <c r="K9" s="67">
        <f t="shared" si="12"/>
        <v>23</v>
      </c>
      <c r="L9" s="17">
        <f t="shared" si="5"/>
        <v>5.0218340611353711E-2</v>
      </c>
      <c r="M9" s="67">
        <f t="shared" si="13"/>
        <v>10</v>
      </c>
      <c r="N9" s="17">
        <f t="shared" si="6"/>
        <v>2.1834061135371178E-2</v>
      </c>
      <c r="O9" s="67">
        <f t="shared" si="14"/>
        <v>458</v>
      </c>
      <c r="P9" s="17">
        <f t="shared" si="7"/>
        <v>0.99999999999999989</v>
      </c>
    </row>
    <row r="10" spans="1:16" ht="19.149999999999999" x14ac:dyDescent="0.35">
      <c r="A10" s="79"/>
      <c r="B10" s="2" t="s">
        <v>0</v>
      </c>
      <c r="C10" s="67">
        <f t="shared" si="8"/>
        <v>124</v>
      </c>
      <c r="D10" s="17">
        <f t="shared" si="0"/>
        <v>0.36470588235294116</v>
      </c>
      <c r="E10" s="67">
        <f t="shared" si="9"/>
        <v>97</v>
      </c>
      <c r="F10" s="17">
        <f t="shared" si="2"/>
        <v>0.28529411764705881</v>
      </c>
      <c r="G10" s="67">
        <f t="shared" si="10"/>
        <v>71</v>
      </c>
      <c r="H10" s="17">
        <f t="shared" si="3"/>
        <v>0.20882352941176471</v>
      </c>
      <c r="I10" s="67">
        <f t="shared" si="11"/>
        <v>26</v>
      </c>
      <c r="J10" s="17">
        <f t="shared" si="4"/>
        <v>7.6470588235294124E-2</v>
      </c>
      <c r="K10" s="67">
        <f t="shared" si="12"/>
        <v>14</v>
      </c>
      <c r="L10" s="17">
        <f t="shared" si="5"/>
        <v>4.1176470588235294E-2</v>
      </c>
      <c r="M10" s="67">
        <f t="shared" si="13"/>
        <v>8</v>
      </c>
      <c r="N10" s="17">
        <f t="shared" si="6"/>
        <v>2.3529411764705882E-2</v>
      </c>
      <c r="O10" s="67">
        <f t="shared" si="14"/>
        <v>340</v>
      </c>
      <c r="P10" s="17">
        <f t="shared" si="7"/>
        <v>1</v>
      </c>
    </row>
    <row r="11" spans="1:16" ht="19.149999999999999" x14ac:dyDescent="0.35">
      <c r="A11" s="80"/>
      <c r="B11" s="3" t="s">
        <v>26</v>
      </c>
      <c r="C11" s="68">
        <f t="shared" si="8"/>
        <v>38622</v>
      </c>
      <c r="D11" s="18">
        <f t="shared" si="0"/>
        <v>0.41463493188186418</v>
      </c>
      <c r="E11" s="68">
        <f t="shared" si="9"/>
        <v>25149</v>
      </c>
      <c r="F11" s="18">
        <f t="shared" si="2"/>
        <v>0.26999259235402107</v>
      </c>
      <c r="G11" s="68">
        <f t="shared" si="10"/>
        <v>14883</v>
      </c>
      <c r="H11" s="18">
        <f t="shared" si="3"/>
        <v>0.15977970305001771</v>
      </c>
      <c r="I11" s="68">
        <f t="shared" si="11"/>
        <v>8495</v>
      </c>
      <c r="J11" s="18">
        <f t="shared" si="4"/>
        <v>9.1199931291399611E-2</v>
      </c>
      <c r="K11" s="68">
        <f t="shared" si="12"/>
        <v>3021</v>
      </c>
      <c r="L11" s="18">
        <f t="shared" si="5"/>
        <v>3.2432606525169889E-2</v>
      </c>
      <c r="M11" s="68">
        <f t="shared" si="13"/>
        <v>2977</v>
      </c>
      <c r="N11" s="18">
        <f t="shared" si="6"/>
        <v>3.1960234897527563E-2</v>
      </c>
      <c r="O11" s="68">
        <f t="shared" si="14"/>
        <v>93147</v>
      </c>
      <c r="P11" s="18">
        <f t="shared" si="7"/>
        <v>0.99999999999999989</v>
      </c>
    </row>
    <row r="12" spans="1:16" ht="19.149999999999999" x14ac:dyDescent="0.7">
      <c r="A12" s="75" t="s">
        <v>77</v>
      </c>
      <c r="B12" s="1" t="s">
        <v>21</v>
      </c>
      <c r="C12" s="34">
        <v>565</v>
      </c>
      <c r="D12" s="39">
        <f t="shared" si="0"/>
        <v>0.53758325404376783</v>
      </c>
      <c r="E12" s="34">
        <v>0</v>
      </c>
      <c r="F12" s="39">
        <f t="shared" si="2"/>
        <v>0</v>
      </c>
      <c r="G12" s="34">
        <v>367</v>
      </c>
      <c r="H12" s="39">
        <f t="shared" si="3"/>
        <v>0.34919124643196953</v>
      </c>
      <c r="I12" s="34">
        <v>93</v>
      </c>
      <c r="J12" s="39">
        <f t="shared" si="4"/>
        <v>8.848715509039011E-2</v>
      </c>
      <c r="K12" s="34">
        <v>26</v>
      </c>
      <c r="L12" s="39">
        <f t="shared" si="5"/>
        <v>2.4738344433872503E-2</v>
      </c>
      <c r="M12" s="34">
        <v>0</v>
      </c>
      <c r="N12" s="39">
        <f t="shared" si="6"/>
        <v>0</v>
      </c>
      <c r="O12" s="69">
        <f t="shared" ref="O12:O43" si="15">SUM(C12,E12,G12,I12,M12,K12)</f>
        <v>1051</v>
      </c>
      <c r="P12" s="39">
        <f t="shared" si="7"/>
        <v>0.99999999999999989</v>
      </c>
    </row>
    <row r="13" spans="1:16" ht="19.149999999999999" x14ac:dyDescent="0.7">
      <c r="A13" s="76"/>
      <c r="B13" s="1" t="s">
        <v>22</v>
      </c>
      <c r="C13" s="34">
        <v>1803</v>
      </c>
      <c r="D13" s="39">
        <f t="shared" si="0"/>
        <v>0.47509881422924899</v>
      </c>
      <c r="E13" s="34">
        <v>0</v>
      </c>
      <c r="F13" s="39">
        <f t="shared" si="2"/>
        <v>0</v>
      </c>
      <c r="G13" s="34">
        <v>1646</v>
      </c>
      <c r="H13" s="39">
        <f t="shared" si="3"/>
        <v>0.43372859025032939</v>
      </c>
      <c r="I13" s="34">
        <v>266</v>
      </c>
      <c r="J13" s="39">
        <f t="shared" si="4"/>
        <v>7.0092226613965747E-2</v>
      </c>
      <c r="K13" s="34">
        <v>80</v>
      </c>
      <c r="L13" s="39">
        <f t="shared" si="5"/>
        <v>2.1080368906455864E-2</v>
      </c>
      <c r="M13" s="34">
        <v>0</v>
      </c>
      <c r="N13" s="39">
        <f t="shared" si="6"/>
        <v>0</v>
      </c>
      <c r="O13" s="69">
        <f t="shared" si="15"/>
        <v>3795</v>
      </c>
      <c r="P13" s="39">
        <f t="shared" si="7"/>
        <v>0.99999999999999989</v>
      </c>
    </row>
    <row r="14" spans="1:16" ht="19.149999999999999" x14ac:dyDescent="0.7">
      <c r="A14" s="76"/>
      <c r="B14" s="1" t="s">
        <v>23</v>
      </c>
      <c r="C14" s="34">
        <v>2779</v>
      </c>
      <c r="D14" s="39">
        <f t="shared" si="0"/>
        <v>0.53565921356977642</v>
      </c>
      <c r="E14" s="34">
        <v>0</v>
      </c>
      <c r="F14" s="39">
        <f t="shared" si="2"/>
        <v>0</v>
      </c>
      <c r="G14" s="34">
        <v>1987</v>
      </c>
      <c r="H14" s="39">
        <f t="shared" si="3"/>
        <v>0.38299922898997685</v>
      </c>
      <c r="I14" s="34">
        <v>332</v>
      </c>
      <c r="J14" s="39">
        <f t="shared" si="4"/>
        <v>6.3993831919814961E-2</v>
      </c>
      <c r="K14" s="34">
        <v>90</v>
      </c>
      <c r="L14" s="39">
        <f t="shared" si="5"/>
        <v>1.7347725520431765E-2</v>
      </c>
      <c r="M14" s="34">
        <v>0</v>
      </c>
      <c r="N14" s="39">
        <f t="shared" si="6"/>
        <v>0</v>
      </c>
      <c r="O14" s="69">
        <f t="shared" si="15"/>
        <v>5188</v>
      </c>
      <c r="P14" s="39">
        <f t="shared" si="7"/>
        <v>1</v>
      </c>
    </row>
    <row r="15" spans="1:16" ht="19.149999999999999" x14ac:dyDescent="0.7">
      <c r="A15" s="76"/>
      <c r="B15" s="1" t="s">
        <v>24</v>
      </c>
      <c r="C15" s="34">
        <v>1247</v>
      </c>
      <c r="D15" s="39">
        <f t="shared" si="0"/>
        <v>0.4334376086200904</v>
      </c>
      <c r="E15" s="34">
        <v>0</v>
      </c>
      <c r="F15" s="39">
        <f t="shared" si="2"/>
        <v>0</v>
      </c>
      <c r="G15" s="34">
        <v>1288</v>
      </c>
      <c r="H15" s="39">
        <f t="shared" si="3"/>
        <v>0.44768856447688565</v>
      </c>
      <c r="I15" s="34">
        <v>282</v>
      </c>
      <c r="J15" s="39">
        <f t="shared" si="4"/>
        <v>9.8018769551616272E-2</v>
      </c>
      <c r="K15" s="34">
        <v>60</v>
      </c>
      <c r="L15" s="39">
        <f t="shared" si="5"/>
        <v>2.0855057351407715E-2</v>
      </c>
      <c r="M15" s="34">
        <v>0</v>
      </c>
      <c r="N15" s="39">
        <f t="shared" si="6"/>
        <v>0</v>
      </c>
      <c r="O15" s="69">
        <f t="shared" si="15"/>
        <v>2877</v>
      </c>
      <c r="P15" s="39">
        <f t="shared" si="7"/>
        <v>1</v>
      </c>
    </row>
    <row r="16" spans="1:16" ht="19.149999999999999" x14ac:dyDescent="0.7">
      <c r="A16" s="76"/>
      <c r="B16" s="1" t="s">
        <v>25</v>
      </c>
      <c r="C16" s="34">
        <v>38</v>
      </c>
      <c r="D16" s="39">
        <f t="shared" si="0"/>
        <v>0.36538461538461536</v>
      </c>
      <c r="E16" s="34">
        <v>0</v>
      </c>
      <c r="F16" s="39">
        <f t="shared" si="2"/>
        <v>0</v>
      </c>
      <c r="G16" s="34">
        <v>47</v>
      </c>
      <c r="H16" s="39">
        <f t="shared" si="3"/>
        <v>0.45192307692307693</v>
      </c>
      <c r="I16" s="34">
        <v>19</v>
      </c>
      <c r="J16" s="39">
        <f t="shared" si="4"/>
        <v>0.18269230769230768</v>
      </c>
      <c r="K16" s="34">
        <v>0</v>
      </c>
      <c r="L16" s="39">
        <f t="shared" si="5"/>
        <v>0</v>
      </c>
      <c r="M16" s="34">
        <v>0</v>
      </c>
      <c r="N16" s="39">
        <f t="shared" si="6"/>
        <v>0</v>
      </c>
      <c r="O16" s="69">
        <f t="shared" si="15"/>
        <v>104</v>
      </c>
      <c r="P16" s="39">
        <f t="shared" si="7"/>
        <v>1</v>
      </c>
    </row>
    <row r="17" spans="1:16" ht="19.149999999999999" x14ac:dyDescent="0.7">
      <c r="A17" s="76"/>
      <c r="B17" s="1" t="s">
        <v>0</v>
      </c>
      <c r="C17" s="34">
        <v>21</v>
      </c>
      <c r="D17" s="39">
        <f t="shared" si="0"/>
        <v>0.38181818181818183</v>
      </c>
      <c r="E17" s="34">
        <v>0</v>
      </c>
      <c r="F17" s="39">
        <f t="shared" si="2"/>
        <v>0</v>
      </c>
      <c r="G17" s="34">
        <v>30</v>
      </c>
      <c r="H17" s="39">
        <f t="shared" si="3"/>
        <v>0.54545454545454541</v>
      </c>
      <c r="I17" s="34">
        <v>2</v>
      </c>
      <c r="J17" s="39">
        <f t="shared" si="4"/>
        <v>3.6363636363636362E-2</v>
      </c>
      <c r="K17" s="34">
        <v>2</v>
      </c>
      <c r="L17" s="39">
        <f t="shared" si="5"/>
        <v>3.6363636363636362E-2</v>
      </c>
      <c r="M17" s="34">
        <v>0</v>
      </c>
      <c r="N17" s="39">
        <f t="shared" si="6"/>
        <v>0</v>
      </c>
      <c r="O17" s="69">
        <f t="shared" si="15"/>
        <v>55</v>
      </c>
      <c r="P17" s="39">
        <f t="shared" si="7"/>
        <v>1</v>
      </c>
    </row>
    <row r="18" spans="1:16" ht="19.149999999999999" x14ac:dyDescent="0.7">
      <c r="A18" s="77"/>
      <c r="B18" s="2" t="s">
        <v>27</v>
      </c>
      <c r="C18" s="49">
        <v>6453</v>
      </c>
      <c r="D18" s="50">
        <f t="shared" si="0"/>
        <v>0.49372609028309106</v>
      </c>
      <c r="E18" s="49">
        <v>0</v>
      </c>
      <c r="F18" s="50">
        <f t="shared" si="2"/>
        <v>0</v>
      </c>
      <c r="G18" s="49">
        <v>5365</v>
      </c>
      <c r="H18" s="50">
        <f t="shared" si="3"/>
        <v>0.41048201989288446</v>
      </c>
      <c r="I18" s="49">
        <v>994</v>
      </c>
      <c r="J18" s="50">
        <f t="shared" si="4"/>
        <v>7.6052027543993886E-2</v>
      </c>
      <c r="K18" s="49">
        <v>258</v>
      </c>
      <c r="L18" s="50">
        <f t="shared" si="5"/>
        <v>1.9739862280030603E-2</v>
      </c>
      <c r="M18" s="49">
        <v>0</v>
      </c>
      <c r="N18" s="50">
        <f t="shared" si="6"/>
        <v>0</v>
      </c>
      <c r="O18" s="70">
        <f t="shared" si="15"/>
        <v>13070</v>
      </c>
      <c r="P18" s="50">
        <f t="shared" si="7"/>
        <v>1</v>
      </c>
    </row>
    <row r="19" spans="1:16" ht="19.149999999999999" x14ac:dyDescent="0.7">
      <c r="A19" s="75" t="s">
        <v>4</v>
      </c>
      <c r="B19" s="1" t="s">
        <v>21</v>
      </c>
      <c r="C19" s="34">
        <v>342</v>
      </c>
      <c r="D19" s="39">
        <f t="shared" si="0"/>
        <v>0.45967741935483869</v>
      </c>
      <c r="E19" s="34">
        <v>163</v>
      </c>
      <c r="F19" s="39">
        <f t="shared" si="2"/>
        <v>0.21908602150537634</v>
      </c>
      <c r="G19" s="34">
        <v>48</v>
      </c>
      <c r="H19" s="39">
        <f t="shared" si="3"/>
        <v>6.4516129032258063E-2</v>
      </c>
      <c r="I19" s="34">
        <v>129</v>
      </c>
      <c r="J19" s="39">
        <f t="shared" si="4"/>
        <v>0.17338709677419356</v>
      </c>
      <c r="K19" s="34">
        <v>28</v>
      </c>
      <c r="L19" s="39">
        <f t="shared" si="5"/>
        <v>3.7634408602150539E-2</v>
      </c>
      <c r="M19" s="34">
        <v>34</v>
      </c>
      <c r="N19" s="39">
        <f t="shared" si="6"/>
        <v>4.5698924731182797E-2</v>
      </c>
      <c r="O19" s="69">
        <f t="shared" si="15"/>
        <v>744</v>
      </c>
      <c r="P19" s="39">
        <f t="shared" si="7"/>
        <v>0.99999999999999978</v>
      </c>
    </row>
    <row r="20" spans="1:16" ht="19.149999999999999" x14ac:dyDescent="0.7">
      <c r="A20" s="76"/>
      <c r="B20" s="1" t="s">
        <v>22</v>
      </c>
      <c r="C20" s="34">
        <v>588</v>
      </c>
      <c r="D20" s="39">
        <f t="shared" si="0"/>
        <v>0.3546441495778046</v>
      </c>
      <c r="E20" s="34">
        <v>622</v>
      </c>
      <c r="F20" s="39">
        <f t="shared" si="2"/>
        <v>0.37515078407720143</v>
      </c>
      <c r="G20" s="34">
        <v>200</v>
      </c>
      <c r="H20" s="39">
        <f t="shared" si="3"/>
        <v>0.12062726176115803</v>
      </c>
      <c r="I20" s="34">
        <v>98</v>
      </c>
      <c r="J20" s="39">
        <f t="shared" si="4"/>
        <v>5.9107358262967431E-2</v>
      </c>
      <c r="K20" s="34">
        <v>81</v>
      </c>
      <c r="L20" s="39">
        <f t="shared" si="5"/>
        <v>4.8854041013268998E-2</v>
      </c>
      <c r="M20" s="34">
        <v>69</v>
      </c>
      <c r="N20" s="39">
        <f t="shared" si="6"/>
        <v>4.1616405307599517E-2</v>
      </c>
      <c r="O20" s="69">
        <f t="shared" si="15"/>
        <v>1658</v>
      </c>
      <c r="P20" s="39">
        <f t="shared" si="7"/>
        <v>0.99999999999999989</v>
      </c>
    </row>
    <row r="21" spans="1:16" ht="19.149999999999999" x14ac:dyDescent="0.7">
      <c r="A21" s="76"/>
      <c r="B21" s="1" t="s">
        <v>23</v>
      </c>
      <c r="C21" s="34">
        <v>852</v>
      </c>
      <c r="D21" s="39">
        <f t="shared" si="0"/>
        <v>0.46304347826086956</v>
      </c>
      <c r="E21" s="34">
        <v>547</v>
      </c>
      <c r="F21" s="39">
        <f t="shared" si="2"/>
        <v>0.29728260869565215</v>
      </c>
      <c r="G21" s="34">
        <v>240</v>
      </c>
      <c r="H21" s="39">
        <f t="shared" si="3"/>
        <v>0.13043478260869565</v>
      </c>
      <c r="I21" s="34">
        <v>99</v>
      </c>
      <c r="J21" s="39">
        <f t="shared" si="4"/>
        <v>5.3804347826086958E-2</v>
      </c>
      <c r="K21" s="34">
        <v>39</v>
      </c>
      <c r="L21" s="39">
        <f t="shared" si="5"/>
        <v>2.1195652173913043E-2</v>
      </c>
      <c r="M21" s="34">
        <v>63</v>
      </c>
      <c r="N21" s="39">
        <f t="shared" si="6"/>
        <v>3.4239130434782605E-2</v>
      </c>
      <c r="O21" s="69">
        <f t="shared" si="15"/>
        <v>1840</v>
      </c>
      <c r="P21" s="39">
        <f t="shared" si="7"/>
        <v>1</v>
      </c>
    </row>
    <row r="22" spans="1:16" ht="19.149999999999999" x14ac:dyDescent="0.7">
      <c r="A22" s="76"/>
      <c r="B22" s="1" t="s">
        <v>24</v>
      </c>
      <c r="C22" s="34">
        <v>362</v>
      </c>
      <c r="D22" s="39">
        <f t="shared" si="0"/>
        <v>0.31838170624450307</v>
      </c>
      <c r="E22" s="34">
        <v>365</v>
      </c>
      <c r="F22" s="39">
        <f t="shared" si="2"/>
        <v>0.32102022867194369</v>
      </c>
      <c r="G22" s="34">
        <v>235</v>
      </c>
      <c r="H22" s="39">
        <f t="shared" si="3"/>
        <v>0.20668425681618294</v>
      </c>
      <c r="I22" s="34">
        <v>105</v>
      </c>
      <c r="J22" s="39">
        <f t="shared" si="4"/>
        <v>9.2348284960422161E-2</v>
      </c>
      <c r="K22" s="34">
        <v>20</v>
      </c>
      <c r="L22" s="39">
        <f t="shared" si="5"/>
        <v>1.759014951627089E-2</v>
      </c>
      <c r="M22" s="34">
        <v>50</v>
      </c>
      <c r="N22" s="39">
        <f t="shared" si="6"/>
        <v>4.3975373790677223E-2</v>
      </c>
      <c r="O22" s="69">
        <f t="shared" si="15"/>
        <v>1137</v>
      </c>
      <c r="P22" s="39">
        <f t="shared" si="7"/>
        <v>1</v>
      </c>
    </row>
    <row r="23" spans="1:16" ht="19.149999999999999" x14ac:dyDescent="0.7">
      <c r="A23" s="76"/>
      <c r="B23" s="1" t="s">
        <v>25</v>
      </c>
      <c r="C23" s="34">
        <v>13</v>
      </c>
      <c r="D23" s="39">
        <f t="shared" si="0"/>
        <v>0.39393939393939392</v>
      </c>
      <c r="E23" s="34">
        <v>9</v>
      </c>
      <c r="F23" s="39">
        <f t="shared" si="2"/>
        <v>0.27272727272727271</v>
      </c>
      <c r="G23" s="34">
        <v>1</v>
      </c>
      <c r="H23" s="39">
        <f t="shared" si="3"/>
        <v>3.0303030303030304E-2</v>
      </c>
      <c r="I23" s="34">
        <v>9</v>
      </c>
      <c r="J23" s="39">
        <f t="shared" si="4"/>
        <v>0.27272727272727271</v>
      </c>
      <c r="K23" s="34">
        <v>0</v>
      </c>
      <c r="L23" s="39">
        <f t="shared" si="5"/>
        <v>0</v>
      </c>
      <c r="M23" s="34">
        <v>1</v>
      </c>
      <c r="N23" s="39">
        <f t="shared" si="6"/>
        <v>3.0303030303030304E-2</v>
      </c>
      <c r="O23" s="69">
        <f t="shared" si="15"/>
        <v>33</v>
      </c>
      <c r="P23" s="39">
        <f t="shared" si="7"/>
        <v>0.99999999999999989</v>
      </c>
    </row>
    <row r="24" spans="1:16" ht="19.149999999999999" x14ac:dyDescent="0.7">
      <c r="A24" s="76"/>
      <c r="B24" s="1" t="s">
        <v>0</v>
      </c>
      <c r="C24" s="34">
        <v>10</v>
      </c>
      <c r="D24" s="39">
        <f t="shared" si="0"/>
        <v>0.27027027027027029</v>
      </c>
      <c r="E24" s="34">
        <v>11</v>
      </c>
      <c r="F24" s="39">
        <f t="shared" si="2"/>
        <v>0.29729729729729731</v>
      </c>
      <c r="G24" s="34">
        <v>11</v>
      </c>
      <c r="H24" s="39">
        <f t="shared" si="3"/>
        <v>0.29729729729729731</v>
      </c>
      <c r="I24" s="34">
        <v>3</v>
      </c>
      <c r="J24" s="39">
        <f t="shared" si="4"/>
        <v>8.1081081081081086E-2</v>
      </c>
      <c r="K24" s="34">
        <v>2</v>
      </c>
      <c r="L24" s="39">
        <f t="shared" si="5"/>
        <v>5.4054054054054057E-2</v>
      </c>
      <c r="M24" s="34">
        <v>0</v>
      </c>
      <c r="N24" s="39">
        <f t="shared" si="6"/>
        <v>0</v>
      </c>
      <c r="O24" s="69">
        <f t="shared" si="15"/>
        <v>37</v>
      </c>
      <c r="P24" s="39">
        <f t="shared" si="7"/>
        <v>1</v>
      </c>
    </row>
    <row r="25" spans="1:16" ht="19.149999999999999" x14ac:dyDescent="0.7">
      <c r="A25" s="77"/>
      <c r="B25" s="2" t="s">
        <v>27</v>
      </c>
      <c r="C25" s="49">
        <v>2167</v>
      </c>
      <c r="D25" s="50">
        <f t="shared" si="0"/>
        <v>0.39768764910992843</v>
      </c>
      <c r="E25" s="49">
        <v>1717</v>
      </c>
      <c r="F25" s="50">
        <f t="shared" si="2"/>
        <v>0.31510368875022943</v>
      </c>
      <c r="G25" s="49">
        <v>735</v>
      </c>
      <c r="H25" s="50">
        <f t="shared" si="3"/>
        <v>0.13488713525417509</v>
      </c>
      <c r="I25" s="49">
        <v>443</v>
      </c>
      <c r="J25" s="50">
        <f t="shared" si="4"/>
        <v>8.1299320976325931E-2</v>
      </c>
      <c r="K25" s="49">
        <v>170</v>
      </c>
      <c r="L25" s="50">
        <f t="shared" si="5"/>
        <v>3.1198385024775187E-2</v>
      </c>
      <c r="M25" s="49">
        <v>217</v>
      </c>
      <c r="N25" s="50">
        <f t="shared" si="6"/>
        <v>3.9823820884565979E-2</v>
      </c>
      <c r="O25" s="70">
        <f t="shared" si="15"/>
        <v>5449</v>
      </c>
      <c r="P25" s="50">
        <f t="shared" si="7"/>
        <v>1</v>
      </c>
    </row>
    <row r="26" spans="1:16" ht="19.149999999999999" x14ac:dyDescent="0.7">
      <c r="A26" s="75" t="s">
        <v>2</v>
      </c>
      <c r="B26" s="1" t="s">
        <v>21</v>
      </c>
      <c r="C26" s="34">
        <v>177</v>
      </c>
      <c r="D26" s="39">
        <f t="shared" si="0"/>
        <v>0.44029850746268656</v>
      </c>
      <c r="E26" s="34">
        <v>102</v>
      </c>
      <c r="F26" s="39">
        <f t="shared" si="2"/>
        <v>0.2537313432835821</v>
      </c>
      <c r="G26" s="34">
        <v>19</v>
      </c>
      <c r="H26" s="39">
        <f t="shared" si="3"/>
        <v>4.7263681592039801E-2</v>
      </c>
      <c r="I26" s="34">
        <v>77</v>
      </c>
      <c r="J26" s="39">
        <f t="shared" si="4"/>
        <v>0.19154228855721392</v>
      </c>
      <c r="K26" s="34">
        <v>12</v>
      </c>
      <c r="L26" s="39">
        <f t="shared" si="5"/>
        <v>2.9850746268656716E-2</v>
      </c>
      <c r="M26" s="34">
        <v>15</v>
      </c>
      <c r="N26" s="39">
        <f t="shared" si="6"/>
        <v>3.7313432835820892E-2</v>
      </c>
      <c r="O26" s="69">
        <f t="shared" si="15"/>
        <v>402</v>
      </c>
      <c r="P26" s="39">
        <f t="shared" si="7"/>
        <v>0.99999999999999989</v>
      </c>
    </row>
    <row r="27" spans="1:16" ht="19.149999999999999" x14ac:dyDescent="0.7">
      <c r="A27" s="76"/>
      <c r="B27" s="1" t="s">
        <v>22</v>
      </c>
      <c r="C27" s="34">
        <v>634</v>
      </c>
      <c r="D27" s="39">
        <f t="shared" si="0"/>
        <v>0.38587948874010958</v>
      </c>
      <c r="E27" s="34">
        <v>539</v>
      </c>
      <c r="F27" s="39">
        <f t="shared" si="2"/>
        <v>0.32805842970176508</v>
      </c>
      <c r="G27" s="34">
        <v>187</v>
      </c>
      <c r="H27" s="39">
        <f t="shared" si="3"/>
        <v>0.11381618989653074</v>
      </c>
      <c r="I27" s="34">
        <v>167</v>
      </c>
      <c r="J27" s="39">
        <f t="shared" si="4"/>
        <v>0.10164333536214243</v>
      </c>
      <c r="K27" s="34">
        <v>60</v>
      </c>
      <c r="L27" s="39">
        <f t="shared" si="5"/>
        <v>3.6518563603164945E-2</v>
      </c>
      <c r="M27" s="34">
        <v>56</v>
      </c>
      <c r="N27" s="39">
        <f t="shared" si="6"/>
        <v>3.4083992696287278E-2</v>
      </c>
      <c r="O27" s="69">
        <f t="shared" si="15"/>
        <v>1643</v>
      </c>
      <c r="P27" s="39">
        <f t="shared" si="7"/>
        <v>1</v>
      </c>
    </row>
    <row r="28" spans="1:16" ht="19.149999999999999" x14ac:dyDescent="0.7">
      <c r="A28" s="76"/>
      <c r="B28" s="1" t="s">
        <v>23</v>
      </c>
      <c r="C28" s="34">
        <v>925</v>
      </c>
      <c r="D28" s="39">
        <f t="shared" si="0"/>
        <v>0.50299075584556829</v>
      </c>
      <c r="E28" s="34">
        <v>497</v>
      </c>
      <c r="F28" s="39">
        <f t="shared" si="2"/>
        <v>0.27025557368134856</v>
      </c>
      <c r="G28" s="34">
        <v>204</v>
      </c>
      <c r="H28" s="39">
        <f t="shared" si="3"/>
        <v>0.11092985318107668</v>
      </c>
      <c r="I28" s="34">
        <v>120</v>
      </c>
      <c r="J28" s="39">
        <f t="shared" si="4"/>
        <v>6.5252854812398037E-2</v>
      </c>
      <c r="K28" s="34">
        <v>38</v>
      </c>
      <c r="L28" s="39">
        <f t="shared" si="5"/>
        <v>2.0663404023926048E-2</v>
      </c>
      <c r="M28" s="34">
        <v>55</v>
      </c>
      <c r="N28" s="39">
        <f t="shared" si="6"/>
        <v>2.9907558455682437E-2</v>
      </c>
      <c r="O28" s="69">
        <f t="shared" si="15"/>
        <v>1839</v>
      </c>
      <c r="P28" s="39">
        <f t="shared" si="7"/>
        <v>1</v>
      </c>
    </row>
    <row r="29" spans="1:16" ht="19.149999999999999" x14ac:dyDescent="0.7">
      <c r="A29" s="76"/>
      <c r="B29" s="1" t="s">
        <v>24</v>
      </c>
      <c r="C29" s="34">
        <v>343</v>
      </c>
      <c r="D29" s="39">
        <f t="shared" si="0"/>
        <v>0.35143442622950821</v>
      </c>
      <c r="E29" s="34">
        <v>312</v>
      </c>
      <c r="F29" s="39">
        <f t="shared" si="2"/>
        <v>0.31967213114754101</v>
      </c>
      <c r="G29" s="34">
        <v>171</v>
      </c>
      <c r="H29" s="39">
        <f t="shared" si="3"/>
        <v>0.17520491803278687</v>
      </c>
      <c r="I29" s="34">
        <v>101</v>
      </c>
      <c r="J29" s="39">
        <f t="shared" si="4"/>
        <v>0.10348360655737705</v>
      </c>
      <c r="K29" s="34">
        <v>17</v>
      </c>
      <c r="L29" s="39">
        <f t="shared" si="5"/>
        <v>1.7418032786885244E-2</v>
      </c>
      <c r="M29" s="34">
        <v>32</v>
      </c>
      <c r="N29" s="39">
        <f t="shared" si="6"/>
        <v>3.2786885245901641E-2</v>
      </c>
      <c r="O29" s="69">
        <f t="shared" si="15"/>
        <v>976</v>
      </c>
      <c r="P29" s="39">
        <f t="shared" si="7"/>
        <v>1</v>
      </c>
    </row>
    <row r="30" spans="1:16" ht="19.149999999999999" x14ac:dyDescent="0.7">
      <c r="A30" s="76"/>
      <c r="B30" s="1" t="s">
        <v>25</v>
      </c>
      <c r="C30" s="34">
        <v>3</v>
      </c>
      <c r="D30" s="39">
        <f t="shared" si="0"/>
        <v>0.21428571428571427</v>
      </c>
      <c r="E30" s="34">
        <v>6</v>
      </c>
      <c r="F30" s="39">
        <f t="shared" si="2"/>
        <v>0.42857142857142855</v>
      </c>
      <c r="G30" s="34">
        <v>1</v>
      </c>
      <c r="H30" s="39">
        <f t="shared" si="3"/>
        <v>7.1428571428571425E-2</v>
      </c>
      <c r="I30" s="34">
        <v>3</v>
      </c>
      <c r="J30" s="39">
        <f t="shared" si="4"/>
        <v>0.21428571428571427</v>
      </c>
      <c r="K30" s="34">
        <v>0</v>
      </c>
      <c r="L30" s="39">
        <f t="shared" si="5"/>
        <v>0</v>
      </c>
      <c r="M30" s="34">
        <v>1</v>
      </c>
      <c r="N30" s="39">
        <f t="shared" si="6"/>
        <v>7.1428571428571425E-2</v>
      </c>
      <c r="O30" s="69">
        <f t="shared" si="15"/>
        <v>14</v>
      </c>
      <c r="P30" s="39">
        <f t="shared" si="7"/>
        <v>0.99999999999999989</v>
      </c>
    </row>
    <row r="31" spans="1:16" ht="19.149999999999999" x14ac:dyDescent="0.7">
      <c r="A31" s="76"/>
      <c r="B31" s="1" t="s">
        <v>0</v>
      </c>
      <c r="C31" s="34">
        <v>4</v>
      </c>
      <c r="D31" s="39">
        <f t="shared" si="0"/>
        <v>0.4</v>
      </c>
      <c r="E31" s="34">
        <v>3</v>
      </c>
      <c r="F31" s="39">
        <f t="shared" si="2"/>
        <v>0.3</v>
      </c>
      <c r="G31" s="34">
        <v>2</v>
      </c>
      <c r="H31" s="39">
        <f t="shared" si="3"/>
        <v>0.2</v>
      </c>
      <c r="I31" s="34">
        <v>0</v>
      </c>
      <c r="J31" s="39">
        <f t="shared" si="4"/>
        <v>0</v>
      </c>
      <c r="K31" s="34">
        <v>1</v>
      </c>
      <c r="L31" s="39">
        <f t="shared" si="5"/>
        <v>0.1</v>
      </c>
      <c r="M31" s="34">
        <v>0</v>
      </c>
      <c r="N31" s="39">
        <f t="shared" si="6"/>
        <v>0</v>
      </c>
      <c r="O31" s="69">
        <f t="shared" si="15"/>
        <v>10</v>
      </c>
      <c r="P31" s="39">
        <f t="shared" si="7"/>
        <v>0.99999999999999989</v>
      </c>
    </row>
    <row r="32" spans="1:16" ht="19.149999999999999" x14ac:dyDescent="0.7">
      <c r="A32" s="77"/>
      <c r="B32" s="2" t="s">
        <v>27</v>
      </c>
      <c r="C32" s="49">
        <v>2086</v>
      </c>
      <c r="D32" s="50">
        <f t="shared" si="0"/>
        <v>0.42710892710892712</v>
      </c>
      <c r="E32" s="49">
        <v>1459</v>
      </c>
      <c r="F32" s="50">
        <f t="shared" si="2"/>
        <v>0.29873054873054872</v>
      </c>
      <c r="G32" s="49">
        <v>584</v>
      </c>
      <c r="H32" s="50">
        <f t="shared" si="3"/>
        <v>0.11957411957411958</v>
      </c>
      <c r="I32" s="49">
        <v>468</v>
      </c>
      <c r="J32" s="50">
        <f t="shared" si="4"/>
        <v>9.5823095823095825E-2</v>
      </c>
      <c r="K32" s="49">
        <v>128</v>
      </c>
      <c r="L32" s="50">
        <f t="shared" si="5"/>
        <v>2.620802620802621E-2</v>
      </c>
      <c r="M32" s="49">
        <v>159</v>
      </c>
      <c r="N32" s="50">
        <f t="shared" si="6"/>
        <v>3.2555282555282554E-2</v>
      </c>
      <c r="O32" s="70">
        <f t="shared" si="15"/>
        <v>4884</v>
      </c>
      <c r="P32" s="50">
        <f t="shared" si="7"/>
        <v>0.99999999999999989</v>
      </c>
    </row>
    <row r="33" spans="1:16" ht="19.149999999999999" x14ac:dyDescent="0.7">
      <c r="A33" s="75" t="s">
        <v>6</v>
      </c>
      <c r="B33" s="1" t="s">
        <v>21</v>
      </c>
      <c r="C33" s="34">
        <v>326</v>
      </c>
      <c r="D33" s="39">
        <f t="shared" si="0"/>
        <v>0.43817204301075269</v>
      </c>
      <c r="E33" s="34">
        <v>194</v>
      </c>
      <c r="F33" s="39">
        <f t="shared" si="2"/>
        <v>0.260752688172043</v>
      </c>
      <c r="G33" s="34">
        <v>48</v>
      </c>
      <c r="H33" s="39">
        <f t="shared" si="3"/>
        <v>6.4516129032258063E-2</v>
      </c>
      <c r="I33" s="34">
        <v>123</v>
      </c>
      <c r="J33" s="39">
        <f t="shared" si="4"/>
        <v>0.16532258064516128</v>
      </c>
      <c r="K33" s="34">
        <v>27</v>
      </c>
      <c r="L33" s="39">
        <f t="shared" si="5"/>
        <v>3.6290322580645164E-2</v>
      </c>
      <c r="M33" s="34">
        <v>26</v>
      </c>
      <c r="N33" s="39">
        <f t="shared" si="6"/>
        <v>3.4946236559139782E-2</v>
      </c>
      <c r="O33" s="69">
        <f t="shared" si="15"/>
        <v>744</v>
      </c>
      <c r="P33" s="39">
        <f t="shared" si="7"/>
        <v>0.99999999999999989</v>
      </c>
    </row>
    <row r="34" spans="1:16" ht="19.149999999999999" x14ac:dyDescent="0.7">
      <c r="A34" s="76"/>
      <c r="B34" s="1" t="s">
        <v>22</v>
      </c>
      <c r="C34" s="34">
        <v>370</v>
      </c>
      <c r="D34" s="39">
        <f t="shared" si="0"/>
        <v>0.35137701804368471</v>
      </c>
      <c r="E34" s="34">
        <v>408</v>
      </c>
      <c r="F34" s="39">
        <f t="shared" si="2"/>
        <v>0.38746438746438744</v>
      </c>
      <c r="G34" s="34">
        <v>115</v>
      </c>
      <c r="H34" s="39">
        <f t="shared" si="3"/>
        <v>0.10921177587844255</v>
      </c>
      <c r="I34" s="34">
        <v>98</v>
      </c>
      <c r="J34" s="39">
        <f t="shared" si="4"/>
        <v>9.306742640075974E-2</v>
      </c>
      <c r="K34" s="34">
        <v>37</v>
      </c>
      <c r="L34" s="39">
        <f t="shared" si="5"/>
        <v>3.5137701804368468E-2</v>
      </c>
      <c r="M34" s="34">
        <v>25</v>
      </c>
      <c r="N34" s="39">
        <f t="shared" si="6"/>
        <v>2.3741690408357077E-2</v>
      </c>
      <c r="O34" s="69">
        <f t="shared" si="15"/>
        <v>1053</v>
      </c>
      <c r="P34" s="39">
        <f t="shared" si="7"/>
        <v>0.99999999999999989</v>
      </c>
    </row>
    <row r="35" spans="1:16" ht="19.149999999999999" x14ac:dyDescent="0.7">
      <c r="A35" s="76"/>
      <c r="B35" s="1" t="s">
        <v>23</v>
      </c>
      <c r="C35" s="34">
        <v>492</v>
      </c>
      <c r="D35" s="39">
        <f t="shared" si="0"/>
        <v>0.42560553633217996</v>
      </c>
      <c r="E35" s="34">
        <v>359</v>
      </c>
      <c r="F35" s="39">
        <f t="shared" si="2"/>
        <v>0.31055363321799306</v>
      </c>
      <c r="G35" s="34">
        <v>128</v>
      </c>
      <c r="H35" s="39">
        <f t="shared" si="3"/>
        <v>0.11072664359861592</v>
      </c>
      <c r="I35" s="34">
        <v>86</v>
      </c>
      <c r="J35" s="39">
        <f t="shared" si="4"/>
        <v>7.4394463667820071E-2</v>
      </c>
      <c r="K35" s="34">
        <v>45</v>
      </c>
      <c r="L35" s="39">
        <f t="shared" si="5"/>
        <v>3.8927335640138408E-2</v>
      </c>
      <c r="M35" s="34">
        <v>46</v>
      </c>
      <c r="N35" s="39">
        <f t="shared" si="6"/>
        <v>3.9792387543252594E-2</v>
      </c>
      <c r="O35" s="69">
        <f t="shared" si="15"/>
        <v>1156</v>
      </c>
      <c r="P35" s="39">
        <f t="shared" si="7"/>
        <v>1.0000000000000002</v>
      </c>
    </row>
    <row r="36" spans="1:16" ht="19.149999999999999" x14ac:dyDescent="0.7">
      <c r="A36" s="76"/>
      <c r="B36" s="1" t="s">
        <v>24</v>
      </c>
      <c r="C36" s="34">
        <v>373</v>
      </c>
      <c r="D36" s="39">
        <f t="shared" si="0"/>
        <v>0.37040714995034757</v>
      </c>
      <c r="E36" s="34">
        <v>308</v>
      </c>
      <c r="F36" s="39">
        <f t="shared" si="2"/>
        <v>0.30585898709036741</v>
      </c>
      <c r="G36" s="34">
        <v>146</v>
      </c>
      <c r="H36" s="39">
        <f t="shared" si="3"/>
        <v>0.14498510427010924</v>
      </c>
      <c r="I36" s="34">
        <v>120</v>
      </c>
      <c r="J36" s="39">
        <f t="shared" si="4"/>
        <v>0.11916583912611718</v>
      </c>
      <c r="K36" s="34">
        <v>27</v>
      </c>
      <c r="L36" s="39">
        <f t="shared" si="5"/>
        <v>2.6812313803376366E-2</v>
      </c>
      <c r="M36" s="34">
        <v>33</v>
      </c>
      <c r="N36" s="39">
        <f t="shared" si="6"/>
        <v>3.2770605759682221E-2</v>
      </c>
      <c r="O36" s="69">
        <f t="shared" si="15"/>
        <v>1007</v>
      </c>
      <c r="P36" s="39">
        <f t="shared" si="7"/>
        <v>1.0000000000000002</v>
      </c>
    </row>
    <row r="37" spans="1:16" ht="19.149999999999999" x14ac:dyDescent="0.7">
      <c r="A37" s="76"/>
      <c r="B37" s="1" t="s">
        <v>25</v>
      </c>
      <c r="C37" s="34">
        <v>11</v>
      </c>
      <c r="D37" s="39">
        <f t="shared" ref="D37:D65" si="16">C37/O37</f>
        <v>0.35483870967741937</v>
      </c>
      <c r="E37" s="34">
        <v>12</v>
      </c>
      <c r="F37" s="39">
        <f t="shared" ref="F37:F65" si="17">E37/O37</f>
        <v>0.38709677419354838</v>
      </c>
      <c r="G37" s="34">
        <v>4</v>
      </c>
      <c r="H37" s="39">
        <f t="shared" ref="H37:H65" si="18">G37/O37</f>
        <v>0.12903225806451613</v>
      </c>
      <c r="I37" s="34">
        <v>2</v>
      </c>
      <c r="J37" s="39">
        <f t="shared" ref="J37:J65" si="19">I37/O37</f>
        <v>6.4516129032258063E-2</v>
      </c>
      <c r="K37" s="34">
        <v>2</v>
      </c>
      <c r="L37" s="39">
        <f t="shared" ref="L37:L65" si="20">K37/O37</f>
        <v>6.4516129032258063E-2</v>
      </c>
      <c r="M37" s="34">
        <v>0</v>
      </c>
      <c r="N37" s="39">
        <f t="shared" ref="N37:N65" si="21">M37/O37</f>
        <v>0</v>
      </c>
      <c r="O37" s="69">
        <f t="shared" si="15"/>
        <v>31</v>
      </c>
      <c r="P37" s="39">
        <f t="shared" ref="P37:P65" si="22">SUM(D37,F37,H37,J37,N37,L37)</f>
        <v>1</v>
      </c>
    </row>
    <row r="38" spans="1:16" ht="19.149999999999999" x14ac:dyDescent="0.7">
      <c r="A38" s="76"/>
      <c r="B38" s="1" t="s">
        <v>0</v>
      </c>
      <c r="C38" s="34">
        <v>28</v>
      </c>
      <c r="D38" s="39">
        <f t="shared" si="16"/>
        <v>0.44444444444444442</v>
      </c>
      <c r="E38" s="34">
        <v>22</v>
      </c>
      <c r="F38" s="39">
        <f t="shared" si="17"/>
        <v>0.34920634920634919</v>
      </c>
      <c r="G38" s="34">
        <v>5</v>
      </c>
      <c r="H38" s="39">
        <f t="shared" si="18"/>
        <v>7.9365079365079361E-2</v>
      </c>
      <c r="I38" s="34">
        <v>7</v>
      </c>
      <c r="J38" s="39">
        <f t="shared" si="19"/>
        <v>0.1111111111111111</v>
      </c>
      <c r="K38" s="34">
        <v>1</v>
      </c>
      <c r="L38" s="39">
        <f t="shared" si="20"/>
        <v>1.5873015873015872E-2</v>
      </c>
      <c r="M38" s="34">
        <v>0</v>
      </c>
      <c r="N38" s="39">
        <f t="shared" si="21"/>
        <v>0</v>
      </c>
      <c r="O38" s="69">
        <f t="shared" si="15"/>
        <v>63</v>
      </c>
      <c r="P38" s="39">
        <f t="shared" si="22"/>
        <v>1</v>
      </c>
    </row>
    <row r="39" spans="1:16" ht="19.149999999999999" x14ac:dyDescent="0.7">
      <c r="A39" s="77"/>
      <c r="B39" s="2" t="s">
        <v>27</v>
      </c>
      <c r="C39" s="49">
        <v>1600</v>
      </c>
      <c r="D39" s="50">
        <f t="shared" si="16"/>
        <v>0.39467192895905279</v>
      </c>
      <c r="E39" s="49">
        <v>1303</v>
      </c>
      <c r="F39" s="50">
        <f t="shared" si="17"/>
        <v>0.32141095214602861</v>
      </c>
      <c r="G39" s="49">
        <v>446</v>
      </c>
      <c r="H39" s="50">
        <f t="shared" si="18"/>
        <v>0.11001480019733596</v>
      </c>
      <c r="I39" s="49">
        <v>436</v>
      </c>
      <c r="J39" s="50">
        <f t="shared" si="19"/>
        <v>0.10754810064134189</v>
      </c>
      <c r="K39" s="49">
        <v>139</v>
      </c>
      <c r="L39" s="50">
        <f t="shared" si="20"/>
        <v>3.4287123828317709E-2</v>
      </c>
      <c r="M39" s="49">
        <v>130</v>
      </c>
      <c r="N39" s="50">
        <f t="shared" si="21"/>
        <v>3.2067094227923039E-2</v>
      </c>
      <c r="O39" s="70">
        <f t="shared" si="15"/>
        <v>4054</v>
      </c>
      <c r="P39" s="50">
        <f t="shared" si="22"/>
        <v>1.0000000000000002</v>
      </c>
    </row>
    <row r="40" spans="1:16" ht="19.149999999999999" x14ac:dyDescent="0.7">
      <c r="A40" s="75" t="s">
        <v>3</v>
      </c>
      <c r="B40" s="1" t="s">
        <v>21</v>
      </c>
      <c r="C40" s="34">
        <v>137</v>
      </c>
      <c r="D40" s="39">
        <f t="shared" si="16"/>
        <v>0.35958005249343833</v>
      </c>
      <c r="E40" s="34">
        <v>91</v>
      </c>
      <c r="F40" s="39">
        <f t="shared" si="17"/>
        <v>0.23884514435695539</v>
      </c>
      <c r="G40" s="34">
        <v>18</v>
      </c>
      <c r="H40" s="39">
        <f t="shared" si="18"/>
        <v>4.7244094488188976E-2</v>
      </c>
      <c r="I40" s="34">
        <v>109</v>
      </c>
      <c r="J40" s="39">
        <f t="shared" si="19"/>
        <v>0.28608923884514437</v>
      </c>
      <c r="K40" s="34">
        <v>6</v>
      </c>
      <c r="L40" s="39">
        <f t="shared" si="20"/>
        <v>1.5748031496062992E-2</v>
      </c>
      <c r="M40" s="34">
        <v>20</v>
      </c>
      <c r="N40" s="39">
        <f t="shared" si="21"/>
        <v>5.2493438320209973E-2</v>
      </c>
      <c r="O40" s="69">
        <f t="shared" si="15"/>
        <v>381</v>
      </c>
      <c r="P40" s="39">
        <f t="shared" si="22"/>
        <v>1</v>
      </c>
    </row>
    <row r="41" spans="1:16" ht="19.149999999999999" x14ac:dyDescent="0.7">
      <c r="A41" s="76"/>
      <c r="B41" s="1" t="s">
        <v>22</v>
      </c>
      <c r="C41" s="34">
        <v>329</v>
      </c>
      <c r="D41" s="39">
        <f t="shared" si="16"/>
        <v>0.33917525773195878</v>
      </c>
      <c r="E41" s="34">
        <v>365</v>
      </c>
      <c r="F41" s="39">
        <f t="shared" si="17"/>
        <v>0.37628865979381443</v>
      </c>
      <c r="G41" s="34">
        <v>138</v>
      </c>
      <c r="H41" s="39">
        <f t="shared" si="18"/>
        <v>0.1422680412371134</v>
      </c>
      <c r="I41" s="34">
        <v>81</v>
      </c>
      <c r="J41" s="39">
        <f t="shared" si="19"/>
        <v>8.3505154639175252E-2</v>
      </c>
      <c r="K41" s="34">
        <v>25</v>
      </c>
      <c r="L41" s="39">
        <f t="shared" si="20"/>
        <v>2.5773195876288658E-2</v>
      </c>
      <c r="M41" s="34">
        <v>32</v>
      </c>
      <c r="N41" s="39">
        <f t="shared" si="21"/>
        <v>3.2989690721649485E-2</v>
      </c>
      <c r="O41" s="69">
        <f t="shared" si="15"/>
        <v>970</v>
      </c>
      <c r="P41" s="39">
        <f t="shared" si="22"/>
        <v>1</v>
      </c>
    </row>
    <row r="42" spans="1:16" ht="19.149999999999999" x14ac:dyDescent="0.7">
      <c r="A42" s="76"/>
      <c r="B42" s="1" t="s">
        <v>23</v>
      </c>
      <c r="C42" s="34">
        <v>532</v>
      </c>
      <c r="D42" s="39">
        <f t="shared" si="16"/>
        <v>0.43678160919540232</v>
      </c>
      <c r="E42" s="34">
        <v>335</v>
      </c>
      <c r="F42" s="39">
        <f t="shared" si="17"/>
        <v>0.27504105090311987</v>
      </c>
      <c r="G42" s="34">
        <v>173</v>
      </c>
      <c r="H42" s="39">
        <f t="shared" si="18"/>
        <v>0.14203612479474548</v>
      </c>
      <c r="I42" s="34">
        <v>86</v>
      </c>
      <c r="J42" s="39">
        <f t="shared" si="19"/>
        <v>7.0607553366174053E-2</v>
      </c>
      <c r="K42" s="34">
        <v>33</v>
      </c>
      <c r="L42" s="39">
        <f t="shared" si="20"/>
        <v>2.7093596059113302E-2</v>
      </c>
      <c r="M42" s="34">
        <v>59</v>
      </c>
      <c r="N42" s="39">
        <f t="shared" si="21"/>
        <v>4.8440065681444995E-2</v>
      </c>
      <c r="O42" s="69">
        <f t="shared" si="15"/>
        <v>1218</v>
      </c>
      <c r="P42" s="39">
        <f t="shared" si="22"/>
        <v>1</v>
      </c>
    </row>
    <row r="43" spans="1:16" ht="19.149999999999999" x14ac:dyDescent="0.7">
      <c r="A43" s="76"/>
      <c r="B43" s="1" t="s">
        <v>24</v>
      </c>
      <c r="C43" s="34">
        <v>228</v>
      </c>
      <c r="D43" s="39">
        <f t="shared" si="16"/>
        <v>0.36597110754414125</v>
      </c>
      <c r="E43" s="34">
        <v>194</v>
      </c>
      <c r="F43" s="39">
        <f t="shared" si="17"/>
        <v>0.3113964686998395</v>
      </c>
      <c r="G43" s="34">
        <v>90</v>
      </c>
      <c r="H43" s="39">
        <f t="shared" si="18"/>
        <v>0.14446227929373998</v>
      </c>
      <c r="I43" s="34">
        <v>54</v>
      </c>
      <c r="J43" s="39">
        <f t="shared" si="19"/>
        <v>8.6677367576243974E-2</v>
      </c>
      <c r="K43" s="34">
        <v>19</v>
      </c>
      <c r="L43" s="39">
        <f t="shared" si="20"/>
        <v>3.0497592295345103E-2</v>
      </c>
      <c r="M43" s="34">
        <v>38</v>
      </c>
      <c r="N43" s="39">
        <f t="shared" si="21"/>
        <v>6.0995184590690206E-2</v>
      </c>
      <c r="O43" s="69">
        <f t="shared" si="15"/>
        <v>623</v>
      </c>
      <c r="P43" s="39">
        <f t="shared" si="22"/>
        <v>1.0000000000000002</v>
      </c>
    </row>
    <row r="44" spans="1:16" ht="19.149999999999999" x14ac:dyDescent="0.7">
      <c r="A44" s="76"/>
      <c r="B44" s="1" t="s">
        <v>25</v>
      </c>
      <c r="C44" s="34">
        <v>2</v>
      </c>
      <c r="D44" s="39">
        <f t="shared" si="16"/>
        <v>0.18181818181818182</v>
      </c>
      <c r="E44" s="34">
        <v>5</v>
      </c>
      <c r="F44" s="39">
        <f t="shared" si="17"/>
        <v>0.45454545454545453</v>
      </c>
      <c r="G44" s="34">
        <v>2</v>
      </c>
      <c r="H44" s="39">
        <f t="shared" si="18"/>
        <v>0.18181818181818182</v>
      </c>
      <c r="I44" s="34">
        <v>1</v>
      </c>
      <c r="J44" s="39">
        <f t="shared" si="19"/>
        <v>9.0909090909090912E-2</v>
      </c>
      <c r="K44" s="34">
        <v>1</v>
      </c>
      <c r="L44" s="39">
        <f t="shared" si="20"/>
        <v>9.0909090909090912E-2</v>
      </c>
      <c r="M44" s="34">
        <v>0</v>
      </c>
      <c r="N44" s="39">
        <f t="shared" si="21"/>
        <v>0</v>
      </c>
      <c r="O44" s="69">
        <f t="shared" ref="O44:O65" si="23">SUM(C44,E44,G44,I44,M44,K44)</f>
        <v>11</v>
      </c>
      <c r="P44" s="39">
        <f t="shared" si="22"/>
        <v>1</v>
      </c>
    </row>
    <row r="45" spans="1:16" ht="19.149999999999999" x14ac:dyDescent="0.7">
      <c r="A45" s="76"/>
      <c r="B45" s="1" t="s">
        <v>0</v>
      </c>
      <c r="C45" s="34">
        <v>4</v>
      </c>
      <c r="D45" s="39">
        <f t="shared" si="16"/>
        <v>0.5714285714285714</v>
      </c>
      <c r="E45" s="34">
        <v>1</v>
      </c>
      <c r="F45" s="39">
        <f t="shared" si="17"/>
        <v>0.14285714285714285</v>
      </c>
      <c r="G45" s="34">
        <v>2</v>
      </c>
      <c r="H45" s="39">
        <f t="shared" si="18"/>
        <v>0.2857142857142857</v>
      </c>
      <c r="I45" s="34">
        <v>0</v>
      </c>
      <c r="J45" s="39">
        <f t="shared" si="19"/>
        <v>0</v>
      </c>
      <c r="K45" s="34">
        <v>0</v>
      </c>
      <c r="L45" s="39">
        <f t="shared" si="20"/>
        <v>0</v>
      </c>
      <c r="M45" s="34">
        <v>0</v>
      </c>
      <c r="N45" s="39">
        <f t="shared" si="21"/>
        <v>0</v>
      </c>
      <c r="O45" s="69">
        <f t="shared" si="23"/>
        <v>7</v>
      </c>
      <c r="P45" s="39">
        <f t="shared" si="22"/>
        <v>0.99999999999999989</v>
      </c>
    </row>
    <row r="46" spans="1:16" ht="19.149999999999999" x14ac:dyDescent="0.7">
      <c r="A46" s="77"/>
      <c r="B46" s="2" t="s">
        <v>27</v>
      </c>
      <c r="C46" s="49">
        <v>1232</v>
      </c>
      <c r="D46" s="50">
        <f t="shared" si="16"/>
        <v>0.38380062305295948</v>
      </c>
      <c r="E46" s="49">
        <v>991</v>
      </c>
      <c r="F46" s="50">
        <f t="shared" si="17"/>
        <v>0.30872274143302181</v>
      </c>
      <c r="G46" s="49">
        <v>423</v>
      </c>
      <c r="H46" s="50">
        <f t="shared" si="18"/>
        <v>0.13177570093457944</v>
      </c>
      <c r="I46" s="49">
        <v>331</v>
      </c>
      <c r="J46" s="50">
        <f t="shared" si="19"/>
        <v>0.10311526479750779</v>
      </c>
      <c r="K46" s="49">
        <v>84</v>
      </c>
      <c r="L46" s="50">
        <f t="shared" si="20"/>
        <v>2.6168224299065422E-2</v>
      </c>
      <c r="M46" s="49">
        <v>149</v>
      </c>
      <c r="N46" s="50">
        <f t="shared" si="21"/>
        <v>4.641744548286604E-2</v>
      </c>
      <c r="O46" s="70">
        <f t="shared" si="23"/>
        <v>3210</v>
      </c>
      <c r="P46" s="50">
        <f t="shared" si="22"/>
        <v>1</v>
      </c>
    </row>
    <row r="47" spans="1:16" ht="19.149999999999999" x14ac:dyDescent="0.7">
      <c r="A47" s="75" t="s">
        <v>7</v>
      </c>
      <c r="B47" s="1" t="s">
        <v>21</v>
      </c>
      <c r="C47" s="34">
        <v>186</v>
      </c>
      <c r="D47" s="39">
        <f t="shared" si="16"/>
        <v>0.40700218818380746</v>
      </c>
      <c r="E47" s="34">
        <v>125</v>
      </c>
      <c r="F47" s="39">
        <f t="shared" si="17"/>
        <v>0.2735229759299781</v>
      </c>
      <c r="G47" s="34">
        <v>22</v>
      </c>
      <c r="H47" s="39">
        <f t="shared" si="18"/>
        <v>4.8140043763676151E-2</v>
      </c>
      <c r="I47" s="34">
        <v>92</v>
      </c>
      <c r="J47" s="39">
        <f t="shared" si="19"/>
        <v>0.20131291028446391</v>
      </c>
      <c r="K47" s="34">
        <v>16</v>
      </c>
      <c r="L47" s="39">
        <f t="shared" si="20"/>
        <v>3.5010940919037198E-2</v>
      </c>
      <c r="M47" s="34">
        <v>16</v>
      </c>
      <c r="N47" s="39">
        <f t="shared" si="21"/>
        <v>3.5010940919037198E-2</v>
      </c>
      <c r="O47" s="69">
        <f t="shared" si="23"/>
        <v>457</v>
      </c>
      <c r="P47" s="39">
        <f t="shared" si="22"/>
        <v>1</v>
      </c>
    </row>
    <row r="48" spans="1:16" ht="19.149999999999999" x14ac:dyDescent="0.7">
      <c r="A48" s="76"/>
      <c r="B48" s="1" t="s">
        <v>22</v>
      </c>
      <c r="C48" s="34">
        <v>241</v>
      </c>
      <c r="D48" s="39">
        <f t="shared" si="16"/>
        <v>0.34379457917261058</v>
      </c>
      <c r="E48" s="34">
        <v>270</v>
      </c>
      <c r="F48" s="39">
        <f t="shared" si="17"/>
        <v>0.38516405135520687</v>
      </c>
      <c r="G48" s="34">
        <v>72</v>
      </c>
      <c r="H48" s="39">
        <f t="shared" si="18"/>
        <v>0.10271041369472182</v>
      </c>
      <c r="I48" s="34">
        <v>72</v>
      </c>
      <c r="J48" s="39">
        <f t="shared" si="19"/>
        <v>0.10271041369472182</v>
      </c>
      <c r="K48" s="34">
        <v>23</v>
      </c>
      <c r="L48" s="39">
        <f t="shared" si="20"/>
        <v>3.2810271041369472E-2</v>
      </c>
      <c r="M48" s="34">
        <v>23</v>
      </c>
      <c r="N48" s="39">
        <f t="shared" si="21"/>
        <v>3.2810271041369472E-2</v>
      </c>
      <c r="O48" s="69">
        <f t="shared" si="23"/>
        <v>701</v>
      </c>
      <c r="P48" s="39">
        <f t="shared" si="22"/>
        <v>1</v>
      </c>
    </row>
    <row r="49" spans="1:16" ht="19.149999999999999" x14ac:dyDescent="0.7">
      <c r="A49" s="76"/>
      <c r="B49" s="1" t="s">
        <v>23</v>
      </c>
      <c r="C49" s="34">
        <v>494</v>
      </c>
      <c r="D49" s="39">
        <f t="shared" si="16"/>
        <v>0.46824644549763034</v>
      </c>
      <c r="E49" s="34">
        <v>310</v>
      </c>
      <c r="F49" s="39">
        <f t="shared" si="17"/>
        <v>0.29383886255924169</v>
      </c>
      <c r="G49" s="34">
        <v>108</v>
      </c>
      <c r="H49" s="39">
        <f t="shared" si="18"/>
        <v>0.1023696682464455</v>
      </c>
      <c r="I49" s="34">
        <v>66</v>
      </c>
      <c r="J49" s="39">
        <f t="shared" si="19"/>
        <v>6.2559241706161131E-2</v>
      </c>
      <c r="K49" s="34">
        <v>24</v>
      </c>
      <c r="L49" s="39">
        <f t="shared" si="20"/>
        <v>2.2748815165876776E-2</v>
      </c>
      <c r="M49" s="34">
        <v>53</v>
      </c>
      <c r="N49" s="39">
        <f t="shared" si="21"/>
        <v>5.0236966824644548E-2</v>
      </c>
      <c r="O49" s="69">
        <f t="shared" si="23"/>
        <v>1055</v>
      </c>
      <c r="P49" s="39">
        <f t="shared" si="22"/>
        <v>1</v>
      </c>
    </row>
    <row r="50" spans="1:16" ht="19.149999999999999" x14ac:dyDescent="0.7">
      <c r="A50" s="76"/>
      <c r="B50" s="1" t="s">
        <v>24</v>
      </c>
      <c r="C50" s="34">
        <v>252</v>
      </c>
      <c r="D50" s="39">
        <f t="shared" si="16"/>
        <v>0.37168141592920356</v>
      </c>
      <c r="E50" s="34">
        <v>216</v>
      </c>
      <c r="F50" s="39">
        <f t="shared" si="17"/>
        <v>0.31858407079646017</v>
      </c>
      <c r="G50" s="34">
        <v>97</v>
      </c>
      <c r="H50" s="39">
        <f t="shared" si="18"/>
        <v>0.14306784660766961</v>
      </c>
      <c r="I50" s="34">
        <v>65</v>
      </c>
      <c r="J50" s="39">
        <f t="shared" si="19"/>
        <v>9.5870206489675522E-2</v>
      </c>
      <c r="K50" s="34">
        <v>26</v>
      </c>
      <c r="L50" s="39">
        <f t="shared" si="20"/>
        <v>3.8348082595870206E-2</v>
      </c>
      <c r="M50" s="34">
        <v>22</v>
      </c>
      <c r="N50" s="39">
        <f t="shared" si="21"/>
        <v>3.2448377581120944E-2</v>
      </c>
      <c r="O50" s="69">
        <f t="shared" si="23"/>
        <v>678</v>
      </c>
      <c r="P50" s="39">
        <f t="shared" si="22"/>
        <v>0.99999999999999989</v>
      </c>
    </row>
    <row r="51" spans="1:16" ht="19.149999999999999" x14ac:dyDescent="0.7">
      <c r="A51" s="76"/>
      <c r="B51" s="1" t="s">
        <v>25</v>
      </c>
      <c r="C51" s="34">
        <v>5</v>
      </c>
      <c r="D51" s="39">
        <f t="shared" si="16"/>
        <v>0.27777777777777779</v>
      </c>
      <c r="E51" s="34">
        <v>6</v>
      </c>
      <c r="F51" s="39">
        <f t="shared" si="17"/>
        <v>0.33333333333333331</v>
      </c>
      <c r="G51" s="34">
        <v>1</v>
      </c>
      <c r="H51" s="39">
        <f t="shared" si="18"/>
        <v>5.5555555555555552E-2</v>
      </c>
      <c r="I51" s="34">
        <v>3</v>
      </c>
      <c r="J51" s="39">
        <f t="shared" si="19"/>
        <v>0.16666666666666666</v>
      </c>
      <c r="K51" s="34">
        <v>2</v>
      </c>
      <c r="L51" s="39">
        <f t="shared" si="20"/>
        <v>0.1111111111111111</v>
      </c>
      <c r="M51" s="34">
        <v>1</v>
      </c>
      <c r="N51" s="39">
        <f t="shared" si="21"/>
        <v>5.5555555555555552E-2</v>
      </c>
      <c r="O51" s="69">
        <f t="shared" si="23"/>
        <v>18</v>
      </c>
      <c r="P51" s="39">
        <f t="shared" si="22"/>
        <v>1</v>
      </c>
    </row>
    <row r="52" spans="1:16" ht="19.149999999999999" x14ac:dyDescent="0.7">
      <c r="A52" s="76"/>
      <c r="B52" s="1" t="s">
        <v>0</v>
      </c>
      <c r="C52" s="34">
        <v>6</v>
      </c>
      <c r="D52" s="39">
        <f t="shared" si="16"/>
        <v>0.22222222222222221</v>
      </c>
      <c r="E52" s="34">
        <v>12</v>
      </c>
      <c r="F52" s="39">
        <f t="shared" si="17"/>
        <v>0.44444444444444442</v>
      </c>
      <c r="G52" s="34">
        <v>1</v>
      </c>
      <c r="H52" s="39">
        <f t="shared" si="18"/>
        <v>3.7037037037037035E-2</v>
      </c>
      <c r="I52" s="34">
        <v>5</v>
      </c>
      <c r="J52" s="39">
        <f t="shared" si="19"/>
        <v>0.18518518518518517</v>
      </c>
      <c r="K52" s="34">
        <v>1</v>
      </c>
      <c r="L52" s="39">
        <f t="shared" si="20"/>
        <v>3.7037037037037035E-2</v>
      </c>
      <c r="M52" s="34">
        <v>2</v>
      </c>
      <c r="N52" s="39">
        <f t="shared" si="21"/>
        <v>7.407407407407407E-2</v>
      </c>
      <c r="O52" s="69">
        <f t="shared" si="23"/>
        <v>27</v>
      </c>
      <c r="P52" s="39">
        <f t="shared" si="22"/>
        <v>1</v>
      </c>
    </row>
    <row r="53" spans="1:16" ht="19.149999999999999" x14ac:dyDescent="0.7">
      <c r="A53" s="77"/>
      <c r="B53" s="2" t="s">
        <v>27</v>
      </c>
      <c r="C53" s="49">
        <v>1184</v>
      </c>
      <c r="D53" s="50">
        <f t="shared" si="16"/>
        <v>0.40326975476839239</v>
      </c>
      <c r="E53" s="49">
        <v>939</v>
      </c>
      <c r="F53" s="50">
        <f t="shared" si="17"/>
        <v>0.31982288828337874</v>
      </c>
      <c r="G53" s="49">
        <v>301</v>
      </c>
      <c r="H53" s="50">
        <f t="shared" si="18"/>
        <v>0.10252043596730245</v>
      </c>
      <c r="I53" s="49">
        <v>303</v>
      </c>
      <c r="J53" s="50">
        <f t="shared" si="19"/>
        <v>0.10320163487738419</v>
      </c>
      <c r="K53" s="49">
        <v>92</v>
      </c>
      <c r="L53" s="50">
        <f t="shared" si="20"/>
        <v>3.1335149863760216E-2</v>
      </c>
      <c r="M53" s="49">
        <v>117</v>
      </c>
      <c r="N53" s="50">
        <f t="shared" si="21"/>
        <v>3.9850136239782015E-2</v>
      </c>
      <c r="O53" s="70">
        <f t="shared" si="23"/>
        <v>2936</v>
      </c>
      <c r="P53" s="50">
        <f t="shared" si="22"/>
        <v>1</v>
      </c>
    </row>
    <row r="54" spans="1:16" ht="19.149999999999999" x14ac:dyDescent="0.7">
      <c r="A54" s="75" t="s">
        <v>5</v>
      </c>
      <c r="B54" s="1" t="s">
        <v>21</v>
      </c>
      <c r="C54" s="34">
        <v>98</v>
      </c>
      <c r="D54" s="39">
        <f t="shared" si="16"/>
        <v>0.40833333333333333</v>
      </c>
      <c r="E54" s="34">
        <v>58</v>
      </c>
      <c r="F54" s="39">
        <f t="shared" si="17"/>
        <v>0.24166666666666667</v>
      </c>
      <c r="G54" s="34">
        <v>14</v>
      </c>
      <c r="H54" s="39">
        <f t="shared" si="18"/>
        <v>5.8333333333333334E-2</v>
      </c>
      <c r="I54" s="34">
        <v>56</v>
      </c>
      <c r="J54" s="39">
        <f t="shared" si="19"/>
        <v>0.23333333333333334</v>
      </c>
      <c r="K54" s="34">
        <v>7</v>
      </c>
      <c r="L54" s="39">
        <f t="shared" si="20"/>
        <v>2.9166666666666667E-2</v>
      </c>
      <c r="M54" s="34">
        <v>7</v>
      </c>
      <c r="N54" s="39">
        <f t="shared" si="21"/>
        <v>2.9166666666666667E-2</v>
      </c>
      <c r="O54" s="69">
        <f t="shared" si="23"/>
        <v>240</v>
      </c>
      <c r="P54" s="39">
        <f t="shared" si="22"/>
        <v>1</v>
      </c>
    </row>
    <row r="55" spans="1:16" ht="19.149999999999999" x14ac:dyDescent="0.7">
      <c r="A55" s="76"/>
      <c r="B55" s="1" t="s">
        <v>22</v>
      </c>
      <c r="C55" s="34">
        <v>336</v>
      </c>
      <c r="D55" s="39">
        <f t="shared" si="16"/>
        <v>0.34639175257731958</v>
      </c>
      <c r="E55" s="34">
        <v>358</v>
      </c>
      <c r="F55" s="39">
        <f t="shared" si="17"/>
        <v>0.36907216494845363</v>
      </c>
      <c r="G55" s="34">
        <v>116</v>
      </c>
      <c r="H55" s="39">
        <f t="shared" si="18"/>
        <v>0.11958762886597939</v>
      </c>
      <c r="I55" s="34">
        <v>80</v>
      </c>
      <c r="J55" s="39">
        <f t="shared" si="19"/>
        <v>8.247422680412371E-2</v>
      </c>
      <c r="K55" s="34">
        <v>38</v>
      </c>
      <c r="L55" s="39">
        <f t="shared" si="20"/>
        <v>3.9175257731958762E-2</v>
      </c>
      <c r="M55" s="34">
        <v>42</v>
      </c>
      <c r="N55" s="39">
        <f t="shared" si="21"/>
        <v>4.3298969072164947E-2</v>
      </c>
      <c r="O55" s="69">
        <f t="shared" si="23"/>
        <v>970</v>
      </c>
      <c r="P55" s="39">
        <f t="shared" si="22"/>
        <v>1</v>
      </c>
    </row>
    <row r="56" spans="1:16" ht="19.149999999999999" x14ac:dyDescent="0.7">
      <c r="A56" s="76"/>
      <c r="B56" s="1" t="s">
        <v>23</v>
      </c>
      <c r="C56" s="34">
        <v>396</v>
      </c>
      <c r="D56" s="39">
        <f t="shared" si="16"/>
        <v>0.42950108459869846</v>
      </c>
      <c r="E56" s="34">
        <v>273</v>
      </c>
      <c r="F56" s="39">
        <f t="shared" si="17"/>
        <v>0.29609544468546639</v>
      </c>
      <c r="G56" s="34">
        <v>102</v>
      </c>
      <c r="H56" s="39">
        <f t="shared" si="18"/>
        <v>0.11062906724511931</v>
      </c>
      <c r="I56" s="34">
        <v>92</v>
      </c>
      <c r="J56" s="39">
        <f t="shared" si="19"/>
        <v>9.9783080260303691E-2</v>
      </c>
      <c r="K56" s="34">
        <v>27</v>
      </c>
      <c r="L56" s="39">
        <f t="shared" si="20"/>
        <v>2.9284164859002169E-2</v>
      </c>
      <c r="M56" s="34">
        <v>32</v>
      </c>
      <c r="N56" s="39">
        <f t="shared" si="21"/>
        <v>3.4707158351409979E-2</v>
      </c>
      <c r="O56" s="69">
        <f t="shared" si="23"/>
        <v>922</v>
      </c>
      <c r="P56" s="39">
        <f t="shared" si="22"/>
        <v>1</v>
      </c>
    </row>
    <row r="57" spans="1:16" ht="19.149999999999999" x14ac:dyDescent="0.7">
      <c r="A57" s="76"/>
      <c r="B57" s="1" t="s">
        <v>24</v>
      </c>
      <c r="C57" s="34">
        <v>190</v>
      </c>
      <c r="D57" s="39">
        <f t="shared" si="16"/>
        <v>0.40511727078891258</v>
      </c>
      <c r="E57" s="34">
        <v>144</v>
      </c>
      <c r="F57" s="39">
        <f t="shared" si="17"/>
        <v>0.30703624733475482</v>
      </c>
      <c r="G57" s="34">
        <v>67</v>
      </c>
      <c r="H57" s="39">
        <f t="shared" si="18"/>
        <v>0.14285714285714285</v>
      </c>
      <c r="I57" s="34">
        <v>44</v>
      </c>
      <c r="J57" s="39">
        <f t="shared" si="19"/>
        <v>9.3816631130063971E-2</v>
      </c>
      <c r="K57" s="34">
        <v>11</v>
      </c>
      <c r="L57" s="39">
        <f t="shared" si="20"/>
        <v>2.3454157782515993E-2</v>
      </c>
      <c r="M57" s="34">
        <v>13</v>
      </c>
      <c r="N57" s="39">
        <f t="shared" si="21"/>
        <v>2.7718550106609809E-2</v>
      </c>
      <c r="O57" s="69">
        <f t="shared" si="23"/>
        <v>469</v>
      </c>
      <c r="P57" s="39">
        <f t="shared" si="22"/>
        <v>1</v>
      </c>
    </row>
    <row r="58" spans="1:16" ht="19.149999999999999" x14ac:dyDescent="0.7">
      <c r="A58" s="76"/>
      <c r="B58" s="1" t="s">
        <v>25</v>
      </c>
      <c r="C58" s="34">
        <v>5</v>
      </c>
      <c r="D58" s="39">
        <f t="shared" si="16"/>
        <v>0.45454545454545453</v>
      </c>
      <c r="E58" s="34">
        <v>3</v>
      </c>
      <c r="F58" s="39">
        <f t="shared" si="17"/>
        <v>0.27272727272727271</v>
      </c>
      <c r="G58" s="34">
        <v>1</v>
      </c>
      <c r="H58" s="39">
        <f t="shared" si="18"/>
        <v>9.0909090909090912E-2</v>
      </c>
      <c r="I58" s="34">
        <v>2</v>
      </c>
      <c r="J58" s="39">
        <f t="shared" si="19"/>
        <v>0.18181818181818182</v>
      </c>
      <c r="K58" s="34">
        <v>0</v>
      </c>
      <c r="L58" s="39">
        <f t="shared" si="20"/>
        <v>0</v>
      </c>
      <c r="M58" s="34">
        <v>0</v>
      </c>
      <c r="N58" s="39">
        <f t="shared" si="21"/>
        <v>0</v>
      </c>
      <c r="O58" s="69">
        <f t="shared" si="23"/>
        <v>11</v>
      </c>
      <c r="P58" s="39">
        <f t="shared" si="22"/>
        <v>1</v>
      </c>
    </row>
    <row r="59" spans="1:16" ht="19.149999999999999" x14ac:dyDescent="0.7">
      <c r="A59" s="76"/>
      <c r="B59" s="1" t="s">
        <v>0</v>
      </c>
      <c r="C59" s="34">
        <v>0</v>
      </c>
      <c r="D59" s="39">
        <f t="shared" si="16"/>
        <v>0</v>
      </c>
      <c r="E59" s="34">
        <v>0</v>
      </c>
      <c r="F59" s="39">
        <f t="shared" si="17"/>
        <v>0</v>
      </c>
      <c r="G59" s="34">
        <v>0</v>
      </c>
      <c r="H59" s="39">
        <f t="shared" si="18"/>
        <v>0</v>
      </c>
      <c r="I59" s="34">
        <v>1</v>
      </c>
      <c r="J59" s="39">
        <f t="shared" si="19"/>
        <v>1</v>
      </c>
      <c r="K59" s="34">
        <v>0</v>
      </c>
      <c r="L59" s="39">
        <f t="shared" si="20"/>
        <v>0</v>
      </c>
      <c r="M59" s="34">
        <v>0</v>
      </c>
      <c r="N59" s="39">
        <f t="shared" si="21"/>
        <v>0</v>
      </c>
      <c r="O59" s="69">
        <f t="shared" si="23"/>
        <v>1</v>
      </c>
      <c r="P59" s="39">
        <f t="shared" si="22"/>
        <v>1</v>
      </c>
    </row>
    <row r="60" spans="1:16" ht="19.149999999999999" x14ac:dyDescent="0.7">
      <c r="A60" s="77"/>
      <c r="B60" s="2" t="s">
        <v>27</v>
      </c>
      <c r="C60" s="49">
        <v>1025</v>
      </c>
      <c r="D60" s="50">
        <f t="shared" si="16"/>
        <v>0.39226942212016841</v>
      </c>
      <c r="E60" s="49">
        <v>836</v>
      </c>
      <c r="F60" s="50">
        <f t="shared" si="17"/>
        <v>0.31993876769996171</v>
      </c>
      <c r="G60" s="49">
        <v>300</v>
      </c>
      <c r="H60" s="50">
        <f t="shared" si="18"/>
        <v>0.11481056257175661</v>
      </c>
      <c r="I60" s="49">
        <v>275</v>
      </c>
      <c r="J60" s="50">
        <f t="shared" si="19"/>
        <v>0.10524301569077689</v>
      </c>
      <c r="K60" s="49">
        <v>83</v>
      </c>
      <c r="L60" s="50">
        <f t="shared" si="20"/>
        <v>3.1764255644852663E-2</v>
      </c>
      <c r="M60" s="49">
        <v>94</v>
      </c>
      <c r="N60" s="50">
        <f t="shared" si="21"/>
        <v>3.5973976272483735E-2</v>
      </c>
      <c r="O60" s="70">
        <f t="shared" si="23"/>
        <v>2613</v>
      </c>
      <c r="P60" s="50">
        <f t="shared" si="22"/>
        <v>1</v>
      </c>
    </row>
    <row r="61" spans="1:16" ht="19.149999999999999" x14ac:dyDescent="0.7">
      <c r="A61" s="75" t="s">
        <v>28</v>
      </c>
      <c r="B61" s="1" t="s">
        <v>21</v>
      </c>
      <c r="C61" s="34">
        <v>148</v>
      </c>
      <c r="D61" s="39">
        <f t="shared" si="16"/>
        <v>0.42285714285714288</v>
      </c>
      <c r="E61" s="34">
        <v>79</v>
      </c>
      <c r="F61" s="39">
        <f t="shared" si="17"/>
        <v>0.2257142857142857</v>
      </c>
      <c r="G61" s="34">
        <v>21</v>
      </c>
      <c r="H61" s="39">
        <f t="shared" si="18"/>
        <v>0.06</v>
      </c>
      <c r="I61" s="34">
        <v>72</v>
      </c>
      <c r="J61" s="39">
        <f t="shared" si="19"/>
        <v>0.20571428571428571</v>
      </c>
      <c r="K61" s="34">
        <v>14</v>
      </c>
      <c r="L61" s="39">
        <f t="shared" si="20"/>
        <v>0.04</v>
      </c>
      <c r="M61" s="34">
        <v>16</v>
      </c>
      <c r="N61" s="39">
        <f t="shared" si="21"/>
        <v>4.5714285714285714E-2</v>
      </c>
      <c r="O61" s="69">
        <f t="shared" si="23"/>
        <v>350</v>
      </c>
      <c r="P61" s="39">
        <f t="shared" si="22"/>
        <v>1</v>
      </c>
    </row>
    <row r="62" spans="1:16" ht="19.149999999999999" x14ac:dyDescent="0.7">
      <c r="A62" s="76"/>
      <c r="B62" s="1" t="s">
        <v>22</v>
      </c>
      <c r="C62" s="34">
        <v>241</v>
      </c>
      <c r="D62" s="39">
        <f t="shared" si="16"/>
        <v>0.40368509212730319</v>
      </c>
      <c r="E62" s="34">
        <v>194</v>
      </c>
      <c r="F62" s="39">
        <f t="shared" si="17"/>
        <v>0.32495812395309881</v>
      </c>
      <c r="G62" s="34">
        <v>65</v>
      </c>
      <c r="H62" s="39">
        <f t="shared" si="18"/>
        <v>0.10887772194304858</v>
      </c>
      <c r="I62" s="34">
        <v>57</v>
      </c>
      <c r="J62" s="39">
        <f t="shared" si="19"/>
        <v>9.5477386934673364E-2</v>
      </c>
      <c r="K62" s="34">
        <v>15</v>
      </c>
      <c r="L62" s="39">
        <f t="shared" si="20"/>
        <v>2.5125628140703519E-2</v>
      </c>
      <c r="M62" s="34">
        <v>25</v>
      </c>
      <c r="N62" s="39">
        <f t="shared" si="21"/>
        <v>4.1876046901172533E-2</v>
      </c>
      <c r="O62" s="69">
        <f t="shared" si="23"/>
        <v>597</v>
      </c>
      <c r="P62" s="39">
        <f t="shared" si="22"/>
        <v>0.99999999999999989</v>
      </c>
    </row>
    <row r="63" spans="1:16" ht="19.149999999999999" x14ac:dyDescent="0.7">
      <c r="A63" s="76"/>
      <c r="B63" s="1" t="s">
        <v>23</v>
      </c>
      <c r="C63" s="34">
        <v>274</v>
      </c>
      <c r="D63" s="39">
        <f t="shared" si="16"/>
        <v>0.48841354723707664</v>
      </c>
      <c r="E63" s="34">
        <v>137</v>
      </c>
      <c r="F63" s="39">
        <f t="shared" si="17"/>
        <v>0.24420677361853832</v>
      </c>
      <c r="G63" s="34">
        <v>64</v>
      </c>
      <c r="H63" s="39">
        <f t="shared" si="18"/>
        <v>0.1140819964349376</v>
      </c>
      <c r="I63" s="34">
        <v>48</v>
      </c>
      <c r="J63" s="39">
        <f t="shared" si="19"/>
        <v>8.5561497326203204E-2</v>
      </c>
      <c r="K63" s="34">
        <v>12</v>
      </c>
      <c r="L63" s="39">
        <f t="shared" si="20"/>
        <v>2.1390374331550801E-2</v>
      </c>
      <c r="M63" s="34">
        <v>26</v>
      </c>
      <c r="N63" s="39">
        <f t="shared" si="21"/>
        <v>4.6345811051693407E-2</v>
      </c>
      <c r="O63" s="69">
        <f t="shared" si="23"/>
        <v>561</v>
      </c>
      <c r="P63" s="39">
        <f t="shared" si="22"/>
        <v>1</v>
      </c>
    </row>
    <row r="64" spans="1:16" ht="19.149999999999999" x14ac:dyDescent="0.7">
      <c r="A64" s="76"/>
      <c r="B64" s="1" t="s">
        <v>24</v>
      </c>
      <c r="C64" s="34">
        <v>87</v>
      </c>
      <c r="D64" s="39">
        <f t="shared" si="16"/>
        <v>0.4264705882352941</v>
      </c>
      <c r="E64" s="34">
        <v>54</v>
      </c>
      <c r="F64" s="39">
        <f t="shared" si="17"/>
        <v>0.26470588235294118</v>
      </c>
      <c r="G64" s="34">
        <v>27</v>
      </c>
      <c r="H64" s="39">
        <f t="shared" si="18"/>
        <v>0.13235294117647059</v>
      </c>
      <c r="I64" s="34">
        <v>23</v>
      </c>
      <c r="J64" s="39">
        <f t="shared" si="19"/>
        <v>0.11274509803921569</v>
      </c>
      <c r="K64" s="34">
        <v>9</v>
      </c>
      <c r="L64" s="39">
        <f t="shared" si="20"/>
        <v>4.4117647058823532E-2</v>
      </c>
      <c r="M64" s="34">
        <v>4</v>
      </c>
      <c r="N64" s="39">
        <f t="shared" si="21"/>
        <v>1.9607843137254902E-2</v>
      </c>
      <c r="O64" s="69">
        <f t="shared" si="23"/>
        <v>204</v>
      </c>
      <c r="P64" s="39">
        <f t="shared" si="22"/>
        <v>1</v>
      </c>
    </row>
    <row r="65" spans="1:16" ht="19.149999999999999" x14ac:dyDescent="0.7">
      <c r="A65" s="76"/>
      <c r="B65" s="1" t="s">
        <v>25</v>
      </c>
      <c r="C65" s="34">
        <v>2</v>
      </c>
      <c r="D65" s="39">
        <f t="shared" si="16"/>
        <v>0.2857142857142857</v>
      </c>
      <c r="E65" s="34">
        <v>1</v>
      </c>
      <c r="F65" s="39">
        <f t="shared" si="17"/>
        <v>0.14285714285714285</v>
      </c>
      <c r="G65" s="34">
        <v>0</v>
      </c>
      <c r="H65" s="39">
        <f t="shared" si="18"/>
        <v>0</v>
      </c>
      <c r="I65" s="34">
        <v>3</v>
      </c>
      <c r="J65" s="39">
        <f t="shared" si="19"/>
        <v>0.42857142857142855</v>
      </c>
      <c r="K65" s="34">
        <v>1</v>
      </c>
      <c r="L65" s="39">
        <f t="shared" si="20"/>
        <v>0.14285714285714285</v>
      </c>
      <c r="M65" s="34">
        <v>0</v>
      </c>
      <c r="N65" s="39">
        <f t="shared" si="21"/>
        <v>0</v>
      </c>
      <c r="O65" s="69">
        <f t="shared" si="23"/>
        <v>7</v>
      </c>
      <c r="P65" s="39">
        <f t="shared" si="22"/>
        <v>1</v>
      </c>
    </row>
    <row r="66" spans="1:16" ht="19.149999999999999" x14ac:dyDescent="0.7">
      <c r="A66" s="76"/>
      <c r="B66" s="1" t="s">
        <v>0</v>
      </c>
      <c r="C66" s="34">
        <v>0</v>
      </c>
      <c r="D66" s="34">
        <v>0</v>
      </c>
      <c r="E66" s="34">
        <v>0</v>
      </c>
      <c r="F66" s="34">
        <v>0</v>
      </c>
      <c r="G66" s="34">
        <v>0</v>
      </c>
      <c r="H66" s="34">
        <v>0</v>
      </c>
      <c r="I66" s="34">
        <v>0</v>
      </c>
      <c r="J66" s="34">
        <v>0</v>
      </c>
      <c r="K66" s="34">
        <v>0</v>
      </c>
      <c r="L66" s="34">
        <v>0</v>
      </c>
      <c r="M66" s="34">
        <v>0</v>
      </c>
      <c r="N66" s="34">
        <v>0</v>
      </c>
      <c r="O66" s="34">
        <v>0</v>
      </c>
      <c r="P66" s="57">
        <v>0</v>
      </c>
    </row>
    <row r="67" spans="1:16" ht="19.149999999999999" x14ac:dyDescent="0.7">
      <c r="A67" s="77"/>
      <c r="B67" s="2" t="s">
        <v>27</v>
      </c>
      <c r="C67" s="49">
        <v>752</v>
      </c>
      <c r="D67" s="50">
        <f t="shared" ref="D67:D79" si="24">C67/O67</f>
        <v>0.43746364165212331</v>
      </c>
      <c r="E67" s="49">
        <v>465</v>
      </c>
      <c r="F67" s="50">
        <f t="shared" ref="F67:F79" si="25">E67/O67</f>
        <v>0.27050610820244331</v>
      </c>
      <c r="G67" s="49">
        <v>177</v>
      </c>
      <c r="H67" s="50">
        <f t="shared" ref="H67:H79" si="26">G67/O67</f>
        <v>0.10296684118673648</v>
      </c>
      <c r="I67" s="49">
        <v>203</v>
      </c>
      <c r="J67" s="50">
        <f t="shared" ref="J67:J79" si="27">I67/O67</f>
        <v>0.11809191390343222</v>
      </c>
      <c r="K67" s="49">
        <v>51</v>
      </c>
      <c r="L67" s="50">
        <f t="shared" ref="L67:L79" si="28">K67/O67</f>
        <v>2.9668411867364748E-2</v>
      </c>
      <c r="M67" s="49">
        <v>71</v>
      </c>
      <c r="N67" s="50">
        <f t="shared" ref="N67:N79" si="29">M67/O67</f>
        <v>4.1303083187899943E-2</v>
      </c>
      <c r="O67" s="70">
        <f t="shared" ref="O67:O79" si="30">SUM(C67,E67,G67,I67,M67,K67)</f>
        <v>1719</v>
      </c>
      <c r="P67" s="50">
        <f t="shared" ref="P67:P79" si="31">SUM(D67,F67,H67,J67,N67,L67)</f>
        <v>1</v>
      </c>
    </row>
    <row r="68" spans="1:16" ht="19.149999999999999" x14ac:dyDescent="0.7">
      <c r="A68" s="75" t="s">
        <v>29</v>
      </c>
      <c r="B68" s="1" t="s">
        <v>21</v>
      </c>
      <c r="C68" s="34">
        <v>914</v>
      </c>
      <c r="D68" s="39">
        <f t="shared" si="24"/>
        <v>0.42256125751271384</v>
      </c>
      <c r="E68" s="34">
        <v>584</v>
      </c>
      <c r="F68" s="39">
        <f t="shared" si="25"/>
        <v>0.26999537679149327</v>
      </c>
      <c r="G68" s="34">
        <v>152</v>
      </c>
      <c r="H68" s="39">
        <f t="shared" si="26"/>
        <v>7.0272769301895521E-2</v>
      </c>
      <c r="I68" s="34">
        <v>367</v>
      </c>
      <c r="J68" s="39">
        <f t="shared" si="27"/>
        <v>0.16967175219602404</v>
      </c>
      <c r="K68" s="34">
        <v>74</v>
      </c>
      <c r="L68" s="39">
        <f t="shared" si="28"/>
        <v>3.4211742949607028E-2</v>
      </c>
      <c r="M68" s="34">
        <v>72</v>
      </c>
      <c r="N68" s="39">
        <f t="shared" si="29"/>
        <v>3.3287101248266296E-2</v>
      </c>
      <c r="O68" s="69">
        <f t="shared" si="30"/>
        <v>2163</v>
      </c>
      <c r="P68" s="39">
        <f t="shared" si="31"/>
        <v>1</v>
      </c>
    </row>
    <row r="69" spans="1:16" ht="19.149999999999999" x14ac:dyDescent="0.7">
      <c r="A69" s="76"/>
      <c r="B69" s="1" t="s">
        <v>22</v>
      </c>
      <c r="C69" s="34">
        <v>2457</v>
      </c>
      <c r="D69" s="39">
        <f t="shared" si="24"/>
        <v>0.36222910216718268</v>
      </c>
      <c r="E69" s="34">
        <v>2476</v>
      </c>
      <c r="F69" s="39">
        <f t="shared" si="25"/>
        <v>0.36503022261536194</v>
      </c>
      <c r="G69" s="34">
        <v>751</v>
      </c>
      <c r="H69" s="39">
        <f t="shared" si="26"/>
        <v>0.11071797139908596</v>
      </c>
      <c r="I69" s="34">
        <v>634</v>
      </c>
      <c r="J69" s="39">
        <f t="shared" si="27"/>
        <v>9.3468966533982012E-2</v>
      </c>
      <c r="K69" s="34">
        <v>235</v>
      </c>
      <c r="L69" s="39">
        <f t="shared" si="28"/>
        <v>3.4645437122217307E-2</v>
      </c>
      <c r="M69" s="34">
        <v>230</v>
      </c>
      <c r="N69" s="39">
        <f t="shared" si="29"/>
        <v>3.3908300162170134E-2</v>
      </c>
      <c r="O69" s="69">
        <f t="shared" si="30"/>
        <v>6783</v>
      </c>
      <c r="P69" s="39">
        <f t="shared" si="31"/>
        <v>1</v>
      </c>
    </row>
    <row r="70" spans="1:16" ht="19.149999999999999" x14ac:dyDescent="0.7">
      <c r="A70" s="76"/>
      <c r="B70" s="1" t="s">
        <v>23</v>
      </c>
      <c r="C70" s="34">
        <v>3894</v>
      </c>
      <c r="D70" s="39">
        <f t="shared" si="24"/>
        <v>0.45085098992705802</v>
      </c>
      <c r="E70" s="34">
        <v>2466</v>
      </c>
      <c r="F70" s="39">
        <f t="shared" si="25"/>
        <v>0.28551580409864535</v>
      </c>
      <c r="G70" s="34">
        <v>1048</v>
      </c>
      <c r="H70" s="39">
        <f t="shared" si="26"/>
        <v>0.12133842769480144</v>
      </c>
      <c r="I70" s="34">
        <v>716</v>
      </c>
      <c r="J70" s="39">
        <f t="shared" si="27"/>
        <v>8.2899154799120064E-2</v>
      </c>
      <c r="K70" s="34">
        <v>217</v>
      </c>
      <c r="L70" s="39">
        <f t="shared" si="28"/>
        <v>2.5124464513141136E-2</v>
      </c>
      <c r="M70" s="34">
        <v>296</v>
      </c>
      <c r="N70" s="39">
        <f t="shared" si="29"/>
        <v>3.427115896723399E-2</v>
      </c>
      <c r="O70" s="69">
        <f t="shared" si="30"/>
        <v>8637</v>
      </c>
      <c r="P70" s="39">
        <f t="shared" si="31"/>
        <v>0.99999999999999989</v>
      </c>
    </row>
    <row r="71" spans="1:16" ht="19.149999999999999" x14ac:dyDescent="0.7">
      <c r="A71" s="76"/>
      <c r="B71" s="1" t="s">
        <v>24</v>
      </c>
      <c r="C71" s="34">
        <v>1913</v>
      </c>
      <c r="D71" s="39">
        <f t="shared" si="24"/>
        <v>0.38444533762057875</v>
      </c>
      <c r="E71" s="34">
        <v>1508</v>
      </c>
      <c r="F71" s="39">
        <f t="shared" si="25"/>
        <v>0.30305466237942125</v>
      </c>
      <c r="G71" s="34">
        <v>767</v>
      </c>
      <c r="H71" s="39">
        <f t="shared" si="26"/>
        <v>0.15413987138263666</v>
      </c>
      <c r="I71" s="34">
        <v>465</v>
      </c>
      <c r="J71" s="39">
        <f t="shared" si="27"/>
        <v>9.3448553054662375E-2</v>
      </c>
      <c r="K71" s="34">
        <v>168</v>
      </c>
      <c r="L71" s="39">
        <f t="shared" si="28"/>
        <v>3.3762057877813507E-2</v>
      </c>
      <c r="M71" s="34">
        <v>155</v>
      </c>
      <c r="N71" s="39">
        <f t="shared" si="29"/>
        <v>3.1149517684887461E-2</v>
      </c>
      <c r="O71" s="69">
        <f t="shared" si="30"/>
        <v>4976</v>
      </c>
      <c r="P71" s="39">
        <f t="shared" si="31"/>
        <v>1</v>
      </c>
    </row>
    <row r="72" spans="1:16" ht="19.149999999999999" x14ac:dyDescent="0.7">
      <c r="A72" s="76"/>
      <c r="B72" s="1" t="s">
        <v>25</v>
      </c>
      <c r="C72" s="34">
        <v>27</v>
      </c>
      <c r="D72" s="39">
        <f t="shared" si="24"/>
        <v>0.27</v>
      </c>
      <c r="E72" s="34">
        <v>35</v>
      </c>
      <c r="F72" s="39">
        <f t="shared" si="25"/>
        <v>0.35</v>
      </c>
      <c r="G72" s="34">
        <v>9</v>
      </c>
      <c r="H72" s="39">
        <f t="shared" si="26"/>
        <v>0.09</v>
      </c>
      <c r="I72" s="34">
        <v>19</v>
      </c>
      <c r="J72" s="39">
        <f t="shared" si="27"/>
        <v>0.19</v>
      </c>
      <c r="K72" s="34">
        <v>8</v>
      </c>
      <c r="L72" s="39">
        <f t="shared" si="28"/>
        <v>0.08</v>
      </c>
      <c r="M72" s="34">
        <v>2</v>
      </c>
      <c r="N72" s="39">
        <f t="shared" si="29"/>
        <v>0.02</v>
      </c>
      <c r="O72" s="69">
        <f t="shared" si="30"/>
        <v>100</v>
      </c>
      <c r="P72" s="39">
        <f t="shared" si="31"/>
        <v>0.99999999999999989</v>
      </c>
    </row>
    <row r="73" spans="1:16" ht="19.149999999999999" x14ac:dyDescent="0.7">
      <c r="A73" s="76"/>
      <c r="B73" s="1" t="s">
        <v>0</v>
      </c>
      <c r="C73" s="34">
        <v>20</v>
      </c>
      <c r="D73" s="39">
        <f t="shared" si="24"/>
        <v>0.40816326530612246</v>
      </c>
      <c r="E73" s="34">
        <v>20</v>
      </c>
      <c r="F73" s="39">
        <f t="shared" si="25"/>
        <v>0.40816326530612246</v>
      </c>
      <c r="G73" s="34">
        <v>7</v>
      </c>
      <c r="H73" s="39">
        <f t="shared" si="26"/>
        <v>0.14285714285714285</v>
      </c>
      <c r="I73" s="34">
        <v>1</v>
      </c>
      <c r="J73" s="39">
        <f t="shared" si="27"/>
        <v>2.0408163265306121E-2</v>
      </c>
      <c r="K73" s="34">
        <v>1</v>
      </c>
      <c r="L73" s="39">
        <f t="shared" si="28"/>
        <v>2.0408163265306121E-2</v>
      </c>
      <c r="M73" s="34">
        <v>0</v>
      </c>
      <c r="N73" s="39">
        <f t="shared" si="29"/>
        <v>0</v>
      </c>
      <c r="O73" s="69">
        <f t="shared" si="30"/>
        <v>49</v>
      </c>
      <c r="P73" s="39">
        <f t="shared" si="31"/>
        <v>1</v>
      </c>
    </row>
    <row r="74" spans="1:16" ht="19.149999999999999" x14ac:dyDescent="0.7">
      <c r="A74" s="77"/>
      <c r="B74" s="2" t="s">
        <v>27</v>
      </c>
      <c r="C74" s="49">
        <v>9225</v>
      </c>
      <c r="D74" s="50">
        <f t="shared" si="24"/>
        <v>0.40624449533204154</v>
      </c>
      <c r="E74" s="49">
        <v>7089</v>
      </c>
      <c r="F74" s="50">
        <f t="shared" si="25"/>
        <v>0.31218072925841112</v>
      </c>
      <c r="G74" s="49">
        <v>2734</v>
      </c>
      <c r="H74" s="50">
        <f t="shared" si="26"/>
        <v>0.12039809758675357</v>
      </c>
      <c r="I74" s="49">
        <v>2202</v>
      </c>
      <c r="J74" s="50">
        <f t="shared" si="27"/>
        <v>9.6970230755680814E-2</v>
      </c>
      <c r="K74" s="49">
        <v>703</v>
      </c>
      <c r="L74" s="50">
        <f t="shared" si="28"/>
        <v>3.0958252598203277E-2</v>
      </c>
      <c r="M74" s="49">
        <v>755</v>
      </c>
      <c r="N74" s="50">
        <f t="shared" si="29"/>
        <v>3.3248194468909635E-2</v>
      </c>
      <c r="O74" s="70">
        <f t="shared" si="30"/>
        <v>22708</v>
      </c>
      <c r="P74" s="50">
        <f t="shared" si="31"/>
        <v>0.99999999999999989</v>
      </c>
    </row>
    <row r="75" spans="1:16" ht="19.149999999999999" x14ac:dyDescent="0.7">
      <c r="A75" s="75" t="s">
        <v>30</v>
      </c>
      <c r="B75" s="1" t="s">
        <v>21</v>
      </c>
      <c r="C75" s="34">
        <v>82</v>
      </c>
      <c r="D75" s="39">
        <f t="shared" si="24"/>
        <v>0.3867924528301887</v>
      </c>
      <c r="E75" s="34">
        <v>60</v>
      </c>
      <c r="F75" s="39">
        <f t="shared" si="25"/>
        <v>0.28301886792452829</v>
      </c>
      <c r="G75" s="34">
        <v>14</v>
      </c>
      <c r="H75" s="39">
        <f t="shared" si="26"/>
        <v>6.6037735849056603E-2</v>
      </c>
      <c r="I75" s="34">
        <v>41</v>
      </c>
      <c r="J75" s="39">
        <f t="shared" si="27"/>
        <v>0.19339622641509435</v>
      </c>
      <c r="K75" s="34">
        <v>11</v>
      </c>
      <c r="L75" s="39">
        <f t="shared" si="28"/>
        <v>5.1886792452830191E-2</v>
      </c>
      <c r="M75" s="34">
        <v>4</v>
      </c>
      <c r="N75" s="39">
        <f t="shared" si="29"/>
        <v>1.8867924528301886E-2</v>
      </c>
      <c r="O75" s="69">
        <f t="shared" si="30"/>
        <v>212</v>
      </c>
      <c r="P75" s="39">
        <f t="shared" si="31"/>
        <v>1</v>
      </c>
    </row>
    <row r="76" spans="1:16" ht="19.149999999999999" x14ac:dyDescent="0.7">
      <c r="A76" s="76"/>
      <c r="B76" s="1" t="s">
        <v>22</v>
      </c>
      <c r="C76" s="34">
        <v>609</v>
      </c>
      <c r="D76" s="39">
        <f t="shared" si="24"/>
        <v>0.35676625659050965</v>
      </c>
      <c r="E76" s="34">
        <v>623</v>
      </c>
      <c r="F76" s="39">
        <f t="shared" si="25"/>
        <v>0.36496777973052136</v>
      </c>
      <c r="G76" s="34">
        <v>193</v>
      </c>
      <c r="H76" s="39">
        <f t="shared" si="26"/>
        <v>0.11306385471587581</v>
      </c>
      <c r="I76" s="34">
        <v>126</v>
      </c>
      <c r="J76" s="39">
        <f t="shared" si="27"/>
        <v>7.3813708260105443E-2</v>
      </c>
      <c r="K76" s="34">
        <v>102</v>
      </c>
      <c r="L76" s="39">
        <f t="shared" si="28"/>
        <v>5.9753954305799648E-2</v>
      </c>
      <c r="M76" s="34">
        <v>54</v>
      </c>
      <c r="N76" s="39">
        <f t="shared" si="29"/>
        <v>3.163444639718805E-2</v>
      </c>
      <c r="O76" s="69">
        <f t="shared" si="30"/>
        <v>1707</v>
      </c>
      <c r="P76" s="39">
        <f t="shared" si="31"/>
        <v>0.99999999999999989</v>
      </c>
    </row>
    <row r="77" spans="1:16" ht="19.149999999999999" x14ac:dyDescent="0.7">
      <c r="A77" s="76"/>
      <c r="B77" s="1" t="s">
        <v>23</v>
      </c>
      <c r="C77" s="34">
        <v>669</v>
      </c>
      <c r="D77" s="39">
        <f t="shared" si="24"/>
        <v>0.47888332140300643</v>
      </c>
      <c r="E77" s="34">
        <v>363</v>
      </c>
      <c r="F77" s="39">
        <f t="shared" si="25"/>
        <v>0.25984251968503935</v>
      </c>
      <c r="G77" s="34">
        <v>178</v>
      </c>
      <c r="H77" s="39">
        <f t="shared" si="26"/>
        <v>0.12741589119541877</v>
      </c>
      <c r="I77" s="34">
        <v>92</v>
      </c>
      <c r="J77" s="39">
        <f t="shared" si="27"/>
        <v>6.5855404438081605E-2</v>
      </c>
      <c r="K77" s="34">
        <v>56</v>
      </c>
      <c r="L77" s="39">
        <f t="shared" si="28"/>
        <v>4.0085898353614889E-2</v>
      </c>
      <c r="M77" s="34">
        <v>39</v>
      </c>
      <c r="N77" s="39">
        <f t="shared" si="29"/>
        <v>2.7916964924838941E-2</v>
      </c>
      <c r="O77" s="69">
        <f t="shared" si="30"/>
        <v>1397</v>
      </c>
      <c r="P77" s="39">
        <f t="shared" si="31"/>
        <v>0.99999999999999989</v>
      </c>
    </row>
    <row r="78" spans="1:16" ht="19.149999999999999" x14ac:dyDescent="0.7">
      <c r="A78" s="76"/>
      <c r="B78" s="1" t="s">
        <v>24</v>
      </c>
      <c r="C78" s="34">
        <v>301</v>
      </c>
      <c r="D78" s="39">
        <f t="shared" si="24"/>
        <v>0.34088335220838051</v>
      </c>
      <c r="E78" s="34">
        <v>256</v>
      </c>
      <c r="F78" s="39">
        <f t="shared" si="25"/>
        <v>0.28992072480181202</v>
      </c>
      <c r="G78" s="34">
        <v>155</v>
      </c>
      <c r="H78" s="39">
        <f t="shared" si="26"/>
        <v>0.17553793884484711</v>
      </c>
      <c r="I78" s="34">
        <v>99</v>
      </c>
      <c r="J78" s="39">
        <f t="shared" si="27"/>
        <v>0.11211778029445074</v>
      </c>
      <c r="K78" s="34">
        <v>19</v>
      </c>
      <c r="L78" s="39">
        <f t="shared" si="28"/>
        <v>2.1517553793884484E-2</v>
      </c>
      <c r="M78" s="34">
        <v>53</v>
      </c>
      <c r="N78" s="39">
        <f t="shared" si="29"/>
        <v>6.0022650056625139E-2</v>
      </c>
      <c r="O78" s="69">
        <f t="shared" si="30"/>
        <v>883</v>
      </c>
      <c r="P78" s="39">
        <f t="shared" si="31"/>
        <v>1</v>
      </c>
    </row>
    <row r="79" spans="1:16" ht="19.149999999999999" x14ac:dyDescent="0.7">
      <c r="A79" s="76"/>
      <c r="B79" s="1" t="s">
        <v>25</v>
      </c>
      <c r="C79" s="34">
        <v>2</v>
      </c>
      <c r="D79" s="39">
        <f t="shared" si="24"/>
        <v>0.18181818181818182</v>
      </c>
      <c r="E79" s="34">
        <v>6</v>
      </c>
      <c r="F79" s="39">
        <f t="shared" si="25"/>
        <v>0.54545454545454541</v>
      </c>
      <c r="G79" s="34">
        <v>0</v>
      </c>
      <c r="H79" s="39">
        <f t="shared" si="26"/>
        <v>0</v>
      </c>
      <c r="I79" s="34">
        <v>3</v>
      </c>
      <c r="J79" s="39">
        <f t="shared" si="27"/>
        <v>0.27272727272727271</v>
      </c>
      <c r="K79" s="34">
        <v>0</v>
      </c>
      <c r="L79" s="39">
        <f t="shared" si="28"/>
        <v>0</v>
      </c>
      <c r="M79" s="34">
        <v>0</v>
      </c>
      <c r="N79" s="39">
        <f t="shared" si="29"/>
        <v>0</v>
      </c>
      <c r="O79" s="69">
        <f t="shared" si="30"/>
        <v>11</v>
      </c>
      <c r="P79" s="39">
        <f t="shared" si="31"/>
        <v>1</v>
      </c>
    </row>
    <row r="80" spans="1:16" ht="19.149999999999999" x14ac:dyDescent="0.7">
      <c r="A80" s="76"/>
      <c r="B80" s="1" t="s">
        <v>0</v>
      </c>
      <c r="C80" s="34">
        <v>0</v>
      </c>
      <c r="D80" s="34">
        <v>0</v>
      </c>
      <c r="E80" s="34">
        <v>0</v>
      </c>
      <c r="F80" s="34">
        <v>0</v>
      </c>
      <c r="G80" s="34">
        <v>0</v>
      </c>
      <c r="H80" s="34">
        <v>0</v>
      </c>
      <c r="I80" s="34">
        <v>0</v>
      </c>
      <c r="J80" s="34">
        <v>0</v>
      </c>
      <c r="K80" s="34">
        <v>0</v>
      </c>
      <c r="L80" s="34">
        <v>0</v>
      </c>
      <c r="M80" s="34">
        <v>0</v>
      </c>
      <c r="N80" s="34">
        <v>0</v>
      </c>
      <c r="O80" s="34">
        <v>0</v>
      </c>
      <c r="P80" s="57">
        <v>0</v>
      </c>
    </row>
    <row r="81" spans="1:16" ht="19.149999999999999" x14ac:dyDescent="0.7">
      <c r="A81" s="77"/>
      <c r="B81" s="2" t="s">
        <v>27</v>
      </c>
      <c r="C81" s="49">
        <v>1663</v>
      </c>
      <c r="D81" s="50">
        <f t="shared" ref="D81:D128" si="32">C81/O81</f>
        <v>0.39501187648456054</v>
      </c>
      <c r="E81" s="49">
        <v>1308</v>
      </c>
      <c r="F81" s="50">
        <f t="shared" ref="F81:F128" si="33">E81/O81</f>
        <v>0.31068883610451309</v>
      </c>
      <c r="G81" s="49">
        <v>540</v>
      </c>
      <c r="H81" s="50">
        <f t="shared" ref="H81:H128" si="34">G81/O81</f>
        <v>0.12826603325415678</v>
      </c>
      <c r="I81" s="49">
        <v>361</v>
      </c>
      <c r="J81" s="50">
        <f t="shared" ref="J81:J128" si="35">I81/O81</f>
        <v>8.5748218527315914E-2</v>
      </c>
      <c r="K81" s="49">
        <v>188</v>
      </c>
      <c r="L81" s="50">
        <f t="shared" ref="L81:L128" si="36">K81/O81</f>
        <v>4.4655581947743467E-2</v>
      </c>
      <c r="M81" s="49">
        <v>150</v>
      </c>
      <c r="N81" s="50">
        <f t="shared" ref="N81:N128" si="37">M81/O81</f>
        <v>3.5629453681710214E-2</v>
      </c>
      <c r="O81" s="70">
        <f t="shared" ref="O81:O128" si="38">SUM(C81,E81,G81,I81,M81,K81)</f>
        <v>4210</v>
      </c>
      <c r="P81" s="50">
        <f t="shared" ref="P81:P128" si="39">SUM(D81,F81,H81,J81,N81,L81)</f>
        <v>1</v>
      </c>
    </row>
    <row r="82" spans="1:16" ht="19.149999999999999" x14ac:dyDescent="0.7">
      <c r="A82" s="75" t="s">
        <v>31</v>
      </c>
      <c r="B82" s="1" t="s">
        <v>21</v>
      </c>
      <c r="C82" s="34">
        <v>81</v>
      </c>
      <c r="D82" s="39">
        <f t="shared" si="32"/>
        <v>0.36486486486486486</v>
      </c>
      <c r="E82" s="34">
        <v>72</v>
      </c>
      <c r="F82" s="39">
        <f t="shared" si="33"/>
        <v>0.32432432432432434</v>
      </c>
      <c r="G82" s="34">
        <v>9</v>
      </c>
      <c r="H82" s="39">
        <f t="shared" si="34"/>
        <v>4.0540540540540543E-2</v>
      </c>
      <c r="I82" s="34">
        <v>42</v>
      </c>
      <c r="J82" s="39">
        <f t="shared" si="35"/>
        <v>0.1891891891891892</v>
      </c>
      <c r="K82" s="34">
        <v>11</v>
      </c>
      <c r="L82" s="39">
        <f t="shared" si="36"/>
        <v>4.954954954954955E-2</v>
      </c>
      <c r="M82" s="34">
        <v>7</v>
      </c>
      <c r="N82" s="39">
        <f t="shared" si="37"/>
        <v>3.1531531531531529E-2</v>
      </c>
      <c r="O82" s="69">
        <f t="shared" si="38"/>
        <v>222</v>
      </c>
      <c r="P82" s="39">
        <f t="shared" si="39"/>
        <v>1.0000000000000002</v>
      </c>
    </row>
    <row r="83" spans="1:16" ht="19.149999999999999" x14ac:dyDescent="0.7">
      <c r="A83" s="76"/>
      <c r="B83" s="1" t="s">
        <v>22</v>
      </c>
      <c r="C83" s="34">
        <v>438</v>
      </c>
      <c r="D83" s="39">
        <f t="shared" si="32"/>
        <v>0.39388489208633093</v>
      </c>
      <c r="E83" s="34">
        <v>376</v>
      </c>
      <c r="F83" s="39">
        <f t="shared" si="33"/>
        <v>0.33812949640287771</v>
      </c>
      <c r="G83" s="34">
        <v>129</v>
      </c>
      <c r="H83" s="39">
        <f t="shared" si="34"/>
        <v>0.11600719424460432</v>
      </c>
      <c r="I83" s="34">
        <v>86</v>
      </c>
      <c r="J83" s="39">
        <f t="shared" si="35"/>
        <v>7.7338129496402883E-2</v>
      </c>
      <c r="K83" s="34">
        <v>45</v>
      </c>
      <c r="L83" s="39">
        <f t="shared" si="36"/>
        <v>4.0467625899280574E-2</v>
      </c>
      <c r="M83" s="34">
        <v>38</v>
      </c>
      <c r="N83" s="39">
        <f t="shared" si="37"/>
        <v>3.41726618705036E-2</v>
      </c>
      <c r="O83" s="69">
        <f t="shared" si="38"/>
        <v>1112</v>
      </c>
      <c r="P83" s="39">
        <f t="shared" si="39"/>
        <v>0.99999999999999989</v>
      </c>
    </row>
    <row r="84" spans="1:16" ht="19.149999999999999" x14ac:dyDescent="0.7">
      <c r="A84" s="76"/>
      <c r="B84" s="1" t="s">
        <v>23</v>
      </c>
      <c r="C84" s="34">
        <v>531</v>
      </c>
      <c r="D84" s="39">
        <f t="shared" si="32"/>
        <v>0.44176372712146422</v>
      </c>
      <c r="E84" s="34">
        <v>352</v>
      </c>
      <c r="F84" s="39">
        <f t="shared" si="33"/>
        <v>0.29284525790349419</v>
      </c>
      <c r="G84" s="34">
        <v>136</v>
      </c>
      <c r="H84" s="39">
        <f t="shared" si="34"/>
        <v>0.11314475873544093</v>
      </c>
      <c r="I84" s="34">
        <v>89</v>
      </c>
      <c r="J84" s="39">
        <f t="shared" si="35"/>
        <v>7.4043261231281202E-2</v>
      </c>
      <c r="K84" s="34">
        <v>30</v>
      </c>
      <c r="L84" s="39">
        <f t="shared" si="36"/>
        <v>2.4958402662229616E-2</v>
      </c>
      <c r="M84" s="34">
        <v>64</v>
      </c>
      <c r="N84" s="39">
        <f t="shared" si="37"/>
        <v>5.3244592346089852E-2</v>
      </c>
      <c r="O84" s="69">
        <f t="shared" si="38"/>
        <v>1202</v>
      </c>
      <c r="P84" s="39">
        <f t="shared" si="39"/>
        <v>1</v>
      </c>
    </row>
    <row r="85" spans="1:16" ht="19.149999999999999" x14ac:dyDescent="0.7">
      <c r="A85" s="76"/>
      <c r="B85" s="1" t="s">
        <v>24</v>
      </c>
      <c r="C85" s="34">
        <v>234</v>
      </c>
      <c r="D85" s="39">
        <f t="shared" si="32"/>
        <v>0.39261744966442952</v>
      </c>
      <c r="E85" s="34">
        <v>189</v>
      </c>
      <c r="F85" s="39">
        <f t="shared" si="33"/>
        <v>0.31711409395973156</v>
      </c>
      <c r="G85" s="34">
        <v>87</v>
      </c>
      <c r="H85" s="39">
        <f t="shared" si="34"/>
        <v>0.14597315436241612</v>
      </c>
      <c r="I85" s="34">
        <v>52</v>
      </c>
      <c r="J85" s="39">
        <f t="shared" si="35"/>
        <v>8.7248322147651006E-2</v>
      </c>
      <c r="K85" s="34">
        <v>22</v>
      </c>
      <c r="L85" s="39">
        <f t="shared" si="36"/>
        <v>3.6912751677852351E-2</v>
      </c>
      <c r="M85" s="34">
        <v>12</v>
      </c>
      <c r="N85" s="39">
        <f t="shared" si="37"/>
        <v>2.0134228187919462E-2</v>
      </c>
      <c r="O85" s="69">
        <f t="shared" si="38"/>
        <v>596</v>
      </c>
      <c r="P85" s="39">
        <f t="shared" si="39"/>
        <v>1</v>
      </c>
    </row>
    <row r="86" spans="1:16" ht="19.149999999999999" x14ac:dyDescent="0.7">
      <c r="A86" s="76"/>
      <c r="B86" s="1" t="s">
        <v>25</v>
      </c>
      <c r="C86" s="34">
        <v>7</v>
      </c>
      <c r="D86" s="39">
        <f t="shared" si="32"/>
        <v>0.36842105263157893</v>
      </c>
      <c r="E86" s="34">
        <v>2</v>
      </c>
      <c r="F86" s="39">
        <f t="shared" si="33"/>
        <v>0.10526315789473684</v>
      </c>
      <c r="G86" s="34">
        <v>0</v>
      </c>
      <c r="H86" s="39">
        <f t="shared" si="34"/>
        <v>0</v>
      </c>
      <c r="I86" s="34">
        <v>8</v>
      </c>
      <c r="J86" s="39">
        <f t="shared" si="35"/>
        <v>0.42105263157894735</v>
      </c>
      <c r="K86" s="34">
        <v>1</v>
      </c>
      <c r="L86" s="39">
        <f t="shared" si="36"/>
        <v>5.2631578947368418E-2</v>
      </c>
      <c r="M86" s="34">
        <v>1</v>
      </c>
      <c r="N86" s="39">
        <f t="shared" si="37"/>
        <v>5.2631578947368418E-2</v>
      </c>
      <c r="O86" s="69">
        <f t="shared" si="38"/>
        <v>19</v>
      </c>
      <c r="P86" s="39">
        <f t="shared" si="39"/>
        <v>0.99999999999999978</v>
      </c>
    </row>
    <row r="87" spans="1:16" ht="19.149999999999999" x14ac:dyDescent="0.7">
      <c r="A87" s="76"/>
      <c r="B87" s="1" t="s">
        <v>0</v>
      </c>
      <c r="C87" s="34">
        <v>4</v>
      </c>
      <c r="D87" s="39">
        <f t="shared" si="32"/>
        <v>0.33333333333333331</v>
      </c>
      <c r="E87" s="34">
        <v>3</v>
      </c>
      <c r="F87" s="39">
        <f t="shared" si="33"/>
        <v>0.25</v>
      </c>
      <c r="G87" s="34">
        <v>2</v>
      </c>
      <c r="H87" s="39">
        <f t="shared" si="34"/>
        <v>0.16666666666666666</v>
      </c>
      <c r="I87" s="34">
        <v>0</v>
      </c>
      <c r="J87" s="39">
        <f t="shared" si="35"/>
        <v>0</v>
      </c>
      <c r="K87" s="34">
        <v>0</v>
      </c>
      <c r="L87" s="39">
        <f t="shared" si="36"/>
        <v>0</v>
      </c>
      <c r="M87" s="34">
        <v>3</v>
      </c>
      <c r="N87" s="39">
        <f t="shared" si="37"/>
        <v>0.25</v>
      </c>
      <c r="O87" s="69">
        <f t="shared" si="38"/>
        <v>12</v>
      </c>
      <c r="P87" s="39">
        <f t="shared" si="39"/>
        <v>0.99999999999999989</v>
      </c>
    </row>
    <row r="88" spans="1:16" ht="19.149999999999999" x14ac:dyDescent="0.7">
      <c r="A88" s="77"/>
      <c r="B88" s="2" t="s">
        <v>27</v>
      </c>
      <c r="C88" s="49">
        <v>1295</v>
      </c>
      <c r="D88" s="50">
        <f t="shared" si="32"/>
        <v>0.4094214353461903</v>
      </c>
      <c r="E88" s="49">
        <v>994</v>
      </c>
      <c r="F88" s="50">
        <f t="shared" si="33"/>
        <v>0.31425861523869741</v>
      </c>
      <c r="G88" s="49">
        <v>363</v>
      </c>
      <c r="H88" s="50">
        <f t="shared" si="34"/>
        <v>0.11476446411634524</v>
      </c>
      <c r="I88" s="49">
        <v>277</v>
      </c>
      <c r="J88" s="50">
        <f t="shared" si="35"/>
        <v>8.757508694277584E-2</v>
      </c>
      <c r="K88" s="49">
        <v>109</v>
      </c>
      <c r="L88" s="50">
        <f t="shared" si="36"/>
        <v>3.4460954789756561E-2</v>
      </c>
      <c r="M88" s="49">
        <v>125</v>
      </c>
      <c r="N88" s="50">
        <f t="shared" si="37"/>
        <v>3.9519443566234588E-2</v>
      </c>
      <c r="O88" s="70">
        <f t="shared" si="38"/>
        <v>3163</v>
      </c>
      <c r="P88" s="50">
        <f t="shared" si="39"/>
        <v>0.99999999999999989</v>
      </c>
    </row>
    <row r="89" spans="1:16" ht="19.149999999999999" x14ac:dyDescent="0.7">
      <c r="A89" s="75" t="s">
        <v>32</v>
      </c>
      <c r="B89" s="1" t="s">
        <v>21</v>
      </c>
      <c r="C89" s="34">
        <v>157</v>
      </c>
      <c r="D89" s="39">
        <f t="shared" si="32"/>
        <v>0.39348370927318294</v>
      </c>
      <c r="E89" s="34">
        <v>121</v>
      </c>
      <c r="F89" s="39">
        <f t="shared" si="33"/>
        <v>0.3032581453634085</v>
      </c>
      <c r="G89" s="34">
        <v>28</v>
      </c>
      <c r="H89" s="39">
        <f t="shared" si="34"/>
        <v>7.0175438596491224E-2</v>
      </c>
      <c r="I89" s="34">
        <v>60</v>
      </c>
      <c r="J89" s="39">
        <f t="shared" si="35"/>
        <v>0.15037593984962405</v>
      </c>
      <c r="K89" s="34">
        <v>20</v>
      </c>
      <c r="L89" s="39">
        <f t="shared" si="36"/>
        <v>5.0125313283208017E-2</v>
      </c>
      <c r="M89" s="34">
        <v>13</v>
      </c>
      <c r="N89" s="39">
        <f t="shared" si="37"/>
        <v>3.2581453634085211E-2</v>
      </c>
      <c r="O89" s="69">
        <f t="shared" si="38"/>
        <v>399</v>
      </c>
      <c r="P89" s="39">
        <f t="shared" si="39"/>
        <v>1</v>
      </c>
    </row>
    <row r="90" spans="1:16" ht="19.149999999999999" x14ac:dyDescent="0.7">
      <c r="A90" s="76"/>
      <c r="B90" s="1" t="s">
        <v>22</v>
      </c>
      <c r="C90" s="34">
        <v>582</v>
      </c>
      <c r="D90" s="39">
        <f t="shared" si="32"/>
        <v>0.37645536869340235</v>
      </c>
      <c r="E90" s="34">
        <v>560</v>
      </c>
      <c r="F90" s="39">
        <f t="shared" si="33"/>
        <v>0.36222509702457956</v>
      </c>
      <c r="G90" s="34">
        <v>173</v>
      </c>
      <c r="H90" s="39">
        <f t="shared" si="34"/>
        <v>0.11190168175937905</v>
      </c>
      <c r="I90" s="34">
        <v>102</v>
      </c>
      <c r="J90" s="39">
        <f t="shared" si="35"/>
        <v>6.5976714100905567E-2</v>
      </c>
      <c r="K90" s="34">
        <v>74</v>
      </c>
      <c r="L90" s="39">
        <f t="shared" si="36"/>
        <v>4.7865459249676584E-2</v>
      </c>
      <c r="M90" s="34">
        <v>55</v>
      </c>
      <c r="N90" s="39">
        <f t="shared" si="37"/>
        <v>3.5575679172056923E-2</v>
      </c>
      <c r="O90" s="69">
        <f t="shared" si="38"/>
        <v>1546</v>
      </c>
      <c r="P90" s="39">
        <f t="shared" si="39"/>
        <v>1.0000000000000002</v>
      </c>
    </row>
    <row r="91" spans="1:16" ht="19.149999999999999" x14ac:dyDescent="0.7">
      <c r="A91" s="76"/>
      <c r="B91" s="1" t="s">
        <v>23</v>
      </c>
      <c r="C91" s="34">
        <v>685</v>
      </c>
      <c r="D91" s="39">
        <f t="shared" si="32"/>
        <v>0.45454545454545453</v>
      </c>
      <c r="E91" s="34">
        <v>428</v>
      </c>
      <c r="F91" s="39">
        <f t="shared" si="33"/>
        <v>0.28400796284007962</v>
      </c>
      <c r="G91" s="34">
        <v>156</v>
      </c>
      <c r="H91" s="39">
        <f t="shared" si="34"/>
        <v>0.10351692103516921</v>
      </c>
      <c r="I91" s="34">
        <v>143</v>
      </c>
      <c r="J91" s="39">
        <f t="shared" si="35"/>
        <v>9.4890510948905105E-2</v>
      </c>
      <c r="K91" s="34">
        <v>35</v>
      </c>
      <c r="L91" s="39">
        <f t="shared" si="36"/>
        <v>2.3224950232249502E-2</v>
      </c>
      <c r="M91" s="34">
        <v>60</v>
      </c>
      <c r="N91" s="39">
        <f t="shared" si="37"/>
        <v>3.9814200398142006E-2</v>
      </c>
      <c r="O91" s="69">
        <f t="shared" si="38"/>
        <v>1507</v>
      </c>
      <c r="P91" s="39">
        <f t="shared" si="39"/>
        <v>0.99999999999999989</v>
      </c>
    </row>
    <row r="92" spans="1:16" ht="19.149999999999999" x14ac:dyDescent="0.7">
      <c r="A92" s="76"/>
      <c r="B92" s="1" t="s">
        <v>24</v>
      </c>
      <c r="C92" s="34">
        <v>328</v>
      </c>
      <c r="D92" s="39">
        <f t="shared" si="32"/>
        <v>0.39328537170263789</v>
      </c>
      <c r="E92" s="34">
        <v>221</v>
      </c>
      <c r="F92" s="39">
        <f t="shared" si="33"/>
        <v>0.26498800959232616</v>
      </c>
      <c r="G92" s="34">
        <v>133</v>
      </c>
      <c r="H92" s="39">
        <f t="shared" si="34"/>
        <v>0.15947242206235013</v>
      </c>
      <c r="I92" s="34">
        <v>85</v>
      </c>
      <c r="J92" s="39">
        <f t="shared" si="35"/>
        <v>0.10191846522781775</v>
      </c>
      <c r="K92" s="34">
        <v>25</v>
      </c>
      <c r="L92" s="39">
        <f t="shared" si="36"/>
        <v>2.9976019184652279E-2</v>
      </c>
      <c r="M92" s="34">
        <v>42</v>
      </c>
      <c r="N92" s="39">
        <f t="shared" si="37"/>
        <v>5.0359712230215826E-2</v>
      </c>
      <c r="O92" s="69">
        <f t="shared" si="38"/>
        <v>834</v>
      </c>
      <c r="P92" s="39">
        <f t="shared" si="39"/>
        <v>1</v>
      </c>
    </row>
    <row r="93" spans="1:16" ht="19.149999999999999" x14ac:dyDescent="0.7">
      <c r="A93" s="76"/>
      <c r="B93" s="1" t="s">
        <v>25</v>
      </c>
      <c r="C93" s="34">
        <v>9</v>
      </c>
      <c r="D93" s="39">
        <f t="shared" si="32"/>
        <v>0.36</v>
      </c>
      <c r="E93" s="34">
        <v>7</v>
      </c>
      <c r="F93" s="39">
        <f t="shared" si="33"/>
        <v>0.28000000000000003</v>
      </c>
      <c r="G93" s="34">
        <v>1</v>
      </c>
      <c r="H93" s="39">
        <f t="shared" si="34"/>
        <v>0.04</v>
      </c>
      <c r="I93" s="34">
        <v>3</v>
      </c>
      <c r="J93" s="39">
        <f t="shared" si="35"/>
        <v>0.12</v>
      </c>
      <c r="K93" s="34">
        <v>3</v>
      </c>
      <c r="L93" s="39">
        <f t="shared" si="36"/>
        <v>0.12</v>
      </c>
      <c r="M93" s="34">
        <v>2</v>
      </c>
      <c r="N93" s="39">
        <f t="shared" si="37"/>
        <v>0.08</v>
      </c>
      <c r="O93" s="69">
        <f t="shared" si="38"/>
        <v>25</v>
      </c>
      <c r="P93" s="39">
        <f t="shared" si="39"/>
        <v>1</v>
      </c>
    </row>
    <row r="94" spans="1:16" ht="19.149999999999999" x14ac:dyDescent="0.7">
      <c r="A94" s="76"/>
      <c r="B94" s="1" t="s">
        <v>0</v>
      </c>
      <c r="C94" s="34">
        <v>4</v>
      </c>
      <c r="D94" s="39">
        <f t="shared" si="32"/>
        <v>0.4</v>
      </c>
      <c r="E94" s="34">
        <v>6</v>
      </c>
      <c r="F94" s="39">
        <f t="shared" si="33"/>
        <v>0.6</v>
      </c>
      <c r="G94" s="34">
        <v>0</v>
      </c>
      <c r="H94" s="39">
        <f t="shared" si="34"/>
        <v>0</v>
      </c>
      <c r="I94" s="34">
        <v>0</v>
      </c>
      <c r="J94" s="39">
        <f t="shared" si="35"/>
        <v>0</v>
      </c>
      <c r="K94" s="34">
        <v>0</v>
      </c>
      <c r="L94" s="39">
        <f t="shared" si="36"/>
        <v>0</v>
      </c>
      <c r="M94" s="34">
        <v>0</v>
      </c>
      <c r="N94" s="39">
        <f t="shared" si="37"/>
        <v>0</v>
      </c>
      <c r="O94" s="69">
        <f t="shared" si="38"/>
        <v>10</v>
      </c>
      <c r="P94" s="39">
        <f t="shared" si="39"/>
        <v>1</v>
      </c>
    </row>
    <row r="95" spans="1:16" ht="19.149999999999999" x14ac:dyDescent="0.7">
      <c r="A95" s="77"/>
      <c r="B95" s="2" t="s">
        <v>27</v>
      </c>
      <c r="C95" s="49">
        <v>1765</v>
      </c>
      <c r="D95" s="50">
        <f t="shared" si="32"/>
        <v>0.40847026151353855</v>
      </c>
      <c r="E95" s="49">
        <v>1343</v>
      </c>
      <c r="F95" s="50">
        <f t="shared" si="33"/>
        <v>0.31080768340661885</v>
      </c>
      <c r="G95" s="49">
        <v>491</v>
      </c>
      <c r="H95" s="50">
        <f t="shared" si="34"/>
        <v>0.11363110391113168</v>
      </c>
      <c r="I95" s="49">
        <v>393</v>
      </c>
      <c r="J95" s="50">
        <f t="shared" si="35"/>
        <v>9.0951168710946537E-2</v>
      </c>
      <c r="K95" s="49">
        <v>157</v>
      </c>
      <c r="L95" s="50">
        <f t="shared" si="36"/>
        <v>3.633418190233742E-2</v>
      </c>
      <c r="M95" s="49">
        <v>172</v>
      </c>
      <c r="N95" s="50">
        <f t="shared" si="37"/>
        <v>3.9805600555426986E-2</v>
      </c>
      <c r="O95" s="70">
        <f t="shared" si="38"/>
        <v>4321</v>
      </c>
      <c r="P95" s="50">
        <f t="shared" si="39"/>
        <v>1.0000000000000002</v>
      </c>
    </row>
    <row r="96" spans="1:16" ht="19.149999999999999" x14ac:dyDescent="0.35">
      <c r="A96" s="75" t="s">
        <v>33</v>
      </c>
      <c r="B96" s="1" t="s">
        <v>21</v>
      </c>
      <c r="C96" s="63">
        <v>132</v>
      </c>
      <c r="D96" s="32">
        <f t="shared" si="32"/>
        <v>0.39520958083832336</v>
      </c>
      <c r="E96" s="63">
        <v>96</v>
      </c>
      <c r="F96" s="32">
        <f t="shared" si="33"/>
        <v>0.28742514970059879</v>
      </c>
      <c r="G96" s="63">
        <v>24</v>
      </c>
      <c r="H96" s="32">
        <f t="shared" si="34"/>
        <v>7.1856287425149698E-2</v>
      </c>
      <c r="I96" s="63">
        <v>68</v>
      </c>
      <c r="J96" s="32">
        <f t="shared" si="35"/>
        <v>0.20359281437125748</v>
      </c>
      <c r="K96" s="63">
        <v>6</v>
      </c>
      <c r="L96" s="32">
        <f t="shared" si="36"/>
        <v>1.7964071856287425E-2</v>
      </c>
      <c r="M96" s="63">
        <v>8</v>
      </c>
      <c r="N96" s="32">
        <f t="shared" si="37"/>
        <v>2.3952095808383235E-2</v>
      </c>
      <c r="O96" s="63">
        <f t="shared" si="38"/>
        <v>334</v>
      </c>
      <c r="P96" s="32">
        <f t="shared" si="39"/>
        <v>1</v>
      </c>
    </row>
    <row r="97" spans="1:16" ht="19.149999999999999" x14ac:dyDescent="0.35">
      <c r="A97" s="76"/>
      <c r="B97" s="1" t="s">
        <v>22</v>
      </c>
      <c r="C97" s="63">
        <v>691</v>
      </c>
      <c r="D97" s="32">
        <f t="shared" si="32"/>
        <v>0.38995485327313772</v>
      </c>
      <c r="E97" s="63">
        <v>614</v>
      </c>
      <c r="F97" s="32">
        <f t="shared" si="33"/>
        <v>0.34650112866817157</v>
      </c>
      <c r="G97" s="63">
        <v>189</v>
      </c>
      <c r="H97" s="32">
        <f t="shared" si="34"/>
        <v>0.10665914221218961</v>
      </c>
      <c r="I97" s="63">
        <v>127</v>
      </c>
      <c r="J97" s="32">
        <f t="shared" si="35"/>
        <v>7.1670428893905194E-2</v>
      </c>
      <c r="K97" s="63">
        <v>76</v>
      </c>
      <c r="L97" s="32">
        <f t="shared" si="36"/>
        <v>4.2889390519187359E-2</v>
      </c>
      <c r="M97" s="63">
        <v>75</v>
      </c>
      <c r="N97" s="32">
        <f t="shared" si="37"/>
        <v>4.232505643340858E-2</v>
      </c>
      <c r="O97" s="63">
        <f t="shared" si="38"/>
        <v>1772</v>
      </c>
      <c r="P97" s="32">
        <f t="shared" si="39"/>
        <v>1</v>
      </c>
    </row>
    <row r="98" spans="1:16" ht="19.149999999999999" x14ac:dyDescent="0.35">
      <c r="A98" s="76"/>
      <c r="B98" s="1" t="s">
        <v>23</v>
      </c>
      <c r="C98" s="63">
        <v>535</v>
      </c>
      <c r="D98" s="32">
        <f t="shared" si="32"/>
        <v>0.41601866251944014</v>
      </c>
      <c r="E98" s="63">
        <v>387</v>
      </c>
      <c r="F98" s="32">
        <f t="shared" si="33"/>
        <v>0.30093312597200622</v>
      </c>
      <c r="G98" s="63">
        <v>172</v>
      </c>
      <c r="H98" s="32">
        <f t="shared" si="34"/>
        <v>0.13374805598755832</v>
      </c>
      <c r="I98" s="63">
        <v>86</v>
      </c>
      <c r="J98" s="32">
        <f t="shared" si="35"/>
        <v>6.6874027993779159E-2</v>
      </c>
      <c r="K98" s="63">
        <v>35</v>
      </c>
      <c r="L98" s="32">
        <f t="shared" si="36"/>
        <v>2.7216174183514776E-2</v>
      </c>
      <c r="M98" s="63">
        <v>71</v>
      </c>
      <c r="N98" s="32">
        <f t="shared" si="37"/>
        <v>5.52099533437014E-2</v>
      </c>
      <c r="O98" s="63">
        <f t="shared" si="38"/>
        <v>1286</v>
      </c>
      <c r="P98" s="32">
        <f t="shared" si="39"/>
        <v>1</v>
      </c>
    </row>
    <row r="99" spans="1:16" ht="19.149999999999999" x14ac:dyDescent="0.35">
      <c r="A99" s="76"/>
      <c r="B99" s="1" t="s">
        <v>24</v>
      </c>
      <c r="C99" s="63">
        <v>356</v>
      </c>
      <c r="D99" s="32">
        <f t="shared" si="32"/>
        <v>0.32600732600732601</v>
      </c>
      <c r="E99" s="63">
        <v>362</v>
      </c>
      <c r="F99" s="32">
        <f t="shared" si="33"/>
        <v>0.33150183150183149</v>
      </c>
      <c r="G99" s="63">
        <v>170</v>
      </c>
      <c r="H99" s="32">
        <f t="shared" si="34"/>
        <v>0.15567765567765568</v>
      </c>
      <c r="I99" s="63">
        <v>119</v>
      </c>
      <c r="J99" s="32">
        <f t="shared" si="35"/>
        <v>0.10897435897435898</v>
      </c>
      <c r="K99" s="63">
        <v>46</v>
      </c>
      <c r="L99" s="32">
        <f t="shared" si="36"/>
        <v>4.2124542124542128E-2</v>
      </c>
      <c r="M99" s="63">
        <v>39</v>
      </c>
      <c r="N99" s="32">
        <f t="shared" si="37"/>
        <v>3.5714285714285712E-2</v>
      </c>
      <c r="O99" s="63">
        <f t="shared" si="38"/>
        <v>1092</v>
      </c>
      <c r="P99" s="32">
        <f t="shared" si="39"/>
        <v>1</v>
      </c>
    </row>
    <row r="100" spans="1:16" ht="19.149999999999999" x14ac:dyDescent="0.35">
      <c r="A100" s="76"/>
      <c r="B100" s="1" t="s">
        <v>25</v>
      </c>
      <c r="C100" s="63">
        <v>4</v>
      </c>
      <c r="D100" s="32">
        <f t="shared" si="32"/>
        <v>0.26666666666666666</v>
      </c>
      <c r="E100" s="63">
        <v>5</v>
      </c>
      <c r="F100" s="32">
        <f t="shared" si="33"/>
        <v>0.33333333333333331</v>
      </c>
      <c r="G100" s="63">
        <v>2</v>
      </c>
      <c r="H100" s="32">
        <f t="shared" si="34"/>
        <v>0.13333333333333333</v>
      </c>
      <c r="I100" s="63">
        <v>2</v>
      </c>
      <c r="J100" s="32">
        <f t="shared" si="35"/>
        <v>0.13333333333333333</v>
      </c>
      <c r="K100" s="63">
        <v>1</v>
      </c>
      <c r="L100" s="32">
        <f t="shared" si="36"/>
        <v>6.6666666666666666E-2</v>
      </c>
      <c r="M100" s="63">
        <v>1</v>
      </c>
      <c r="N100" s="32">
        <f t="shared" si="37"/>
        <v>6.6666666666666666E-2</v>
      </c>
      <c r="O100" s="63">
        <f t="shared" si="38"/>
        <v>15</v>
      </c>
      <c r="P100" s="32">
        <f t="shared" si="39"/>
        <v>0.99999999999999989</v>
      </c>
    </row>
    <row r="101" spans="1:16" ht="19.149999999999999" x14ac:dyDescent="0.35">
      <c r="A101" s="76"/>
      <c r="B101" s="1" t="s">
        <v>0</v>
      </c>
      <c r="C101" s="63">
        <v>0</v>
      </c>
      <c r="D101" s="32">
        <f t="shared" si="32"/>
        <v>0</v>
      </c>
      <c r="E101" s="63">
        <v>2</v>
      </c>
      <c r="F101" s="32">
        <f t="shared" si="33"/>
        <v>0.33333333333333331</v>
      </c>
      <c r="G101" s="63">
        <v>3</v>
      </c>
      <c r="H101" s="32">
        <f t="shared" si="34"/>
        <v>0.5</v>
      </c>
      <c r="I101" s="63">
        <v>1</v>
      </c>
      <c r="J101" s="32">
        <f t="shared" si="35"/>
        <v>0.16666666666666666</v>
      </c>
      <c r="K101" s="63">
        <v>0</v>
      </c>
      <c r="L101" s="32">
        <f t="shared" si="36"/>
        <v>0</v>
      </c>
      <c r="M101" s="63">
        <v>0</v>
      </c>
      <c r="N101" s="32">
        <f t="shared" si="37"/>
        <v>0</v>
      </c>
      <c r="O101" s="63">
        <f t="shared" si="38"/>
        <v>6</v>
      </c>
      <c r="P101" s="32">
        <f t="shared" si="39"/>
        <v>0.99999999999999989</v>
      </c>
    </row>
    <row r="102" spans="1:16" ht="19.149999999999999" x14ac:dyDescent="0.35">
      <c r="A102" s="77"/>
      <c r="B102" s="2" t="s">
        <v>27</v>
      </c>
      <c r="C102" s="64">
        <v>1718</v>
      </c>
      <c r="D102" s="47">
        <f t="shared" si="32"/>
        <v>0.38135405105438402</v>
      </c>
      <c r="E102" s="64">
        <v>1466</v>
      </c>
      <c r="F102" s="47">
        <f t="shared" si="33"/>
        <v>0.32541620421753609</v>
      </c>
      <c r="G102" s="64">
        <v>560</v>
      </c>
      <c r="H102" s="47">
        <f t="shared" si="34"/>
        <v>0.12430632630410655</v>
      </c>
      <c r="I102" s="64">
        <v>403</v>
      </c>
      <c r="J102" s="47">
        <f t="shared" si="35"/>
        <v>8.9456159822419529E-2</v>
      </c>
      <c r="K102" s="64">
        <v>164</v>
      </c>
      <c r="L102" s="47">
        <f t="shared" si="36"/>
        <v>3.6403995560488345E-2</v>
      </c>
      <c r="M102" s="64">
        <v>194</v>
      </c>
      <c r="N102" s="47">
        <f t="shared" si="37"/>
        <v>4.3063263041065482E-2</v>
      </c>
      <c r="O102" s="64">
        <f t="shared" si="38"/>
        <v>4505</v>
      </c>
      <c r="P102" s="47">
        <f t="shared" si="39"/>
        <v>1</v>
      </c>
    </row>
    <row r="103" spans="1:16" ht="19.149999999999999" x14ac:dyDescent="0.35">
      <c r="A103" s="75" t="s">
        <v>34</v>
      </c>
      <c r="B103" s="1" t="s">
        <v>21</v>
      </c>
      <c r="C103" s="63">
        <v>80</v>
      </c>
      <c r="D103" s="32">
        <f t="shared" si="32"/>
        <v>0.40609137055837563</v>
      </c>
      <c r="E103" s="63">
        <v>62</v>
      </c>
      <c r="F103" s="32">
        <f t="shared" si="33"/>
        <v>0.31472081218274112</v>
      </c>
      <c r="G103" s="63">
        <v>11</v>
      </c>
      <c r="H103" s="32">
        <f t="shared" si="34"/>
        <v>5.5837563451776651E-2</v>
      </c>
      <c r="I103" s="63">
        <v>20</v>
      </c>
      <c r="J103" s="32">
        <f t="shared" si="35"/>
        <v>0.10152284263959391</v>
      </c>
      <c r="K103" s="63">
        <v>15</v>
      </c>
      <c r="L103" s="32">
        <f t="shared" si="36"/>
        <v>7.6142131979695438E-2</v>
      </c>
      <c r="M103" s="63">
        <v>9</v>
      </c>
      <c r="N103" s="32">
        <f t="shared" si="37"/>
        <v>4.5685279187817257E-2</v>
      </c>
      <c r="O103" s="63">
        <f t="shared" si="38"/>
        <v>197</v>
      </c>
      <c r="P103" s="32">
        <f t="shared" si="39"/>
        <v>1</v>
      </c>
    </row>
    <row r="104" spans="1:16" ht="19.149999999999999" x14ac:dyDescent="0.35">
      <c r="A104" s="76"/>
      <c r="B104" s="1" t="s">
        <v>22</v>
      </c>
      <c r="C104" s="63">
        <v>359</v>
      </c>
      <c r="D104" s="32">
        <f t="shared" si="32"/>
        <v>0.35127201565557731</v>
      </c>
      <c r="E104" s="63">
        <v>377</v>
      </c>
      <c r="F104" s="32">
        <f t="shared" si="33"/>
        <v>0.36888454011741684</v>
      </c>
      <c r="G104" s="63">
        <v>85</v>
      </c>
      <c r="H104" s="32">
        <f t="shared" si="34"/>
        <v>8.3170254403131111E-2</v>
      </c>
      <c r="I104" s="63">
        <v>75</v>
      </c>
      <c r="J104" s="32">
        <f t="shared" si="35"/>
        <v>7.3385518590998039E-2</v>
      </c>
      <c r="K104" s="63">
        <v>77</v>
      </c>
      <c r="L104" s="32">
        <f t="shared" si="36"/>
        <v>7.5342465753424653E-2</v>
      </c>
      <c r="M104" s="63">
        <v>49</v>
      </c>
      <c r="N104" s="32">
        <f t="shared" si="37"/>
        <v>4.7945205479452052E-2</v>
      </c>
      <c r="O104" s="63">
        <f t="shared" si="38"/>
        <v>1022</v>
      </c>
      <c r="P104" s="32">
        <f t="shared" si="39"/>
        <v>0.99999999999999989</v>
      </c>
    </row>
    <row r="105" spans="1:16" ht="19.149999999999999" x14ac:dyDescent="0.35">
      <c r="A105" s="76"/>
      <c r="B105" s="1" t="s">
        <v>23</v>
      </c>
      <c r="C105" s="63">
        <v>390</v>
      </c>
      <c r="D105" s="32">
        <f t="shared" si="32"/>
        <v>0.39836567926455568</v>
      </c>
      <c r="E105" s="63">
        <v>312</v>
      </c>
      <c r="F105" s="32">
        <f t="shared" si="33"/>
        <v>0.31869254341164455</v>
      </c>
      <c r="G105" s="63">
        <v>121</v>
      </c>
      <c r="H105" s="32">
        <f t="shared" si="34"/>
        <v>0.12359550561797752</v>
      </c>
      <c r="I105" s="63">
        <v>53</v>
      </c>
      <c r="J105" s="32">
        <f t="shared" si="35"/>
        <v>5.4136874361593465E-2</v>
      </c>
      <c r="K105" s="63">
        <v>50</v>
      </c>
      <c r="L105" s="32">
        <f t="shared" si="36"/>
        <v>5.1072522982635343E-2</v>
      </c>
      <c r="M105" s="63">
        <v>53</v>
      </c>
      <c r="N105" s="32">
        <f t="shared" si="37"/>
        <v>5.4136874361593465E-2</v>
      </c>
      <c r="O105" s="63">
        <f t="shared" si="38"/>
        <v>979</v>
      </c>
      <c r="P105" s="32">
        <f t="shared" si="39"/>
        <v>0.99999999999999989</v>
      </c>
    </row>
    <row r="106" spans="1:16" ht="19.149999999999999" x14ac:dyDescent="0.35">
      <c r="A106" s="76"/>
      <c r="B106" s="1" t="s">
        <v>24</v>
      </c>
      <c r="C106" s="63">
        <v>162</v>
      </c>
      <c r="D106" s="32">
        <f t="shared" si="32"/>
        <v>0.27931034482758621</v>
      </c>
      <c r="E106" s="63">
        <v>201</v>
      </c>
      <c r="F106" s="32">
        <f t="shared" si="33"/>
        <v>0.34655172413793106</v>
      </c>
      <c r="G106" s="63">
        <v>87</v>
      </c>
      <c r="H106" s="32">
        <f t="shared" si="34"/>
        <v>0.15</v>
      </c>
      <c r="I106" s="63">
        <v>82</v>
      </c>
      <c r="J106" s="32">
        <f t="shared" si="35"/>
        <v>0.14137931034482759</v>
      </c>
      <c r="K106" s="63">
        <v>25</v>
      </c>
      <c r="L106" s="32">
        <f t="shared" si="36"/>
        <v>4.3103448275862072E-2</v>
      </c>
      <c r="M106" s="63">
        <v>23</v>
      </c>
      <c r="N106" s="32">
        <f t="shared" si="37"/>
        <v>3.9655172413793106E-2</v>
      </c>
      <c r="O106" s="63">
        <f t="shared" si="38"/>
        <v>580</v>
      </c>
      <c r="P106" s="32">
        <f t="shared" si="39"/>
        <v>1</v>
      </c>
    </row>
    <row r="107" spans="1:16" ht="19.149999999999999" x14ac:dyDescent="0.35">
      <c r="A107" s="76"/>
      <c r="B107" s="1" t="s">
        <v>25</v>
      </c>
      <c r="C107" s="63">
        <v>4</v>
      </c>
      <c r="D107" s="32">
        <f t="shared" si="32"/>
        <v>0.44444444444444442</v>
      </c>
      <c r="E107" s="63">
        <v>1</v>
      </c>
      <c r="F107" s="32">
        <f t="shared" si="33"/>
        <v>0.1111111111111111</v>
      </c>
      <c r="G107" s="63">
        <v>1</v>
      </c>
      <c r="H107" s="32">
        <f t="shared" si="34"/>
        <v>0.1111111111111111</v>
      </c>
      <c r="I107" s="63">
        <v>2</v>
      </c>
      <c r="J107" s="32">
        <f t="shared" si="35"/>
        <v>0.22222222222222221</v>
      </c>
      <c r="K107" s="63">
        <v>0</v>
      </c>
      <c r="L107" s="32">
        <f t="shared" si="36"/>
        <v>0</v>
      </c>
      <c r="M107" s="63">
        <v>1</v>
      </c>
      <c r="N107" s="32">
        <f t="shared" si="37"/>
        <v>0.1111111111111111</v>
      </c>
      <c r="O107" s="63">
        <f t="shared" si="38"/>
        <v>9</v>
      </c>
      <c r="P107" s="32">
        <f t="shared" si="39"/>
        <v>1</v>
      </c>
    </row>
    <row r="108" spans="1:16" ht="19.149999999999999" x14ac:dyDescent="0.35">
      <c r="A108" s="76"/>
      <c r="B108" s="1" t="s">
        <v>0</v>
      </c>
      <c r="C108" s="63">
        <v>1</v>
      </c>
      <c r="D108" s="32">
        <f t="shared" si="32"/>
        <v>0.16666666666666666</v>
      </c>
      <c r="E108" s="63">
        <v>3</v>
      </c>
      <c r="F108" s="32">
        <f t="shared" si="33"/>
        <v>0.5</v>
      </c>
      <c r="G108" s="63">
        <v>0</v>
      </c>
      <c r="H108" s="32">
        <f t="shared" si="34"/>
        <v>0</v>
      </c>
      <c r="I108" s="63">
        <v>1</v>
      </c>
      <c r="J108" s="32">
        <f t="shared" si="35"/>
        <v>0.16666666666666666</v>
      </c>
      <c r="K108" s="63">
        <v>1</v>
      </c>
      <c r="L108" s="32">
        <f t="shared" si="36"/>
        <v>0.16666666666666666</v>
      </c>
      <c r="M108" s="63">
        <v>0</v>
      </c>
      <c r="N108" s="32">
        <f t="shared" si="37"/>
        <v>0</v>
      </c>
      <c r="O108" s="63">
        <f t="shared" si="38"/>
        <v>6</v>
      </c>
      <c r="P108" s="32">
        <f t="shared" si="39"/>
        <v>0.99999999999999989</v>
      </c>
    </row>
    <row r="109" spans="1:16" ht="19.149999999999999" x14ac:dyDescent="0.35">
      <c r="A109" s="77"/>
      <c r="B109" s="2" t="s">
        <v>27</v>
      </c>
      <c r="C109" s="64">
        <v>996</v>
      </c>
      <c r="D109" s="47">
        <f t="shared" si="32"/>
        <v>0.35660580021482274</v>
      </c>
      <c r="E109" s="64">
        <v>956</v>
      </c>
      <c r="F109" s="47">
        <f t="shared" si="33"/>
        <v>0.34228428213390621</v>
      </c>
      <c r="G109" s="64">
        <v>305</v>
      </c>
      <c r="H109" s="47">
        <f t="shared" si="34"/>
        <v>0.10920157536698891</v>
      </c>
      <c r="I109" s="64">
        <v>233</v>
      </c>
      <c r="J109" s="47">
        <f t="shared" si="35"/>
        <v>8.3422842821339063E-2</v>
      </c>
      <c r="K109" s="64">
        <v>168</v>
      </c>
      <c r="L109" s="47">
        <f t="shared" si="36"/>
        <v>6.0150375939849621E-2</v>
      </c>
      <c r="M109" s="64">
        <v>135</v>
      </c>
      <c r="N109" s="47">
        <f t="shared" si="37"/>
        <v>4.8335123523093451E-2</v>
      </c>
      <c r="O109" s="64">
        <f t="shared" si="38"/>
        <v>2793</v>
      </c>
      <c r="P109" s="47">
        <f t="shared" si="39"/>
        <v>1</v>
      </c>
    </row>
    <row r="110" spans="1:16" ht="19.149999999999999" x14ac:dyDescent="0.35">
      <c r="A110" s="75" t="s">
        <v>35</v>
      </c>
      <c r="B110" s="1" t="s">
        <v>21</v>
      </c>
      <c r="C110" s="63">
        <v>170</v>
      </c>
      <c r="D110" s="32">
        <f t="shared" si="32"/>
        <v>0.36402569593147749</v>
      </c>
      <c r="E110" s="63">
        <v>145</v>
      </c>
      <c r="F110" s="32">
        <f t="shared" si="33"/>
        <v>0.31049250535331907</v>
      </c>
      <c r="G110" s="63">
        <v>37</v>
      </c>
      <c r="H110" s="32">
        <f t="shared" si="34"/>
        <v>7.922912205567452E-2</v>
      </c>
      <c r="I110" s="63">
        <v>79</v>
      </c>
      <c r="J110" s="32">
        <f t="shared" si="35"/>
        <v>0.16916488222698073</v>
      </c>
      <c r="K110" s="63">
        <v>18</v>
      </c>
      <c r="L110" s="32">
        <f t="shared" si="36"/>
        <v>3.8543897216274089E-2</v>
      </c>
      <c r="M110" s="63">
        <v>18</v>
      </c>
      <c r="N110" s="32">
        <f t="shared" si="37"/>
        <v>3.8543897216274089E-2</v>
      </c>
      <c r="O110" s="63">
        <f t="shared" si="38"/>
        <v>467</v>
      </c>
      <c r="P110" s="32">
        <f t="shared" si="39"/>
        <v>1</v>
      </c>
    </row>
    <row r="111" spans="1:16" ht="19.149999999999999" x14ac:dyDescent="0.35">
      <c r="A111" s="76"/>
      <c r="B111" s="1" t="s">
        <v>22</v>
      </c>
      <c r="C111" s="63">
        <v>625</v>
      </c>
      <c r="D111" s="32">
        <f t="shared" si="32"/>
        <v>0.3843788437884379</v>
      </c>
      <c r="E111" s="63">
        <v>556</v>
      </c>
      <c r="F111" s="32">
        <f t="shared" si="33"/>
        <v>0.34194341943419432</v>
      </c>
      <c r="G111" s="63">
        <v>169</v>
      </c>
      <c r="H111" s="32">
        <f t="shared" si="34"/>
        <v>0.1039360393603936</v>
      </c>
      <c r="I111" s="63">
        <v>155</v>
      </c>
      <c r="J111" s="32">
        <f t="shared" si="35"/>
        <v>9.5325953259532595E-2</v>
      </c>
      <c r="K111" s="63">
        <v>70</v>
      </c>
      <c r="L111" s="32">
        <f t="shared" si="36"/>
        <v>4.3050430504305043E-2</v>
      </c>
      <c r="M111" s="63">
        <v>51</v>
      </c>
      <c r="N111" s="32">
        <f t="shared" si="37"/>
        <v>3.136531365313653E-2</v>
      </c>
      <c r="O111" s="63">
        <f t="shared" si="38"/>
        <v>1626</v>
      </c>
      <c r="P111" s="32">
        <f t="shared" si="39"/>
        <v>1.0000000000000002</v>
      </c>
    </row>
    <row r="112" spans="1:16" ht="19.149999999999999" x14ac:dyDescent="0.35">
      <c r="A112" s="76"/>
      <c r="B112" s="1" t="s">
        <v>23</v>
      </c>
      <c r="C112" s="63">
        <v>688</v>
      </c>
      <c r="D112" s="32">
        <f t="shared" si="32"/>
        <v>0.44415752098127825</v>
      </c>
      <c r="E112" s="63">
        <v>486</v>
      </c>
      <c r="F112" s="32">
        <f t="shared" si="33"/>
        <v>0.31375080697224017</v>
      </c>
      <c r="G112" s="63">
        <v>174</v>
      </c>
      <c r="H112" s="32">
        <f t="shared" si="34"/>
        <v>0.11233053582956747</v>
      </c>
      <c r="I112" s="63">
        <v>115</v>
      </c>
      <c r="J112" s="32">
        <f t="shared" si="35"/>
        <v>7.4241446094254357E-2</v>
      </c>
      <c r="K112" s="63">
        <v>38</v>
      </c>
      <c r="L112" s="32">
        <f t="shared" si="36"/>
        <v>2.4531956100710135E-2</v>
      </c>
      <c r="M112" s="63">
        <v>48</v>
      </c>
      <c r="N112" s="32">
        <f t="shared" si="37"/>
        <v>3.0987734021949646E-2</v>
      </c>
      <c r="O112" s="63">
        <f t="shared" si="38"/>
        <v>1549</v>
      </c>
      <c r="P112" s="32">
        <f t="shared" si="39"/>
        <v>0.99999999999999989</v>
      </c>
    </row>
    <row r="113" spans="1:16" ht="19.149999999999999" x14ac:dyDescent="0.35">
      <c r="A113" s="76"/>
      <c r="B113" s="1" t="s">
        <v>24</v>
      </c>
      <c r="C113" s="63">
        <v>427</v>
      </c>
      <c r="D113" s="32">
        <f t="shared" si="32"/>
        <v>0.3921028466483012</v>
      </c>
      <c r="E113" s="63">
        <v>320</v>
      </c>
      <c r="F113" s="32">
        <f t="shared" si="33"/>
        <v>0.29384756657483929</v>
      </c>
      <c r="G113" s="63">
        <v>172</v>
      </c>
      <c r="H113" s="32">
        <f t="shared" si="34"/>
        <v>0.15794306703397612</v>
      </c>
      <c r="I113" s="63">
        <v>91</v>
      </c>
      <c r="J113" s="32">
        <f t="shared" si="35"/>
        <v>8.356290174471992E-2</v>
      </c>
      <c r="K113" s="63">
        <v>33</v>
      </c>
      <c r="L113" s="32">
        <f t="shared" si="36"/>
        <v>3.0303030303030304E-2</v>
      </c>
      <c r="M113" s="63">
        <v>46</v>
      </c>
      <c r="N113" s="32">
        <f t="shared" si="37"/>
        <v>4.2240587695133149E-2</v>
      </c>
      <c r="O113" s="63">
        <f t="shared" si="38"/>
        <v>1089</v>
      </c>
      <c r="P113" s="32">
        <f t="shared" si="39"/>
        <v>0.99999999999999989</v>
      </c>
    </row>
    <row r="114" spans="1:16" ht="19.149999999999999" x14ac:dyDescent="0.35">
      <c r="A114" s="76"/>
      <c r="B114" s="1" t="s">
        <v>25</v>
      </c>
      <c r="C114" s="63">
        <v>7</v>
      </c>
      <c r="D114" s="32">
        <f t="shared" si="32"/>
        <v>0.33333333333333331</v>
      </c>
      <c r="E114" s="63">
        <v>9</v>
      </c>
      <c r="F114" s="32">
        <f t="shared" si="33"/>
        <v>0.42857142857142855</v>
      </c>
      <c r="G114" s="63">
        <v>2</v>
      </c>
      <c r="H114" s="32">
        <f t="shared" si="34"/>
        <v>9.5238095238095233E-2</v>
      </c>
      <c r="I114" s="63">
        <v>2</v>
      </c>
      <c r="J114" s="32">
        <f t="shared" si="35"/>
        <v>9.5238095238095233E-2</v>
      </c>
      <c r="K114" s="63">
        <v>1</v>
      </c>
      <c r="L114" s="32">
        <f t="shared" si="36"/>
        <v>4.7619047619047616E-2</v>
      </c>
      <c r="M114" s="63">
        <v>0</v>
      </c>
      <c r="N114" s="32">
        <f t="shared" si="37"/>
        <v>0</v>
      </c>
      <c r="O114" s="63">
        <f t="shared" si="38"/>
        <v>21</v>
      </c>
      <c r="P114" s="32">
        <f t="shared" si="39"/>
        <v>1</v>
      </c>
    </row>
    <row r="115" spans="1:16" ht="19.149999999999999" x14ac:dyDescent="0.35">
      <c r="A115" s="76"/>
      <c r="B115" s="1" t="s">
        <v>0</v>
      </c>
      <c r="C115" s="63">
        <v>14</v>
      </c>
      <c r="D115" s="32">
        <f t="shared" si="32"/>
        <v>0.4</v>
      </c>
      <c r="E115" s="63">
        <v>7</v>
      </c>
      <c r="F115" s="32">
        <f t="shared" si="33"/>
        <v>0.2</v>
      </c>
      <c r="G115" s="63">
        <v>6</v>
      </c>
      <c r="H115" s="32">
        <f t="shared" si="34"/>
        <v>0.17142857142857143</v>
      </c>
      <c r="I115" s="63">
        <v>3</v>
      </c>
      <c r="J115" s="32">
        <f t="shared" si="35"/>
        <v>8.5714285714285715E-2</v>
      </c>
      <c r="K115" s="63">
        <v>3</v>
      </c>
      <c r="L115" s="32">
        <f t="shared" si="36"/>
        <v>8.5714285714285715E-2</v>
      </c>
      <c r="M115" s="63">
        <v>2</v>
      </c>
      <c r="N115" s="32">
        <f t="shared" si="37"/>
        <v>5.7142857142857141E-2</v>
      </c>
      <c r="O115" s="63">
        <f t="shared" si="38"/>
        <v>35</v>
      </c>
      <c r="P115" s="32">
        <f t="shared" si="39"/>
        <v>1.0000000000000002</v>
      </c>
    </row>
    <row r="116" spans="1:16" ht="19.149999999999999" x14ac:dyDescent="0.35">
      <c r="A116" s="77"/>
      <c r="B116" s="2" t="s">
        <v>27</v>
      </c>
      <c r="C116" s="64">
        <v>1931</v>
      </c>
      <c r="D116" s="47">
        <f t="shared" si="32"/>
        <v>0.40338416544808858</v>
      </c>
      <c r="E116" s="64">
        <v>1523</v>
      </c>
      <c r="F116" s="47">
        <f t="shared" si="33"/>
        <v>0.31815333194067263</v>
      </c>
      <c r="G116" s="64">
        <v>560</v>
      </c>
      <c r="H116" s="47">
        <f t="shared" si="34"/>
        <v>0.11698349697096302</v>
      </c>
      <c r="I116" s="64">
        <v>445</v>
      </c>
      <c r="J116" s="47">
        <f t="shared" si="35"/>
        <v>9.2960100271568827E-2</v>
      </c>
      <c r="K116" s="64">
        <v>163</v>
      </c>
      <c r="L116" s="47">
        <f t="shared" si="36"/>
        <v>3.4050553582619596E-2</v>
      </c>
      <c r="M116" s="64">
        <v>165</v>
      </c>
      <c r="N116" s="47">
        <f t="shared" si="37"/>
        <v>3.4468351786087321E-2</v>
      </c>
      <c r="O116" s="64">
        <f t="shared" si="38"/>
        <v>4787</v>
      </c>
      <c r="P116" s="47">
        <f t="shared" si="39"/>
        <v>0.99999999999999989</v>
      </c>
    </row>
    <row r="117" spans="1:16" ht="19.149999999999999" x14ac:dyDescent="0.7">
      <c r="A117" s="75" t="s">
        <v>36</v>
      </c>
      <c r="B117" s="1" t="s">
        <v>21</v>
      </c>
      <c r="C117" s="34">
        <v>307</v>
      </c>
      <c r="D117" s="32">
        <f t="shared" si="32"/>
        <v>0.43422913719943423</v>
      </c>
      <c r="E117" s="34">
        <v>191</v>
      </c>
      <c r="F117" s="32">
        <f t="shared" si="33"/>
        <v>0.27015558698727016</v>
      </c>
      <c r="G117" s="34">
        <v>43</v>
      </c>
      <c r="H117" s="32">
        <f t="shared" si="34"/>
        <v>6.0820367751060818E-2</v>
      </c>
      <c r="I117" s="34">
        <v>114</v>
      </c>
      <c r="J117" s="32">
        <f t="shared" si="35"/>
        <v>0.16124469589816123</v>
      </c>
      <c r="K117" s="34">
        <v>28</v>
      </c>
      <c r="L117" s="32">
        <f t="shared" si="36"/>
        <v>3.9603960396039604E-2</v>
      </c>
      <c r="M117" s="34">
        <v>24</v>
      </c>
      <c r="N117" s="32">
        <f t="shared" si="37"/>
        <v>3.3946251768033946E-2</v>
      </c>
      <c r="O117" s="63">
        <f t="shared" si="38"/>
        <v>707</v>
      </c>
      <c r="P117" s="32">
        <f t="shared" si="39"/>
        <v>1</v>
      </c>
    </row>
    <row r="118" spans="1:16" ht="19.149999999999999" x14ac:dyDescent="0.7">
      <c r="A118" s="76"/>
      <c r="B118" s="1" t="s">
        <v>22</v>
      </c>
      <c r="C118" s="34">
        <v>857</v>
      </c>
      <c r="D118" s="32">
        <f t="shared" si="32"/>
        <v>0.38224799286351474</v>
      </c>
      <c r="E118" s="34">
        <v>787</v>
      </c>
      <c r="F118" s="32">
        <f t="shared" si="33"/>
        <v>0.35102586975914363</v>
      </c>
      <c r="G118" s="34">
        <v>238</v>
      </c>
      <c r="H118" s="32">
        <f t="shared" si="34"/>
        <v>0.10615521855486174</v>
      </c>
      <c r="I118" s="34">
        <v>144</v>
      </c>
      <c r="J118" s="32">
        <f t="shared" si="35"/>
        <v>6.422836752899197E-2</v>
      </c>
      <c r="K118" s="34">
        <v>130</v>
      </c>
      <c r="L118" s="32">
        <f t="shared" si="36"/>
        <v>5.7983942908117751E-2</v>
      </c>
      <c r="M118" s="34">
        <v>86</v>
      </c>
      <c r="N118" s="32">
        <f t="shared" si="37"/>
        <v>3.8358608385370203E-2</v>
      </c>
      <c r="O118" s="63">
        <f t="shared" si="38"/>
        <v>2242</v>
      </c>
      <c r="P118" s="32">
        <f t="shared" si="39"/>
        <v>1</v>
      </c>
    </row>
    <row r="119" spans="1:16" ht="19.149999999999999" x14ac:dyDescent="0.7">
      <c r="A119" s="76"/>
      <c r="B119" s="1" t="s">
        <v>23</v>
      </c>
      <c r="C119" s="34">
        <v>1009</v>
      </c>
      <c r="D119" s="32">
        <f t="shared" si="32"/>
        <v>0.43027718550106608</v>
      </c>
      <c r="E119" s="34">
        <v>730</v>
      </c>
      <c r="F119" s="32">
        <f t="shared" si="33"/>
        <v>0.31130063965884863</v>
      </c>
      <c r="G119" s="34">
        <v>266</v>
      </c>
      <c r="H119" s="32">
        <f t="shared" si="34"/>
        <v>0.11343283582089553</v>
      </c>
      <c r="I119" s="34">
        <v>178</v>
      </c>
      <c r="J119" s="32">
        <f t="shared" si="35"/>
        <v>7.5906183368869937E-2</v>
      </c>
      <c r="K119" s="34">
        <v>82</v>
      </c>
      <c r="L119" s="32">
        <f t="shared" si="36"/>
        <v>3.4968017057569294E-2</v>
      </c>
      <c r="M119" s="34">
        <v>80</v>
      </c>
      <c r="N119" s="32">
        <f t="shared" si="37"/>
        <v>3.4115138592750532E-2</v>
      </c>
      <c r="O119" s="63">
        <f t="shared" si="38"/>
        <v>2345</v>
      </c>
      <c r="P119" s="32">
        <f t="shared" si="39"/>
        <v>1</v>
      </c>
    </row>
    <row r="120" spans="1:16" ht="19.149999999999999" x14ac:dyDescent="0.7">
      <c r="A120" s="76"/>
      <c r="B120" s="1" t="s">
        <v>24</v>
      </c>
      <c r="C120" s="34">
        <v>436</v>
      </c>
      <c r="D120" s="32">
        <f t="shared" si="32"/>
        <v>0.35533822330888348</v>
      </c>
      <c r="E120" s="34">
        <v>374</v>
      </c>
      <c r="F120" s="32">
        <f t="shared" si="33"/>
        <v>0.30480847595762023</v>
      </c>
      <c r="G120" s="34">
        <v>215</v>
      </c>
      <c r="H120" s="32">
        <f t="shared" si="34"/>
        <v>0.17522412387938061</v>
      </c>
      <c r="I120" s="34">
        <v>109</v>
      </c>
      <c r="J120" s="32">
        <f t="shared" si="35"/>
        <v>8.8834555827220871E-2</v>
      </c>
      <c r="K120" s="34">
        <v>33</v>
      </c>
      <c r="L120" s="32">
        <f t="shared" si="36"/>
        <v>2.6894865525672371E-2</v>
      </c>
      <c r="M120" s="34">
        <v>60</v>
      </c>
      <c r="N120" s="32">
        <f t="shared" si="37"/>
        <v>4.8899755501222497E-2</v>
      </c>
      <c r="O120" s="63">
        <f t="shared" si="38"/>
        <v>1227</v>
      </c>
      <c r="P120" s="32">
        <f t="shared" si="39"/>
        <v>1</v>
      </c>
    </row>
    <row r="121" spans="1:16" ht="19.149999999999999" x14ac:dyDescent="0.7">
      <c r="A121" s="76"/>
      <c r="B121" s="1" t="s">
        <v>25</v>
      </c>
      <c r="C121" s="34">
        <v>2</v>
      </c>
      <c r="D121" s="32">
        <f t="shared" si="32"/>
        <v>0.10526315789473684</v>
      </c>
      <c r="E121" s="34">
        <v>8</v>
      </c>
      <c r="F121" s="32">
        <f t="shared" si="33"/>
        <v>0.42105263157894735</v>
      </c>
      <c r="G121" s="34">
        <v>3</v>
      </c>
      <c r="H121" s="32">
        <f t="shared" si="34"/>
        <v>0.15789473684210525</v>
      </c>
      <c r="I121" s="34">
        <v>4</v>
      </c>
      <c r="J121" s="32">
        <f t="shared" si="35"/>
        <v>0.21052631578947367</v>
      </c>
      <c r="K121" s="34">
        <v>2</v>
      </c>
      <c r="L121" s="32">
        <f t="shared" si="36"/>
        <v>0.10526315789473684</v>
      </c>
      <c r="M121" s="34">
        <v>0</v>
      </c>
      <c r="N121" s="32">
        <f t="shared" si="37"/>
        <v>0</v>
      </c>
      <c r="O121" s="63">
        <f t="shared" si="38"/>
        <v>19</v>
      </c>
      <c r="P121" s="32">
        <f t="shared" si="39"/>
        <v>0.99999999999999989</v>
      </c>
    </row>
    <row r="122" spans="1:16" ht="19.149999999999999" x14ac:dyDescent="0.7">
      <c r="A122" s="76"/>
      <c r="B122" s="1" t="s">
        <v>0</v>
      </c>
      <c r="C122" s="34">
        <v>8</v>
      </c>
      <c r="D122" s="32">
        <f t="shared" si="32"/>
        <v>0.36363636363636365</v>
      </c>
      <c r="E122" s="34">
        <v>7</v>
      </c>
      <c r="F122" s="32">
        <f t="shared" si="33"/>
        <v>0.31818181818181818</v>
      </c>
      <c r="G122" s="34">
        <v>2</v>
      </c>
      <c r="H122" s="32">
        <f t="shared" si="34"/>
        <v>9.0909090909090912E-2</v>
      </c>
      <c r="I122" s="34">
        <v>2</v>
      </c>
      <c r="J122" s="32">
        <f t="shared" si="35"/>
        <v>9.0909090909090912E-2</v>
      </c>
      <c r="K122" s="34">
        <v>2</v>
      </c>
      <c r="L122" s="32">
        <f t="shared" si="36"/>
        <v>9.0909090909090912E-2</v>
      </c>
      <c r="M122" s="34">
        <v>1</v>
      </c>
      <c r="N122" s="32">
        <f t="shared" si="37"/>
        <v>4.5454545454545456E-2</v>
      </c>
      <c r="O122" s="63">
        <f t="shared" si="38"/>
        <v>22</v>
      </c>
      <c r="P122" s="32">
        <f t="shared" si="39"/>
        <v>1</v>
      </c>
    </row>
    <row r="123" spans="1:16" ht="19.149999999999999" x14ac:dyDescent="0.7">
      <c r="A123" s="77"/>
      <c r="B123" s="2" t="s">
        <v>27</v>
      </c>
      <c r="C123" s="49">
        <v>2619</v>
      </c>
      <c r="D123" s="47">
        <f t="shared" si="32"/>
        <v>0.39911612313319111</v>
      </c>
      <c r="E123" s="49">
        <v>2097</v>
      </c>
      <c r="F123" s="47">
        <f t="shared" si="33"/>
        <v>0.31956720512039011</v>
      </c>
      <c r="G123" s="49">
        <v>767</v>
      </c>
      <c r="H123" s="47">
        <f t="shared" si="34"/>
        <v>0.11688509600731484</v>
      </c>
      <c r="I123" s="49">
        <v>551</v>
      </c>
      <c r="J123" s="47">
        <f t="shared" si="35"/>
        <v>8.3968302346845478E-2</v>
      </c>
      <c r="K123" s="49">
        <v>277</v>
      </c>
      <c r="L123" s="47">
        <f t="shared" si="36"/>
        <v>4.2212740018287107E-2</v>
      </c>
      <c r="M123" s="49">
        <v>251</v>
      </c>
      <c r="N123" s="47">
        <f t="shared" si="37"/>
        <v>3.825053337397135E-2</v>
      </c>
      <c r="O123" s="64">
        <f t="shared" si="38"/>
        <v>6562</v>
      </c>
      <c r="P123" s="47">
        <f t="shared" si="39"/>
        <v>1</v>
      </c>
    </row>
    <row r="124" spans="1:16" ht="19.149999999999999" x14ac:dyDescent="0.7">
      <c r="A124" s="75" t="s">
        <v>37</v>
      </c>
      <c r="B124" s="1" t="s">
        <v>21</v>
      </c>
      <c r="C124" s="34">
        <v>51</v>
      </c>
      <c r="D124" s="32">
        <f t="shared" si="32"/>
        <v>0.46363636363636362</v>
      </c>
      <c r="E124" s="34">
        <v>28</v>
      </c>
      <c r="F124" s="32">
        <f t="shared" si="33"/>
        <v>0.25454545454545452</v>
      </c>
      <c r="G124" s="34">
        <v>7</v>
      </c>
      <c r="H124" s="32">
        <f t="shared" si="34"/>
        <v>6.363636363636363E-2</v>
      </c>
      <c r="I124" s="34">
        <v>10</v>
      </c>
      <c r="J124" s="32">
        <f t="shared" si="35"/>
        <v>9.0909090909090912E-2</v>
      </c>
      <c r="K124" s="34">
        <v>6</v>
      </c>
      <c r="L124" s="32">
        <f t="shared" si="36"/>
        <v>5.4545454545454543E-2</v>
      </c>
      <c r="M124" s="34">
        <v>8</v>
      </c>
      <c r="N124" s="32">
        <f t="shared" si="37"/>
        <v>7.2727272727272724E-2</v>
      </c>
      <c r="O124" s="63">
        <f t="shared" si="38"/>
        <v>110</v>
      </c>
      <c r="P124" s="32">
        <f t="shared" si="39"/>
        <v>1</v>
      </c>
    </row>
    <row r="125" spans="1:16" ht="19.149999999999999" x14ac:dyDescent="0.7">
      <c r="A125" s="76"/>
      <c r="B125" s="1" t="s">
        <v>22</v>
      </c>
      <c r="C125" s="34">
        <v>361</v>
      </c>
      <c r="D125" s="32">
        <f t="shared" si="32"/>
        <v>0.37722048066875652</v>
      </c>
      <c r="E125" s="34">
        <v>323</v>
      </c>
      <c r="F125" s="32">
        <f t="shared" si="33"/>
        <v>0.33751306165099271</v>
      </c>
      <c r="G125" s="34">
        <v>101</v>
      </c>
      <c r="H125" s="32">
        <f t="shared" si="34"/>
        <v>0.10553814002089865</v>
      </c>
      <c r="I125" s="34">
        <v>87</v>
      </c>
      <c r="J125" s="32">
        <f t="shared" si="35"/>
        <v>9.0909090909090912E-2</v>
      </c>
      <c r="K125" s="34">
        <v>48</v>
      </c>
      <c r="L125" s="32">
        <f t="shared" si="36"/>
        <v>5.0156739811912224E-2</v>
      </c>
      <c r="M125" s="34">
        <v>37</v>
      </c>
      <c r="N125" s="32">
        <f t="shared" si="37"/>
        <v>3.8662486938349006E-2</v>
      </c>
      <c r="O125" s="63">
        <f t="shared" si="38"/>
        <v>957</v>
      </c>
      <c r="P125" s="32">
        <f t="shared" si="39"/>
        <v>1</v>
      </c>
    </row>
    <row r="126" spans="1:16" ht="19.149999999999999" x14ac:dyDescent="0.7">
      <c r="A126" s="76"/>
      <c r="B126" s="1" t="s">
        <v>23</v>
      </c>
      <c r="C126" s="34">
        <v>349</v>
      </c>
      <c r="D126" s="32">
        <f t="shared" si="32"/>
        <v>0.48204419889502764</v>
      </c>
      <c r="E126" s="34">
        <v>203</v>
      </c>
      <c r="F126" s="32">
        <f t="shared" si="33"/>
        <v>0.28038674033149169</v>
      </c>
      <c r="G126" s="34">
        <v>75</v>
      </c>
      <c r="H126" s="32">
        <f t="shared" si="34"/>
        <v>0.10359116022099447</v>
      </c>
      <c r="I126" s="34">
        <v>45</v>
      </c>
      <c r="J126" s="32">
        <f t="shared" si="35"/>
        <v>6.2154696132596686E-2</v>
      </c>
      <c r="K126" s="34">
        <v>24</v>
      </c>
      <c r="L126" s="32">
        <f t="shared" si="36"/>
        <v>3.3149171270718231E-2</v>
      </c>
      <c r="M126" s="34">
        <v>28</v>
      </c>
      <c r="N126" s="32">
        <f t="shared" si="37"/>
        <v>3.8674033149171269E-2</v>
      </c>
      <c r="O126" s="63">
        <f t="shared" si="38"/>
        <v>724</v>
      </c>
      <c r="P126" s="32">
        <f t="shared" si="39"/>
        <v>1</v>
      </c>
    </row>
    <row r="127" spans="1:16" ht="19.149999999999999" x14ac:dyDescent="0.7">
      <c r="A127" s="76"/>
      <c r="B127" s="1" t="s">
        <v>24</v>
      </c>
      <c r="C127" s="34">
        <v>148</v>
      </c>
      <c r="D127" s="32">
        <f t="shared" si="32"/>
        <v>0.40883977900552487</v>
      </c>
      <c r="E127" s="34">
        <v>107</v>
      </c>
      <c r="F127" s="32">
        <f t="shared" si="33"/>
        <v>0.29558011049723759</v>
      </c>
      <c r="G127" s="34">
        <v>48</v>
      </c>
      <c r="H127" s="32">
        <f t="shared" si="34"/>
        <v>0.13259668508287292</v>
      </c>
      <c r="I127" s="34">
        <v>31</v>
      </c>
      <c r="J127" s="32">
        <f t="shared" si="35"/>
        <v>8.5635359116022103E-2</v>
      </c>
      <c r="K127" s="34">
        <v>8</v>
      </c>
      <c r="L127" s="32">
        <f t="shared" si="36"/>
        <v>2.2099447513812154E-2</v>
      </c>
      <c r="M127" s="34">
        <v>20</v>
      </c>
      <c r="N127" s="32">
        <f t="shared" si="37"/>
        <v>5.5248618784530384E-2</v>
      </c>
      <c r="O127" s="63">
        <f t="shared" si="38"/>
        <v>362</v>
      </c>
      <c r="P127" s="32">
        <f t="shared" si="39"/>
        <v>1</v>
      </c>
    </row>
    <row r="128" spans="1:16" ht="19.149999999999999" x14ac:dyDescent="0.7">
      <c r="A128" s="76"/>
      <c r="B128" s="1" t="s">
        <v>25</v>
      </c>
      <c r="C128" s="34">
        <v>2</v>
      </c>
      <c r="D128" s="32">
        <f t="shared" si="32"/>
        <v>0.2</v>
      </c>
      <c r="E128" s="34">
        <v>2</v>
      </c>
      <c r="F128" s="32">
        <f t="shared" si="33"/>
        <v>0.2</v>
      </c>
      <c r="G128" s="34">
        <v>1</v>
      </c>
      <c r="H128" s="32">
        <f t="shared" si="34"/>
        <v>0.1</v>
      </c>
      <c r="I128" s="34">
        <v>4</v>
      </c>
      <c r="J128" s="32">
        <f t="shared" si="35"/>
        <v>0.4</v>
      </c>
      <c r="K128" s="34">
        <v>1</v>
      </c>
      <c r="L128" s="32">
        <f t="shared" si="36"/>
        <v>0.1</v>
      </c>
      <c r="M128" s="34">
        <v>0</v>
      </c>
      <c r="N128" s="32">
        <f t="shared" si="37"/>
        <v>0</v>
      </c>
      <c r="O128" s="63">
        <f t="shared" si="38"/>
        <v>10</v>
      </c>
      <c r="P128" s="32">
        <f t="shared" si="39"/>
        <v>1</v>
      </c>
    </row>
    <row r="129" spans="1:16" ht="19.149999999999999" x14ac:dyDescent="0.7">
      <c r="A129" s="76"/>
      <c r="B129" s="1" t="s">
        <v>0</v>
      </c>
      <c r="C129" s="34">
        <v>0</v>
      </c>
      <c r="D129" s="34">
        <v>0</v>
      </c>
      <c r="E129" s="34">
        <v>0</v>
      </c>
      <c r="F129" s="34">
        <v>0</v>
      </c>
      <c r="G129" s="34">
        <v>0</v>
      </c>
      <c r="H129" s="34">
        <v>0</v>
      </c>
      <c r="I129" s="34">
        <v>0</v>
      </c>
      <c r="J129" s="34">
        <v>0</v>
      </c>
      <c r="K129" s="34">
        <v>0</v>
      </c>
      <c r="L129" s="34">
        <v>0</v>
      </c>
      <c r="M129" s="34">
        <v>0</v>
      </c>
      <c r="N129" s="34">
        <v>0</v>
      </c>
      <c r="O129" s="34">
        <v>0</v>
      </c>
      <c r="P129" s="57">
        <v>0</v>
      </c>
    </row>
    <row r="130" spans="1:16" ht="19.149999999999999" x14ac:dyDescent="0.7">
      <c r="A130" s="77"/>
      <c r="B130" s="2" t="s">
        <v>27</v>
      </c>
      <c r="C130" s="49">
        <v>911</v>
      </c>
      <c r="D130" s="47">
        <f>C130/O130</f>
        <v>0.42117429496070274</v>
      </c>
      <c r="E130" s="49">
        <v>663</v>
      </c>
      <c r="F130" s="47">
        <f>E130/O130</f>
        <v>0.30651872399445212</v>
      </c>
      <c r="G130" s="49">
        <v>232</v>
      </c>
      <c r="H130" s="47">
        <f>G130/O130</f>
        <v>0.10725843735552473</v>
      </c>
      <c r="I130" s="49">
        <v>177</v>
      </c>
      <c r="J130" s="47">
        <f>I130/O130</f>
        <v>8.1830790568654652E-2</v>
      </c>
      <c r="K130" s="49">
        <v>87</v>
      </c>
      <c r="L130" s="47">
        <f>K130/O130</f>
        <v>4.0221914008321778E-2</v>
      </c>
      <c r="M130" s="49">
        <v>93</v>
      </c>
      <c r="N130" s="47">
        <f>M130/O130</f>
        <v>4.2995839112343968E-2</v>
      </c>
      <c r="O130" s="64">
        <f>SUM(C130,E130,G130,I130,M130,K130)</f>
        <v>2163</v>
      </c>
      <c r="P130" s="47">
        <f>SUM(D130,F130,H130,J130,N130,L130)</f>
        <v>1</v>
      </c>
    </row>
    <row r="131" spans="1:16" ht="25.5" customHeight="1" x14ac:dyDescent="0.35">
      <c r="A131" s="93" t="s">
        <v>79</v>
      </c>
      <c r="B131" s="93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</row>
  </sheetData>
  <mergeCells count="29">
    <mergeCell ref="C3:D3"/>
    <mergeCell ref="A61:A67"/>
    <mergeCell ref="A68:A74"/>
    <mergeCell ref="A117:A123"/>
    <mergeCell ref="A5:A11"/>
    <mergeCell ref="A12:A18"/>
    <mergeCell ref="A19:A25"/>
    <mergeCell ref="A26:A32"/>
    <mergeCell ref="A33:A39"/>
    <mergeCell ref="O2:P2"/>
    <mergeCell ref="E3:F3"/>
    <mergeCell ref="G3:H3"/>
    <mergeCell ref="I3:J3"/>
    <mergeCell ref="A124:A130"/>
    <mergeCell ref="A75:A81"/>
    <mergeCell ref="A82:A88"/>
    <mergeCell ref="A89:A95"/>
    <mergeCell ref="A96:A102"/>
    <mergeCell ref="A103:A109"/>
    <mergeCell ref="A131:P131"/>
    <mergeCell ref="M3:N3"/>
    <mergeCell ref="K3:L3"/>
    <mergeCell ref="O3:P3"/>
    <mergeCell ref="B3:B4"/>
    <mergeCell ref="A3:A4"/>
    <mergeCell ref="A110:A116"/>
    <mergeCell ref="A40:A46"/>
    <mergeCell ref="A47:A53"/>
    <mergeCell ref="A54:A60"/>
  </mergeCells>
  <phoneticPr fontId="2" type="noConversion"/>
  <pageMargins left="0.7" right="0.7" top="0.75" bottom="0.75" header="0.3" footer="0.3"/>
  <pageSetup paperSize="9" scale="39" orientation="portrait" r:id="rId1"/>
  <rowBreaks count="1" manualBreakCount="1">
    <brk id="67" max="16383" man="1"/>
  </rowBreaks>
  <colBreaks count="1" manualBreakCount="1">
    <brk id="16" max="12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5"/>
  <sheetViews>
    <sheetView view="pageBreakPreview" zoomScaleNormal="100" zoomScaleSheetLayoutView="100" workbookViewId="0">
      <pane ySplit="11" topLeftCell="A12" activePane="bottomLeft" state="frozen"/>
      <selection pane="bottomLeft" activeCell="G116" sqref="G116"/>
    </sheetView>
  </sheetViews>
  <sheetFormatPr defaultRowHeight="12.75" x14ac:dyDescent="0.35"/>
  <cols>
    <col min="3" max="3" width="10.73046875" bestFit="1" customWidth="1"/>
    <col min="5" max="5" width="10.73046875" bestFit="1" customWidth="1"/>
    <col min="6" max="6" width="9.86328125" bestFit="1" customWidth="1"/>
    <col min="7" max="7" width="10.73046875" bestFit="1" customWidth="1"/>
    <col min="8" max="8" width="10.3984375" bestFit="1" customWidth="1"/>
    <col min="9" max="10" width="10.3984375" customWidth="1"/>
    <col min="11" max="11" width="9.3984375" bestFit="1" customWidth="1"/>
    <col min="12" max="12" width="10.3984375" bestFit="1" customWidth="1"/>
    <col min="13" max="13" width="9.3984375" bestFit="1" customWidth="1"/>
    <col min="14" max="14" width="10.3984375" bestFit="1" customWidth="1"/>
    <col min="15" max="15" width="9.3984375" bestFit="1" customWidth="1"/>
    <col min="16" max="16" width="10.3984375" bestFit="1" customWidth="1"/>
    <col min="17" max="17" width="9.3984375" bestFit="1" customWidth="1"/>
    <col min="18" max="18" width="10.3984375" bestFit="1" customWidth="1"/>
    <col min="19" max="19" width="9.3984375" bestFit="1" customWidth="1"/>
    <col min="20" max="20" width="10.3984375" bestFit="1" customWidth="1"/>
    <col min="21" max="21" width="10.73046875" bestFit="1" customWidth="1"/>
    <col min="22" max="22" width="11" bestFit="1" customWidth="1"/>
  </cols>
  <sheetData>
    <row r="1" spans="1:22" ht="20.65" x14ac:dyDescent="0.35">
      <c r="A1" s="4" t="s">
        <v>76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9.14999999999999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73" t="s">
        <v>60</v>
      </c>
      <c r="V2" s="73"/>
    </row>
    <row r="3" spans="1:22" ht="19.149999999999999" x14ac:dyDescent="0.35">
      <c r="A3" s="75" t="s">
        <v>12</v>
      </c>
      <c r="B3" s="81" t="s">
        <v>13</v>
      </c>
      <c r="C3" s="98" t="s">
        <v>50</v>
      </c>
      <c r="D3" s="99"/>
      <c r="E3" s="98" t="s">
        <v>52</v>
      </c>
      <c r="F3" s="99"/>
      <c r="G3" s="98" t="s">
        <v>8</v>
      </c>
      <c r="H3" s="99"/>
      <c r="I3" s="98" t="s">
        <v>62</v>
      </c>
      <c r="J3" s="99"/>
      <c r="K3" s="98" t="s">
        <v>51</v>
      </c>
      <c r="L3" s="99"/>
      <c r="M3" s="98" t="s">
        <v>49</v>
      </c>
      <c r="N3" s="99"/>
      <c r="O3" s="98" t="s">
        <v>63</v>
      </c>
      <c r="P3" s="99"/>
      <c r="Q3" s="98" t="s">
        <v>69</v>
      </c>
      <c r="R3" s="99"/>
      <c r="S3" s="98" t="s">
        <v>48</v>
      </c>
      <c r="T3" s="99"/>
      <c r="U3" s="83" t="s">
        <v>20</v>
      </c>
      <c r="V3" s="83"/>
    </row>
    <row r="4" spans="1:22" ht="19.149999999999999" x14ac:dyDescent="0.35">
      <c r="A4" s="77"/>
      <c r="B4" s="82"/>
      <c r="C4" s="13" t="s">
        <v>64</v>
      </c>
      <c r="D4" s="7" t="s">
        <v>65</v>
      </c>
      <c r="E4" s="13" t="s">
        <v>64</v>
      </c>
      <c r="F4" s="7" t="s">
        <v>65</v>
      </c>
      <c r="G4" s="13" t="s">
        <v>64</v>
      </c>
      <c r="H4" s="7" t="s">
        <v>65</v>
      </c>
      <c r="I4" s="13" t="s">
        <v>64</v>
      </c>
      <c r="J4" s="27" t="s">
        <v>65</v>
      </c>
      <c r="K4" s="13" t="s">
        <v>64</v>
      </c>
      <c r="L4" s="7" t="s">
        <v>65</v>
      </c>
      <c r="M4" s="13" t="s">
        <v>64</v>
      </c>
      <c r="N4" s="7" t="s">
        <v>65</v>
      </c>
      <c r="O4" s="13" t="s">
        <v>64</v>
      </c>
      <c r="P4" s="7" t="s">
        <v>65</v>
      </c>
      <c r="Q4" s="13" t="s">
        <v>64</v>
      </c>
      <c r="R4" s="7" t="s">
        <v>65</v>
      </c>
      <c r="S4" s="13" t="s">
        <v>64</v>
      </c>
      <c r="T4" s="7" t="s">
        <v>65</v>
      </c>
      <c r="U4" s="13" t="s">
        <v>64</v>
      </c>
      <c r="V4" s="7" t="s">
        <v>65</v>
      </c>
    </row>
    <row r="5" spans="1:22" ht="19.149999999999999" x14ac:dyDescent="0.35">
      <c r="A5" s="78" t="s">
        <v>20</v>
      </c>
      <c r="B5" s="2" t="s">
        <v>21</v>
      </c>
      <c r="C5" s="61">
        <f t="shared" ref="C5:C11" si="0">SUM(C12,C19,C26,C33,C40,C47,C54,C61,C68,C75,C82,C89,C96,C103,C110,C117,C124)</f>
        <v>1198</v>
      </c>
      <c r="D5" s="5">
        <f t="shared" ref="D5:D36" si="1">C5/U5</f>
        <v>0.13050108932461874</v>
      </c>
      <c r="E5" s="61">
        <f>SUM(E12,E19,E26,E33,E40,E47,E54,E61,E68,E75,E82,E89,E96,E103,E110,E117,E124)</f>
        <v>1035</v>
      </c>
      <c r="F5" s="5">
        <f t="shared" ref="F5:F36" si="2">E5/U5</f>
        <v>0.11274509803921569</v>
      </c>
      <c r="G5" s="61">
        <f t="shared" ref="G5:U5" si="3">SUM(G12,G19,G26,G33,G40,G47,G54,G61,G68,G75,G82,G89,G96,G103,G110,G117,G124)</f>
        <v>3577</v>
      </c>
      <c r="H5" s="5">
        <f t="shared" ref="H5:H36" si="4">G5/U5</f>
        <v>0.38965141612200438</v>
      </c>
      <c r="I5" s="61">
        <f>SUM(I12,I19,I26,I33,I40,I47,I54,I61,I68,I75,I82,I89,I96,I103,I110,I117,I124)</f>
        <v>865</v>
      </c>
      <c r="J5" s="5">
        <f t="shared" ref="J5:J36" si="5">I5/U5</f>
        <v>9.4226579520697171E-2</v>
      </c>
      <c r="K5" s="61">
        <f t="shared" si="3"/>
        <v>208</v>
      </c>
      <c r="L5" s="5">
        <f t="shared" ref="L5:L36" si="6">K5/U5</f>
        <v>2.2657952069716776E-2</v>
      </c>
      <c r="M5" s="61">
        <f t="shared" si="3"/>
        <v>722</v>
      </c>
      <c r="N5" s="5">
        <f>M5/U5</f>
        <v>7.8649237472766878E-2</v>
      </c>
      <c r="O5" s="61">
        <f t="shared" si="3"/>
        <v>920</v>
      </c>
      <c r="P5" s="5">
        <f>O5/U5</f>
        <v>0.10021786492374728</v>
      </c>
      <c r="Q5" s="61">
        <f t="shared" si="3"/>
        <v>582</v>
      </c>
      <c r="R5" s="5">
        <f>Q5/U5</f>
        <v>6.3398692810457513E-2</v>
      </c>
      <c r="S5" s="61">
        <f t="shared" si="3"/>
        <v>73</v>
      </c>
      <c r="T5" s="5">
        <f>S5/U5</f>
        <v>7.9520697167755998E-3</v>
      </c>
      <c r="U5" s="61">
        <f t="shared" si="3"/>
        <v>9180</v>
      </c>
      <c r="V5" s="5">
        <f t="shared" ref="V5:V36" si="7">SUM(F5,D5,H5,L5,J5,N5,P5,R5,T5)</f>
        <v>1</v>
      </c>
    </row>
    <row r="6" spans="1:22" ht="19.149999999999999" x14ac:dyDescent="0.35">
      <c r="A6" s="79"/>
      <c r="B6" s="2" t="s">
        <v>22</v>
      </c>
      <c r="C6" s="61">
        <f t="shared" si="0"/>
        <v>7937</v>
      </c>
      <c r="D6" s="5">
        <f t="shared" si="1"/>
        <v>0.26321549379850101</v>
      </c>
      <c r="E6" s="61">
        <f t="shared" ref="E6:E11" si="8">SUM(E13,E20,E27,E34,E41,E48,E55,E62,E69,E76,E83,E90,E97,E104,E111,E118,E125)</f>
        <v>7618</v>
      </c>
      <c r="F6" s="5">
        <f t="shared" si="2"/>
        <v>0.25263646614047885</v>
      </c>
      <c r="G6" s="61">
        <f t="shared" ref="G6:G11" si="9">SUM(G13,G20,G27,G34,G41,G48,G55,G62,G69,G76,G83,G90,G97,G104,G111,G118,G125)</f>
        <v>4870</v>
      </c>
      <c r="H6" s="5">
        <f t="shared" si="4"/>
        <v>0.16150427803939776</v>
      </c>
      <c r="I6" s="61">
        <f t="shared" ref="I6:I11" si="10">SUM(I13,I20,I27,I34,I41,I48,I55,I62,I69,I76,I83,I90,I97,I104,I111,I118,I125)</f>
        <v>3848</v>
      </c>
      <c r="J6" s="5">
        <f t="shared" si="5"/>
        <v>0.1276115938183989</v>
      </c>
      <c r="K6" s="61">
        <f t="shared" ref="K6:K11" si="11">SUM(K13,K20,K27,K34,K41,K48,K55,K62,K69,K76,K83,K90,K97,K104,K111,K118,K125)</f>
        <v>1787</v>
      </c>
      <c r="L6" s="5">
        <f t="shared" si="6"/>
        <v>5.9262452742588047E-2</v>
      </c>
      <c r="M6" s="61">
        <f t="shared" ref="M6:M11" si="12">SUM(M13,M20,M27,M34,M41,M48,M55,M62,M69,M76,M83,M90,M97,M104,M111,M118,M125)</f>
        <v>1770</v>
      </c>
      <c r="N6" s="5">
        <f t="shared" ref="N6:N18" si="13">M6/U6</f>
        <v>5.8698680108774957E-2</v>
      </c>
      <c r="O6" s="61">
        <f t="shared" ref="O6:O11" si="14">SUM(O13,O20,O27,O34,O41,O48,O55,O62,O69,O76,O83,O90,O97,O104,O111,O118,O125)</f>
        <v>1215</v>
      </c>
      <c r="P6" s="5">
        <f t="shared" ref="P6:P18" si="15">O6/U6</f>
        <v>4.0293161769582808E-2</v>
      </c>
      <c r="Q6" s="61">
        <f t="shared" ref="Q6:Q11" si="16">SUM(Q13,Q20,Q27,Q34,Q41,Q48,Q55,Q62,Q69,Q76,Q83,Q90,Q97,Q104,Q111,Q118,Q125)</f>
        <v>728</v>
      </c>
      <c r="R6" s="5">
        <f t="shared" ref="R6:R18" si="17">Q6/U6</f>
        <v>2.4142733965643034E-2</v>
      </c>
      <c r="S6" s="61">
        <f t="shared" ref="S6:S11" si="18">SUM(S13,S20,S27,S34,S41,S48,S55,S62,S69,S76,S83,S90,S97,S104,S111,S118,S125)</f>
        <v>381</v>
      </c>
      <c r="T6" s="5">
        <f t="shared" ref="T6:T18" si="19">S6/U6</f>
        <v>1.263513961663461E-2</v>
      </c>
      <c r="U6" s="61">
        <f t="shared" ref="U6:U11" si="20">SUM(U13,U20,U27,U34,U41,U48,U55,U62,U69,U76,U83,U90,U97,U104,U111,U118,U125)</f>
        <v>30154</v>
      </c>
      <c r="V6" s="5">
        <f t="shared" si="7"/>
        <v>1.0000000000000002</v>
      </c>
    </row>
    <row r="7" spans="1:22" ht="19.149999999999999" x14ac:dyDescent="0.35">
      <c r="A7" s="79"/>
      <c r="B7" s="2" t="s">
        <v>23</v>
      </c>
      <c r="C7" s="61">
        <f t="shared" si="0"/>
        <v>11225</v>
      </c>
      <c r="D7" s="5">
        <f t="shared" si="1"/>
        <v>0.33602754078730729</v>
      </c>
      <c r="E7" s="61">
        <f t="shared" si="8"/>
        <v>9155</v>
      </c>
      <c r="F7" s="5">
        <f t="shared" si="2"/>
        <v>0.27406076934590629</v>
      </c>
      <c r="G7" s="61">
        <f t="shared" si="9"/>
        <v>3352</v>
      </c>
      <c r="H7" s="5">
        <f t="shared" si="4"/>
        <v>0.10034425984134111</v>
      </c>
      <c r="I7" s="61">
        <f t="shared" si="10"/>
        <v>3252</v>
      </c>
      <c r="J7" s="5">
        <f t="shared" si="5"/>
        <v>9.735069600359228E-2</v>
      </c>
      <c r="K7" s="61">
        <f t="shared" si="11"/>
        <v>2803</v>
      </c>
      <c r="L7" s="5">
        <f t="shared" si="6"/>
        <v>8.390959437209998E-2</v>
      </c>
      <c r="M7" s="61">
        <f t="shared" si="12"/>
        <v>1837</v>
      </c>
      <c r="N7" s="5">
        <f t="shared" si="13"/>
        <v>5.4991767699446192E-2</v>
      </c>
      <c r="O7" s="61">
        <f t="shared" si="14"/>
        <v>426</v>
      </c>
      <c r="P7" s="5">
        <f t="shared" si="15"/>
        <v>1.2752581948810059E-2</v>
      </c>
      <c r="Q7" s="61">
        <f t="shared" si="16"/>
        <v>794</v>
      </c>
      <c r="R7" s="5">
        <f t="shared" si="17"/>
        <v>2.376889687172579E-2</v>
      </c>
      <c r="S7" s="61">
        <f t="shared" si="18"/>
        <v>561</v>
      </c>
      <c r="T7" s="5">
        <f t="shared" si="19"/>
        <v>1.6793893129770993E-2</v>
      </c>
      <c r="U7" s="61">
        <f t="shared" si="20"/>
        <v>33405</v>
      </c>
      <c r="V7" s="5">
        <f t="shared" si="7"/>
        <v>0.99999999999999978</v>
      </c>
    </row>
    <row r="8" spans="1:22" ht="19.149999999999999" x14ac:dyDescent="0.35">
      <c r="A8" s="79"/>
      <c r="B8" s="2" t="s">
        <v>24</v>
      </c>
      <c r="C8" s="61">
        <f t="shared" si="0"/>
        <v>4670</v>
      </c>
      <c r="D8" s="5">
        <f t="shared" si="1"/>
        <v>0.23814380418154002</v>
      </c>
      <c r="E8" s="61">
        <f t="shared" si="8"/>
        <v>6900</v>
      </c>
      <c r="F8" s="5">
        <f t="shared" si="2"/>
        <v>0.35186129525752169</v>
      </c>
      <c r="G8" s="61">
        <f t="shared" si="9"/>
        <v>1709</v>
      </c>
      <c r="H8" s="5">
        <f t="shared" si="4"/>
        <v>8.7149413564507908E-2</v>
      </c>
      <c r="I8" s="61">
        <f t="shared" si="10"/>
        <v>2182</v>
      </c>
      <c r="J8" s="5">
        <f t="shared" si="5"/>
        <v>0.1112697603263641</v>
      </c>
      <c r="K8" s="61">
        <f t="shared" si="11"/>
        <v>2121</v>
      </c>
      <c r="L8" s="5">
        <f t="shared" si="6"/>
        <v>0.10815910249872514</v>
      </c>
      <c r="M8" s="61">
        <f t="shared" si="12"/>
        <v>903</v>
      </c>
      <c r="N8" s="5">
        <f t="shared" si="13"/>
        <v>4.6047934727180009E-2</v>
      </c>
      <c r="O8" s="61">
        <f t="shared" si="14"/>
        <v>321</v>
      </c>
      <c r="P8" s="5">
        <f t="shared" si="15"/>
        <v>1.6369199388067312E-2</v>
      </c>
      <c r="Q8" s="61">
        <f t="shared" si="16"/>
        <v>433</v>
      </c>
      <c r="R8" s="5">
        <f t="shared" si="17"/>
        <v>2.2080571137174911E-2</v>
      </c>
      <c r="S8" s="61">
        <f t="shared" si="18"/>
        <v>371</v>
      </c>
      <c r="T8" s="5">
        <f t="shared" si="19"/>
        <v>1.891891891891892E-2</v>
      </c>
      <c r="U8" s="61">
        <f t="shared" si="20"/>
        <v>19610</v>
      </c>
      <c r="V8" s="5">
        <f t="shared" si="7"/>
        <v>1.0000000000000002</v>
      </c>
    </row>
    <row r="9" spans="1:22" ht="19.149999999999999" x14ac:dyDescent="0.35">
      <c r="A9" s="79"/>
      <c r="B9" s="2" t="s">
        <v>25</v>
      </c>
      <c r="C9" s="61">
        <f t="shared" si="0"/>
        <v>67</v>
      </c>
      <c r="D9" s="5">
        <f t="shared" si="1"/>
        <v>0.14628820960698691</v>
      </c>
      <c r="E9" s="61">
        <f t="shared" si="8"/>
        <v>107</v>
      </c>
      <c r="F9" s="5">
        <f t="shared" si="2"/>
        <v>0.23362445414847161</v>
      </c>
      <c r="G9" s="61">
        <f t="shared" si="9"/>
        <v>78</v>
      </c>
      <c r="H9" s="5">
        <f t="shared" si="4"/>
        <v>0.1703056768558952</v>
      </c>
      <c r="I9" s="61">
        <f t="shared" si="10"/>
        <v>90</v>
      </c>
      <c r="J9" s="5">
        <f t="shared" si="5"/>
        <v>0.1965065502183406</v>
      </c>
      <c r="K9" s="61">
        <f t="shared" si="11"/>
        <v>28</v>
      </c>
      <c r="L9" s="5">
        <f t="shared" si="6"/>
        <v>6.1135371179039298E-2</v>
      </c>
      <c r="M9" s="61">
        <f t="shared" si="12"/>
        <v>35</v>
      </c>
      <c r="N9" s="5">
        <f t="shared" si="13"/>
        <v>7.6419213973799124E-2</v>
      </c>
      <c r="O9" s="61">
        <f t="shared" si="14"/>
        <v>25</v>
      </c>
      <c r="P9" s="5">
        <f t="shared" si="15"/>
        <v>5.458515283842795E-2</v>
      </c>
      <c r="Q9" s="61">
        <f t="shared" si="16"/>
        <v>23</v>
      </c>
      <c r="R9" s="5">
        <f t="shared" si="17"/>
        <v>5.0218340611353711E-2</v>
      </c>
      <c r="S9" s="61">
        <f t="shared" si="18"/>
        <v>5</v>
      </c>
      <c r="T9" s="5">
        <f t="shared" si="19"/>
        <v>1.0917030567685589E-2</v>
      </c>
      <c r="U9" s="61">
        <f t="shared" si="20"/>
        <v>458</v>
      </c>
      <c r="V9" s="5">
        <f t="shared" si="7"/>
        <v>0.99999999999999989</v>
      </c>
    </row>
    <row r="10" spans="1:22" ht="19.149999999999999" x14ac:dyDescent="0.35">
      <c r="A10" s="79"/>
      <c r="B10" s="2" t="s">
        <v>0</v>
      </c>
      <c r="C10" s="61">
        <f t="shared" si="0"/>
        <v>86</v>
      </c>
      <c r="D10" s="5">
        <f t="shared" si="1"/>
        <v>0.25294117647058822</v>
      </c>
      <c r="E10" s="61">
        <f t="shared" si="8"/>
        <v>112</v>
      </c>
      <c r="F10" s="5">
        <f t="shared" si="2"/>
        <v>0.32941176470588235</v>
      </c>
      <c r="G10" s="61">
        <f t="shared" si="9"/>
        <v>33</v>
      </c>
      <c r="H10" s="5">
        <f t="shared" si="4"/>
        <v>9.7058823529411767E-2</v>
      </c>
      <c r="I10" s="61">
        <f t="shared" si="10"/>
        <v>39</v>
      </c>
      <c r="J10" s="5">
        <f t="shared" si="5"/>
        <v>0.11470588235294117</v>
      </c>
      <c r="K10" s="61">
        <f t="shared" si="11"/>
        <v>34</v>
      </c>
      <c r="L10" s="5">
        <f t="shared" si="6"/>
        <v>0.1</v>
      </c>
      <c r="M10" s="61">
        <f t="shared" si="12"/>
        <v>16</v>
      </c>
      <c r="N10" s="5">
        <f t="shared" si="13"/>
        <v>4.7058823529411764E-2</v>
      </c>
      <c r="O10" s="61">
        <f t="shared" si="14"/>
        <v>4</v>
      </c>
      <c r="P10" s="5">
        <f t="shared" si="15"/>
        <v>1.1764705882352941E-2</v>
      </c>
      <c r="Q10" s="61">
        <f t="shared" si="16"/>
        <v>9</v>
      </c>
      <c r="R10" s="5">
        <f t="shared" si="17"/>
        <v>2.6470588235294117E-2</v>
      </c>
      <c r="S10" s="61">
        <f t="shared" si="18"/>
        <v>7</v>
      </c>
      <c r="T10" s="5">
        <f t="shared" si="19"/>
        <v>2.0588235294117647E-2</v>
      </c>
      <c r="U10" s="61">
        <f t="shared" si="20"/>
        <v>340</v>
      </c>
      <c r="V10" s="5">
        <f t="shared" si="7"/>
        <v>1</v>
      </c>
    </row>
    <row r="11" spans="1:22" ht="19.149999999999999" x14ac:dyDescent="0.35">
      <c r="A11" s="80"/>
      <c r="B11" s="3" t="s">
        <v>26</v>
      </c>
      <c r="C11" s="62">
        <f t="shared" si="0"/>
        <v>25183</v>
      </c>
      <c r="D11" s="9">
        <f t="shared" si="1"/>
        <v>0.27035760679356285</v>
      </c>
      <c r="E11" s="62">
        <f t="shared" si="8"/>
        <v>24927</v>
      </c>
      <c r="F11" s="9">
        <f t="shared" si="2"/>
        <v>0.26760926277818931</v>
      </c>
      <c r="G11" s="62">
        <f t="shared" si="9"/>
        <v>13619</v>
      </c>
      <c r="H11" s="9">
        <f t="shared" si="4"/>
        <v>0.1462097544741108</v>
      </c>
      <c r="I11" s="62">
        <f t="shared" si="10"/>
        <v>10276</v>
      </c>
      <c r="J11" s="9">
        <f t="shared" si="5"/>
        <v>0.11032024649210388</v>
      </c>
      <c r="K11" s="62">
        <f t="shared" si="11"/>
        <v>6981</v>
      </c>
      <c r="L11" s="9">
        <f t="shared" si="6"/>
        <v>7.4946053012979477E-2</v>
      </c>
      <c r="M11" s="62">
        <f t="shared" si="12"/>
        <v>5283</v>
      </c>
      <c r="N11" s="9">
        <f t="shared" si="13"/>
        <v>5.6716802473509617E-2</v>
      </c>
      <c r="O11" s="62">
        <f t="shared" si="14"/>
        <v>2911</v>
      </c>
      <c r="P11" s="9">
        <f t="shared" si="15"/>
        <v>3.1251677456064074E-2</v>
      </c>
      <c r="Q11" s="62">
        <f t="shared" si="16"/>
        <v>2569</v>
      </c>
      <c r="R11" s="9">
        <f t="shared" si="17"/>
        <v>2.7580061623025971E-2</v>
      </c>
      <c r="S11" s="62">
        <f t="shared" si="18"/>
        <v>1398</v>
      </c>
      <c r="T11" s="9">
        <f t="shared" si="19"/>
        <v>1.5008534896453991E-2</v>
      </c>
      <c r="U11" s="62">
        <f t="shared" si="20"/>
        <v>93147</v>
      </c>
      <c r="V11" s="9">
        <f t="shared" si="7"/>
        <v>1</v>
      </c>
    </row>
    <row r="12" spans="1:22" ht="19.149999999999999" x14ac:dyDescent="0.7">
      <c r="A12" s="75" t="s">
        <v>1</v>
      </c>
      <c r="B12" s="1" t="s">
        <v>21</v>
      </c>
      <c r="C12" s="28">
        <v>129</v>
      </c>
      <c r="D12" s="29">
        <f t="shared" si="1"/>
        <v>0.12274024738344434</v>
      </c>
      <c r="E12" s="28">
        <v>101</v>
      </c>
      <c r="F12" s="29">
        <f t="shared" si="2"/>
        <v>9.6098953377735497E-2</v>
      </c>
      <c r="G12" s="28">
        <v>437</v>
      </c>
      <c r="H12" s="29">
        <f t="shared" si="4"/>
        <v>0.41579448144624165</v>
      </c>
      <c r="I12" s="28">
        <v>117</v>
      </c>
      <c r="J12" s="29">
        <f t="shared" si="5"/>
        <v>0.11132254995242626</v>
      </c>
      <c r="K12" s="28">
        <v>32</v>
      </c>
      <c r="L12" s="29">
        <f t="shared" si="6"/>
        <v>3.0447193149381543E-2</v>
      </c>
      <c r="M12" s="28">
        <v>90</v>
      </c>
      <c r="N12" s="29">
        <f t="shared" si="13"/>
        <v>8.5632730732635581E-2</v>
      </c>
      <c r="O12" s="28">
        <v>124</v>
      </c>
      <c r="P12" s="29">
        <f t="shared" si="15"/>
        <v>0.11798287345385347</v>
      </c>
      <c r="Q12" s="28">
        <v>14</v>
      </c>
      <c r="R12" s="29">
        <f t="shared" si="17"/>
        <v>1.3320647002854425E-2</v>
      </c>
      <c r="S12" s="28">
        <v>7</v>
      </c>
      <c r="T12" s="29">
        <f t="shared" si="19"/>
        <v>6.6603235014272124E-3</v>
      </c>
      <c r="U12" s="65">
        <f t="shared" ref="U12:U43" si="21">SUM(E12,C12,G12,K12,I12,M12,O12,Q12,S12)</f>
        <v>1051</v>
      </c>
      <c r="V12" s="29">
        <f t="shared" si="7"/>
        <v>0.99999999999999989</v>
      </c>
    </row>
    <row r="13" spans="1:22" ht="19.149999999999999" x14ac:dyDescent="0.7">
      <c r="A13" s="76"/>
      <c r="B13" s="1" t="s">
        <v>22</v>
      </c>
      <c r="C13" s="28">
        <v>989</v>
      </c>
      <c r="D13" s="29">
        <f t="shared" si="1"/>
        <v>0.26060606060606062</v>
      </c>
      <c r="E13" s="28">
        <v>924</v>
      </c>
      <c r="F13" s="29">
        <f t="shared" si="2"/>
        <v>0.24347826086956523</v>
      </c>
      <c r="G13" s="28">
        <v>651</v>
      </c>
      <c r="H13" s="29">
        <f t="shared" si="4"/>
        <v>0.17154150197628459</v>
      </c>
      <c r="I13" s="28">
        <v>502</v>
      </c>
      <c r="J13" s="29">
        <f t="shared" si="5"/>
        <v>0.13227931488801054</v>
      </c>
      <c r="K13" s="28">
        <v>259</v>
      </c>
      <c r="L13" s="29">
        <f t="shared" si="6"/>
        <v>6.824769433465086E-2</v>
      </c>
      <c r="M13" s="28">
        <v>262</v>
      </c>
      <c r="N13" s="29">
        <f t="shared" si="13"/>
        <v>6.9038208168642951E-2</v>
      </c>
      <c r="O13" s="28">
        <v>149</v>
      </c>
      <c r="P13" s="29">
        <f t="shared" si="15"/>
        <v>3.9262187088274045E-2</v>
      </c>
      <c r="Q13" s="28">
        <v>28</v>
      </c>
      <c r="R13" s="29">
        <f t="shared" si="17"/>
        <v>7.3781291172595517E-3</v>
      </c>
      <c r="S13" s="28">
        <v>31</v>
      </c>
      <c r="T13" s="29">
        <f t="shared" si="19"/>
        <v>8.1686429512516472E-3</v>
      </c>
      <c r="U13" s="65">
        <f t="shared" si="21"/>
        <v>3795</v>
      </c>
      <c r="V13" s="29">
        <f t="shared" si="7"/>
        <v>0.99999999999999989</v>
      </c>
    </row>
    <row r="14" spans="1:22" ht="19.149999999999999" x14ac:dyDescent="0.7">
      <c r="A14" s="76"/>
      <c r="B14" s="1" t="s">
        <v>23</v>
      </c>
      <c r="C14" s="28">
        <v>1749</v>
      </c>
      <c r="D14" s="29">
        <f t="shared" si="1"/>
        <v>0.33712413261372398</v>
      </c>
      <c r="E14" s="28">
        <v>1356</v>
      </c>
      <c r="F14" s="29">
        <f t="shared" si="2"/>
        <v>0.26137239784117194</v>
      </c>
      <c r="G14" s="28">
        <v>506</v>
      </c>
      <c r="H14" s="29">
        <f t="shared" si="4"/>
        <v>9.7532767925983033E-2</v>
      </c>
      <c r="I14" s="28">
        <v>546</v>
      </c>
      <c r="J14" s="29">
        <f t="shared" si="5"/>
        <v>0.10524286815728605</v>
      </c>
      <c r="K14" s="28">
        <v>491</v>
      </c>
      <c r="L14" s="29">
        <f t="shared" si="6"/>
        <v>9.464148033924441E-2</v>
      </c>
      <c r="M14" s="28">
        <v>325</v>
      </c>
      <c r="N14" s="29">
        <f t="shared" si="13"/>
        <v>6.2644564379336937E-2</v>
      </c>
      <c r="O14" s="28">
        <v>65</v>
      </c>
      <c r="P14" s="29">
        <f t="shared" si="15"/>
        <v>1.2528912875867387E-2</v>
      </c>
      <c r="Q14" s="28">
        <v>86</v>
      </c>
      <c r="R14" s="29">
        <f t="shared" si="17"/>
        <v>1.6576715497301466E-2</v>
      </c>
      <c r="S14" s="28">
        <v>64</v>
      </c>
      <c r="T14" s="29">
        <f t="shared" si="19"/>
        <v>1.2336160370084811E-2</v>
      </c>
      <c r="U14" s="65">
        <f t="shared" si="21"/>
        <v>5188</v>
      </c>
      <c r="V14" s="29">
        <f t="shared" si="7"/>
        <v>0.99999999999999989</v>
      </c>
    </row>
    <row r="15" spans="1:22" ht="19.149999999999999" x14ac:dyDescent="0.7">
      <c r="A15" s="76"/>
      <c r="B15" s="1" t="s">
        <v>24</v>
      </c>
      <c r="C15" s="28">
        <v>671</v>
      </c>
      <c r="D15" s="29">
        <f t="shared" si="1"/>
        <v>0.23322905804657629</v>
      </c>
      <c r="E15" s="28">
        <v>966</v>
      </c>
      <c r="F15" s="29">
        <f t="shared" si="2"/>
        <v>0.33576642335766421</v>
      </c>
      <c r="G15" s="28">
        <v>265</v>
      </c>
      <c r="H15" s="29">
        <f t="shared" si="4"/>
        <v>9.2109836635384079E-2</v>
      </c>
      <c r="I15" s="28">
        <v>314</v>
      </c>
      <c r="J15" s="29">
        <f t="shared" si="5"/>
        <v>0.10914146680570039</v>
      </c>
      <c r="K15" s="28">
        <v>336</v>
      </c>
      <c r="L15" s="29">
        <f t="shared" si="6"/>
        <v>0.11678832116788321</v>
      </c>
      <c r="M15" s="28">
        <v>184</v>
      </c>
      <c r="N15" s="29">
        <f t="shared" si="13"/>
        <v>6.3955509210983669E-2</v>
      </c>
      <c r="O15" s="28">
        <v>51</v>
      </c>
      <c r="P15" s="29">
        <f t="shared" si="15"/>
        <v>1.7726798748696558E-2</v>
      </c>
      <c r="Q15" s="28">
        <v>52</v>
      </c>
      <c r="R15" s="29">
        <f t="shared" si="17"/>
        <v>1.8074383037886686E-2</v>
      </c>
      <c r="S15" s="28">
        <v>38</v>
      </c>
      <c r="T15" s="29">
        <f t="shared" si="19"/>
        <v>1.3208202989224887E-2</v>
      </c>
      <c r="U15" s="65">
        <f t="shared" si="21"/>
        <v>2877</v>
      </c>
      <c r="V15" s="29">
        <f t="shared" si="7"/>
        <v>0.99999999999999989</v>
      </c>
    </row>
    <row r="16" spans="1:22" ht="19.149999999999999" x14ac:dyDescent="0.7">
      <c r="A16" s="76"/>
      <c r="B16" s="1" t="s">
        <v>25</v>
      </c>
      <c r="C16" s="28">
        <v>16</v>
      </c>
      <c r="D16" s="29">
        <f t="shared" si="1"/>
        <v>0.15384615384615385</v>
      </c>
      <c r="E16" s="28">
        <v>21</v>
      </c>
      <c r="F16" s="29">
        <f t="shared" si="2"/>
        <v>0.20192307692307693</v>
      </c>
      <c r="G16" s="28">
        <v>24</v>
      </c>
      <c r="H16" s="29">
        <f t="shared" si="4"/>
        <v>0.23076923076923078</v>
      </c>
      <c r="I16" s="28">
        <v>17</v>
      </c>
      <c r="J16" s="29">
        <f t="shared" si="5"/>
        <v>0.16346153846153846</v>
      </c>
      <c r="K16" s="28">
        <v>6</v>
      </c>
      <c r="L16" s="29">
        <f t="shared" si="6"/>
        <v>5.7692307692307696E-2</v>
      </c>
      <c r="M16" s="28">
        <v>12</v>
      </c>
      <c r="N16" s="29">
        <f t="shared" si="13"/>
        <v>0.11538461538461539</v>
      </c>
      <c r="O16" s="28">
        <v>3</v>
      </c>
      <c r="P16" s="29">
        <f t="shared" si="15"/>
        <v>2.8846153846153848E-2</v>
      </c>
      <c r="Q16" s="28">
        <v>3</v>
      </c>
      <c r="R16" s="29">
        <f t="shared" si="17"/>
        <v>2.8846153846153848E-2</v>
      </c>
      <c r="S16" s="28">
        <v>2</v>
      </c>
      <c r="T16" s="29">
        <f t="shared" si="19"/>
        <v>1.9230769230769232E-2</v>
      </c>
      <c r="U16" s="65">
        <f t="shared" si="21"/>
        <v>104</v>
      </c>
      <c r="V16" s="29">
        <f t="shared" si="7"/>
        <v>1</v>
      </c>
    </row>
    <row r="17" spans="1:22" ht="19.149999999999999" x14ac:dyDescent="0.7">
      <c r="A17" s="76"/>
      <c r="B17" s="1" t="s">
        <v>0</v>
      </c>
      <c r="C17" s="28">
        <v>16</v>
      </c>
      <c r="D17" s="29">
        <f t="shared" si="1"/>
        <v>0.29090909090909089</v>
      </c>
      <c r="E17" s="28">
        <v>20</v>
      </c>
      <c r="F17" s="29">
        <f t="shared" si="2"/>
        <v>0.36363636363636365</v>
      </c>
      <c r="G17" s="28">
        <v>5</v>
      </c>
      <c r="H17" s="29">
        <f t="shared" si="4"/>
        <v>9.0909090909090912E-2</v>
      </c>
      <c r="I17" s="28">
        <v>7</v>
      </c>
      <c r="J17" s="29">
        <f t="shared" si="5"/>
        <v>0.12727272727272726</v>
      </c>
      <c r="K17" s="28">
        <v>4</v>
      </c>
      <c r="L17" s="29">
        <f t="shared" si="6"/>
        <v>7.2727272727272724E-2</v>
      </c>
      <c r="M17" s="28">
        <v>2</v>
      </c>
      <c r="N17" s="29">
        <f t="shared" si="13"/>
        <v>3.6363636363636362E-2</v>
      </c>
      <c r="O17" s="28">
        <v>0</v>
      </c>
      <c r="P17" s="29">
        <f t="shared" si="15"/>
        <v>0</v>
      </c>
      <c r="Q17" s="28">
        <v>0</v>
      </c>
      <c r="R17" s="29">
        <f t="shared" si="17"/>
        <v>0</v>
      </c>
      <c r="S17" s="28">
        <v>1</v>
      </c>
      <c r="T17" s="29">
        <f t="shared" si="19"/>
        <v>1.8181818181818181E-2</v>
      </c>
      <c r="U17" s="65">
        <f t="shared" si="21"/>
        <v>55</v>
      </c>
      <c r="V17" s="29">
        <f t="shared" si="7"/>
        <v>1</v>
      </c>
    </row>
    <row r="18" spans="1:22" ht="19.149999999999999" x14ac:dyDescent="0.7">
      <c r="A18" s="77"/>
      <c r="B18" s="2" t="s">
        <v>27</v>
      </c>
      <c r="C18" s="41">
        <v>3570</v>
      </c>
      <c r="D18" s="42">
        <f t="shared" si="1"/>
        <v>0.27314460596786533</v>
      </c>
      <c r="E18" s="41">
        <v>3388</v>
      </c>
      <c r="F18" s="42">
        <f t="shared" si="2"/>
        <v>0.25921958684009183</v>
      </c>
      <c r="G18" s="41">
        <v>1888</v>
      </c>
      <c r="H18" s="42">
        <f t="shared" si="4"/>
        <v>0.14445294567712319</v>
      </c>
      <c r="I18" s="41">
        <v>1503</v>
      </c>
      <c r="J18" s="42">
        <f t="shared" si="5"/>
        <v>0.11499617444529457</v>
      </c>
      <c r="K18" s="41">
        <v>1128</v>
      </c>
      <c r="L18" s="42">
        <f t="shared" si="6"/>
        <v>8.6304514154552411E-2</v>
      </c>
      <c r="M18" s="41">
        <v>875</v>
      </c>
      <c r="N18" s="42">
        <f t="shared" si="13"/>
        <v>6.6947207345065041E-2</v>
      </c>
      <c r="O18" s="41">
        <v>392</v>
      </c>
      <c r="P18" s="42">
        <f t="shared" si="15"/>
        <v>2.9992348890589136E-2</v>
      </c>
      <c r="Q18" s="41">
        <v>183</v>
      </c>
      <c r="R18" s="42">
        <f t="shared" si="17"/>
        <v>1.4001530221882172E-2</v>
      </c>
      <c r="S18" s="41">
        <v>143</v>
      </c>
      <c r="T18" s="42">
        <f t="shared" si="19"/>
        <v>1.0941086457536343E-2</v>
      </c>
      <c r="U18" s="66">
        <f t="shared" si="21"/>
        <v>13070</v>
      </c>
      <c r="V18" s="42">
        <f t="shared" si="7"/>
        <v>1.0000000000000002</v>
      </c>
    </row>
    <row r="19" spans="1:22" ht="19.149999999999999" x14ac:dyDescent="0.7">
      <c r="A19" s="75" t="s">
        <v>4</v>
      </c>
      <c r="B19" s="1" t="s">
        <v>21</v>
      </c>
      <c r="C19" s="28">
        <v>88</v>
      </c>
      <c r="D19" s="29">
        <f t="shared" si="1"/>
        <v>0.11827956989247312</v>
      </c>
      <c r="E19" s="28">
        <v>66</v>
      </c>
      <c r="F19" s="29">
        <f t="shared" si="2"/>
        <v>8.8709677419354843E-2</v>
      </c>
      <c r="G19" s="28">
        <v>323</v>
      </c>
      <c r="H19" s="29">
        <f t="shared" si="4"/>
        <v>0.43413978494623656</v>
      </c>
      <c r="I19" s="28">
        <v>65</v>
      </c>
      <c r="J19" s="29">
        <f t="shared" si="5"/>
        <v>8.7365591397849468E-2</v>
      </c>
      <c r="K19" s="28">
        <v>22</v>
      </c>
      <c r="L19" s="29">
        <f t="shared" si="6"/>
        <v>2.9569892473118281E-2</v>
      </c>
      <c r="M19" s="28">
        <v>46</v>
      </c>
      <c r="N19" s="29">
        <f t="shared" ref="N19:N82" si="22">M19/U19</f>
        <v>6.1827956989247312E-2</v>
      </c>
      <c r="O19" s="28">
        <v>73</v>
      </c>
      <c r="P19" s="29">
        <f t="shared" ref="P19:P82" si="23">O19/U19</f>
        <v>9.8118279569892469E-2</v>
      </c>
      <c r="Q19" s="28">
        <v>55</v>
      </c>
      <c r="R19" s="29">
        <f t="shared" ref="R19:R82" si="24">Q19/U19</f>
        <v>7.3924731182795703E-2</v>
      </c>
      <c r="S19" s="28">
        <v>6</v>
      </c>
      <c r="T19" s="29">
        <f t="shared" ref="T19:T82" si="25">S19/U19</f>
        <v>8.0645161290322578E-3</v>
      </c>
      <c r="U19" s="65">
        <f t="shared" si="21"/>
        <v>744</v>
      </c>
      <c r="V19" s="29">
        <f t="shared" si="7"/>
        <v>1</v>
      </c>
    </row>
    <row r="20" spans="1:22" ht="19.149999999999999" x14ac:dyDescent="0.7">
      <c r="A20" s="76"/>
      <c r="B20" s="1" t="s">
        <v>22</v>
      </c>
      <c r="C20" s="28">
        <v>417</v>
      </c>
      <c r="D20" s="29">
        <f t="shared" si="1"/>
        <v>0.25150784077201449</v>
      </c>
      <c r="E20" s="28">
        <v>435</v>
      </c>
      <c r="F20" s="29">
        <f t="shared" si="2"/>
        <v>0.26236429433051872</v>
      </c>
      <c r="G20" s="28">
        <v>305</v>
      </c>
      <c r="H20" s="29">
        <f t="shared" si="4"/>
        <v>0.18395657418576597</v>
      </c>
      <c r="I20" s="28">
        <v>194</v>
      </c>
      <c r="J20" s="29">
        <f t="shared" si="5"/>
        <v>0.11700844390832328</v>
      </c>
      <c r="K20" s="28">
        <v>86</v>
      </c>
      <c r="L20" s="29">
        <f t="shared" si="6"/>
        <v>5.1869722557297951E-2</v>
      </c>
      <c r="M20" s="28">
        <v>97</v>
      </c>
      <c r="N20" s="29">
        <f t="shared" si="22"/>
        <v>5.8504221954161641E-2</v>
      </c>
      <c r="O20" s="28">
        <v>68</v>
      </c>
      <c r="P20" s="29">
        <f t="shared" si="23"/>
        <v>4.1013268998793727E-2</v>
      </c>
      <c r="Q20" s="28">
        <v>37</v>
      </c>
      <c r="R20" s="29">
        <f t="shared" si="24"/>
        <v>2.2316043425814235E-2</v>
      </c>
      <c r="S20" s="28">
        <v>19</v>
      </c>
      <c r="T20" s="29">
        <f t="shared" si="25"/>
        <v>1.1459589867310011E-2</v>
      </c>
      <c r="U20" s="65">
        <f t="shared" si="21"/>
        <v>1658</v>
      </c>
      <c r="V20" s="29">
        <f t="shared" si="7"/>
        <v>1.0000000000000002</v>
      </c>
    </row>
    <row r="21" spans="1:22" ht="19.149999999999999" x14ac:dyDescent="0.7">
      <c r="A21" s="76"/>
      <c r="B21" s="1" t="s">
        <v>23</v>
      </c>
      <c r="C21" s="28">
        <v>582</v>
      </c>
      <c r="D21" s="29">
        <f t="shared" si="1"/>
        <v>0.31630434782608696</v>
      </c>
      <c r="E21" s="28">
        <v>559</v>
      </c>
      <c r="F21" s="29">
        <f t="shared" si="2"/>
        <v>0.30380434782608695</v>
      </c>
      <c r="G21" s="28">
        <v>199</v>
      </c>
      <c r="H21" s="29">
        <f t="shared" si="4"/>
        <v>0.10815217391304348</v>
      </c>
      <c r="I21" s="28">
        <v>133</v>
      </c>
      <c r="J21" s="29">
        <f t="shared" si="5"/>
        <v>7.2282608695652173E-2</v>
      </c>
      <c r="K21" s="28">
        <v>153</v>
      </c>
      <c r="L21" s="29">
        <f t="shared" si="6"/>
        <v>8.3152173913043484E-2</v>
      </c>
      <c r="M21" s="28">
        <v>116</v>
      </c>
      <c r="N21" s="29">
        <f t="shared" si="22"/>
        <v>6.3043478260869562E-2</v>
      </c>
      <c r="O21" s="28">
        <v>30</v>
      </c>
      <c r="P21" s="29">
        <f t="shared" si="23"/>
        <v>1.6304347826086956E-2</v>
      </c>
      <c r="Q21" s="28">
        <v>42</v>
      </c>
      <c r="R21" s="29">
        <f t="shared" si="24"/>
        <v>2.2826086956521739E-2</v>
      </c>
      <c r="S21" s="28">
        <v>26</v>
      </c>
      <c r="T21" s="29">
        <f t="shared" si="25"/>
        <v>1.4130434782608696E-2</v>
      </c>
      <c r="U21" s="65">
        <f t="shared" si="21"/>
        <v>1840</v>
      </c>
      <c r="V21" s="29">
        <f t="shared" si="7"/>
        <v>1</v>
      </c>
    </row>
    <row r="22" spans="1:22" ht="19.149999999999999" x14ac:dyDescent="0.7">
      <c r="A22" s="76"/>
      <c r="B22" s="1" t="s">
        <v>24</v>
      </c>
      <c r="C22" s="28">
        <v>233</v>
      </c>
      <c r="D22" s="29">
        <f t="shared" si="1"/>
        <v>0.20492524186455585</v>
      </c>
      <c r="E22" s="28">
        <v>464</v>
      </c>
      <c r="F22" s="29">
        <f t="shared" si="2"/>
        <v>0.40809146877748459</v>
      </c>
      <c r="G22" s="28">
        <v>110</v>
      </c>
      <c r="H22" s="29">
        <f t="shared" si="4"/>
        <v>9.674582233948989E-2</v>
      </c>
      <c r="I22" s="28">
        <v>100</v>
      </c>
      <c r="J22" s="29">
        <f t="shared" si="5"/>
        <v>8.7950747581354446E-2</v>
      </c>
      <c r="K22" s="28">
        <v>135</v>
      </c>
      <c r="L22" s="29">
        <f t="shared" si="6"/>
        <v>0.11873350923482849</v>
      </c>
      <c r="M22" s="28">
        <v>46</v>
      </c>
      <c r="N22" s="29">
        <f t="shared" si="22"/>
        <v>4.0457343887423045E-2</v>
      </c>
      <c r="O22" s="28">
        <v>14</v>
      </c>
      <c r="P22" s="29">
        <f t="shared" si="23"/>
        <v>1.2313104661389622E-2</v>
      </c>
      <c r="Q22" s="28">
        <v>18</v>
      </c>
      <c r="R22" s="29">
        <f t="shared" si="24"/>
        <v>1.5831134564643801E-2</v>
      </c>
      <c r="S22" s="28">
        <v>17</v>
      </c>
      <c r="T22" s="29">
        <f t="shared" si="25"/>
        <v>1.4951627088830254E-2</v>
      </c>
      <c r="U22" s="65">
        <f t="shared" si="21"/>
        <v>1137</v>
      </c>
      <c r="V22" s="29">
        <f t="shared" si="7"/>
        <v>1</v>
      </c>
    </row>
    <row r="23" spans="1:22" ht="19.149999999999999" x14ac:dyDescent="0.7">
      <c r="A23" s="76"/>
      <c r="B23" s="1" t="s">
        <v>25</v>
      </c>
      <c r="C23" s="28">
        <v>8</v>
      </c>
      <c r="D23" s="29">
        <f t="shared" si="1"/>
        <v>0.24242424242424243</v>
      </c>
      <c r="E23" s="28">
        <v>4</v>
      </c>
      <c r="F23" s="29">
        <f t="shared" si="2"/>
        <v>0.12121212121212122</v>
      </c>
      <c r="G23" s="28">
        <v>7</v>
      </c>
      <c r="H23" s="29">
        <f t="shared" si="4"/>
        <v>0.21212121212121213</v>
      </c>
      <c r="I23" s="28">
        <v>4</v>
      </c>
      <c r="J23" s="29">
        <f t="shared" si="5"/>
        <v>0.12121212121212122</v>
      </c>
      <c r="K23" s="28">
        <v>3</v>
      </c>
      <c r="L23" s="29">
        <f t="shared" si="6"/>
        <v>9.0909090909090912E-2</v>
      </c>
      <c r="M23" s="28">
        <v>5</v>
      </c>
      <c r="N23" s="29">
        <f t="shared" si="22"/>
        <v>0.15151515151515152</v>
      </c>
      <c r="O23" s="28">
        <v>1</v>
      </c>
      <c r="P23" s="29">
        <f t="shared" si="23"/>
        <v>3.0303030303030304E-2</v>
      </c>
      <c r="Q23" s="28">
        <v>1</v>
      </c>
      <c r="R23" s="29">
        <f t="shared" si="24"/>
        <v>3.0303030303030304E-2</v>
      </c>
      <c r="S23" s="28">
        <v>0</v>
      </c>
      <c r="T23" s="29">
        <f t="shared" si="25"/>
        <v>0</v>
      </c>
      <c r="U23" s="65">
        <f t="shared" si="21"/>
        <v>33</v>
      </c>
      <c r="V23" s="29">
        <f t="shared" si="7"/>
        <v>1</v>
      </c>
    </row>
    <row r="24" spans="1:22" ht="19.149999999999999" x14ac:dyDescent="0.7">
      <c r="A24" s="76"/>
      <c r="B24" s="1" t="s">
        <v>0</v>
      </c>
      <c r="C24" s="28">
        <v>6</v>
      </c>
      <c r="D24" s="29">
        <f t="shared" si="1"/>
        <v>0.16216216216216217</v>
      </c>
      <c r="E24" s="28">
        <v>13</v>
      </c>
      <c r="F24" s="29">
        <f t="shared" si="2"/>
        <v>0.35135135135135137</v>
      </c>
      <c r="G24" s="28">
        <v>4</v>
      </c>
      <c r="H24" s="29">
        <f t="shared" si="4"/>
        <v>0.10810810810810811</v>
      </c>
      <c r="I24" s="28">
        <v>5</v>
      </c>
      <c r="J24" s="29">
        <f t="shared" si="5"/>
        <v>0.13513513513513514</v>
      </c>
      <c r="K24" s="28">
        <v>2</v>
      </c>
      <c r="L24" s="29">
        <f t="shared" si="6"/>
        <v>5.4054054054054057E-2</v>
      </c>
      <c r="M24" s="28">
        <v>2</v>
      </c>
      <c r="N24" s="29">
        <f t="shared" si="22"/>
        <v>5.4054054054054057E-2</v>
      </c>
      <c r="O24" s="28">
        <v>0</v>
      </c>
      <c r="P24" s="29">
        <f t="shared" si="23"/>
        <v>0</v>
      </c>
      <c r="Q24" s="28">
        <v>3</v>
      </c>
      <c r="R24" s="29">
        <f t="shared" si="24"/>
        <v>8.1081081081081086E-2</v>
      </c>
      <c r="S24" s="28">
        <v>2</v>
      </c>
      <c r="T24" s="29">
        <f t="shared" si="25"/>
        <v>5.4054054054054057E-2</v>
      </c>
      <c r="U24" s="65">
        <f t="shared" si="21"/>
        <v>37</v>
      </c>
      <c r="V24" s="29">
        <f t="shared" si="7"/>
        <v>1</v>
      </c>
    </row>
    <row r="25" spans="1:22" ht="19.149999999999999" x14ac:dyDescent="0.7">
      <c r="A25" s="77"/>
      <c r="B25" s="2" t="s">
        <v>27</v>
      </c>
      <c r="C25" s="41">
        <v>1334</v>
      </c>
      <c r="D25" s="42">
        <f t="shared" si="1"/>
        <v>0.24481556248853001</v>
      </c>
      <c r="E25" s="41">
        <v>1541</v>
      </c>
      <c r="F25" s="42">
        <f t="shared" si="2"/>
        <v>0.28280418425399156</v>
      </c>
      <c r="G25" s="41">
        <v>948</v>
      </c>
      <c r="H25" s="42">
        <f t="shared" si="4"/>
        <v>0.17397687649109927</v>
      </c>
      <c r="I25" s="41">
        <v>501</v>
      </c>
      <c r="J25" s="42">
        <f t="shared" si="5"/>
        <v>9.1943475867131585E-2</v>
      </c>
      <c r="K25" s="41">
        <v>401</v>
      </c>
      <c r="L25" s="42">
        <f t="shared" si="6"/>
        <v>7.3591484676087351E-2</v>
      </c>
      <c r="M25" s="41">
        <v>312</v>
      </c>
      <c r="N25" s="42">
        <f t="shared" si="22"/>
        <v>5.7258212516057991E-2</v>
      </c>
      <c r="O25" s="41">
        <v>186</v>
      </c>
      <c r="P25" s="42">
        <f t="shared" si="23"/>
        <v>3.4134703615342266E-2</v>
      </c>
      <c r="Q25" s="41">
        <v>156</v>
      </c>
      <c r="R25" s="42">
        <f t="shared" si="24"/>
        <v>2.8629106258028995E-2</v>
      </c>
      <c r="S25" s="41">
        <v>70</v>
      </c>
      <c r="T25" s="42">
        <f t="shared" si="25"/>
        <v>1.284639383373096E-2</v>
      </c>
      <c r="U25" s="66">
        <f t="shared" si="21"/>
        <v>5449</v>
      </c>
      <c r="V25" s="42">
        <f t="shared" si="7"/>
        <v>1</v>
      </c>
    </row>
    <row r="26" spans="1:22" ht="19.149999999999999" x14ac:dyDescent="0.7">
      <c r="A26" s="75" t="s">
        <v>2</v>
      </c>
      <c r="B26" s="1" t="s">
        <v>21</v>
      </c>
      <c r="C26" s="28">
        <v>59</v>
      </c>
      <c r="D26" s="29">
        <f t="shared" si="1"/>
        <v>0.14676616915422885</v>
      </c>
      <c r="E26" s="28">
        <v>37</v>
      </c>
      <c r="F26" s="29">
        <f t="shared" si="2"/>
        <v>9.2039800995024873E-2</v>
      </c>
      <c r="G26" s="28">
        <v>154</v>
      </c>
      <c r="H26" s="29">
        <f t="shared" si="4"/>
        <v>0.38308457711442784</v>
      </c>
      <c r="I26" s="28">
        <v>37</v>
      </c>
      <c r="J26" s="29">
        <f t="shared" si="5"/>
        <v>9.2039800995024873E-2</v>
      </c>
      <c r="K26" s="28">
        <v>8</v>
      </c>
      <c r="L26" s="29">
        <f t="shared" si="6"/>
        <v>1.9900497512437811E-2</v>
      </c>
      <c r="M26" s="28">
        <v>25</v>
      </c>
      <c r="N26" s="29">
        <f t="shared" si="22"/>
        <v>6.2189054726368161E-2</v>
      </c>
      <c r="O26" s="28">
        <v>42</v>
      </c>
      <c r="P26" s="29">
        <f t="shared" si="23"/>
        <v>0.1044776119402985</v>
      </c>
      <c r="Q26" s="28">
        <v>36</v>
      </c>
      <c r="R26" s="29">
        <f t="shared" si="24"/>
        <v>8.9552238805970144E-2</v>
      </c>
      <c r="S26" s="28">
        <v>4</v>
      </c>
      <c r="T26" s="29">
        <f t="shared" si="25"/>
        <v>9.9502487562189053E-3</v>
      </c>
      <c r="U26" s="65">
        <f t="shared" si="21"/>
        <v>402</v>
      </c>
      <c r="V26" s="29">
        <f t="shared" si="7"/>
        <v>0.99999999999999989</v>
      </c>
    </row>
    <row r="27" spans="1:22" ht="19.149999999999999" x14ac:dyDescent="0.7">
      <c r="A27" s="76"/>
      <c r="B27" s="1" t="s">
        <v>22</v>
      </c>
      <c r="C27" s="28">
        <v>494</v>
      </c>
      <c r="D27" s="29">
        <f t="shared" si="1"/>
        <v>0.30066950699939138</v>
      </c>
      <c r="E27" s="28">
        <v>384</v>
      </c>
      <c r="F27" s="29">
        <f t="shared" si="2"/>
        <v>0.23371880706025563</v>
      </c>
      <c r="G27" s="28">
        <v>247</v>
      </c>
      <c r="H27" s="29">
        <f t="shared" si="4"/>
        <v>0.15033475349969569</v>
      </c>
      <c r="I27" s="28">
        <v>195</v>
      </c>
      <c r="J27" s="29">
        <f t="shared" si="5"/>
        <v>0.11868533171028606</v>
      </c>
      <c r="K27" s="28">
        <v>111</v>
      </c>
      <c r="L27" s="29">
        <f t="shared" si="6"/>
        <v>6.7559342665855143E-2</v>
      </c>
      <c r="M27" s="28">
        <v>84</v>
      </c>
      <c r="N27" s="29">
        <f t="shared" si="22"/>
        <v>5.1125989044430921E-2</v>
      </c>
      <c r="O27" s="28">
        <v>69</v>
      </c>
      <c r="P27" s="29">
        <f t="shared" si="23"/>
        <v>4.1996348143639686E-2</v>
      </c>
      <c r="Q27" s="28">
        <v>37</v>
      </c>
      <c r="R27" s="29">
        <f t="shared" si="24"/>
        <v>2.251978088861838E-2</v>
      </c>
      <c r="S27" s="28">
        <v>22</v>
      </c>
      <c r="T27" s="29">
        <f t="shared" si="25"/>
        <v>1.3390139987827145E-2</v>
      </c>
      <c r="U27" s="65">
        <f t="shared" si="21"/>
        <v>1643</v>
      </c>
      <c r="V27" s="29">
        <f t="shared" si="7"/>
        <v>1.0000000000000002</v>
      </c>
    </row>
    <row r="28" spans="1:22" ht="19.149999999999999" x14ac:dyDescent="0.7">
      <c r="A28" s="76"/>
      <c r="B28" s="1" t="s">
        <v>23</v>
      </c>
      <c r="C28" s="28">
        <v>696</v>
      </c>
      <c r="D28" s="29">
        <f t="shared" si="1"/>
        <v>0.37846655791190864</v>
      </c>
      <c r="E28" s="28">
        <v>471</v>
      </c>
      <c r="F28" s="29">
        <f t="shared" si="2"/>
        <v>0.2561174551386623</v>
      </c>
      <c r="G28" s="28">
        <v>210</v>
      </c>
      <c r="H28" s="29">
        <f t="shared" si="4"/>
        <v>0.11419249592169657</v>
      </c>
      <c r="I28" s="28">
        <v>142</v>
      </c>
      <c r="J28" s="29">
        <f t="shared" si="5"/>
        <v>7.7215878194671017E-2</v>
      </c>
      <c r="K28" s="28">
        <v>143</v>
      </c>
      <c r="L28" s="29">
        <f t="shared" si="6"/>
        <v>7.7759651984774331E-2</v>
      </c>
      <c r="M28" s="28">
        <v>78</v>
      </c>
      <c r="N28" s="29">
        <f t="shared" si="22"/>
        <v>4.2414355628058731E-2</v>
      </c>
      <c r="O28" s="28">
        <v>25</v>
      </c>
      <c r="P28" s="29">
        <f t="shared" si="23"/>
        <v>1.3594344752582926E-2</v>
      </c>
      <c r="Q28" s="28">
        <v>42</v>
      </c>
      <c r="R28" s="29">
        <f t="shared" si="24"/>
        <v>2.2838499184339316E-2</v>
      </c>
      <c r="S28" s="28">
        <v>32</v>
      </c>
      <c r="T28" s="29">
        <f t="shared" si="25"/>
        <v>1.7400761283306143E-2</v>
      </c>
      <c r="U28" s="65">
        <f t="shared" si="21"/>
        <v>1839</v>
      </c>
      <c r="V28" s="29">
        <f t="shared" si="7"/>
        <v>0.99999999999999989</v>
      </c>
    </row>
    <row r="29" spans="1:22" ht="19.149999999999999" x14ac:dyDescent="0.7">
      <c r="A29" s="76"/>
      <c r="B29" s="1" t="s">
        <v>24</v>
      </c>
      <c r="C29" s="28">
        <v>241</v>
      </c>
      <c r="D29" s="29">
        <f t="shared" si="1"/>
        <v>0.24692622950819673</v>
      </c>
      <c r="E29" s="28">
        <v>341</v>
      </c>
      <c r="F29" s="29">
        <f t="shared" si="2"/>
        <v>0.34938524590163933</v>
      </c>
      <c r="G29" s="28">
        <v>94</v>
      </c>
      <c r="H29" s="29">
        <f t="shared" si="4"/>
        <v>9.6311475409836061E-2</v>
      </c>
      <c r="I29" s="28">
        <v>102</v>
      </c>
      <c r="J29" s="29">
        <f t="shared" si="5"/>
        <v>0.10450819672131148</v>
      </c>
      <c r="K29" s="28">
        <v>112</v>
      </c>
      <c r="L29" s="29">
        <f t="shared" si="6"/>
        <v>0.11475409836065574</v>
      </c>
      <c r="M29" s="28">
        <v>39</v>
      </c>
      <c r="N29" s="29">
        <f t="shared" si="22"/>
        <v>3.9959016393442626E-2</v>
      </c>
      <c r="O29" s="28">
        <v>12</v>
      </c>
      <c r="P29" s="29">
        <f t="shared" si="23"/>
        <v>1.2295081967213115E-2</v>
      </c>
      <c r="Q29" s="28">
        <v>18</v>
      </c>
      <c r="R29" s="29">
        <f t="shared" si="24"/>
        <v>1.8442622950819672E-2</v>
      </c>
      <c r="S29" s="28">
        <v>17</v>
      </c>
      <c r="T29" s="29">
        <f t="shared" si="25"/>
        <v>1.7418032786885244E-2</v>
      </c>
      <c r="U29" s="65">
        <f t="shared" si="21"/>
        <v>976</v>
      </c>
      <c r="V29" s="29">
        <f t="shared" si="7"/>
        <v>1</v>
      </c>
    </row>
    <row r="30" spans="1:22" ht="19.149999999999999" x14ac:dyDescent="0.7">
      <c r="A30" s="76"/>
      <c r="B30" s="1" t="s">
        <v>25</v>
      </c>
      <c r="C30" s="28">
        <v>2</v>
      </c>
      <c r="D30" s="29">
        <f t="shared" si="1"/>
        <v>0.14285714285714285</v>
      </c>
      <c r="E30" s="28">
        <v>2</v>
      </c>
      <c r="F30" s="29">
        <f t="shared" si="2"/>
        <v>0.14285714285714285</v>
      </c>
      <c r="G30" s="28">
        <v>1</v>
      </c>
      <c r="H30" s="29">
        <f t="shared" si="4"/>
        <v>7.1428571428571425E-2</v>
      </c>
      <c r="I30" s="28">
        <v>4</v>
      </c>
      <c r="J30" s="29">
        <f t="shared" si="5"/>
        <v>0.2857142857142857</v>
      </c>
      <c r="K30" s="28">
        <v>4</v>
      </c>
      <c r="L30" s="29">
        <f t="shared" si="6"/>
        <v>0.2857142857142857</v>
      </c>
      <c r="M30" s="28">
        <v>0</v>
      </c>
      <c r="N30" s="29">
        <f t="shared" si="22"/>
        <v>0</v>
      </c>
      <c r="O30" s="28">
        <v>0</v>
      </c>
      <c r="P30" s="29">
        <f t="shared" si="23"/>
        <v>0</v>
      </c>
      <c r="Q30" s="28">
        <v>1</v>
      </c>
      <c r="R30" s="29">
        <f t="shared" si="24"/>
        <v>7.1428571428571425E-2</v>
      </c>
      <c r="S30" s="28">
        <v>0</v>
      </c>
      <c r="T30" s="29">
        <f t="shared" si="25"/>
        <v>0</v>
      </c>
      <c r="U30" s="65">
        <f t="shared" si="21"/>
        <v>14</v>
      </c>
      <c r="V30" s="29">
        <f t="shared" si="7"/>
        <v>0.99999999999999989</v>
      </c>
    </row>
    <row r="31" spans="1:22" ht="19.149999999999999" x14ac:dyDescent="0.7">
      <c r="A31" s="76"/>
      <c r="B31" s="1" t="s">
        <v>0</v>
      </c>
      <c r="C31" s="28">
        <v>3</v>
      </c>
      <c r="D31" s="29">
        <f t="shared" si="1"/>
        <v>0.3</v>
      </c>
      <c r="E31" s="28">
        <v>2</v>
      </c>
      <c r="F31" s="29">
        <f t="shared" si="2"/>
        <v>0.2</v>
      </c>
      <c r="G31" s="28">
        <v>2</v>
      </c>
      <c r="H31" s="29">
        <f t="shared" si="4"/>
        <v>0.2</v>
      </c>
      <c r="I31" s="28">
        <v>1</v>
      </c>
      <c r="J31" s="29">
        <f t="shared" si="5"/>
        <v>0.1</v>
      </c>
      <c r="K31" s="28">
        <v>1</v>
      </c>
      <c r="L31" s="29">
        <f t="shared" si="6"/>
        <v>0.1</v>
      </c>
      <c r="M31" s="28">
        <v>0</v>
      </c>
      <c r="N31" s="29">
        <f t="shared" si="22"/>
        <v>0</v>
      </c>
      <c r="O31" s="28">
        <v>0</v>
      </c>
      <c r="P31" s="29">
        <f t="shared" si="23"/>
        <v>0</v>
      </c>
      <c r="Q31" s="28">
        <v>0</v>
      </c>
      <c r="R31" s="29">
        <f t="shared" si="24"/>
        <v>0</v>
      </c>
      <c r="S31" s="28">
        <v>1</v>
      </c>
      <c r="T31" s="29">
        <f t="shared" si="25"/>
        <v>0.1</v>
      </c>
      <c r="U31" s="65">
        <f t="shared" si="21"/>
        <v>10</v>
      </c>
      <c r="V31" s="29">
        <f t="shared" si="7"/>
        <v>0.99999999999999989</v>
      </c>
    </row>
    <row r="32" spans="1:22" ht="19.149999999999999" x14ac:dyDescent="0.7">
      <c r="A32" s="77"/>
      <c r="B32" s="2" t="s">
        <v>27</v>
      </c>
      <c r="C32" s="41">
        <v>1495</v>
      </c>
      <c r="D32" s="42">
        <f t="shared" si="1"/>
        <v>0.30610155610155609</v>
      </c>
      <c r="E32" s="41">
        <v>1237</v>
      </c>
      <c r="F32" s="42">
        <f t="shared" si="2"/>
        <v>0.2532760032760033</v>
      </c>
      <c r="G32" s="41">
        <v>708</v>
      </c>
      <c r="H32" s="42">
        <f t="shared" si="4"/>
        <v>0.14496314496314497</v>
      </c>
      <c r="I32" s="41">
        <v>481</v>
      </c>
      <c r="J32" s="42">
        <f t="shared" si="5"/>
        <v>9.8484848484848481E-2</v>
      </c>
      <c r="K32" s="48">
        <v>379</v>
      </c>
      <c r="L32" s="42">
        <f t="shared" si="6"/>
        <v>7.7600327600327604E-2</v>
      </c>
      <c r="M32" s="41">
        <v>226</v>
      </c>
      <c r="N32" s="42">
        <f t="shared" si="22"/>
        <v>4.6273546273546275E-2</v>
      </c>
      <c r="O32" s="41">
        <v>148</v>
      </c>
      <c r="P32" s="42">
        <f t="shared" si="23"/>
        <v>3.0303030303030304E-2</v>
      </c>
      <c r="Q32" s="41">
        <v>134</v>
      </c>
      <c r="R32" s="42">
        <f t="shared" si="24"/>
        <v>2.7436527436527438E-2</v>
      </c>
      <c r="S32" s="41">
        <v>76</v>
      </c>
      <c r="T32" s="42">
        <f t="shared" si="25"/>
        <v>1.5561015561015561E-2</v>
      </c>
      <c r="U32" s="66">
        <f t="shared" si="21"/>
        <v>4884</v>
      </c>
      <c r="V32" s="42">
        <f t="shared" si="7"/>
        <v>1.0000000000000002</v>
      </c>
    </row>
    <row r="33" spans="1:22" ht="19.149999999999999" x14ac:dyDescent="0.7">
      <c r="A33" s="75" t="s">
        <v>6</v>
      </c>
      <c r="B33" s="1" t="s">
        <v>21</v>
      </c>
      <c r="C33" s="28">
        <v>104</v>
      </c>
      <c r="D33" s="29">
        <f t="shared" si="1"/>
        <v>0.13978494623655913</v>
      </c>
      <c r="E33" s="28">
        <v>74</v>
      </c>
      <c r="F33" s="29">
        <f t="shared" si="2"/>
        <v>9.9462365591397844E-2</v>
      </c>
      <c r="G33" s="28">
        <v>302</v>
      </c>
      <c r="H33" s="29">
        <f t="shared" si="4"/>
        <v>0.40591397849462363</v>
      </c>
      <c r="I33" s="28">
        <v>69</v>
      </c>
      <c r="J33" s="29">
        <f t="shared" si="5"/>
        <v>9.2741935483870969E-2</v>
      </c>
      <c r="K33" s="28">
        <v>12</v>
      </c>
      <c r="L33" s="29">
        <f t="shared" si="6"/>
        <v>1.6129032258064516E-2</v>
      </c>
      <c r="M33" s="28">
        <v>59</v>
      </c>
      <c r="N33" s="29">
        <f t="shared" si="22"/>
        <v>7.9301075268817203E-2</v>
      </c>
      <c r="O33" s="28">
        <v>72</v>
      </c>
      <c r="P33" s="29">
        <f t="shared" si="23"/>
        <v>9.6774193548387094E-2</v>
      </c>
      <c r="Q33" s="28">
        <v>46</v>
      </c>
      <c r="R33" s="29">
        <f t="shared" si="24"/>
        <v>6.1827956989247312E-2</v>
      </c>
      <c r="S33" s="28">
        <v>6</v>
      </c>
      <c r="T33" s="29">
        <f t="shared" si="25"/>
        <v>8.0645161290322578E-3</v>
      </c>
      <c r="U33" s="65">
        <f t="shared" si="21"/>
        <v>744</v>
      </c>
      <c r="V33" s="29">
        <f t="shared" si="7"/>
        <v>1</v>
      </c>
    </row>
    <row r="34" spans="1:22" ht="19.149999999999999" x14ac:dyDescent="0.7">
      <c r="A34" s="76"/>
      <c r="B34" s="1" t="s">
        <v>22</v>
      </c>
      <c r="C34" s="28">
        <v>271</v>
      </c>
      <c r="D34" s="29">
        <f t="shared" si="1"/>
        <v>0.25735992402659069</v>
      </c>
      <c r="E34" s="28">
        <v>270</v>
      </c>
      <c r="F34" s="29">
        <f t="shared" si="2"/>
        <v>0.25641025641025639</v>
      </c>
      <c r="G34" s="28">
        <v>180</v>
      </c>
      <c r="H34" s="29">
        <f t="shared" si="4"/>
        <v>0.17094017094017094</v>
      </c>
      <c r="I34" s="28">
        <v>109</v>
      </c>
      <c r="J34" s="29">
        <f t="shared" si="5"/>
        <v>0.10351377018043685</v>
      </c>
      <c r="K34" s="28">
        <v>75</v>
      </c>
      <c r="L34" s="29">
        <f t="shared" si="6"/>
        <v>7.1225071225071226E-2</v>
      </c>
      <c r="M34" s="28">
        <v>51</v>
      </c>
      <c r="N34" s="29">
        <f t="shared" si="22"/>
        <v>4.843304843304843E-2</v>
      </c>
      <c r="O34" s="28">
        <v>55</v>
      </c>
      <c r="P34" s="29">
        <f t="shared" si="23"/>
        <v>5.2231718898385564E-2</v>
      </c>
      <c r="Q34" s="28">
        <v>24</v>
      </c>
      <c r="R34" s="29">
        <f t="shared" si="24"/>
        <v>2.2792022792022793E-2</v>
      </c>
      <c r="S34" s="28">
        <v>18</v>
      </c>
      <c r="T34" s="29">
        <f t="shared" si="25"/>
        <v>1.7094017094017096E-2</v>
      </c>
      <c r="U34" s="65">
        <f t="shared" si="21"/>
        <v>1053</v>
      </c>
      <c r="V34" s="29">
        <f t="shared" si="7"/>
        <v>1</v>
      </c>
    </row>
    <row r="35" spans="1:22" ht="19.149999999999999" x14ac:dyDescent="0.7">
      <c r="A35" s="76"/>
      <c r="B35" s="1" t="s">
        <v>23</v>
      </c>
      <c r="C35" s="28">
        <v>372</v>
      </c>
      <c r="D35" s="29">
        <f t="shared" si="1"/>
        <v>0.3217993079584775</v>
      </c>
      <c r="E35" s="28">
        <v>307</v>
      </c>
      <c r="F35" s="29">
        <f t="shared" si="2"/>
        <v>0.26557093425605538</v>
      </c>
      <c r="G35" s="28">
        <v>135</v>
      </c>
      <c r="H35" s="29">
        <f t="shared" si="4"/>
        <v>0.11678200692041522</v>
      </c>
      <c r="I35" s="28">
        <v>106</v>
      </c>
      <c r="J35" s="29">
        <f t="shared" si="5"/>
        <v>9.1695501730103809E-2</v>
      </c>
      <c r="K35" s="28">
        <v>98</v>
      </c>
      <c r="L35" s="29">
        <f t="shared" si="6"/>
        <v>8.4775086505190306E-2</v>
      </c>
      <c r="M35" s="28">
        <v>69</v>
      </c>
      <c r="N35" s="29">
        <f t="shared" si="22"/>
        <v>5.9688581314878891E-2</v>
      </c>
      <c r="O35" s="28">
        <v>22</v>
      </c>
      <c r="P35" s="29">
        <f t="shared" si="23"/>
        <v>1.9031141868512111E-2</v>
      </c>
      <c r="Q35" s="28">
        <v>22</v>
      </c>
      <c r="R35" s="29">
        <f t="shared" si="24"/>
        <v>1.9031141868512111E-2</v>
      </c>
      <c r="S35" s="28">
        <v>25</v>
      </c>
      <c r="T35" s="29">
        <f t="shared" si="25"/>
        <v>2.162629757785467E-2</v>
      </c>
      <c r="U35" s="65">
        <f t="shared" si="21"/>
        <v>1156</v>
      </c>
      <c r="V35" s="29">
        <f t="shared" si="7"/>
        <v>0.99999999999999978</v>
      </c>
    </row>
    <row r="36" spans="1:22" ht="19.149999999999999" x14ac:dyDescent="0.7">
      <c r="A36" s="76"/>
      <c r="B36" s="1" t="s">
        <v>24</v>
      </c>
      <c r="C36" s="28">
        <v>239</v>
      </c>
      <c r="D36" s="29">
        <f t="shared" si="1"/>
        <v>0.23733862959285004</v>
      </c>
      <c r="E36" s="28">
        <v>373</v>
      </c>
      <c r="F36" s="29">
        <f t="shared" si="2"/>
        <v>0.37040714995034757</v>
      </c>
      <c r="G36" s="28">
        <v>85</v>
      </c>
      <c r="H36" s="29">
        <f t="shared" si="4"/>
        <v>8.4409136047666339E-2</v>
      </c>
      <c r="I36" s="28">
        <v>89</v>
      </c>
      <c r="J36" s="29">
        <f t="shared" si="5"/>
        <v>8.8381330685203568E-2</v>
      </c>
      <c r="K36" s="28">
        <v>99</v>
      </c>
      <c r="L36" s="29">
        <f t="shared" si="6"/>
        <v>9.831181727904667E-2</v>
      </c>
      <c r="M36" s="28">
        <v>58</v>
      </c>
      <c r="N36" s="29">
        <f t="shared" si="22"/>
        <v>5.7596822244289969E-2</v>
      </c>
      <c r="O36" s="28">
        <v>16</v>
      </c>
      <c r="P36" s="29">
        <f t="shared" si="23"/>
        <v>1.5888778550148957E-2</v>
      </c>
      <c r="Q36" s="28">
        <v>29</v>
      </c>
      <c r="R36" s="29">
        <f t="shared" si="24"/>
        <v>2.8798411122144985E-2</v>
      </c>
      <c r="S36" s="28">
        <v>19</v>
      </c>
      <c r="T36" s="29">
        <f t="shared" si="25"/>
        <v>1.8867924528301886E-2</v>
      </c>
      <c r="U36" s="65">
        <f t="shared" si="21"/>
        <v>1007</v>
      </c>
      <c r="V36" s="29">
        <f t="shared" si="7"/>
        <v>1</v>
      </c>
    </row>
    <row r="37" spans="1:22" ht="19.149999999999999" x14ac:dyDescent="0.7">
      <c r="A37" s="76"/>
      <c r="B37" s="1" t="s">
        <v>25</v>
      </c>
      <c r="C37" s="28">
        <v>4</v>
      </c>
      <c r="D37" s="29">
        <f t="shared" ref="D37:D65" si="26">C37/U37</f>
        <v>0.12903225806451613</v>
      </c>
      <c r="E37" s="28">
        <v>15</v>
      </c>
      <c r="F37" s="29">
        <f t="shared" ref="F37:F65" si="27">E37/U37</f>
        <v>0.4838709677419355</v>
      </c>
      <c r="G37" s="28">
        <v>3</v>
      </c>
      <c r="H37" s="29">
        <f t="shared" ref="H37:H65" si="28">G37/U37</f>
        <v>9.6774193548387094E-2</v>
      </c>
      <c r="I37" s="28">
        <v>4</v>
      </c>
      <c r="J37" s="29">
        <f t="shared" ref="J37:J65" si="29">I37/U37</f>
        <v>0.12903225806451613</v>
      </c>
      <c r="K37" s="28">
        <v>1</v>
      </c>
      <c r="L37" s="29">
        <f t="shared" ref="L37:L65" si="30">K37/U37</f>
        <v>3.2258064516129031E-2</v>
      </c>
      <c r="M37" s="28">
        <v>2</v>
      </c>
      <c r="N37" s="29">
        <f t="shared" si="22"/>
        <v>6.4516129032258063E-2</v>
      </c>
      <c r="O37" s="28">
        <v>0</v>
      </c>
      <c r="P37" s="29">
        <f t="shared" si="23"/>
        <v>0</v>
      </c>
      <c r="Q37" s="28">
        <v>2</v>
      </c>
      <c r="R37" s="29">
        <f t="shared" si="24"/>
        <v>6.4516129032258063E-2</v>
      </c>
      <c r="S37" s="28">
        <v>0</v>
      </c>
      <c r="T37" s="29">
        <f t="shared" si="25"/>
        <v>0</v>
      </c>
      <c r="U37" s="65">
        <f t="shared" si="21"/>
        <v>31</v>
      </c>
      <c r="V37" s="29">
        <f t="shared" ref="V37:V65" si="31">SUM(F37,D37,H37,L37,J37,N37,P37,R37,T37)</f>
        <v>1</v>
      </c>
    </row>
    <row r="38" spans="1:22" ht="19.149999999999999" x14ac:dyDescent="0.7">
      <c r="A38" s="76"/>
      <c r="B38" s="1" t="s">
        <v>0</v>
      </c>
      <c r="C38" s="28">
        <v>21</v>
      </c>
      <c r="D38" s="29">
        <f t="shared" si="26"/>
        <v>0.33333333333333331</v>
      </c>
      <c r="E38" s="28">
        <v>22</v>
      </c>
      <c r="F38" s="29">
        <f t="shared" si="27"/>
        <v>0.34920634920634919</v>
      </c>
      <c r="G38" s="28">
        <v>6</v>
      </c>
      <c r="H38" s="29">
        <f t="shared" si="28"/>
        <v>9.5238095238095233E-2</v>
      </c>
      <c r="I38" s="28">
        <v>4</v>
      </c>
      <c r="J38" s="29">
        <f t="shared" si="29"/>
        <v>6.3492063492063489E-2</v>
      </c>
      <c r="K38" s="28">
        <v>7</v>
      </c>
      <c r="L38" s="29">
        <f t="shared" si="30"/>
        <v>0.1111111111111111</v>
      </c>
      <c r="M38" s="28">
        <v>0</v>
      </c>
      <c r="N38" s="29">
        <f t="shared" si="22"/>
        <v>0</v>
      </c>
      <c r="O38" s="28">
        <v>0</v>
      </c>
      <c r="P38" s="29">
        <f t="shared" si="23"/>
        <v>0</v>
      </c>
      <c r="Q38" s="28">
        <v>3</v>
      </c>
      <c r="R38" s="29">
        <f t="shared" si="24"/>
        <v>4.7619047619047616E-2</v>
      </c>
      <c r="S38" s="28">
        <v>0</v>
      </c>
      <c r="T38" s="29">
        <f t="shared" si="25"/>
        <v>0</v>
      </c>
      <c r="U38" s="65">
        <f t="shared" si="21"/>
        <v>63</v>
      </c>
      <c r="V38" s="29">
        <f t="shared" si="31"/>
        <v>1</v>
      </c>
    </row>
    <row r="39" spans="1:22" ht="19.149999999999999" x14ac:dyDescent="0.7">
      <c r="A39" s="77"/>
      <c r="B39" s="2" t="s">
        <v>27</v>
      </c>
      <c r="C39" s="41">
        <v>1011</v>
      </c>
      <c r="D39" s="42">
        <f t="shared" si="26"/>
        <v>0.24938332511100147</v>
      </c>
      <c r="E39" s="41">
        <v>1061</v>
      </c>
      <c r="F39" s="42">
        <f t="shared" si="27"/>
        <v>0.26171682289097187</v>
      </c>
      <c r="G39" s="41">
        <v>711</v>
      </c>
      <c r="H39" s="42">
        <f t="shared" si="28"/>
        <v>0.17538233843117909</v>
      </c>
      <c r="I39" s="41">
        <v>381</v>
      </c>
      <c r="J39" s="42">
        <f t="shared" si="29"/>
        <v>9.3981253083374447E-2</v>
      </c>
      <c r="K39" s="41">
        <v>292</v>
      </c>
      <c r="L39" s="42">
        <f t="shared" si="30"/>
        <v>7.2027627035027131E-2</v>
      </c>
      <c r="M39" s="41">
        <v>239</v>
      </c>
      <c r="N39" s="42">
        <f t="shared" si="22"/>
        <v>5.8954119388258508E-2</v>
      </c>
      <c r="O39" s="41">
        <v>165</v>
      </c>
      <c r="P39" s="42">
        <f t="shared" si="23"/>
        <v>4.0700542673902322E-2</v>
      </c>
      <c r="Q39" s="41">
        <v>126</v>
      </c>
      <c r="R39" s="42">
        <f t="shared" si="24"/>
        <v>3.1080414405525406E-2</v>
      </c>
      <c r="S39" s="41">
        <v>68</v>
      </c>
      <c r="T39" s="42">
        <f t="shared" si="25"/>
        <v>1.6773556980759743E-2</v>
      </c>
      <c r="U39" s="66">
        <f t="shared" si="21"/>
        <v>4054</v>
      </c>
      <c r="V39" s="42">
        <f t="shared" si="31"/>
        <v>1</v>
      </c>
    </row>
    <row r="40" spans="1:22" ht="19.149999999999999" x14ac:dyDescent="0.7">
      <c r="A40" s="75" t="s">
        <v>3</v>
      </c>
      <c r="B40" s="1" t="s">
        <v>21</v>
      </c>
      <c r="C40" s="28">
        <v>50</v>
      </c>
      <c r="D40" s="29">
        <f t="shared" si="26"/>
        <v>0.13123359580052493</v>
      </c>
      <c r="E40" s="28">
        <v>50</v>
      </c>
      <c r="F40" s="29">
        <f t="shared" si="27"/>
        <v>0.13123359580052493</v>
      </c>
      <c r="G40" s="28">
        <v>146</v>
      </c>
      <c r="H40" s="29">
        <f t="shared" si="28"/>
        <v>0.38320209973753283</v>
      </c>
      <c r="I40" s="28">
        <v>20</v>
      </c>
      <c r="J40" s="29">
        <f t="shared" si="29"/>
        <v>5.2493438320209973E-2</v>
      </c>
      <c r="K40" s="28">
        <v>5</v>
      </c>
      <c r="L40" s="29">
        <f t="shared" si="30"/>
        <v>1.3123359580052493E-2</v>
      </c>
      <c r="M40" s="28">
        <v>28</v>
      </c>
      <c r="N40" s="29">
        <f t="shared" si="22"/>
        <v>7.3490813648293962E-2</v>
      </c>
      <c r="O40" s="28">
        <v>54</v>
      </c>
      <c r="P40" s="29">
        <f t="shared" si="23"/>
        <v>0.14173228346456693</v>
      </c>
      <c r="Q40" s="28">
        <v>25</v>
      </c>
      <c r="R40" s="29">
        <f t="shared" si="24"/>
        <v>6.5616797900262466E-2</v>
      </c>
      <c r="S40" s="28">
        <v>3</v>
      </c>
      <c r="T40" s="29">
        <f t="shared" si="25"/>
        <v>7.874015748031496E-3</v>
      </c>
      <c r="U40" s="65">
        <f t="shared" si="21"/>
        <v>381</v>
      </c>
      <c r="V40" s="29">
        <f t="shared" si="31"/>
        <v>0.99999999999999978</v>
      </c>
    </row>
    <row r="41" spans="1:22" ht="19.149999999999999" x14ac:dyDescent="0.7">
      <c r="A41" s="76"/>
      <c r="B41" s="1" t="s">
        <v>22</v>
      </c>
      <c r="C41" s="28">
        <v>221</v>
      </c>
      <c r="D41" s="29">
        <f t="shared" si="26"/>
        <v>0.22783505154639175</v>
      </c>
      <c r="E41" s="28">
        <v>275</v>
      </c>
      <c r="F41" s="29">
        <f t="shared" si="27"/>
        <v>0.28350515463917525</v>
      </c>
      <c r="G41" s="28">
        <v>165</v>
      </c>
      <c r="H41" s="29">
        <f t="shared" si="28"/>
        <v>0.17010309278350516</v>
      </c>
      <c r="I41" s="28">
        <v>153</v>
      </c>
      <c r="J41" s="29">
        <f t="shared" si="29"/>
        <v>0.15773195876288659</v>
      </c>
      <c r="K41" s="28">
        <v>51</v>
      </c>
      <c r="L41" s="29">
        <f t="shared" si="30"/>
        <v>5.2577319587628867E-2</v>
      </c>
      <c r="M41" s="28">
        <v>39</v>
      </c>
      <c r="N41" s="29">
        <f t="shared" si="22"/>
        <v>4.0206185567010312E-2</v>
      </c>
      <c r="O41" s="28">
        <v>34</v>
      </c>
      <c r="P41" s="29">
        <f t="shared" si="23"/>
        <v>3.5051546391752578E-2</v>
      </c>
      <c r="Q41" s="28">
        <v>23</v>
      </c>
      <c r="R41" s="29">
        <f t="shared" si="24"/>
        <v>2.3711340206185566E-2</v>
      </c>
      <c r="S41" s="28">
        <v>9</v>
      </c>
      <c r="T41" s="29">
        <f t="shared" si="25"/>
        <v>9.2783505154639175E-3</v>
      </c>
      <c r="U41" s="65">
        <f t="shared" si="21"/>
        <v>970</v>
      </c>
      <c r="V41" s="29">
        <f t="shared" si="31"/>
        <v>1</v>
      </c>
    </row>
    <row r="42" spans="1:22" ht="19.149999999999999" x14ac:dyDescent="0.7">
      <c r="A42" s="76"/>
      <c r="B42" s="1" t="s">
        <v>23</v>
      </c>
      <c r="C42" s="28">
        <v>399</v>
      </c>
      <c r="D42" s="29">
        <f t="shared" si="26"/>
        <v>0.32758620689655171</v>
      </c>
      <c r="E42" s="28">
        <v>368</v>
      </c>
      <c r="F42" s="29">
        <f t="shared" si="27"/>
        <v>0.30213464696223319</v>
      </c>
      <c r="G42" s="28">
        <v>115</v>
      </c>
      <c r="H42" s="29">
        <f t="shared" si="28"/>
        <v>9.4417077175697861E-2</v>
      </c>
      <c r="I42" s="28">
        <v>126</v>
      </c>
      <c r="J42" s="29">
        <f t="shared" si="29"/>
        <v>0.10344827586206896</v>
      </c>
      <c r="K42" s="28">
        <v>93</v>
      </c>
      <c r="L42" s="29">
        <f t="shared" si="30"/>
        <v>7.6354679802955669E-2</v>
      </c>
      <c r="M42" s="28">
        <v>66</v>
      </c>
      <c r="N42" s="29">
        <f t="shared" si="22"/>
        <v>5.4187192118226604E-2</v>
      </c>
      <c r="O42" s="28">
        <v>13</v>
      </c>
      <c r="P42" s="29">
        <f t="shared" si="23"/>
        <v>1.0673234811165846E-2</v>
      </c>
      <c r="Q42" s="28">
        <v>20</v>
      </c>
      <c r="R42" s="29">
        <f t="shared" si="24"/>
        <v>1.6420361247947456E-2</v>
      </c>
      <c r="S42" s="28">
        <v>18</v>
      </c>
      <c r="T42" s="29">
        <f t="shared" si="25"/>
        <v>1.4778325123152709E-2</v>
      </c>
      <c r="U42" s="65">
        <f t="shared" si="21"/>
        <v>1218</v>
      </c>
      <c r="V42" s="29">
        <f t="shared" si="31"/>
        <v>0.99999999999999989</v>
      </c>
    </row>
    <row r="43" spans="1:22" ht="19.149999999999999" x14ac:dyDescent="0.7">
      <c r="A43" s="76"/>
      <c r="B43" s="1" t="s">
        <v>24</v>
      </c>
      <c r="C43" s="28">
        <v>157</v>
      </c>
      <c r="D43" s="29">
        <f t="shared" si="26"/>
        <v>0.2520064205457464</v>
      </c>
      <c r="E43" s="28">
        <v>219</v>
      </c>
      <c r="F43" s="29">
        <f t="shared" si="27"/>
        <v>0.35152487961476725</v>
      </c>
      <c r="G43" s="28">
        <v>40</v>
      </c>
      <c r="H43" s="29">
        <f t="shared" si="28"/>
        <v>6.4205457463884424E-2</v>
      </c>
      <c r="I43" s="28">
        <v>73</v>
      </c>
      <c r="J43" s="29">
        <f t="shared" si="29"/>
        <v>0.11717495987158909</v>
      </c>
      <c r="K43" s="28">
        <v>68</v>
      </c>
      <c r="L43" s="29">
        <f t="shared" si="30"/>
        <v>0.10914927768860354</v>
      </c>
      <c r="M43" s="28">
        <v>39</v>
      </c>
      <c r="N43" s="29">
        <f t="shared" si="22"/>
        <v>6.2600321027287326E-2</v>
      </c>
      <c r="O43" s="28">
        <v>8</v>
      </c>
      <c r="P43" s="29">
        <f t="shared" si="23"/>
        <v>1.2841091492776886E-2</v>
      </c>
      <c r="Q43" s="28">
        <v>12</v>
      </c>
      <c r="R43" s="29">
        <f t="shared" si="24"/>
        <v>1.9261637239165328E-2</v>
      </c>
      <c r="S43" s="28">
        <v>7</v>
      </c>
      <c r="T43" s="29">
        <f t="shared" si="25"/>
        <v>1.1235955056179775E-2</v>
      </c>
      <c r="U43" s="65">
        <f t="shared" si="21"/>
        <v>623</v>
      </c>
      <c r="V43" s="29">
        <f t="shared" si="31"/>
        <v>0.99999999999999989</v>
      </c>
    </row>
    <row r="44" spans="1:22" ht="19.149999999999999" x14ac:dyDescent="0.7">
      <c r="A44" s="76"/>
      <c r="B44" s="1" t="s">
        <v>25</v>
      </c>
      <c r="C44" s="28">
        <v>1</v>
      </c>
      <c r="D44" s="29">
        <f t="shared" si="26"/>
        <v>9.0909090909090912E-2</v>
      </c>
      <c r="E44" s="28">
        <v>3</v>
      </c>
      <c r="F44" s="29">
        <f t="shared" si="27"/>
        <v>0.27272727272727271</v>
      </c>
      <c r="G44" s="28">
        <v>4</v>
      </c>
      <c r="H44" s="29">
        <f t="shared" si="28"/>
        <v>0.36363636363636365</v>
      </c>
      <c r="I44" s="28">
        <v>2</v>
      </c>
      <c r="J44" s="29">
        <f t="shared" si="29"/>
        <v>0.18181818181818182</v>
      </c>
      <c r="K44" s="28">
        <v>0</v>
      </c>
      <c r="L44" s="29">
        <f t="shared" si="30"/>
        <v>0</v>
      </c>
      <c r="M44" s="28">
        <v>1</v>
      </c>
      <c r="N44" s="29">
        <f t="shared" si="22"/>
        <v>9.0909090909090912E-2</v>
      </c>
      <c r="O44" s="28">
        <v>0</v>
      </c>
      <c r="P44" s="29">
        <f t="shared" si="23"/>
        <v>0</v>
      </c>
      <c r="Q44" s="28">
        <v>0</v>
      </c>
      <c r="R44" s="29">
        <f t="shared" si="24"/>
        <v>0</v>
      </c>
      <c r="S44" s="28">
        <v>0</v>
      </c>
      <c r="T44" s="29">
        <f t="shared" si="25"/>
        <v>0</v>
      </c>
      <c r="U44" s="65">
        <f t="shared" ref="U44:U65" si="32">SUM(E44,C44,G44,K44,I44,M44,O44,Q44,S44)</f>
        <v>11</v>
      </c>
      <c r="V44" s="29">
        <f t="shared" si="31"/>
        <v>1</v>
      </c>
    </row>
    <row r="45" spans="1:22" ht="19.149999999999999" x14ac:dyDescent="0.7">
      <c r="A45" s="76"/>
      <c r="B45" s="1" t="s">
        <v>0</v>
      </c>
      <c r="C45" s="28">
        <v>1</v>
      </c>
      <c r="D45" s="29">
        <f t="shared" si="26"/>
        <v>0.14285714285714285</v>
      </c>
      <c r="E45" s="28">
        <v>3</v>
      </c>
      <c r="F45" s="29">
        <f t="shared" si="27"/>
        <v>0.42857142857142855</v>
      </c>
      <c r="G45" s="28">
        <v>0</v>
      </c>
      <c r="H45" s="29">
        <f t="shared" si="28"/>
        <v>0</v>
      </c>
      <c r="I45" s="28">
        <v>1</v>
      </c>
      <c r="J45" s="29">
        <f t="shared" si="29"/>
        <v>0.14285714285714285</v>
      </c>
      <c r="K45" s="28">
        <v>1</v>
      </c>
      <c r="L45" s="29">
        <f t="shared" si="30"/>
        <v>0.14285714285714285</v>
      </c>
      <c r="M45" s="28">
        <v>1</v>
      </c>
      <c r="N45" s="29">
        <f t="shared" si="22"/>
        <v>0.14285714285714285</v>
      </c>
      <c r="O45" s="28">
        <v>0</v>
      </c>
      <c r="P45" s="29">
        <f t="shared" si="23"/>
        <v>0</v>
      </c>
      <c r="Q45" s="28">
        <v>0</v>
      </c>
      <c r="R45" s="29">
        <f t="shared" si="24"/>
        <v>0</v>
      </c>
      <c r="S45" s="28">
        <v>0</v>
      </c>
      <c r="T45" s="29">
        <f t="shared" si="25"/>
        <v>0</v>
      </c>
      <c r="U45" s="65">
        <f t="shared" si="32"/>
        <v>7</v>
      </c>
      <c r="V45" s="29">
        <f t="shared" si="31"/>
        <v>0.99999999999999978</v>
      </c>
    </row>
    <row r="46" spans="1:22" ht="19.149999999999999" x14ac:dyDescent="0.7">
      <c r="A46" s="77"/>
      <c r="B46" s="2" t="s">
        <v>27</v>
      </c>
      <c r="C46" s="41">
        <v>829</v>
      </c>
      <c r="D46" s="42">
        <f t="shared" si="26"/>
        <v>0.25825545171339565</v>
      </c>
      <c r="E46" s="41">
        <v>918</v>
      </c>
      <c r="F46" s="42">
        <f t="shared" si="27"/>
        <v>0.28598130841121494</v>
      </c>
      <c r="G46" s="41">
        <v>470</v>
      </c>
      <c r="H46" s="42">
        <f t="shared" si="28"/>
        <v>0.14641744548286603</v>
      </c>
      <c r="I46" s="41">
        <v>375</v>
      </c>
      <c r="J46" s="42">
        <f t="shared" si="29"/>
        <v>0.11682242990654206</v>
      </c>
      <c r="K46" s="41">
        <v>218</v>
      </c>
      <c r="L46" s="42">
        <f t="shared" si="30"/>
        <v>6.7912772585669787E-2</v>
      </c>
      <c r="M46" s="41">
        <v>174</v>
      </c>
      <c r="N46" s="42">
        <f t="shared" si="22"/>
        <v>5.4205607476635512E-2</v>
      </c>
      <c r="O46" s="41">
        <v>109</v>
      </c>
      <c r="P46" s="42">
        <f t="shared" si="23"/>
        <v>3.3956386292834893E-2</v>
      </c>
      <c r="Q46" s="41">
        <v>80</v>
      </c>
      <c r="R46" s="42">
        <f t="shared" si="24"/>
        <v>2.4922118380062305E-2</v>
      </c>
      <c r="S46" s="41">
        <v>37</v>
      </c>
      <c r="T46" s="42">
        <f t="shared" si="25"/>
        <v>1.1526479750778817E-2</v>
      </c>
      <c r="U46" s="66">
        <f t="shared" si="32"/>
        <v>3210</v>
      </c>
      <c r="V46" s="42">
        <f t="shared" si="31"/>
        <v>0.99999999999999989</v>
      </c>
    </row>
    <row r="47" spans="1:22" ht="19.149999999999999" x14ac:dyDescent="0.7">
      <c r="A47" s="75" t="s">
        <v>7</v>
      </c>
      <c r="B47" s="1" t="s">
        <v>21</v>
      </c>
      <c r="C47" s="28">
        <v>57</v>
      </c>
      <c r="D47" s="29">
        <f t="shared" si="26"/>
        <v>0.12472647702407003</v>
      </c>
      <c r="E47" s="28">
        <v>41</v>
      </c>
      <c r="F47" s="29">
        <f t="shared" si="27"/>
        <v>8.9715536105032828E-2</v>
      </c>
      <c r="G47" s="28">
        <v>181</v>
      </c>
      <c r="H47" s="29">
        <f t="shared" si="28"/>
        <v>0.39606126914660833</v>
      </c>
      <c r="I47" s="28">
        <v>43</v>
      </c>
      <c r="J47" s="29">
        <f t="shared" si="29"/>
        <v>9.4091903719912467E-2</v>
      </c>
      <c r="K47" s="28">
        <v>13</v>
      </c>
      <c r="L47" s="29">
        <f t="shared" si="30"/>
        <v>2.8446389496717725E-2</v>
      </c>
      <c r="M47" s="28">
        <v>43</v>
      </c>
      <c r="N47" s="29">
        <f t="shared" si="22"/>
        <v>9.4091903719912467E-2</v>
      </c>
      <c r="O47" s="28">
        <v>45</v>
      </c>
      <c r="P47" s="29">
        <f t="shared" si="23"/>
        <v>9.8468271334792121E-2</v>
      </c>
      <c r="Q47" s="28">
        <v>31</v>
      </c>
      <c r="R47" s="29">
        <f t="shared" si="24"/>
        <v>6.7833698030634576E-2</v>
      </c>
      <c r="S47" s="28">
        <v>3</v>
      </c>
      <c r="T47" s="29">
        <f t="shared" si="25"/>
        <v>6.5645514223194746E-3</v>
      </c>
      <c r="U47" s="65">
        <f t="shared" si="32"/>
        <v>457</v>
      </c>
      <c r="V47" s="29">
        <f t="shared" si="31"/>
        <v>1</v>
      </c>
    </row>
    <row r="48" spans="1:22" ht="19.149999999999999" x14ac:dyDescent="0.7">
      <c r="A48" s="76"/>
      <c r="B48" s="1" t="s">
        <v>22</v>
      </c>
      <c r="C48" s="28">
        <v>184</v>
      </c>
      <c r="D48" s="29">
        <f t="shared" si="26"/>
        <v>0.26248216833095578</v>
      </c>
      <c r="E48" s="28">
        <v>197</v>
      </c>
      <c r="F48" s="29">
        <f t="shared" si="27"/>
        <v>0.2810271041369472</v>
      </c>
      <c r="G48" s="28">
        <v>118</v>
      </c>
      <c r="H48" s="29">
        <f t="shared" si="28"/>
        <v>0.16833095577746077</v>
      </c>
      <c r="I48" s="28">
        <v>72</v>
      </c>
      <c r="J48" s="29">
        <f t="shared" si="29"/>
        <v>0.10271041369472182</v>
      </c>
      <c r="K48" s="28">
        <v>50</v>
      </c>
      <c r="L48" s="29">
        <f t="shared" si="30"/>
        <v>7.1326676176890161E-2</v>
      </c>
      <c r="M48" s="28">
        <v>36</v>
      </c>
      <c r="N48" s="29">
        <f t="shared" si="22"/>
        <v>5.1355206847360911E-2</v>
      </c>
      <c r="O48" s="28">
        <v>26</v>
      </c>
      <c r="P48" s="29">
        <f t="shared" si="23"/>
        <v>3.7089871611982884E-2</v>
      </c>
      <c r="Q48" s="28">
        <v>11</v>
      </c>
      <c r="R48" s="29">
        <f t="shared" si="24"/>
        <v>1.5691868758915834E-2</v>
      </c>
      <c r="S48" s="28">
        <v>7</v>
      </c>
      <c r="T48" s="29">
        <f t="shared" si="25"/>
        <v>9.9857346647646214E-3</v>
      </c>
      <c r="U48" s="65">
        <f t="shared" si="32"/>
        <v>701</v>
      </c>
      <c r="V48" s="29">
        <f t="shared" si="31"/>
        <v>0.99999999999999989</v>
      </c>
    </row>
    <row r="49" spans="1:22" ht="19.149999999999999" x14ac:dyDescent="0.7">
      <c r="A49" s="76"/>
      <c r="B49" s="1" t="s">
        <v>23</v>
      </c>
      <c r="C49" s="28">
        <v>401</v>
      </c>
      <c r="D49" s="29">
        <f t="shared" si="26"/>
        <v>0.3800947867298578</v>
      </c>
      <c r="E49" s="28">
        <v>288</v>
      </c>
      <c r="F49" s="29">
        <f t="shared" si="27"/>
        <v>0.27298578199052131</v>
      </c>
      <c r="G49" s="28">
        <v>82</v>
      </c>
      <c r="H49" s="29">
        <f t="shared" si="28"/>
        <v>7.772511848341232E-2</v>
      </c>
      <c r="I49" s="28">
        <v>91</v>
      </c>
      <c r="J49" s="29">
        <f t="shared" si="29"/>
        <v>8.6255924170616116E-2</v>
      </c>
      <c r="K49" s="28">
        <v>92</v>
      </c>
      <c r="L49" s="29">
        <f t="shared" si="30"/>
        <v>8.7203791469194311E-2</v>
      </c>
      <c r="M49" s="28">
        <v>59</v>
      </c>
      <c r="N49" s="29">
        <f t="shared" si="22"/>
        <v>5.5924170616113746E-2</v>
      </c>
      <c r="O49" s="28">
        <v>10</v>
      </c>
      <c r="P49" s="29">
        <f t="shared" si="23"/>
        <v>9.4786729857819912E-3</v>
      </c>
      <c r="Q49" s="28">
        <v>21</v>
      </c>
      <c r="R49" s="29">
        <f t="shared" si="24"/>
        <v>1.9905213270142181E-2</v>
      </c>
      <c r="S49" s="28">
        <v>11</v>
      </c>
      <c r="T49" s="29">
        <f t="shared" si="25"/>
        <v>1.042654028436019E-2</v>
      </c>
      <c r="U49" s="65">
        <f t="shared" si="32"/>
        <v>1055</v>
      </c>
      <c r="V49" s="29">
        <f t="shared" si="31"/>
        <v>1</v>
      </c>
    </row>
    <row r="50" spans="1:22" ht="19.149999999999999" x14ac:dyDescent="0.7">
      <c r="A50" s="76"/>
      <c r="B50" s="1" t="s">
        <v>24</v>
      </c>
      <c r="C50" s="28">
        <v>153</v>
      </c>
      <c r="D50" s="29">
        <f t="shared" si="26"/>
        <v>0.22566371681415928</v>
      </c>
      <c r="E50" s="28">
        <v>225</v>
      </c>
      <c r="F50" s="29">
        <f t="shared" si="27"/>
        <v>0.33185840707964603</v>
      </c>
      <c r="G50" s="28">
        <v>65</v>
      </c>
      <c r="H50" s="29">
        <f t="shared" si="28"/>
        <v>9.5870206489675522E-2</v>
      </c>
      <c r="I50" s="28">
        <v>79</v>
      </c>
      <c r="J50" s="29">
        <f t="shared" si="29"/>
        <v>0.11651917404129794</v>
      </c>
      <c r="K50" s="28">
        <v>84</v>
      </c>
      <c r="L50" s="29">
        <f t="shared" si="30"/>
        <v>0.12389380530973451</v>
      </c>
      <c r="M50" s="28">
        <v>25</v>
      </c>
      <c r="N50" s="29">
        <f t="shared" si="22"/>
        <v>3.687315634218289E-2</v>
      </c>
      <c r="O50" s="28">
        <v>12</v>
      </c>
      <c r="P50" s="29">
        <f t="shared" si="23"/>
        <v>1.7699115044247787E-2</v>
      </c>
      <c r="Q50" s="28">
        <v>19</v>
      </c>
      <c r="R50" s="29">
        <f t="shared" si="24"/>
        <v>2.8023598820058997E-2</v>
      </c>
      <c r="S50" s="28">
        <v>16</v>
      </c>
      <c r="T50" s="29">
        <f t="shared" si="25"/>
        <v>2.359882005899705E-2</v>
      </c>
      <c r="U50" s="65">
        <f t="shared" si="32"/>
        <v>678</v>
      </c>
      <c r="V50" s="29">
        <f t="shared" si="31"/>
        <v>1</v>
      </c>
    </row>
    <row r="51" spans="1:22" ht="19.149999999999999" x14ac:dyDescent="0.7">
      <c r="A51" s="76"/>
      <c r="B51" s="1" t="s">
        <v>25</v>
      </c>
      <c r="C51" s="28">
        <v>2</v>
      </c>
      <c r="D51" s="29">
        <f t="shared" si="26"/>
        <v>0.1111111111111111</v>
      </c>
      <c r="E51" s="28">
        <v>1</v>
      </c>
      <c r="F51" s="29">
        <f t="shared" si="27"/>
        <v>5.5555555555555552E-2</v>
      </c>
      <c r="G51" s="28">
        <v>5</v>
      </c>
      <c r="H51" s="29">
        <f t="shared" si="28"/>
        <v>0.27777777777777779</v>
      </c>
      <c r="I51" s="28">
        <v>2</v>
      </c>
      <c r="J51" s="29">
        <f t="shared" si="29"/>
        <v>0.1111111111111111</v>
      </c>
      <c r="K51" s="28">
        <v>1</v>
      </c>
      <c r="L51" s="29">
        <f t="shared" si="30"/>
        <v>5.5555555555555552E-2</v>
      </c>
      <c r="M51" s="28">
        <v>1</v>
      </c>
      <c r="N51" s="29">
        <f t="shared" si="22"/>
        <v>5.5555555555555552E-2</v>
      </c>
      <c r="O51" s="28">
        <v>5</v>
      </c>
      <c r="P51" s="29">
        <f t="shared" si="23"/>
        <v>0.27777777777777779</v>
      </c>
      <c r="Q51" s="28">
        <v>0</v>
      </c>
      <c r="R51" s="29">
        <f t="shared" si="24"/>
        <v>0</v>
      </c>
      <c r="S51" s="28">
        <v>1</v>
      </c>
      <c r="T51" s="29">
        <f t="shared" si="25"/>
        <v>5.5555555555555552E-2</v>
      </c>
      <c r="U51" s="65">
        <f t="shared" si="32"/>
        <v>18</v>
      </c>
      <c r="V51" s="29">
        <f t="shared" si="31"/>
        <v>1</v>
      </c>
    </row>
    <row r="52" spans="1:22" ht="19.149999999999999" x14ac:dyDescent="0.7">
      <c r="A52" s="76"/>
      <c r="B52" s="1" t="s">
        <v>0</v>
      </c>
      <c r="C52" s="28">
        <v>6</v>
      </c>
      <c r="D52" s="29">
        <f t="shared" si="26"/>
        <v>0.22222222222222221</v>
      </c>
      <c r="E52" s="28">
        <v>4</v>
      </c>
      <c r="F52" s="29">
        <f t="shared" si="27"/>
        <v>0.14814814814814814</v>
      </c>
      <c r="G52" s="28">
        <v>4</v>
      </c>
      <c r="H52" s="29">
        <f t="shared" si="28"/>
        <v>0.14814814814814814</v>
      </c>
      <c r="I52" s="28">
        <v>2</v>
      </c>
      <c r="J52" s="29">
        <f t="shared" si="29"/>
        <v>7.407407407407407E-2</v>
      </c>
      <c r="K52" s="28">
        <v>4</v>
      </c>
      <c r="L52" s="29">
        <f t="shared" si="30"/>
        <v>0.14814814814814814</v>
      </c>
      <c r="M52" s="28">
        <v>5</v>
      </c>
      <c r="N52" s="29">
        <f t="shared" si="22"/>
        <v>0.18518518518518517</v>
      </c>
      <c r="O52" s="28">
        <v>2</v>
      </c>
      <c r="P52" s="29">
        <f t="shared" si="23"/>
        <v>7.407407407407407E-2</v>
      </c>
      <c r="Q52" s="28">
        <v>0</v>
      </c>
      <c r="R52" s="29">
        <f t="shared" si="24"/>
        <v>0</v>
      </c>
      <c r="S52" s="28">
        <v>0</v>
      </c>
      <c r="T52" s="29">
        <f t="shared" si="25"/>
        <v>0</v>
      </c>
      <c r="U52" s="65">
        <f t="shared" si="32"/>
        <v>27</v>
      </c>
      <c r="V52" s="29">
        <f t="shared" si="31"/>
        <v>0.99999999999999989</v>
      </c>
    </row>
    <row r="53" spans="1:22" ht="19.149999999999999" x14ac:dyDescent="0.7">
      <c r="A53" s="77"/>
      <c r="B53" s="2" t="s">
        <v>27</v>
      </c>
      <c r="C53" s="41">
        <v>803</v>
      </c>
      <c r="D53" s="42">
        <f t="shared" si="26"/>
        <v>0.27350136239782014</v>
      </c>
      <c r="E53" s="41">
        <v>756</v>
      </c>
      <c r="F53" s="42">
        <f t="shared" si="27"/>
        <v>0.25749318801089921</v>
      </c>
      <c r="G53" s="41">
        <v>455</v>
      </c>
      <c r="H53" s="42">
        <f t="shared" si="28"/>
        <v>0.15497275204359673</v>
      </c>
      <c r="I53" s="41">
        <v>289</v>
      </c>
      <c r="J53" s="42">
        <f t="shared" si="29"/>
        <v>9.8433242506811985E-2</v>
      </c>
      <c r="K53" s="41">
        <v>244</v>
      </c>
      <c r="L53" s="42">
        <f t="shared" si="30"/>
        <v>8.3106267029972758E-2</v>
      </c>
      <c r="M53" s="41">
        <v>169</v>
      </c>
      <c r="N53" s="42">
        <f t="shared" si="22"/>
        <v>5.756130790190736E-2</v>
      </c>
      <c r="O53" s="41">
        <v>100</v>
      </c>
      <c r="P53" s="42">
        <f t="shared" si="23"/>
        <v>3.4059945504087197E-2</v>
      </c>
      <c r="Q53" s="41">
        <v>82</v>
      </c>
      <c r="R53" s="42">
        <f t="shared" si="24"/>
        <v>2.7929155313351498E-2</v>
      </c>
      <c r="S53" s="41">
        <v>38</v>
      </c>
      <c r="T53" s="42">
        <f t="shared" si="25"/>
        <v>1.2942779291553134E-2</v>
      </c>
      <c r="U53" s="66">
        <f t="shared" si="32"/>
        <v>2936</v>
      </c>
      <c r="V53" s="42">
        <f t="shared" si="31"/>
        <v>1</v>
      </c>
    </row>
    <row r="54" spans="1:22" ht="19.149999999999999" x14ac:dyDescent="0.7">
      <c r="A54" s="75" t="s">
        <v>5</v>
      </c>
      <c r="B54" s="1" t="s">
        <v>21</v>
      </c>
      <c r="C54" s="28">
        <v>42</v>
      </c>
      <c r="D54" s="29">
        <f t="shared" si="26"/>
        <v>0.17499999999999999</v>
      </c>
      <c r="E54" s="28">
        <v>31</v>
      </c>
      <c r="F54" s="29">
        <f t="shared" si="27"/>
        <v>0.12916666666666668</v>
      </c>
      <c r="G54" s="28">
        <v>82</v>
      </c>
      <c r="H54" s="29">
        <f t="shared" si="28"/>
        <v>0.34166666666666667</v>
      </c>
      <c r="I54" s="28">
        <v>22</v>
      </c>
      <c r="J54" s="29">
        <f t="shared" si="29"/>
        <v>9.166666666666666E-2</v>
      </c>
      <c r="K54" s="28">
        <v>9</v>
      </c>
      <c r="L54" s="29">
        <f t="shared" si="30"/>
        <v>3.7499999999999999E-2</v>
      </c>
      <c r="M54" s="28">
        <v>16</v>
      </c>
      <c r="N54" s="29">
        <f t="shared" si="22"/>
        <v>6.6666666666666666E-2</v>
      </c>
      <c r="O54" s="28">
        <v>18</v>
      </c>
      <c r="P54" s="29">
        <f t="shared" si="23"/>
        <v>7.4999999999999997E-2</v>
      </c>
      <c r="Q54" s="28">
        <v>16</v>
      </c>
      <c r="R54" s="29">
        <f t="shared" si="24"/>
        <v>6.6666666666666666E-2</v>
      </c>
      <c r="S54" s="28">
        <v>4</v>
      </c>
      <c r="T54" s="29">
        <f t="shared" si="25"/>
        <v>1.6666666666666666E-2</v>
      </c>
      <c r="U54" s="65">
        <f t="shared" si="32"/>
        <v>240</v>
      </c>
      <c r="V54" s="29">
        <f t="shared" si="31"/>
        <v>1</v>
      </c>
    </row>
    <row r="55" spans="1:22" ht="19.149999999999999" x14ac:dyDescent="0.7">
      <c r="A55" s="76"/>
      <c r="B55" s="1" t="s">
        <v>22</v>
      </c>
      <c r="C55" s="28">
        <v>247</v>
      </c>
      <c r="D55" s="29">
        <f t="shared" si="26"/>
        <v>0.25463917525773194</v>
      </c>
      <c r="E55" s="28">
        <v>267</v>
      </c>
      <c r="F55" s="29">
        <f t="shared" si="27"/>
        <v>0.27525773195876291</v>
      </c>
      <c r="G55" s="28">
        <v>140</v>
      </c>
      <c r="H55" s="29">
        <f t="shared" si="28"/>
        <v>0.14432989690721648</v>
      </c>
      <c r="I55" s="28">
        <v>122</v>
      </c>
      <c r="J55" s="29">
        <f t="shared" si="29"/>
        <v>0.12577319587628866</v>
      </c>
      <c r="K55" s="28">
        <v>70</v>
      </c>
      <c r="L55" s="29">
        <f t="shared" si="30"/>
        <v>7.2164948453608241E-2</v>
      </c>
      <c r="M55" s="28">
        <v>51</v>
      </c>
      <c r="N55" s="29">
        <f t="shared" si="22"/>
        <v>5.2577319587628867E-2</v>
      </c>
      <c r="O55" s="28">
        <v>34</v>
      </c>
      <c r="P55" s="29">
        <f t="shared" si="23"/>
        <v>3.5051546391752578E-2</v>
      </c>
      <c r="Q55" s="28">
        <v>28</v>
      </c>
      <c r="R55" s="29">
        <f t="shared" si="24"/>
        <v>2.88659793814433E-2</v>
      </c>
      <c r="S55" s="28">
        <v>11</v>
      </c>
      <c r="T55" s="29">
        <f t="shared" si="25"/>
        <v>1.134020618556701E-2</v>
      </c>
      <c r="U55" s="65">
        <f t="shared" si="32"/>
        <v>970</v>
      </c>
      <c r="V55" s="29">
        <f t="shared" si="31"/>
        <v>1</v>
      </c>
    </row>
    <row r="56" spans="1:22" ht="19.149999999999999" x14ac:dyDescent="0.7">
      <c r="A56" s="76"/>
      <c r="B56" s="1" t="s">
        <v>23</v>
      </c>
      <c r="C56" s="28">
        <v>283</v>
      </c>
      <c r="D56" s="29">
        <f t="shared" si="26"/>
        <v>0.30694143167028198</v>
      </c>
      <c r="E56" s="28">
        <v>247</v>
      </c>
      <c r="F56" s="29">
        <f t="shared" si="27"/>
        <v>0.26789587852494579</v>
      </c>
      <c r="G56" s="28">
        <v>112</v>
      </c>
      <c r="H56" s="29">
        <f t="shared" si="28"/>
        <v>0.12147505422993492</v>
      </c>
      <c r="I56" s="28">
        <v>99</v>
      </c>
      <c r="J56" s="29">
        <f t="shared" si="29"/>
        <v>0.10737527114967461</v>
      </c>
      <c r="K56" s="28">
        <v>78</v>
      </c>
      <c r="L56" s="29">
        <f t="shared" si="30"/>
        <v>8.4598698481561818E-2</v>
      </c>
      <c r="M56" s="28">
        <v>53</v>
      </c>
      <c r="N56" s="29">
        <f t="shared" si="22"/>
        <v>5.7483731019522775E-2</v>
      </c>
      <c r="O56" s="28">
        <v>12</v>
      </c>
      <c r="P56" s="29">
        <f t="shared" si="23"/>
        <v>1.3015184381778741E-2</v>
      </c>
      <c r="Q56" s="28">
        <v>19</v>
      </c>
      <c r="R56" s="29">
        <f t="shared" si="24"/>
        <v>2.0607375271149676E-2</v>
      </c>
      <c r="S56" s="28">
        <v>19</v>
      </c>
      <c r="T56" s="29">
        <f t="shared" si="25"/>
        <v>2.0607375271149676E-2</v>
      </c>
      <c r="U56" s="65">
        <f t="shared" si="32"/>
        <v>922</v>
      </c>
      <c r="V56" s="29">
        <f t="shared" si="31"/>
        <v>0.99999999999999978</v>
      </c>
    </row>
    <row r="57" spans="1:22" ht="19.149999999999999" x14ac:dyDescent="0.7">
      <c r="A57" s="76"/>
      <c r="B57" s="1" t="s">
        <v>24</v>
      </c>
      <c r="C57" s="28">
        <v>115</v>
      </c>
      <c r="D57" s="29">
        <f t="shared" si="26"/>
        <v>0.24520255863539445</v>
      </c>
      <c r="E57" s="28">
        <v>167</v>
      </c>
      <c r="F57" s="29">
        <f t="shared" si="27"/>
        <v>0.35607675906183367</v>
      </c>
      <c r="G57" s="28">
        <v>41</v>
      </c>
      <c r="H57" s="29">
        <f t="shared" si="28"/>
        <v>8.7420042643923238E-2</v>
      </c>
      <c r="I57" s="28">
        <v>60</v>
      </c>
      <c r="J57" s="29">
        <f t="shared" si="29"/>
        <v>0.1279317697228145</v>
      </c>
      <c r="K57" s="28">
        <v>53</v>
      </c>
      <c r="L57" s="29">
        <f t="shared" si="30"/>
        <v>0.11300639658848614</v>
      </c>
      <c r="M57" s="28">
        <v>13</v>
      </c>
      <c r="N57" s="29">
        <f t="shared" si="22"/>
        <v>2.7718550106609809E-2</v>
      </c>
      <c r="O57" s="28">
        <v>7</v>
      </c>
      <c r="P57" s="29">
        <f t="shared" si="23"/>
        <v>1.4925373134328358E-2</v>
      </c>
      <c r="Q57" s="28">
        <v>4</v>
      </c>
      <c r="R57" s="29">
        <f t="shared" si="24"/>
        <v>8.5287846481876331E-3</v>
      </c>
      <c r="S57" s="28">
        <v>9</v>
      </c>
      <c r="T57" s="29">
        <f t="shared" si="25"/>
        <v>1.9189765458422176E-2</v>
      </c>
      <c r="U57" s="65">
        <f t="shared" si="32"/>
        <v>469</v>
      </c>
      <c r="V57" s="29">
        <f t="shared" si="31"/>
        <v>1</v>
      </c>
    </row>
    <row r="58" spans="1:22" ht="19.149999999999999" x14ac:dyDescent="0.7">
      <c r="A58" s="76"/>
      <c r="B58" s="1" t="s">
        <v>25</v>
      </c>
      <c r="C58" s="28">
        <v>1</v>
      </c>
      <c r="D58" s="29">
        <f t="shared" si="26"/>
        <v>9.0909090909090912E-2</v>
      </c>
      <c r="E58" s="28">
        <v>2</v>
      </c>
      <c r="F58" s="29">
        <f t="shared" si="27"/>
        <v>0.18181818181818182</v>
      </c>
      <c r="G58" s="28">
        <v>2</v>
      </c>
      <c r="H58" s="29">
        <f t="shared" si="28"/>
        <v>0.18181818181818182</v>
      </c>
      <c r="I58" s="28">
        <v>2</v>
      </c>
      <c r="J58" s="29">
        <f t="shared" si="29"/>
        <v>0.18181818181818182</v>
      </c>
      <c r="K58" s="28">
        <v>2</v>
      </c>
      <c r="L58" s="29">
        <f t="shared" si="30"/>
        <v>0.18181818181818182</v>
      </c>
      <c r="M58" s="28">
        <v>1</v>
      </c>
      <c r="N58" s="29">
        <f t="shared" si="22"/>
        <v>9.0909090909090912E-2</v>
      </c>
      <c r="O58" s="28">
        <v>1</v>
      </c>
      <c r="P58" s="29">
        <f t="shared" si="23"/>
        <v>9.0909090909090912E-2</v>
      </c>
      <c r="Q58" s="28">
        <v>0</v>
      </c>
      <c r="R58" s="29">
        <f t="shared" si="24"/>
        <v>0</v>
      </c>
      <c r="S58" s="28">
        <v>0</v>
      </c>
      <c r="T58" s="29">
        <f t="shared" si="25"/>
        <v>0</v>
      </c>
      <c r="U58" s="65">
        <f t="shared" si="32"/>
        <v>11</v>
      </c>
      <c r="V58" s="29">
        <f t="shared" si="31"/>
        <v>1</v>
      </c>
    </row>
    <row r="59" spans="1:22" ht="19.149999999999999" x14ac:dyDescent="0.7">
      <c r="A59" s="76"/>
      <c r="B59" s="1" t="s">
        <v>0</v>
      </c>
      <c r="C59" s="28">
        <v>0</v>
      </c>
      <c r="D59" s="29">
        <f t="shared" si="26"/>
        <v>0</v>
      </c>
      <c r="E59" s="28">
        <v>0</v>
      </c>
      <c r="F59" s="29">
        <f t="shared" si="27"/>
        <v>0</v>
      </c>
      <c r="G59" s="28">
        <v>0</v>
      </c>
      <c r="H59" s="29">
        <f t="shared" si="28"/>
        <v>0</v>
      </c>
      <c r="I59" s="28">
        <v>1</v>
      </c>
      <c r="J59" s="29">
        <f t="shared" si="29"/>
        <v>1</v>
      </c>
      <c r="K59" s="28">
        <v>0</v>
      </c>
      <c r="L59" s="29">
        <f t="shared" si="30"/>
        <v>0</v>
      </c>
      <c r="M59" s="28">
        <v>0</v>
      </c>
      <c r="N59" s="29">
        <f t="shared" si="22"/>
        <v>0</v>
      </c>
      <c r="O59" s="28">
        <v>0</v>
      </c>
      <c r="P59" s="29">
        <f t="shared" si="23"/>
        <v>0</v>
      </c>
      <c r="Q59" s="28">
        <v>0</v>
      </c>
      <c r="R59" s="29">
        <f t="shared" si="24"/>
        <v>0</v>
      </c>
      <c r="S59" s="28">
        <v>0</v>
      </c>
      <c r="T59" s="29">
        <f t="shared" si="25"/>
        <v>0</v>
      </c>
      <c r="U59" s="65">
        <f t="shared" si="32"/>
        <v>1</v>
      </c>
      <c r="V59" s="29">
        <f t="shared" si="31"/>
        <v>1</v>
      </c>
    </row>
    <row r="60" spans="1:22" ht="19.149999999999999" x14ac:dyDescent="0.7">
      <c r="A60" s="77"/>
      <c r="B60" s="2" t="s">
        <v>27</v>
      </c>
      <c r="C60" s="41">
        <v>688</v>
      </c>
      <c r="D60" s="42">
        <f t="shared" si="26"/>
        <v>0.26329889016456182</v>
      </c>
      <c r="E60" s="41">
        <v>714</v>
      </c>
      <c r="F60" s="42">
        <f t="shared" si="27"/>
        <v>0.27324913892078073</v>
      </c>
      <c r="G60" s="41">
        <v>377</v>
      </c>
      <c r="H60" s="42">
        <f t="shared" si="28"/>
        <v>0.14427860696517414</v>
      </c>
      <c r="I60" s="41">
        <v>306</v>
      </c>
      <c r="J60" s="42">
        <f t="shared" si="29"/>
        <v>0.11710677382319173</v>
      </c>
      <c r="K60" s="41">
        <v>212</v>
      </c>
      <c r="L60" s="42">
        <f t="shared" si="30"/>
        <v>8.1132797550708E-2</v>
      </c>
      <c r="M60" s="41">
        <v>134</v>
      </c>
      <c r="N60" s="42">
        <f t="shared" si="22"/>
        <v>5.128205128205128E-2</v>
      </c>
      <c r="O60" s="41">
        <v>72</v>
      </c>
      <c r="P60" s="42">
        <f t="shared" si="23"/>
        <v>2.7554535017221583E-2</v>
      </c>
      <c r="Q60" s="41">
        <v>67</v>
      </c>
      <c r="R60" s="42">
        <f t="shared" si="24"/>
        <v>2.564102564102564E-2</v>
      </c>
      <c r="S60" s="41">
        <v>43</v>
      </c>
      <c r="T60" s="42">
        <f t="shared" si="25"/>
        <v>1.6456180635285114E-2</v>
      </c>
      <c r="U60" s="66">
        <f t="shared" si="32"/>
        <v>2613</v>
      </c>
      <c r="V60" s="42">
        <f t="shared" si="31"/>
        <v>1.0000000000000002</v>
      </c>
    </row>
    <row r="61" spans="1:22" ht="19.149999999999999" x14ac:dyDescent="0.7">
      <c r="A61" s="75" t="s">
        <v>28</v>
      </c>
      <c r="B61" s="1" t="s">
        <v>21</v>
      </c>
      <c r="C61" s="28">
        <v>48</v>
      </c>
      <c r="D61" s="29">
        <f t="shared" si="26"/>
        <v>0.13714285714285715</v>
      </c>
      <c r="E61" s="28">
        <v>54</v>
      </c>
      <c r="F61" s="29">
        <f t="shared" si="27"/>
        <v>0.15428571428571428</v>
      </c>
      <c r="G61" s="28">
        <v>120</v>
      </c>
      <c r="H61" s="29">
        <f t="shared" si="28"/>
        <v>0.34285714285714286</v>
      </c>
      <c r="I61" s="28">
        <v>32</v>
      </c>
      <c r="J61" s="29">
        <f t="shared" si="29"/>
        <v>9.1428571428571428E-2</v>
      </c>
      <c r="K61" s="28">
        <v>9</v>
      </c>
      <c r="L61" s="29">
        <f t="shared" si="30"/>
        <v>2.5714285714285714E-2</v>
      </c>
      <c r="M61" s="28">
        <v>26</v>
      </c>
      <c r="N61" s="29">
        <f t="shared" si="22"/>
        <v>7.4285714285714288E-2</v>
      </c>
      <c r="O61" s="28">
        <v>31</v>
      </c>
      <c r="P61" s="29">
        <f t="shared" si="23"/>
        <v>8.8571428571428565E-2</v>
      </c>
      <c r="Q61" s="28">
        <v>29</v>
      </c>
      <c r="R61" s="29">
        <f t="shared" si="24"/>
        <v>8.2857142857142851E-2</v>
      </c>
      <c r="S61" s="28">
        <v>1</v>
      </c>
      <c r="T61" s="29">
        <f t="shared" si="25"/>
        <v>2.8571428571428571E-3</v>
      </c>
      <c r="U61" s="65">
        <f t="shared" si="32"/>
        <v>350</v>
      </c>
      <c r="V61" s="29">
        <f t="shared" si="31"/>
        <v>1</v>
      </c>
    </row>
    <row r="62" spans="1:22" ht="19.149999999999999" x14ac:dyDescent="0.7">
      <c r="A62" s="76"/>
      <c r="B62" s="1" t="s">
        <v>22</v>
      </c>
      <c r="C62" s="28">
        <v>130</v>
      </c>
      <c r="D62" s="29">
        <f t="shared" si="26"/>
        <v>0.21775544388609716</v>
      </c>
      <c r="E62" s="28">
        <v>185</v>
      </c>
      <c r="F62" s="29">
        <f t="shared" si="27"/>
        <v>0.30988274706867669</v>
      </c>
      <c r="G62" s="28">
        <v>108</v>
      </c>
      <c r="H62" s="29">
        <f t="shared" si="28"/>
        <v>0.18090452261306533</v>
      </c>
      <c r="I62" s="28">
        <v>83</v>
      </c>
      <c r="J62" s="29">
        <f t="shared" si="29"/>
        <v>0.13902847571189281</v>
      </c>
      <c r="K62" s="28">
        <v>34</v>
      </c>
      <c r="L62" s="29">
        <f t="shared" si="30"/>
        <v>5.6951423785594639E-2</v>
      </c>
      <c r="M62" s="28">
        <v>26</v>
      </c>
      <c r="N62" s="29">
        <f t="shared" si="22"/>
        <v>4.3551088777219429E-2</v>
      </c>
      <c r="O62" s="28">
        <v>7</v>
      </c>
      <c r="P62" s="29">
        <f t="shared" si="23"/>
        <v>1.1725293132328308E-2</v>
      </c>
      <c r="Q62" s="28">
        <v>15</v>
      </c>
      <c r="R62" s="29">
        <f t="shared" si="24"/>
        <v>2.5125628140703519E-2</v>
      </c>
      <c r="S62" s="28">
        <v>9</v>
      </c>
      <c r="T62" s="29">
        <f t="shared" si="25"/>
        <v>1.507537688442211E-2</v>
      </c>
      <c r="U62" s="65">
        <f t="shared" si="32"/>
        <v>597</v>
      </c>
      <c r="V62" s="29">
        <f t="shared" si="31"/>
        <v>0.99999999999999989</v>
      </c>
    </row>
    <row r="63" spans="1:22" ht="19.149999999999999" x14ac:dyDescent="0.7">
      <c r="A63" s="76"/>
      <c r="B63" s="1" t="s">
        <v>23</v>
      </c>
      <c r="C63" s="28">
        <v>177</v>
      </c>
      <c r="D63" s="29">
        <f t="shared" si="26"/>
        <v>0.31550802139037432</v>
      </c>
      <c r="E63" s="28">
        <v>131</v>
      </c>
      <c r="F63" s="29">
        <f t="shared" si="27"/>
        <v>0.23351158645276293</v>
      </c>
      <c r="G63" s="28">
        <v>84</v>
      </c>
      <c r="H63" s="29">
        <f t="shared" si="28"/>
        <v>0.1497326203208556</v>
      </c>
      <c r="I63" s="28">
        <v>72</v>
      </c>
      <c r="J63" s="29">
        <f t="shared" si="29"/>
        <v>0.12834224598930483</v>
      </c>
      <c r="K63" s="28">
        <v>41</v>
      </c>
      <c r="L63" s="29">
        <f t="shared" si="30"/>
        <v>7.3083778966131913E-2</v>
      </c>
      <c r="M63" s="28">
        <v>30</v>
      </c>
      <c r="N63" s="29">
        <f t="shared" si="22"/>
        <v>5.3475935828877004E-2</v>
      </c>
      <c r="O63" s="28">
        <v>6</v>
      </c>
      <c r="P63" s="29">
        <f t="shared" si="23"/>
        <v>1.06951871657754E-2</v>
      </c>
      <c r="Q63" s="28">
        <v>10</v>
      </c>
      <c r="R63" s="29">
        <f t="shared" si="24"/>
        <v>1.7825311942959002E-2</v>
      </c>
      <c r="S63" s="28">
        <v>10</v>
      </c>
      <c r="T63" s="29">
        <f t="shared" si="25"/>
        <v>1.7825311942959002E-2</v>
      </c>
      <c r="U63" s="65">
        <f t="shared" si="32"/>
        <v>561</v>
      </c>
      <c r="V63" s="29">
        <f t="shared" si="31"/>
        <v>1</v>
      </c>
    </row>
    <row r="64" spans="1:22" ht="19.149999999999999" x14ac:dyDescent="0.7">
      <c r="A64" s="76"/>
      <c r="B64" s="1" t="s">
        <v>24</v>
      </c>
      <c r="C64" s="28">
        <v>57</v>
      </c>
      <c r="D64" s="29">
        <f t="shared" si="26"/>
        <v>0.27941176470588236</v>
      </c>
      <c r="E64" s="28">
        <v>59</v>
      </c>
      <c r="F64" s="29">
        <f t="shared" si="27"/>
        <v>0.28921568627450983</v>
      </c>
      <c r="G64" s="28">
        <v>20</v>
      </c>
      <c r="H64" s="29">
        <f t="shared" si="28"/>
        <v>9.8039215686274508E-2</v>
      </c>
      <c r="I64" s="28">
        <v>30</v>
      </c>
      <c r="J64" s="29">
        <f t="shared" si="29"/>
        <v>0.14705882352941177</v>
      </c>
      <c r="K64" s="28">
        <v>18</v>
      </c>
      <c r="L64" s="29">
        <f t="shared" si="30"/>
        <v>8.8235294117647065E-2</v>
      </c>
      <c r="M64" s="28">
        <v>5</v>
      </c>
      <c r="N64" s="29">
        <f t="shared" si="22"/>
        <v>2.4509803921568627E-2</v>
      </c>
      <c r="O64" s="28">
        <v>4</v>
      </c>
      <c r="P64" s="29">
        <f t="shared" si="23"/>
        <v>1.9607843137254902E-2</v>
      </c>
      <c r="Q64" s="28">
        <v>7</v>
      </c>
      <c r="R64" s="29">
        <f t="shared" si="24"/>
        <v>3.4313725490196081E-2</v>
      </c>
      <c r="S64" s="28">
        <v>4</v>
      </c>
      <c r="T64" s="29">
        <f t="shared" si="25"/>
        <v>1.9607843137254902E-2</v>
      </c>
      <c r="U64" s="65">
        <f t="shared" si="32"/>
        <v>204</v>
      </c>
      <c r="V64" s="29">
        <f t="shared" si="31"/>
        <v>1</v>
      </c>
    </row>
    <row r="65" spans="1:22" ht="19.149999999999999" x14ac:dyDescent="0.7">
      <c r="A65" s="76"/>
      <c r="B65" s="1" t="s">
        <v>25</v>
      </c>
      <c r="C65" s="28">
        <v>0</v>
      </c>
      <c r="D65" s="29">
        <f t="shared" si="26"/>
        <v>0</v>
      </c>
      <c r="E65" s="28">
        <v>1</v>
      </c>
      <c r="F65" s="29">
        <f t="shared" si="27"/>
        <v>0.14285714285714285</v>
      </c>
      <c r="G65" s="28">
        <v>2</v>
      </c>
      <c r="H65" s="29">
        <f t="shared" si="28"/>
        <v>0.2857142857142857</v>
      </c>
      <c r="I65" s="28">
        <v>2</v>
      </c>
      <c r="J65" s="29">
        <f t="shared" si="29"/>
        <v>0.2857142857142857</v>
      </c>
      <c r="K65" s="28">
        <v>0</v>
      </c>
      <c r="L65" s="29">
        <f t="shared" si="30"/>
        <v>0</v>
      </c>
      <c r="M65" s="28">
        <v>0</v>
      </c>
      <c r="N65" s="29">
        <f t="shared" si="22"/>
        <v>0</v>
      </c>
      <c r="O65" s="28">
        <v>0</v>
      </c>
      <c r="P65" s="29">
        <f t="shared" si="23"/>
        <v>0</v>
      </c>
      <c r="Q65" s="28">
        <v>2</v>
      </c>
      <c r="R65" s="29">
        <f t="shared" si="24"/>
        <v>0.2857142857142857</v>
      </c>
      <c r="S65" s="28">
        <v>0</v>
      </c>
      <c r="T65" s="29">
        <f t="shared" si="25"/>
        <v>0</v>
      </c>
      <c r="U65" s="65">
        <f t="shared" si="32"/>
        <v>7</v>
      </c>
      <c r="V65" s="29">
        <f t="shared" si="31"/>
        <v>0.99999999999999989</v>
      </c>
    </row>
    <row r="66" spans="1:22" ht="19.149999999999999" x14ac:dyDescent="0.7">
      <c r="A66" s="76"/>
      <c r="B66" s="1" t="s">
        <v>0</v>
      </c>
      <c r="C66" s="28">
        <v>0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>
        <v>0</v>
      </c>
      <c r="K66" s="28">
        <v>0</v>
      </c>
      <c r="L66" s="28">
        <v>0</v>
      </c>
      <c r="M66" s="28">
        <v>0</v>
      </c>
      <c r="N66" s="28">
        <v>0</v>
      </c>
      <c r="O66" s="28">
        <v>0</v>
      </c>
      <c r="P66" s="28">
        <v>0</v>
      </c>
      <c r="Q66" s="28">
        <v>0</v>
      </c>
      <c r="R66" s="28">
        <v>0</v>
      </c>
      <c r="S66" s="28">
        <v>0</v>
      </c>
      <c r="T66" s="28">
        <v>0</v>
      </c>
      <c r="U66" s="28">
        <v>0</v>
      </c>
      <c r="V66" s="58">
        <v>0</v>
      </c>
    </row>
    <row r="67" spans="1:22" ht="19.149999999999999" x14ac:dyDescent="0.7">
      <c r="A67" s="77"/>
      <c r="B67" s="2" t="s">
        <v>27</v>
      </c>
      <c r="C67" s="41">
        <v>412</v>
      </c>
      <c r="D67" s="42">
        <f t="shared" ref="D67:D79" si="33">C67/U67</f>
        <v>0.239674229203025</v>
      </c>
      <c r="E67" s="41">
        <v>430</v>
      </c>
      <c r="F67" s="42">
        <f t="shared" ref="F67:F79" si="34">E67/U67</f>
        <v>0.25014543339150669</v>
      </c>
      <c r="G67" s="41">
        <v>334</v>
      </c>
      <c r="H67" s="42">
        <f t="shared" ref="H67:H79" si="35">G67/U67</f>
        <v>0.19429901105293776</v>
      </c>
      <c r="I67" s="41">
        <v>219</v>
      </c>
      <c r="J67" s="42">
        <f t="shared" ref="J67:J79" si="36">I67/U67</f>
        <v>0.12739965095986039</v>
      </c>
      <c r="K67" s="41">
        <v>102</v>
      </c>
      <c r="L67" s="42">
        <f t="shared" ref="L67:L79" si="37">K67/U67</f>
        <v>5.9336823734729496E-2</v>
      </c>
      <c r="M67" s="41">
        <v>87</v>
      </c>
      <c r="N67" s="42">
        <f t="shared" si="22"/>
        <v>5.06108202443281E-2</v>
      </c>
      <c r="O67" s="41">
        <v>48</v>
      </c>
      <c r="P67" s="42">
        <f t="shared" si="23"/>
        <v>2.7923211169284468E-2</v>
      </c>
      <c r="Q67" s="41">
        <v>63</v>
      </c>
      <c r="R67" s="42">
        <f t="shared" si="24"/>
        <v>3.6649214659685861E-2</v>
      </c>
      <c r="S67" s="41">
        <v>24</v>
      </c>
      <c r="T67" s="42">
        <f t="shared" si="25"/>
        <v>1.3961605584642234E-2</v>
      </c>
      <c r="U67" s="66">
        <f t="shared" ref="U67:U79" si="38">SUM(E67,C67,G67,K67,I67,M67,O67,Q67,S67)</f>
        <v>1719</v>
      </c>
      <c r="V67" s="42">
        <f t="shared" ref="V67:V79" si="39">SUM(F67,D67,H67,L67,J67,N67,P67,R67,T67)</f>
        <v>0.99999999999999989</v>
      </c>
    </row>
    <row r="68" spans="1:22" ht="19.149999999999999" x14ac:dyDescent="0.7">
      <c r="A68" s="75" t="s">
        <v>29</v>
      </c>
      <c r="B68" s="1" t="s">
        <v>21</v>
      </c>
      <c r="C68" s="28">
        <v>290</v>
      </c>
      <c r="D68" s="29">
        <f t="shared" si="33"/>
        <v>0.13407304669440592</v>
      </c>
      <c r="E68" s="28">
        <v>242</v>
      </c>
      <c r="F68" s="29">
        <f t="shared" si="34"/>
        <v>0.11188164586222839</v>
      </c>
      <c r="G68" s="28">
        <v>807</v>
      </c>
      <c r="H68" s="29">
        <f t="shared" si="35"/>
        <v>0.37309292649098474</v>
      </c>
      <c r="I68" s="28">
        <v>197</v>
      </c>
      <c r="J68" s="29">
        <f t="shared" si="36"/>
        <v>9.1077207582061948E-2</v>
      </c>
      <c r="K68" s="28">
        <v>51</v>
      </c>
      <c r="L68" s="29">
        <f t="shared" si="37"/>
        <v>2.3578363384188627E-2</v>
      </c>
      <c r="M68" s="28">
        <v>168</v>
      </c>
      <c r="N68" s="29">
        <f t="shared" si="22"/>
        <v>7.7669902912621352E-2</v>
      </c>
      <c r="O68" s="28">
        <v>248</v>
      </c>
      <c r="P68" s="29">
        <f t="shared" si="23"/>
        <v>0.11465557096625058</v>
      </c>
      <c r="Q68" s="28">
        <v>145</v>
      </c>
      <c r="R68" s="29">
        <f t="shared" si="24"/>
        <v>6.7036523347202961E-2</v>
      </c>
      <c r="S68" s="28">
        <v>15</v>
      </c>
      <c r="T68" s="29">
        <f t="shared" si="25"/>
        <v>6.9348127600554789E-3</v>
      </c>
      <c r="U68" s="65">
        <f t="shared" si="38"/>
        <v>2163</v>
      </c>
      <c r="V68" s="29">
        <f t="shared" si="39"/>
        <v>1</v>
      </c>
    </row>
    <row r="69" spans="1:22" ht="19.149999999999999" x14ac:dyDescent="0.7">
      <c r="A69" s="76"/>
      <c r="B69" s="1" t="s">
        <v>22</v>
      </c>
      <c r="C69" s="28">
        <v>1829</v>
      </c>
      <c r="D69" s="29">
        <f t="shared" si="33"/>
        <v>0.26964469998525725</v>
      </c>
      <c r="E69" s="28">
        <v>1648</v>
      </c>
      <c r="F69" s="29">
        <f t="shared" si="34"/>
        <v>0.24296034203154945</v>
      </c>
      <c r="G69" s="28">
        <v>1105</v>
      </c>
      <c r="H69" s="29">
        <f t="shared" si="35"/>
        <v>0.16290726817042606</v>
      </c>
      <c r="I69" s="28">
        <v>887</v>
      </c>
      <c r="J69" s="29">
        <f t="shared" si="36"/>
        <v>0.13076809671236916</v>
      </c>
      <c r="K69" s="28">
        <v>398</v>
      </c>
      <c r="L69" s="29">
        <f t="shared" si="37"/>
        <v>5.8676102019755268E-2</v>
      </c>
      <c r="M69" s="28">
        <v>330</v>
      </c>
      <c r="N69" s="29">
        <f t="shared" si="22"/>
        <v>4.8651039363113664E-2</v>
      </c>
      <c r="O69" s="28">
        <v>283</v>
      </c>
      <c r="P69" s="29">
        <f t="shared" si="23"/>
        <v>4.1721951938670204E-2</v>
      </c>
      <c r="Q69" s="28">
        <v>209</v>
      </c>
      <c r="R69" s="29">
        <f t="shared" si="24"/>
        <v>3.081232492997199E-2</v>
      </c>
      <c r="S69" s="28">
        <v>94</v>
      </c>
      <c r="T69" s="29">
        <f t="shared" si="25"/>
        <v>1.3858174848886923E-2</v>
      </c>
      <c r="U69" s="65">
        <f t="shared" si="38"/>
        <v>6783</v>
      </c>
      <c r="V69" s="29">
        <f t="shared" si="39"/>
        <v>1</v>
      </c>
    </row>
    <row r="70" spans="1:22" ht="19.149999999999999" x14ac:dyDescent="0.7">
      <c r="A70" s="76"/>
      <c r="B70" s="1" t="s">
        <v>23</v>
      </c>
      <c r="C70" s="28">
        <v>2912</v>
      </c>
      <c r="D70" s="29">
        <f t="shared" si="33"/>
        <v>0.33715410443441007</v>
      </c>
      <c r="E70" s="28">
        <v>2395</v>
      </c>
      <c r="F70" s="29">
        <f t="shared" si="34"/>
        <v>0.2772953571842075</v>
      </c>
      <c r="G70" s="28">
        <v>872</v>
      </c>
      <c r="H70" s="29">
        <f t="shared" si="35"/>
        <v>0.10096098182239203</v>
      </c>
      <c r="I70" s="28">
        <v>884</v>
      </c>
      <c r="J70" s="29">
        <f t="shared" si="36"/>
        <v>0.10235035313187449</v>
      </c>
      <c r="K70" s="28">
        <v>687</v>
      </c>
      <c r="L70" s="29">
        <f t="shared" si="37"/>
        <v>7.9541507467870795E-2</v>
      </c>
      <c r="M70" s="28">
        <v>423</v>
      </c>
      <c r="N70" s="29">
        <f t="shared" si="22"/>
        <v>4.8975338659256684E-2</v>
      </c>
      <c r="O70" s="28">
        <v>81</v>
      </c>
      <c r="P70" s="29">
        <f t="shared" si="23"/>
        <v>9.3782563390066003E-3</v>
      </c>
      <c r="Q70" s="28">
        <v>218</v>
      </c>
      <c r="R70" s="29">
        <f t="shared" si="24"/>
        <v>2.5240245455598009E-2</v>
      </c>
      <c r="S70" s="28">
        <v>165</v>
      </c>
      <c r="T70" s="29">
        <f t="shared" si="25"/>
        <v>1.9103855505383814E-2</v>
      </c>
      <c r="U70" s="65">
        <f t="shared" si="38"/>
        <v>8637</v>
      </c>
      <c r="V70" s="29">
        <f t="shared" si="39"/>
        <v>0.99999999999999989</v>
      </c>
    </row>
    <row r="71" spans="1:22" ht="19.149999999999999" x14ac:dyDescent="0.7">
      <c r="A71" s="76"/>
      <c r="B71" s="1" t="s">
        <v>24</v>
      </c>
      <c r="C71" s="28">
        <v>1296</v>
      </c>
      <c r="D71" s="29">
        <f t="shared" si="33"/>
        <v>0.26045016077170419</v>
      </c>
      <c r="E71" s="28">
        <v>1715</v>
      </c>
      <c r="F71" s="29">
        <f t="shared" si="34"/>
        <v>0.34465434083601287</v>
      </c>
      <c r="G71" s="28">
        <v>436</v>
      </c>
      <c r="H71" s="29">
        <f t="shared" si="35"/>
        <v>8.7620578778135047E-2</v>
      </c>
      <c r="I71" s="28">
        <v>568</v>
      </c>
      <c r="J71" s="29">
        <f t="shared" si="36"/>
        <v>0.11414790996784566</v>
      </c>
      <c r="K71" s="28">
        <v>459</v>
      </c>
      <c r="L71" s="29">
        <f t="shared" si="37"/>
        <v>9.2242765273311891E-2</v>
      </c>
      <c r="M71" s="28">
        <v>212</v>
      </c>
      <c r="N71" s="29">
        <f t="shared" si="22"/>
        <v>4.2604501607717039E-2</v>
      </c>
      <c r="O71" s="28">
        <v>68</v>
      </c>
      <c r="P71" s="29">
        <f t="shared" si="23"/>
        <v>1.3665594855305467E-2</v>
      </c>
      <c r="Q71" s="28">
        <v>118</v>
      </c>
      <c r="R71" s="29">
        <f t="shared" si="24"/>
        <v>2.3713826366559485E-2</v>
      </c>
      <c r="S71" s="28">
        <v>104</v>
      </c>
      <c r="T71" s="29">
        <f t="shared" si="25"/>
        <v>2.0900321543408359E-2</v>
      </c>
      <c r="U71" s="65">
        <f t="shared" si="38"/>
        <v>4976</v>
      </c>
      <c r="V71" s="29">
        <f t="shared" si="39"/>
        <v>0.99999999999999989</v>
      </c>
    </row>
    <row r="72" spans="1:22" ht="19.149999999999999" x14ac:dyDescent="0.7">
      <c r="A72" s="76"/>
      <c r="B72" s="1" t="s">
        <v>25</v>
      </c>
      <c r="C72" s="28">
        <v>16</v>
      </c>
      <c r="D72" s="29">
        <f t="shared" si="33"/>
        <v>0.16</v>
      </c>
      <c r="E72" s="28">
        <v>26</v>
      </c>
      <c r="F72" s="29">
        <f t="shared" si="34"/>
        <v>0.26</v>
      </c>
      <c r="G72" s="28">
        <v>11</v>
      </c>
      <c r="H72" s="29">
        <f t="shared" si="35"/>
        <v>0.11</v>
      </c>
      <c r="I72" s="28">
        <v>20</v>
      </c>
      <c r="J72" s="29">
        <f t="shared" si="36"/>
        <v>0.2</v>
      </c>
      <c r="K72" s="28">
        <v>4</v>
      </c>
      <c r="L72" s="29">
        <f t="shared" si="37"/>
        <v>0.04</v>
      </c>
      <c r="M72" s="28">
        <v>6</v>
      </c>
      <c r="N72" s="29">
        <f t="shared" si="22"/>
        <v>0.06</v>
      </c>
      <c r="O72" s="28">
        <v>6</v>
      </c>
      <c r="P72" s="29">
        <f t="shared" si="23"/>
        <v>0.06</v>
      </c>
      <c r="Q72" s="28">
        <v>11</v>
      </c>
      <c r="R72" s="29">
        <f t="shared" si="24"/>
        <v>0.11</v>
      </c>
      <c r="S72" s="28">
        <v>0</v>
      </c>
      <c r="T72" s="29">
        <f t="shared" si="25"/>
        <v>0</v>
      </c>
      <c r="U72" s="65">
        <f t="shared" si="38"/>
        <v>100</v>
      </c>
      <c r="V72" s="29">
        <f t="shared" si="39"/>
        <v>1.0000000000000002</v>
      </c>
    </row>
    <row r="73" spans="1:22" ht="19.149999999999999" x14ac:dyDescent="0.7">
      <c r="A73" s="76"/>
      <c r="B73" s="1" t="s">
        <v>0</v>
      </c>
      <c r="C73" s="28">
        <v>12</v>
      </c>
      <c r="D73" s="29">
        <f t="shared" si="33"/>
        <v>0.24489795918367346</v>
      </c>
      <c r="E73" s="28">
        <v>15</v>
      </c>
      <c r="F73" s="29">
        <f t="shared" si="34"/>
        <v>0.30612244897959184</v>
      </c>
      <c r="G73" s="28">
        <v>5</v>
      </c>
      <c r="H73" s="29">
        <f t="shared" si="35"/>
        <v>0.10204081632653061</v>
      </c>
      <c r="I73" s="28">
        <v>9</v>
      </c>
      <c r="J73" s="29">
        <f t="shared" si="36"/>
        <v>0.18367346938775511</v>
      </c>
      <c r="K73" s="28">
        <v>2</v>
      </c>
      <c r="L73" s="29">
        <f t="shared" si="37"/>
        <v>4.0816326530612242E-2</v>
      </c>
      <c r="M73" s="28">
        <v>3</v>
      </c>
      <c r="N73" s="29">
        <f t="shared" si="22"/>
        <v>6.1224489795918366E-2</v>
      </c>
      <c r="O73" s="28">
        <v>1</v>
      </c>
      <c r="P73" s="29">
        <f t="shared" si="23"/>
        <v>2.0408163265306121E-2</v>
      </c>
      <c r="Q73" s="28">
        <v>1</v>
      </c>
      <c r="R73" s="29">
        <f t="shared" si="24"/>
        <v>2.0408163265306121E-2</v>
      </c>
      <c r="S73" s="28">
        <v>1</v>
      </c>
      <c r="T73" s="29">
        <f t="shared" si="25"/>
        <v>2.0408163265306121E-2</v>
      </c>
      <c r="U73" s="65">
        <f t="shared" si="38"/>
        <v>49</v>
      </c>
      <c r="V73" s="29">
        <f t="shared" si="39"/>
        <v>1</v>
      </c>
    </row>
    <row r="74" spans="1:22" ht="19.149999999999999" x14ac:dyDescent="0.7">
      <c r="A74" s="77"/>
      <c r="B74" s="2" t="s">
        <v>27</v>
      </c>
      <c r="C74" s="41">
        <v>6355</v>
      </c>
      <c r="D74" s="42">
        <f t="shared" si="33"/>
        <v>0.2798573190065175</v>
      </c>
      <c r="E74" s="41">
        <v>6041</v>
      </c>
      <c r="F74" s="42">
        <f t="shared" si="34"/>
        <v>0.26602959309494451</v>
      </c>
      <c r="G74" s="41">
        <v>3236</v>
      </c>
      <c r="H74" s="42">
        <f t="shared" si="35"/>
        <v>0.14250484410780342</v>
      </c>
      <c r="I74" s="41">
        <v>2565</v>
      </c>
      <c r="J74" s="42">
        <f t="shared" si="36"/>
        <v>0.11295578650695789</v>
      </c>
      <c r="K74" s="41">
        <v>1601</v>
      </c>
      <c r="L74" s="42">
        <f t="shared" si="37"/>
        <v>7.0503787211555397E-2</v>
      </c>
      <c r="M74" s="41">
        <v>1142</v>
      </c>
      <c r="N74" s="42">
        <f t="shared" si="22"/>
        <v>5.0290646468205039E-2</v>
      </c>
      <c r="O74" s="41">
        <v>687</v>
      </c>
      <c r="P74" s="42">
        <f t="shared" si="23"/>
        <v>3.0253655099524396E-2</v>
      </c>
      <c r="Q74" s="41">
        <v>702</v>
      </c>
      <c r="R74" s="42">
        <f t="shared" si="24"/>
        <v>3.0914215254535846E-2</v>
      </c>
      <c r="S74" s="41">
        <v>379</v>
      </c>
      <c r="T74" s="42">
        <f t="shared" si="25"/>
        <v>1.6690153249955961E-2</v>
      </c>
      <c r="U74" s="66">
        <f t="shared" si="38"/>
        <v>22708</v>
      </c>
      <c r="V74" s="42">
        <f t="shared" si="39"/>
        <v>0.99999999999999989</v>
      </c>
    </row>
    <row r="75" spans="1:22" ht="19.149999999999999" x14ac:dyDescent="0.7">
      <c r="A75" s="75" t="s">
        <v>30</v>
      </c>
      <c r="B75" s="1" t="s">
        <v>21</v>
      </c>
      <c r="C75" s="28">
        <v>27</v>
      </c>
      <c r="D75" s="29">
        <f t="shared" si="33"/>
        <v>0.12735849056603774</v>
      </c>
      <c r="E75" s="28">
        <v>35</v>
      </c>
      <c r="F75" s="29">
        <f t="shared" si="34"/>
        <v>0.1650943396226415</v>
      </c>
      <c r="G75" s="28">
        <v>66</v>
      </c>
      <c r="H75" s="29">
        <f t="shared" si="35"/>
        <v>0.31132075471698112</v>
      </c>
      <c r="I75" s="28">
        <v>18</v>
      </c>
      <c r="J75" s="29">
        <f t="shared" si="36"/>
        <v>8.4905660377358486E-2</v>
      </c>
      <c r="K75" s="28">
        <v>5</v>
      </c>
      <c r="L75" s="29">
        <f t="shared" si="37"/>
        <v>2.358490566037736E-2</v>
      </c>
      <c r="M75" s="28">
        <v>24</v>
      </c>
      <c r="N75" s="29">
        <f t="shared" si="22"/>
        <v>0.11320754716981132</v>
      </c>
      <c r="O75" s="28">
        <v>19</v>
      </c>
      <c r="P75" s="29">
        <f t="shared" si="23"/>
        <v>8.9622641509433956E-2</v>
      </c>
      <c r="Q75" s="28">
        <v>16</v>
      </c>
      <c r="R75" s="29">
        <f t="shared" si="24"/>
        <v>7.5471698113207544E-2</v>
      </c>
      <c r="S75" s="28">
        <v>2</v>
      </c>
      <c r="T75" s="29">
        <f t="shared" si="25"/>
        <v>9.433962264150943E-3</v>
      </c>
      <c r="U75" s="65">
        <f t="shared" si="38"/>
        <v>212</v>
      </c>
      <c r="V75" s="29">
        <f t="shared" si="39"/>
        <v>1</v>
      </c>
    </row>
    <row r="76" spans="1:22" ht="19.149999999999999" x14ac:dyDescent="0.7">
      <c r="A76" s="76"/>
      <c r="B76" s="1" t="s">
        <v>22</v>
      </c>
      <c r="C76" s="28">
        <v>463</v>
      </c>
      <c r="D76" s="29">
        <f t="shared" si="33"/>
        <v>0.27123608670181604</v>
      </c>
      <c r="E76" s="28">
        <v>463</v>
      </c>
      <c r="F76" s="29">
        <f t="shared" si="34"/>
        <v>0.27123608670181604</v>
      </c>
      <c r="G76" s="28">
        <v>248</v>
      </c>
      <c r="H76" s="29">
        <f t="shared" si="35"/>
        <v>0.14528412419449327</v>
      </c>
      <c r="I76" s="28">
        <v>201</v>
      </c>
      <c r="J76" s="29">
        <f t="shared" si="36"/>
        <v>0.11775043936731107</v>
      </c>
      <c r="K76" s="28">
        <v>94</v>
      </c>
      <c r="L76" s="29">
        <f t="shared" si="37"/>
        <v>5.506736965436438E-2</v>
      </c>
      <c r="M76" s="28">
        <v>114</v>
      </c>
      <c r="N76" s="29">
        <f t="shared" si="22"/>
        <v>6.6783831282952552E-2</v>
      </c>
      <c r="O76" s="28">
        <v>60</v>
      </c>
      <c r="P76" s="29">
        <f t="shared" si="23"/>
        <v>3.5149384885764502E-2</v>
      </c>
      <c r="Q76" s="28">
        <v>37</v>
      </c>
      <c r="R76" s="29">
        <f t="shared" si="24"/>
        <v>2.1675454012888107E-2</v>
      </c>
      <c r="S76" s="28">
        <v>27</v>
      </c>
      <c r="T76" s="29">
        <f t="shared" si="25"/>
        <v>1.5817223198594025E-2</v>
      </c>
      <c r="U76" s="65">
        <f t="shared" si="38"/>
        <v>1707</v>
      </c>
      <c r="V76" s="29">
        <f t="shared" si="39"/>
        <v>0.99999999999999989</v>
      </c>
    </row>
    <row r="77" spans="1:22" ht="19.149999999999999" x14ac:dyDescent="0.7">
      <c r="A77" s="76"/>
      <c r="B77" s="1" t="s">
        <v>23</v>
      </c>
      <c r="C77" s="28">
        <v>500</v>
      </c>
      <c r="D77" s="29">
        <f t="shared" si="33"/>
        <v>0.35790980672870437</v>
      </c>
      <c r="E77" s="28">
        <v>355</v>
      </c>
      <c r="F77" s="29">
        <f t="shared" si="34"/>
        <v>0.25411596277738008</v>
      </c>
      <c r="G77" s="28">
        <v>126</v>
      </c>
      <c r="H77" s="29">
        <f t="shared" si="35"/>
        <v>9.0193271295633495E-2</v>
      </c>
      <c r="I77" s="28">
        <v>133</v>
      </c>
      <c r="J77" s="29">
        <f t="shared" si="36"/>
        <v>9.5204008589835368E-2</v>
      </c>
      <c r="K77" s="28">
        <v>115</v>
      </c>
      <c r="L77" s="29">
        <f t="shared" si="37"/>
        <v>8.2319255547601999E-2</v>
      </c>
      <c r="M77" s="28">
        <v>91</v>
      </c>
      <c r="N77" s="29">
        <f t="shared" si="22"/>
        <v>6.5139584824624189E-2</v>
      </c>
      <c r="O77" s="28">
        <v>16</v>
      </c>
      <c r="P77" s="29">
        <f t="shared" si="23"/>
        <v>1.1453113815318539E-2</v>
      </c>
      <c r="Q77" s="28">
        <v>35</v>
      </c>
      <c r="R77" s="29">
        <f t="shared" si="24"/>
        <v>2.5053686471009307E-2</v>
      </c>
      <c r="S77" s="28">
        <v>26</v>
      </c>
      <c r="T77" s="29">
        <f t="shared" si="25"/>
        <v>1.8611309949892626E-2</v>
      </c>
      <c r="U77" s="65">
        <f t="shared" si="38"/>
        <v>1397</v>
      </c>
      <c r="V77" s="29">
        <f t="shared" si="39"/>
        <v>1</v>
      </c>
    </row>
    <row r="78" spans="1:22" ht="19.149999999999999" x14ac:dyDescent="0.7">
      <c r="A78" s="76"/>
      <c r="B78" s="1" t="s">
        <v>24</v>
      </c>
      <c r="C78" s="28">
        <v>199</v>
      </c>
      <c r="D78" s="29">
        <f t="shared" si="33"/>
        <v>0.22536806342015855</v>
      </c>
      <c r="E78" s="28">
        <v>314</v>
      </c>
      <c r="F78" s="29">
        <f t="shared" si="34"/>
        <v>0.35560588901472251</v>
      </c>
      <c r="G78" s="28">
        <v>57</v>
      </c>
      <c r="H78" s="29">
        <f t="shared" si="35"/>
        <v>6.4552661381653456E-2</v>
      </c>
      <c r="I78" s="28">
        <v>116</v>
      </c>
      <c r="J78" s="29">
        <f t="shared" si="36"/>
        <v>0.13137032842582105</v>
      </c>
      <c r="K78" s="28">
        <v>96</v>
      </c>
      <c r="L78" s="29">
        <f t="shared" si="37"/>
        <v>0.1087202718006795</v>
      </c>
      <c r="M78" s="28">
        <v>39</v>
      </c>
      <c r="N78" s="29">
        <f t="shared" si="22"/>
        <v>4.4167610419026046E-2</v>
      </c>
      <c r="O78" s="28">
        <v>22</v>
      </c>
      <c r="P78" s="29">
        <f t="shared" si="23"/>
        <v>2.491506228765572E-2</v>
      </c>
      <c r="Q78" s="28">
        <v>18</v>
      </c>
      <c r="R78" s="29">
        <f t="shared" si="24"/>
        <v>2.0385050962627407E-2</v>
      </c>
      <c r="S78" s="28">
        <v>22</v>
      </c>
      <c r="T78" s="29">
        <f t="shared" si="25"/>
        <v>2.491506228765572E-2</v>
      </c>
      <c r="U78" s="65">
        <f t="shared" si="38"/>
        <v>883</v>
      </c>
      <c r="V78" s="29">
        <f t="shared" si="39"/>
        <v>1</v>
      </c>
    </row>
    <row r="79" spans="1:22" ht="19.149999999999999" x14ac:dyDescent="0.7">
      <c r="A79" s="76"/>
      <c r="B79" s="1" t="s">
        <v>25</v>
      </c>
      <c r="C79" s="28">
        <v>0</v>
      </c>
      <c r="D79" s="29">
        <f t="shared" si="33"/>
        <v>0</v>
      </c>
      <c r="E79" s="28">
        <v>3</v>
      </c>
      <c r="F79" s="29">
        <f t="shared" si="34"/>
        <v>0.27272727272727271</v>
      </c>
      <c r="G79" s="28">
        <v>0</v>
      </c>
      <c r="H79" s="29">
        <f t="shared" si="35"/>
        <v>0</v>
      </c>
      <c r="I79" s="28">
        <v>6</v>
      </c>
      <c r="J79" s="29">
        <f t="shared" si="36"/>
        <v>0.54545454545454541</v>
      </c>
      <c r="K79" s="28">
        <v>0</v>
      </c>
      <c r="L79" s="29">
        <f t="shared" si="37"/>
        <v>0</v>
      </c>
      <c r="M79" s="28">
        <v>0</v>
      </c>
      <c r="N79" s="29">
        <f t="shared" si="22"/>
        <v>0</v>
      </c>
      <c r="O79" s="28">
        <v>2</v>
      </c>
      <c r="P79" s="29">
        <f t="shared" si="23"/>
        <v>0.18181818181818182</v>
      </c>
      <c r="Q79" s="28">
        <v>0</v>
      </c>
      <c r="R79" s="29">
        <f t="shared" si="24"/>
        <v>0</v>
      </c>
      <c r="S79" s="28">
        <v>0</v>
      </c>
      <c r="T79" s="29">
        <f t="shared" si="25"/>
        <v>0</v>
      </c>
      <c r="U79" s="65">
        <f t="shared" si="38"/>
        <v>11</v>
      </c>
      <c r="V79" s="29">
        <f t="shared" si="39"/>
        <v>1</v>
      </c>
    </row>
    <row r="80" spans="1:22" ht="19.149999999999999" x14ac:dyDescent="0.7">
      <c r="A80" s="76"/>
      <c r="B80" s="1" t="s">
        <v>0</v>
      </c>
      <c r="C80" s="28">
        <v>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>
        <v>0</v>
      </c>
      <c r="K80" s="28">
        <v>0</v>
      </c>
      <c r="L80" s="28">
        <v>0</v>
      </c>
      <c r="M80" s="28">
        <v>0</v>
      </c>
      <c r="N80" s="28">
        <v>0</v>
      </c>
      <c r="O80" s="28">
        <v>0</v>
      </c>
      <c r="P80" s="28">
        <v>0</v>
      </c>
      <c r="Q80" s="28">
        <v>0</v>
      </c>
      <c r="R80" s="28">
        <v>0</v>
      </c>
      <c r="S80" s="28">
        <v>0</v>
      </c>
      <c r="T80" s="28">
        <v>0</v>
      </c>
      <c r="U80" s="28">
        <v>0</v>
      </c>
      <c r="V80" s="58">
        <v>0</v>
      </c>
    </row>
    <row r="81" spans="1:22" ht="19.149999999999999" x14ac:dyDescent="0.7">
      <c r="A81" s="77"/>
      <c r="B81" s="2" t="s">
        <v>27</v>
      </c>
      <c r="C81" s="41">
        <v>1189</v>
      </c>
      <c r="D81" s="42">
        <f t="shared" ref="D81:D128" si="40">C81/U81</f>
        <v>0.28242280285035631</v>
      </c>
      <c r="E81" s="41">
        <v>1170</v>
      </c>
      <c r="F81" s="42">
        <f t="shared" ref="F81:F128" si="41">E81/U81</f>
        <v>0.27790973871733965</v>
      </c>
      <c r="G81" s="41">
        <v>497</v>
      </c>
      <c r="H81" s="42">
        <f t="shared" ref="H81:H128" si="42">G81/U81</f>
        <v>0.11805225653206651</v>
      </c>
      <c r="I81" s="41">
        <v>474</v>
      </c>
      <c r="J81" s="42">
        <f t="shared" ref="J81:J128" si="43">I81/U81</f>
        <v>0.11258907363420427</v>
      </c>
      <c r="K81" s="41">
        <v>310</v>
      </c>
      <c r="L81" s="42">
        <f t="shared" ref="L81:L128" si="44">K81/U81</f>
        <v>7.3634204275534437E-2</v>
      </c>
      <c r="M81" s="41">
        <v>268</v>
      </c>
      <c r="N81" s="42">
        <f t="shared" si="22"/>
        <v>6.3657957244655589E-2</v>
      </c>
      <c r="O81" s="41">
        <v>119</v>
      </c>
      <c r="P81" s="42">
        <f t="shared" si="23"/>
        <v>2.8266033254156768E-2</v>
      </c>
      <c r="Q81" s="41">
        <v>106</v>
      </c>
      <c r="R81" s="42">
        <f t="shared" si="24"/>
        <v>2.517814726840855E-2</v>
      </c>
      <c r="S81" s="41">
        <v>77</v>
      </c>
      <c r="T81" s="42">
        <f t="shared" si="25"/>
        <v>1.8289786223277909E-2</v>
      </c>
      <c r="U81" s="66">
        <f t="shared" ref="U81:U128" si="45">SUM(E81,C81,G81,K81,I81,M81,O81,Q81,S81)</f>
        <v>4210</v>
      </c>
      <c r="V81" s="42">
        <f t="shared" ref="V81:V128" si="46">SUM(F81,D81,H81,L81,J81,N81,P81,R81,T81)</f>
        <v>1</v>
      </c>
    </row>
    <row r="82" spans="1:22" ht="19.149999999999999" x14ac:dyDescent="0.7">
      <c r="A82" s="75" t="s">
        <v>31</v>
      </c>
      <c r="B82" s="1" t="s">
        <v>21</v>
      </c>
      <c r="C82" s="28">
        <v>31</v>
      </c>
      <c r="D82" s="29">
        <f t="shared" si="40"/>
        <v>0.13963963963963963</v>
      </c>
      <c r="E82" s="28">
        <v>39</v>
      </c>
      <c r="F82" s="29">
        <f t="shared" si="41"/>
        <v>0.17567567567567569</v>
      </c>
      <c r="G82" s="28">
        <v>61</v>
      </c>
      <c r="H82" s="29">
        <f t="shared" si="42"/>
        <v>0.2747747747747748</v>
      </c>
      <c r="I82" s="28">
        <v>26</v>
      </c>
      <c r="J82" s="29">
        <f t="shared" si="43"/>
        <v>0.11711711711711711</v>
      </c>
      <c r="K82" s="28">
        <v>2</v>
      </c>
      <c r="L82" s="29">
        <f t="shared" si="44"/>
        <v>9.0090090090090089E-3</v>
      </c>
      <c r="M82" s="28">
        <v>19</v>
      </c>
      <c r="N82" s="29">
        <f t="shared" si="22"/>
        <v>8.5585585585585586E-2</v>
      </c>
      <c r="O82" s="28">
        <v>25</v>
      </c>
      <c r="P82" s="29">
        <f t="shared" si="23"/>
        <v>0.11261261261261261</v>
      </c>
      <c r="Q82" s="28">
        <v>18</v>
      </c>
      <c r="R82" s="29">
        <f t="shared" si="24"/>
        <v>8.1081081081081086E-2</v>
      </c>
      <c r="S82" s="28">
        <v>1</v>
      </c>
      <c r="T82" s="29">
        <f t="shared" si="25"/>
        <v>4.5045045045045045E-3</v>
      </c>
      <c r="U82" s="65">
        <f t="shared" si="45"/>
        <v>222</v>
      </c>
      <c r="V82" s="29">
        <f t="shared" si="46"/>
        <v>1</v>
      </c>
    </row>
    <row r="83" spans="1:22" ht="19.149999999999999" x14ac:dyDescent="0.7">
      <c r="A83" s="76"/>
      <c r="B83" s="1" t="s">
        <v>22</v>
      </c>
      <c r="C83" s="28">
        <v>303</v>
      </c>
      <c r="D83" s="29">
        <f t="shared" si="40"/>
        <v>0.27248201438848924</v>
      </c>
      <c r="E83" s="28">
        <v>294</v>
      </c>
      <c r="F83" s="29">
        <f t="shared" si="41"/>
        <v>0.26438848920863312</v>
      </c>
      <c r="G83" s="28">
        <v>165</v>
      </c>
      <c r="H83" s="29">
        <f t="shared" si="42"/>
        <v>0.14838129496402877</v>
      </c>
      <c r="I83" s="28">
        <v>134</v>
      </c>
      <c r="J83" s="29">
        <f t="shared" si="43"/>
        <v>0.12050359712230216</v>
      </c>
      <c r="K83" s="28">
        <v>59</v>
      </c>
      <c r="L83" s="29">
        <f t="shared" si="44"/>
        <v>5.3057553956834536E-2</v>
      </c>
      <c r="M83" s="28">
        <v>71</v>
      </c>
      <c r="N83" s="29">
        <f t="shared" ref="N83:N95" si="47">M83/U83</f>
        <v>6.3848920863309358E-2</v>
      </c>
      <c r="O83" s="28">
        <v>45</v>
      </c>
      <c r="P83" s="29">
        <f t="shared" ref="P83:P95" si="48">O83/U83</f>
        <v>4.0467625899280574E-2</v>
      </c>
      <c r="Q83" s="28">
        <v>27</v>
      </c>
      <c r="R83" s="29">
        <f t="shared" ref="R83:R95" si="49">Q83/U83</f>
        <v>2.4280575539568347E-2</v>
      </c>
      <c r="S83" s="28">
        <v>14</v>
      </c>
      <c r="T83" s="29">
        <f t="shared" ref="T83:T95" si="50">S83/U83</f>
        <v>1.2589928057553957E-2</v>
      </c>
      <c r="U83" s="65">
        <f t="shared" si="45"/>
        <v>1112</v>
      </c>
      <c r="V83" s="29">
        <f t="shared" si="46"/>
        <v>1</v>
      </c>
    </row>
    <row r="84" spans="1:22" ht="19.149999999999999" x14ac:dyDescent="0.7">
      <c r="A84" s="76"/>
      <c r="B84" s="1" t="s">
        <v>23</v>
      </c>
      <c r="C84" s="28">
        <v>443</v>
      </c>
      <c r="D84" s="29">
        <f t="shared" si="40"/>
        <v>0.36855241264559069</v>
      </c>
      <c r="E84" s="28">
        <v>301</v>
      </c>
      <c r="F84" s="29">
        <f t="shared" si="41"/>
        <v>0.25041597337770383</v>
      </c>
      <c r="G84" s="28">
        <v>109</v>
      </c>
      <c r="H84" s="29">
        <f t="shared" si="42"/>
        <v>9.0682196339434279E-2</v>
      </c>
      <c r="I84" s="28">
        <v>123</v>
      </c>
      <c r="J84" s="29">
        <f t="shared" si="43"/>
        <v>0.10232945091514144</v>
      </c>
      <c r="K84" s="28">
        <v>92</v>
      </c>
      <c r="L84" s="29">
        <f t="shared" si="44"/>
        <v>7.6539101497504161E-2</v>
      </c>
      <c r="M84" s="28">
        <v>75</v>
      </c>
      <c r="N84" s="29">
        <f t="shared" si="47"/>
        <v>6.2396006655574043E-2</v>
      </c>
      <c r="O84" s="28">
        <v>23</v>
      </c>
      <c r="P84" s="29">
        <f t="shared" si="48"/>
        <v>1.913477537437604E-2</v>
      </c>
      <c r="Q84" s="28">
        <v>23</v>
      </c>
      <c r="R84" s="29">
        <f t="shared" si="49"/>
        <v>1.913477537437604E-2</v>
      </c>
      <c r="S84" s="28">
        <v>13</v>
      </c>
      <c r="T84" s="29">
        <f t="shared" si="50"/>
        <v>1.0815307820299502E-2</v>
      </c>
      <c r="U84" s="65">
        <f t="shared" si="45"/>
        <v>1202</v>
      </c>
      <c r="V84" s="29">
        <f t="shared" si="46"/>
        <v>1</v>
      </c>
    </row>
    <row r="85" spans="1:22" ht="19.149999999999999" x14ac:dyDescent="0.7">
      <c r="A85" s="76"/>
      <c r="B85" s="1" t="s">
        <v>24</v>
      </c>
      <c r="C85" s="28">
        <v>140</v>
      </c>
      <c r="D85" s="29">
        <f t="shared" si="40"/>
        <v>0.2348993288590604</v>
      </c>
      <c r="E85" s="28">
        <v>189</v>
      </c>
      <c r="F85" s="29">
        <f t="shared" si="41"/>
        <v>0.31711409395973156</v>
      </c>
      <c r="G85" s="28">
        <v>61</v>
      </c>
      <c r="H85" s="29">
        <f t="shared" si="42"/>
        <v>0.10234899328859061</v>
      </c>
      <c r="I85" s="28">
        <v>58</v>
      </c>
      <c r="J85" s="29">
        <f t="shared" si="43"/>
        <v>9.7315436241610737E-2</v>
      </c>
      <c r="K85" s="28">
        <v>73</v>
      </c>
      <c r="L85" s="29">
        <f t="shared" si="44"/>
        <v>0.12248322147651007</v>
      </c>
      <c r="M85" s="28">
        <v>29</v>
      </c>
      <c r="N85" s="29">
        <f t="shared" si="47"/>
        <v>4.8657718120805368E-2</v>
      </c>
      <c r="O85" s="28">
        <v>16</v>
      </c>
      <c r="P85" s="29">
        <f t="shared" si="48"/>
        <v>2.6845637583892617E-2</v>
      </c>
      <c r="Q85" s="28">
        <v>14</v>
      </c>
      <c r="R85" s="29">
        <f t="shared" si="49"/>
        <v>2.3489932885906041E-2</v>
      </c>
      <c r="S85" s="28">
        <v>16</v>
      </c>
      <c r="T85" s="29">
        <f t="shared" si="50"/>
        <v>2.6845637583892617E-2</v>
      </c>
      <c r="U85" s="65">
        <f t="shared" si="45"/>
        <v>596</v>
      </c>
      <c r="V85" s="29">
        <f t="shared" si="46"/>
        <v>0.99999999999999989</v>
      </c>
    </row>
    <row r="86" spans="1:22" ht="19.149999999999999" x14ac:dyDescent="0.7">
      <c r="A86" s="76"/>
      <c r="B86" s="1" t="s">
        <v>25</v>
      </c>
      <c r="C86" s="28">
        <v>3</v>
      </c>
      <c r="D86" s="29">
        <f t="shared" si="40"/>
        <v>0.15789473684210525</v>
      </c>
      <c r="E86" s="28">
        <v>2</v>
      </c>
      <c r="F86" s="29">
        <f t="shared" si="41"/>
        <v>0.10526315789473684</v>
      </c>
      <c r="G86" s="28">
        <v>6</v>
      </c>
      <c r="H86" s="29">
        <f t="shared" si="42"/>
        <v>0.31578947368421051</v>
      </c>
      <c r="I86" s="28">
        <v>3</v>
      </c>
      <c r="J86" s="29">
        <f t="shared" si="43"/>
        <v>0.15789473684210525</v>
      </c>
      <c r="K86" s="28">
        <v>1</v>
      </c>
      <c r="L86" s="29">
        <f t="shared" si="44"/>
        <v>5.2631578947368418E-2</v>
      </c>
      <c r="M86" s="28">
        <v>0</v>
      </c>
      <c r="N86" s="29">
        <f t="shared" si="47"/>
        <v>0</v>
      </c>
      <c r="O86" s="28">
        <v>3</v>
      </c>
      <c r="P86" s="29">
        <f t="shared" si="48"/>
        <v>0.15789473684210525</v>
      </c>
      <c r="Q86" s="28">
        <v>1</v>
      </c>
      <c r="R86" s="29">
        <f t="shared" si="49"/>
        <v>5.2631578947368418E-2</v>
      </c>
      <c r="S86" s="28">
        <v>0</v>
      </c>
      <c r="T86" s="29">
        <f t="shared" si="50"/>
        <v>0</v>
      </c>
      <c r="U86" s="65">
        <f t="shared" si="45"/>
        <v>19</v>
      </c>
      <c r="V86" s="29">
        <f t="shared" si="46"/>
        <v>1</v>
      </c>
    </row>
    <row r="87" spans="1:22" ht="19.149999999999999" x14ac:dyDescent="0.7">
      <c r="A87" s="76"/>
      <c r="B87" s="1" t="s">
        <v>0</v>
      </c>
      <c r="C87" s="28">
        <v>2</v>
      </c>
      <c r="D87" s="29">
        <f t="shared" si="40"/>
        <v>0.16666666666666666</v>
      </c>
      <c r="E87" s="28">
        <v>5</v>
      </c>
      <c r="F87" s="29">
        <f t="shared" si="41"/>
        <v>0.41666666666666669</v>
      </c>
      <c r="G87" s="28">
        <v>0</v>
      </c>
      <c r="H87" s="29">
        <f t="shared" si="42"/>
        <v>0</v>
      </c>
      <c r="I87" s="28">
        <v>2</v>
      </c>
      <c r="J87" s="29">
        <f t="shared" si="43"/>
        <v>0.16666666666666666</v>
      </c>
      <c r="K87" s="28">
        <v>2</v>
      </c>
      <c r="L87" s="29">
        <f t="shared" si="44"/>
        <v>0.16666666666666666</v>
      </c>
      <c r="M87" s="28">
        <v>1</v>
      </c>
      <c r="N87" s="29">
        <f t="shared" si="47"/>
        <v>8.3333333333333329E-2</v>
      </c>
      <c r="O87" s="28">
        <v>0</v>
      </c>
      <c r="P87" s="29">
        <f t="shared" si="48"/>
        <v>0</v>
      </c>
      <c r="Q87" s="28">
        <v>0</v>
      </c>
      <c r="R87" s="29">
        <f t="shared" si="49"/>
        <v>0</v>
      </c>
      <c r="S87" s="28">
        <v>0</v>
      </c>
      <c r="T87" s="29">
        <f t="shared" si="50"/>
        <v>0</v>
      </c>
      <c r="U87" s="65">
        <f t="shared" si="45"/>
        <v>12</v>
      </c>
      <c r="V87" s="29">
        <f t="shared" si="46"/>
        <v>1</v>
      </c>
    </row>
    <row r="88" spans="1:22" ht="19.149999999999999" x14ac:dyDescent="0.7">
      <c r="A88" s="77"/>
      <c r="B88" s="2" t="s">
        <v>27</v>
      </c>
      <c r="C88" s="41">
        <v>922</v>
      </c>
      <c r="D88" s="42">
        <f t="shared" si="40"/>
        <v>0.29149541574454629</v>
      </c>
      <c r="E88" s="41">
        <v>830</v>
      </c>
      <c r="F88" s="42">
        <f t="shared" si="41"/>
        <v>0.26240910527979766</v>
      </c>
      <c r="G88" s="41">
        <v>402</v>
      </c>
      <c r="H88" s="42">
        <f t="shared" si="42"/>
        <v>0.12709453050901043</v>
      </c>
      <c r="I88" s="41">
        <v>346</v>
      </c>
      <c r="J88" s="42">
        <f t="shared" si="43"/>
        <v>0.10938981979133734</v>
      </c>
      <c r="K88" s="41">
        <v>229</v>
      </c>
      <c r="L88" s="42">
        <f t="shared" si="44"/>
        <v>7.2399620613341764E-2</v>
      </c>
      <c r="M88" s="41">
        <v>195</v>
      </c>
      <c r="N88" s="42">
        <f t="shared" si="47"/>
        <v>6.1650331963325956E-2</v>
      </c>
      <c r="O88" s="41">
        <v>112</v>
      </c>
      <c r="P88" s="42">
        <f t="shared" si="48"/>
        <v>3.5409421435346193E-2</v>
      </c>
      <c r="Q88" s="41">
        <v>83</v>
      </c>
      <c r="R88" s="42">
        <f t="shared" si="49"/>
        <v>2.6240910527979767E-2</v>
      </c>
      <c r="S88" s="41">
        <v>44</v>
      </c>
      <c r="T88" s="42">
        <f t="shared" si="50"/>
        <v>1.3910844135314574E-2</v>
      </c>
      <c r="U88" s="66">
        <f t="shared" si="45"/>
        <v>3163</v>
      </c>
      <c r="V88" s="42">
        <f t="shared" si="46"/>
        <v>0.99999999999999989</v>
      </c>
    </row>
    <row r="89" spans="1:22" ht="19.149999999999999" x14ac:dyDescent="0.7">
      <c r="A89" s="75" t="s">
        <v>32</v>
      </c>
      <c r="B89" s="1" t="s">
        <v>21</v>
      </c>
      <c r="C89" s="28">
        <v>50</v>
      </c>
      <c r="D89" s="29">
        <f t="shared" si="40"/>
        <v>0.12531328320802004</v>
      </c>
      <c r="E89" s="28">
        <v>48</v>
      </c>
      <c r="F89" s="29">
        <f t="shared" si="41"/>
        <v>0.12030075187969924</v>
      </c>
      <c r="G89" s="28">
        <v>166</v>
      </c>
      <c r="H89" s="29">
        <f t="shared" si="42"/>
        <v>0.41604010025062654</v>
      </c>
      <c r="I89" s="28">
        <v>34</v>
      </c>
      <c r="J89" s="29">
        <f t="shared" si="43"/>
        <v>8.5213032581453629E-2</v>
      </c>
      <c r="K89" s="28">
        <v>6</v>
      </c>
      <c r="L89" s="29">
        <f t="shared" si="44"/>
        <v>1.5037593984962405E-2</v>
      </c>
      <c r="M89" s="28">
        <v>38</v>
      </c>
      <c r="N89" s="29">
        <f t="shared" si="47"/>
        <v>9.5238095238095233E-2</v>
      </c>
      <c r="O89" s="28">
        <v>30</v>
      </c>
      <c r="P89" s="29">
        <f t="shared" si="48"/>
        <v>7.5187969924812026E-2</v>
      </c>
      <c r="Q89" s="28">
        <v>21</v>
      </c>
      <c r="R89" s="29">
        <f t="shared" si="49"/>
        <v>5.2631578947368418E-2</v>
      </c>
      <c r="S89" s="28">
        <v>6</v>
      </c>
      <c r="T89" s="29">
        <f t="shared" si="50"/>
        <v>1.5037593984962405E-2</v>
      </c>
      <c r="U89" s="65">
        <f t="shared" si="45"/>
        <v>399</v>
      </c>
      <c r="V89" s="29">
        <f t="shared" si="46"/>
        <v>0.99999999999999989</v>
      </c>
    </row>
    <row r="90" spans="1:22" ht="19.149999999999999" x14ac:dyDescent="0.7">
      <c r="A90" s="76"/>
      <c r="B90" s="1" t="s">
        <v>22</v>
      </c>
      <c r="C90" s="28">
        <v>375</v>
      </c>
      <c r="D90" s="29">
        <f t="shared" si="40"/>
        <v>0.24256144890038811</v>
      </c>
      <c r="E90" s="28">
        <v>371</v>
      </c>
      <c r="F90" s="29">
        <f t="shared" si="41"/>
        <v>0.23997412677878396</v>
      </c>
      <c r="G90" s="28">
        <v>264</v>
      </c>
      <c r="H90" s="29">
        <f t="shared" si="42"/>
        <v>0.17076326002587322</v>
      </c>
      <c r="I90" s="28">
        <v>201</v>
      </c>
      <c r="J90" s="29">
        <f t="shared" si="43"/>
        <v>0.13001293661060803</v>
      </c>
      <c r="K90" s="28">
        <v>90</v>
      </c>
      <c r="L90" s="29">
        <f t="shared" si="44"/>
        <v>5.8214747736093142E-2</v>
      </c>
      <c r="M90" s="28">
        <v>117</v>
      </c>
      <c r="N90" s="29">
        <f t="shared" si="47"/>
        <v>7.5679172056921082E-2</v>
      </c>
      <c r="O90" s="28">
        <v>55</v>
      </c>
      <c r="P90" s="29">
        <f t="shared" si="48"/>
        <v>3.5575679172056923E-2</v>
      </c>
      <c r="Q90" s="28">
        <v>42</v>
      </c>
      <c r="R90" s="29">
        <f t="shared" si="49"/>
        <v>2.7166882276843468E-2</v>
      </c>
      <c r="S90" s="28">
        <v>31</v>
      </c>
      <c r="T90" s="29">
        <f t="shared" si="50"/>
        <v>2.0051746442432083E-2</v>
      </c>
      <c r="U90" s="65">
        <f t="shared" si="45"/>
        <v>1546</v>
      </c>
      <c r="V90" s="29">
        <f t="shared" si="46"/>
        <v>1.0000000000000002</v>
      </c>
    </row>
    <row r="91" spans="1:22" ht="19.149999999999999" x14ac:dyDescent="0.7">
      <c r="A91" s="76"/>
      <c r="B91" s="1" t="s">
        <v>23</v>
      </c>
      <c r="C91" s="28">
        <v>515</v>
      </c>
      <c r="D91" s="29">
        <f t="shared" si="40"/>
        <v>0.34173855341738552</v>
      </c>
      <c r="E91" s="28">
        <v>407</v>
      </c>
      <c r="F91" s="29">
        <f t="shared" si="41"/>
        <v>0.27007299270072993</v>
      </c>
      <c r="G91" s="28">
        <v>155</v>
      </c>
      <c r="H91" s="29">
        <f t="shared" si="42"/>
        <v>0.1028533510285335</v>
      </c>
      <c r="I91" s="28">
        <v>130</v>
      </c>
      <c r="J91" s="29">
        <f t="shared" si="43"/>
        <v>8.6264100862641011E-2</v>
      </c>
      <c r="K91" s="28">
        <v>129</v>
      </c>
      <c r="L91" s="29">
        <f t="shared" si="44"/>
        <v>8.5600530856005302E-2</v>
      </c>
      <c r="M91" s="28">
        <v>77</v>
      </c>
      <c r="N91" s="29">
        <f t="shared" si="47"/>
        <v>5.1094890510948905E-2</v>
      </c>
      <c r="O91" s="28">
        <v>21</v>
      </c>
      <c r="P91" s="29">
        <f t="shared" si="48"/>
        <v>1.3934970139349702E-2</v>
      </c>
      <c r="Q91" s="28">
        <v>45</v>
      </c>
      <c r="R91" s="29">
        <f t="shared" si="49"/>
        <v>2.9860650298606503E-2</v>
      </c>
      <c r="S91" s="28">
        <v>28</v>
      </c>
      <c r="T91" s="29">
        <f t="shared" si="50"/>
        <v>1.8579960185799601E-2</v>
      </c>
      <c r="U91" s="65">
        <f t="shared" si="45"/>
        <v>1507</v>
      </c>
      <c r="V91" s="29">
        <f t="shared" si="46"/>
        <v>1.0000000000000002</v>
      </c>
    </row>
    <row r="92" spans="1:22" ht="19.149999999999999" x14ac:dyDescent="0.7">
      <c r="A92" s="76"/>
      <c r="B92" s="1" t="s">
        <v>24</v>
      </c>
      <c r="C92" s="28">
        <v>207</v>
      </c>
      <c r="D92" s="29">
        <f t="shared" si="40"/>
        <v>0.24820143884892087</v>
      </c>
      <c r="E92" s="28">
        <v>279</v>
      </c>
      <c r="F92" s="29">
        <f t="shared" si="41"/>
        <v>0.3345323741007194</v>
      </c>
      <c r="G92" s="28">
        <v>75</v>
      </c>
      <c r="H92" s="29">
        <f t="shared" si="42"/>
        <v>8.9928057553956831E-2</v>
      </c>
      <c r="I92" s="28">
        <v>106</v>
      </c>
      <c r="J92" s="29">
        <f t="shared" si="43"/>
        <v>0.12709832134292565</v>
      </c>
      <c r="K92" s="28">
        <v>93</v>
      </c>
      <c r="L92" s="29">
        <f t="shared" si="44"/>
        <v>0.11151079136690648</v>
      </c>
      <c r="M92" s="28">
        <v>28</v>
      </c>
      <c r="N92" s="29">
        <f t="shared" si="47"/>
        <v>3.3573141486810551E-2</v>
      </c>
      <c r="O92" s="28">
        <v>11</v>
      </c>
      <c r="P92" s="29">
        <f t="shared" si="48"/>
        <v>1.3189448441247002E-2</v>
      </c>
      <c r="Q92" s="28">
        <v>18</v>
      </c>
      <c r="R92" s="29">
        <f t="shared" si="49"/>
        <v>2.1582733812949641E-2</v>
      </c>
      <c r="S92" s="28">
        <v>17</v>
      </c>
      <c r="T92" s="29">
        <f t="shared" si="50"/>
        <v>2.0383693045563551E-2</v>
      </c>
      <c r="U92" s="65">
        <f t="shared" si="45"/>
        <v>834</v>
      </c>
      <c r="V92" s="29">
        <f t="shared" si="46"/>
        <v>0.99999999999999989</v>
      </c>
    </row>
    <row r="93" spans="1:22" ht="19.149999999999999" x14ac:dyDescent="0.7">
      <c r="A93" s="76"/>
      <c r="B93" s="1" t="s">
        <v>25</v>
      </c>
      <c r="C93" s="28">
        <v>3</v>
      </c>
      <c r="D93" s="29">
        <f t="shared" si="40"/>
        <v>0.12</v>
      </c>
      <c r="E93" s="28">
        <v>4</v>
      </c>
      <c r="F93" s="29">
        <f t="shared" si="41"/>
        <v>0.16</v>
      </c>
      <c r="G93" s="28">
        <v>4</v>
      </c>
      <c r="H93" s="29">
        <f t="shared" si="42"/>
        <v>0.16</v>
      </c>
      <c r="I93" s="28">
        <v>8</v>
      </c>
      <c r="J93" s="29">
        <f t="shared" si="43"/>
        <v>0.32</v>
      </c>
      <c r="K93" s="28">
        <v>1</v>
      </c>
      <c r="L93" s="29">
        <f t="shared" si="44"/>
        <v>0.04</v>
      </c>
      <c r="M93" s="28">
        <v>2</v>
      </c>
      <c r="N93" s="29">
        <f t="shared" si="47"/>
        <v>0.08</v>
      </c>
      <c r="O93" s="28">
        <v>1</v>
      </c>
      <c r="P93" s="29">
        <f t="shared" si="48"/>
        <v>0.04</v>
      </c>
      <c r="Q93" s="28">
        <v>1</v>
      </c>
      <c r="R93" s="29">
        <f t="shared" si="49"/>
        <v>0.04</v>
      </c>
      <c r="S93" s="28">
        <v>1</v>
      </c>
      <c r="T93" s="29">
        <f t="shared" si="50"/>
        <v>0.04</v>
      </c>
      <c r="U93" s="65">
        <f t="shared" si="45"/>
        <v>25</v>
      </c>
      <c r="V93" s="29">
        <f t="shared" si="46"/>
        <v>1</v>
      </c>
    </row>
    <row r="94" spans="1:22" ht="19.149999999999999" x14ac:dyDescent="0.7">
      <c r="A94" s="76"/>
      <c r="B94" s="1" t="s">
        <v>0</v>
      </c>
      <c r="C94" s="28">
        <v>1</v>
      </c>
      <c r="D94" s="29">
        <f t="shared" si="40"/>
        <v>0.1</v>
      </c>
      <c r="E94" s="28">
        <v>4</v>
      </c>
      <c r="F94" s="29">
        <f t="shared" si="41"/>
        <v>0.4</v>
      </c>
      <c r="G94" s="28">
        <v>2</v>
      </c>
      <c r="H94" s="29">
        <f t="shared" si="42"/>
        <v>0.2</v>
      </c>
      <c r="I94" s="28">
        <v>1</v>
      </c>
      <c r="J94" s="29">
        <f t="shared" si="43"/>
        <v>0.1</v>
      </c>
      <c r="K94" s="28">
        <v>1</v>
      </c>
      <c r="L94" s="29">
        <f t="shared" si="44"/>
        <v>0.1</v>
      </c>
      <c r="M94" s="28">
        <v>0</v>
      </c>
      <c r="N94" s="29">
        <f t="shared" si="47"/>
        <v>0</v>
      </c>
      <c r="O94" s="28">
        <v>0</v>
      </c>
      <c r="P94" s="29">
        <f t="shared" si="48"/>
        <v>0</v>
      </c>
      <c r="Q94" s="28">
        <v>0</v>
      </c>
      <c r="R94" s="29">
        <f t="shared" si="49"/>
        <v>0</v>
      </c>
      <c r="S94" s="28">
        <v>1</v>
      </c>
      <c r="T94" s="29">
        <f t="shared" si="50"/>
        <v>0.1</v>
      </c>
      <c r="U94" s="65">
        <f t="shared" si="45"/>
        <v>10</v>
      </c>
      <c r="V94" s="29">
        <f t="shared" si="46"/>
        <v>0.99999999999999989</v>
      </c>
    </row>
    <row r="95" spans="1:22" ht="19.149999999999999" x14ac:dyDescent="0.7">
      <c r="A95" s="77"/>
      <c r="B95" s="2" t="s">
        <v>27</v>
      </c>
      <c r="C95" s="41">
        <v>1151</v>
      </c>
      <c r="D95" s="42">
        <f t="shared" si="40"/>
        <v>0.26637352464707242</v>
      </c>
      <c r="E95" s="41">
        <v>1113</v>
      </c>
      <c r="F95" s="42">
        <f t="shared" si="41"/>
        <v>0.25757926405924553</v>
      </c>
      <c r="G95" s="41">
        <v>666</v>
      </c>
      <c r="H95" s="42">
        <f t="shared" si="42"/>
        <v>0.15413098819717658</v>
      </c>
      <c r="I95" s="41">
        <v>480</v>
      </c>
      <c r="J95" s="42">
        <f t="shared" si="43"/>
        <v>0.111085396898866</v>
      </c>
      <c r="K95" s="41">
        <v>320</v>
      </c>
      <c r="L95" s="42">
        <f t="shared" si="44"/>
        <v>7.4056931265910675E-2</v>
      </c>
      <c r="M95" s="41">
        <v>262</v>
      </c>
      <c r="N95" s="42">
        <f t="shared" si="47"/>
        <v>6.0634112473964358E-2</v>
      </c>
      <c r="O95" s="41">
        <v>118</v>
      </c>
      <c r="P95" s="42">
        <f t="shared" si="48"/>
        <v>2.7308493404304558E-2</v>
      </c>
      <c r="Q95" s="41">
        <v>127</v>
      </c>
      <c r="R95" s="42">
        <f t="shared" si="49"/>
        <v>2.9391344596158296E-2</v>
      </c>
      <c r="S95" s="41">
        <v>84</v>
      </c>
      <c r="T95" s="42">
        <f t="shared" si="50"/>
        <v>1.9439944457301551E-2</v>
      </c>
      <c r="U95" s="66">
        <f t="shared" si="45"/>
        <v>4321</v>
      </c>
      <c r="V95" s="42">
        <f t="shared" si="46"/>
        <v>1</v>
      </c>
    </row>
    <row r="96" spans="1:22" ht="19.149999999999999" x14ac:dyDescent="0.35">
      <c r="A96" s="75" t="s">
        <v>33</v>
      </c>
      <c r="B96" s="1" t="s">
        <v>21</v>
      </c>
      <c r="C96" s="63">
        <v>51</v>
      </c>
      <c r="D96" s="32">
        <f t="shared" si="40"/>
        <v>0.15269461077844312</v>
      </c>
      <c r="E96" s="63">
        <v>42</v>
      </c>
      <c r="F96" s="32">
        <f t="shared" si="41"/>
        <v>0.12574850299401197</v>
      </c>
      <c r="G96" s="63">
        <v>134</v>
      </c>
      <c r="H96" s="32">
        <f t="shared" si="42"/>
        <v>0.40119760479041916</v>
      </c>
      <c r="I96" s="63">
        <v>30</v>
      </c>
      <c r="J96" s="32">
        <f t="shared" si="43"/>
        <v>8.9820359281437126E-2</v>
      </c>
      <c r="K96" s="63">
        <v>5</v>
      </c>
      <c r="L96" s="32">
        <f t="shared" si="44"/>
        <v>1.4970059880239521E-2</v>
      </c>
      <c r="M96" s="63">
        <v>21</v>
      </c>
      <c r="N96" s="32">
        <f>M96/U96</f>
        <v>6.2874251497005984E-2</v>
      </c>
      <c r="O96" s="63">
        <v>20</v>
      </c>
      <c r="P96" s="32">
        <f>O96/U96</f>
        <v>5.9880239520958084E-2</v>
      </c>
      <c r="Q96" s="63">
        <v>27</v>
      </c>
      <c r="R96" s="32">
        <f>Q96/U96</f>
        <v>8.0838323353293412E-2</v>
      </c>
      <c r="S96" s="63">
        <v>4</v>
      </c>
      <c r="T96" s="32">
        <f>S96/U96</f>
        <v>1.1976047904191617E-2</v>
      </c>
      <c r="U96" s="63">
        <f t="shared" si="45"/>
        <v>334</v>
      </c>
      <c r="V96" s="32">
        <f t="shared" si="46"/>
        <v>1.0000000000000002</v>
      </c>
    </row>
    <row r="97" spans="1:22" ht="19.149999999999999" x14ac:dyDescent="0.35">
      <c r="A97" s="76"/>
      <c r="B97" s="1" t="s">
        <v>22</v>
      </c>
      <c r="C97" s="63">
        <v>463</v>
      </c>
      <c r="D97" s="32">
        <f t="shared" si="40"/>
        <v>0.26128668171557562</v>
      </c>
      <c r="E97" s="63">
        <v>440</v>
      </c>
      <c r="F97" s="32">
        <f t="shared" si="41"/>
        <v>0.24830699774266365</v>
      </c>
      <c r="G97" s="63">
        <v>275</v>
      </c>
      <c r="H97" s="32">
        <f t="shared" si="42"/>
        <v>0.15519187358916478</v>
      </c>
      <c r="I97" s="63">
        <v>239</v>
      </c>
      <c r="J97" s="32">
        <f t="shared" si="43"/>
        <v>0.13487584650112866</v>
      </c>
      <c r="K97" s="63">
        <v>94</v>
      </c>
      <c r="L97" s="32">
        <f t="shared" si="44"/>
        <v>5.3047404063205419E-2</v>
      </c>
      <c r="M97" s="63">
        <v>95</v>
      </c>
      <c r="N97" s="32">
        <f t="shared" ref="N97:N130" si="51">M97/U97</f>
        <v>5.3611738148984199E-2</v>
      </c>
      <c r="O97" s="63">
        <v>95</v>
      </c>
      <c r="P97" s="32">
        <f t="shared" ref="P97:P130" si="52">O97/U97</f>
        <v>5.3611738148984199E-2</v>
      </c>
      <c r="Q97" s="63">
        <v>47</v>
      </c>
      <c r="R97" s="32">
        <f t="shared" ref="R97:R130" si="53">Q97/U97</f>
        <v>2.652370203160271E-2</v>
      </c>
      <c r="S97" s="63">
        <v>24</v>
      </c>
      <c r="T97" s="32">
        <f t="shared" ref="T97:T130" si="54">S97/U97</f>
        <v>1.3544018058690745E-2</v>
      </c>
      <c r="U97" s="63">
        <f t="shared" si="45"/>
        <v>1772</v>
      </c>
      <c r="V97" s="32">
        <f t="shared" si="46"/>
        <v>1</v>
      </c>
    </row>
    <row r="98" spans="1:22" ht="19.149999999999999" x14ac:dyDescent="0.35">
      <c r="A98" s="76"/>
      <c r="B98" s="1" t="s">
        <v>23</v>
      </c>
      <c r="C98" s="63">
        <v>388</v>
      </c>
      <c r="D98" s="32">
        <f t="shared" si="40"/>
        <v>0.30171073094867806</v>
      </c>
      <c r="E98" s="63">
        <v>357</v>
      </c>
      <c r="F98" s="32">
        <f t="shared" si="41"/>
        <v>0.27760497667185069</v>
      </c>
      <c r="G98" s="63">
        <v>131</v>
      </c>
      <c r="H98" s="32">
        <f t="shared" si="42"/>
        <v>0.10186625194401244</v>
      </c>
      <c r="I98" s="63">
        <v>140</v>
      </c>
      <c r="J98" s="32">
        <f t="shared" si="43"/>
        <v>0.1088646967340591</v>
      </c>
      <c r="K98" s="63">
        <v>121</v>
      </c>
      <c r="L98" s="32">
        <f t="shared" si="44"/>
        <v>9.4090202177293941E-2</v>
      </c>
      <c r="M98" s="63">
        <v>59</v>
      </c>
      <c r="N98" s="32">
        <f t="shared" si="51"/>
        <v>4.5878693623639194E-2</v>
      </c>
      <c r="O98" s="63">
        <v>18</v>
      </c>
      <c r="P98" s="32">
        <f t="shared" si="52"/>
        <v>1.3996889580093312E-2</v>
      </c>
      <c r="Q98" s="63">
        <v>45</v>
      </c>
      <c r="R98" s="32">
        <f t="shared" si="53"/>
        <v>3.4992223950233284E-2</v>
      </c>
      <c r="S98" s="63">
        <v>27</v>
      </c>
      <c r="T98" s="32">
        <f t="shared" si="54"/>
        <v>2.0995334370139968E-2</v>
      </c>
      <c r="U98" s="63">
        <f t="shared" si="45"/>
        <v>1286</v>
      </c>
      <c r="V98" s="32">
        <f t="shared" si="46"/>
        <v>0.99999999999999989</v>
      </c>
    </row>
    <row r="99" spans="1:22" ht="19.149999999999999" x14ac:dyDescent="0.35">
      <c r="A99" s="76"/>
      <c r="B99" s="1" t="s">
        <v>24</v>
      </c>
      <c r="C99" s="63">
        <v>209</v>
      </c>
      <c r="D99" s="32">
        <f t="shared" si="40"/>
        <v>0.19139194139194138</v>
      </c>
      <c r="E99" s="63">
        <v>416</v>
      </c>
      <c r="F99" s="32">
        <f t="shared" si="41"/>
        <v>0.38095238095238093</v>
      </c>
      <c r="G99" s="63">
        <v>83</v>
      </c>
      <c r="H99" s="32">
        <f t="shared" si="42"/>
        <v>7.6007326007326001E-2</v>
      </c>
      <c r="I99" s="63">
        <v>128</v>
      </c>
      <c r="J99" s="32">
        <f t="shared" si="43"/>
        <v>0.11721611721611722</v>
      </c>
      <c r="K99" s="63">
        <v>125</v>
      </c>
      <c r="L99" s="32">
        <f t="shared" si="44"/>
        <v>0.11446886446886446</v>
      </c>
      <c r="M99" s="63">
        <v>58</v>
      </c>
      <c r="N99" s="32">
        <f t="shared" si="51"/>
        <v>5.3113553113553112E-2</v>
      </c>
      <c r="O99" s="63">
        <v>18</v>
      </c>
      <c r="P99" s="32">
        <f t="shared" si="52"/>
        <v>1.6483516483516484E-2</v>
      </c>
      <c r="Q99" s="63">
        <v>29</v>
      </c>
      <c r="R99" s="32">
        <f t="shared" si="53"/>
        <v>2.6556776556776556E-2</v>
      </c>
      <c r="S99" s="63">
        <v>26</v>
      </c>
      <c r="T99" s="32">
        <f t="shared" si="54"/>
        <v>2.3809523809523808E-2</v>
      </c>
      <c r="U99" s="63">
        <f t="shared" si="45"/>
        <v>1092</v>
      </c>
      <c r="V99" s="32">
        <f t="shared" si="46"/>
        <v>1</v>
      </c>
    </row>
    <row r="100" spans="1:22" ht="19.149999999999999" x14ac:dyDescent="0.35">
      <c r="A100" s="76"/>
      <c r="B100" s="1" t="s">
        <v>25</v>
      </c>
      <c r="C100" s="63">
        <v>1</v>
      </c>
      <c r="D100" s="32">
        <f t="shared" si="40"/>
        <v>6.6666666666666666E-2</v>
      </c>
      <c r="E100" s="63">
        <v>5</v>
      </c>
      <c r="F100" s="32">
        <f t="shared" si="41"/>
        <v>0.33333333333333331</v>
      </c>
      <c r="G100" s="63">
        <v>2</v>
      </c>
      <c r="H100" s="32">
        <f t="shared" si="42"/>
        <v>0.13333333333333333</v>
      </c>
      <c r="I100" s="63">
        <v>4</v>
      </c>
      <c r="J100" s="32">
        <f t="shared" si="43"/>
        <v>0.26666666666666666</v>
      </c>
      <c r="K100" s="63">
        <v>1</v>
      </c>
      <c r="L100" s="32">
        <f t="shared" si="44"/>
        <v>6.6666666666666666E-2</v>
      </c>
      <c r="M100" s="63">
        <v>1</v>
      </c>
      <c r="N100" s="32">
        <f t="shared" si="51"/>
        <v>6.6666666666666666E-2</v>
      </c>
      <c r="O100" s="63">
        <v>0</v>
      </c>
      <c r="P100" s="32">
        <f t="shared" si="52"/>
        <v>0</v>
      </c>
      <c r="Q100" s="63">
        <v>1</v>
      </c>
      <c r="R100" s="32">
        <f t="shared" si="53"/>
        <v>6.6666666666666666E-2</v>
      </c>
      <c r="S100" s="63">
        <v>0</v>
      </c>
      <c r="T100" s="32">
        <f t="shared" si="54"/>
        <v>0</v>
      </c>
      <c r="U100" s="63">
        <f t="shared" si="45"/>
        <v>15</v>
      </c>
      <c r="V100" s="32">
        <f t="shared" si="46"/>
        <v>1</v>
      </c>
    </row>
    <row r="101" spans="1:22" ht="19.149999999999999" x14ac:dyDescent="0.35">
      <c r="A101" s="76"/>
      <c r="B101" s="1" t="s">
        <v>0</v>
      </c>
      <c r="C101" s="63">
        <v>0</v>
      </c>
      <c r="D101" s="32">
        <f t="shared" si="40"/>
        <v>0</v>
      </c>
      <c r="E101" s="63">
        <v>2</v>
      </c>
      <c r="F101" s="32">
        <f t="shared" si="41"/>
        <v>0.33333333333333331</v>
      </c>
      <c r="G101" s="63">
        <v>1</v>
      </c>
      <c r="H101" s="32">
        <f t="shared" si="42"/>
        <v>0.16666666666666666</v>
      </c>
      <c r="I101" s="63">
        <v>1</v>
      </c>
      <c r="J101" s="32">
        <f t="shared" si="43"/>
        <v>0.16666666666666666</v>
      </c>
      <c r="K101" s="63">
        <v>2</v>
      </c>
      <c r="L101" s="32">
        <f t="shared" si="44"/>
        <v>0.33333333333333331</v>
      </c>
      <c r="M101" s="63">
        <v>0</v>
      </c>
      <c r="N101" s="32">
        <f t="shared" si="51"/>
        <v>0</v>
      </c>
      <c r="O101" s="63">
        <v>0</v>
      </c>
      <c r="P101" s="32">
        <f t="shared" si="52"/>
        <v>0</v>
      </c>
      <c r="Q101" s="63">
        <v>0</v>
      </c>
      <c r="R101" s="32">
        <f t="shared" si="53"/>
        <v>0</v>
      </c>
      <c r="S101" s="63">
        <v>0</v>
      </c>
      <c r="T101" s="32">
        <f t="shared" si="54"/>
        <v>0</v>
      </c>
      <c r="U101" s="63">
        <f t="shared" si="45"/>
        <v>6</v>
      </c>
      <c r="V101" s="32">
        <f t="shared" si="46"/>
        <v>0.99999999999999989</v>
      </c>
    </row>
    <row r="102" spans="1:22" ht="19.149999999999999" x14ac:dyDescent="0.35">
      <c r="A102" s="77"/>
      <c r="B102" s="2" t="s">
        <v>27</v>
      </c>
      <c r="C102" s="64">
        <v>1112</v>
      </c>
      <c r="D102" s="47">
        <f t="shared" si="40"/>
        <v>0.24683684794672586</v>
      </c>
      <c r="E102" s="64">
        <v>1262</v>
      </c>
      <c r="F102" s="47">
        <f t="shared" si="41"/>
        <v>0.28013318534961157</v>
      </c>
      <c r="G102" s="64">
        <v>626</v>
      </c>
      <c r="H102" s="47">
        <f t="shared" si="42"/>
        <v>0.13895671476137625</v>
      </c>
      <c r="I102" s="64">
        <v>542</v>
      </c>
      <c r="J102" s="47">
        <f t="shared" si="43"/>
        <v>0.12031076581576026</v>
      </c>
      <c r="K102" s="64">
        <v>348</v>
      </c>
      <c r="L102" s="47">
        <f t="shared" si="44"/>
        <v>7.724750277469479E-2</v>
      </c>
      <c r="M102" s="64">
        <v>234</v>
      </c>
      <c r="N102" s="47">
        <f t="shared" si="51"/>
        <v>5.1942286348501662E-2</v>
      </c>
      <c r="O102" s="64">
        <v>151</v>
      </c>
      <c r="P102" s="47">
        <f t="shared" si="52"/>
        <v>3.3518312985571584E-2</v>
      </c>
      <c r="Q102" s="64">
        <v>149</v>
      </c>
      <c r="R102" s="47">
        <f t="shared" si="53"/>
        <v>3.307436182019978E-2</v>
      </c>
      <c r="S102" s="64">
        <v>81</v>
      </c>
      <c r="T102" s="47">
        <f t="shared" si="54"/>
        <v>1.798002219755827E-2</v>
      </c>
      <c r="U102" s="64">
        <f t="shared" si="45"/>
        <v>4505</v>
      </c>
      <c r="V102" s="47">
        <f t="shared" si="46"/>
        <v>1</v>
      </c>
    </row>
    <row r="103" spans="1:22" ht="19.149999999999999" x14ac:dyDescent="0.35">
      <c r="A103" s="75" t="s">
        <v>34</v>
      </c>
      <c r="B103" s="1" t="s">
        <v>21</v>
      </c>
      <c r="C103" s="63">
        <v>23</v>
      </c>
      <c r="D103" s="32">
        <f t="shared" si="40"/>
        <v>0.116751269035533</v>
      </c>
      <c r="E103" s="63">
        <v>18</v>
      </c>
      <c r="F103" s="32">
        <f t="shared" si="41"/>
        <v>9.1370558375634514E-2</v>
      </c>
      <c r="G103" s="63">
        <v>71</v>
      </c>
      <c r="H103" s="32">
        <f t="shared" si="42"/>
        <v>0.3604060913705584</v>
      </c>
      <c r="I103" s="63">
        <v>19</v>
      </c>
      <c r="J103" s="32">
        <f t="shared" si="43"/>
        <v>9.6446700507614211E-2</v>
      </c>
      <c r="K103" s="63">
        <v>4</v>
      </c>
      <c r="L103" s="32">
        <f t="shared" si="44"/>
        <v>2.030456852791878E-2</v>
      </c>
      <c r="M103" s="63">
        <v>28</v>
      </c>
      <c r="N103" s="32">
        <f t="shared" si="51"/>
        <v>0.14213197969543148</v>
      </c>
      <c r="O103" s="63">
        <v>12</v>
      </c>
      <c r="P103" s="32">
        <f t="shared" si="52"/>
        <v>6.0913705583756347E-2</v>
      </c>
      <c r="Q103" s="63">
        <v>18</v>
      </c>
      <c r="R103" s="32">
        <f t="shared" si="53"/>
        <v>9.1370558375634514E-2</v>
      </c>
      <c r="S103" s="63">
        <v>4</v>
      </c>
      <c r="T103" s="32">
        <f t="shared" si="54"/>
        <v>2.030456852791878E-2</v>
      </c>
      <c r="U103" s="63">
        <f t="shared" si="45"/>
        <v>197</v>
      </c>
      <c r="V103" s="32">
        <f t="shared" si="46"/>
        <v>0.99999999999999989</v>
      </c>
    </row>
    <row r="104" spans="1:22" ht="19.149999999999999" x14ac:dyDescent="0.35">
      <c r="A104" s="76"/>
      <c r="B104" s="1" t="s">
        <v>22</v>
      </c>
      <c r="C104" s="63">
        <v>264</v>
      </c>
      <c r="D104" s="32">
        <f t="shared" si="40"/>
        <v>0.2583170254403131</v>
      </c>
      <c r="E104" s="63">
        <v>255</v>
      </c>
      <c r="F104" s="32">
        <f t="shared" si="41"/>
        <v>0.24951076320939333</v>
      </c>
      <c r="G104" s="63">
        <v>146</v>
      </c>
      <c r="H104" s="32">
        <f t="shared" si="42"/>
        <v>0.14285714285714285</v>
      </c>
      <c r="I104" s="63">
        <v>111</v>
      </c>
      <c r="J104" s="32">
        <f t="shared" si="43"/>
        <v>0.1086105675146771</v>
      </c>
      <c r="K104" s="63">
        <v>54</v>
      </c>
      <c r="L104" s="32">
        <f t="shared" si="44"/>
        <v>5.2837573385518588E-2</v>
      </c>
      <c r="M104" s="63">
        <v>95</v>
      </c>
      <c r="N104" s="32">
        <f t="shared" si="51"/>
        <v>9.2954990215264183E-2</v>
      </c>
      <c r="O104" s="63">
        <v>49</v>
      </c>
      <c r="P104" s="32">
        <f t="shared" si="52"/>
        <v>4.7945205479452052E-2</v>
      </c>
      <c r="Q104" s="63">
        <v>38</v>
      </c>
      <c r="R104" s="32">
        <f t="shared" si="53"/>
        <v>3.7181996086105673E-2</v>
      </c>
      <c r="S104" s="63">
        <v>10</v>
      </c>
      <c r="T104" s="32">
        <f t="shared" si="54"/>
        <v>9.7847358121330719E-3</v>
      </c>
      <c r="U104" s="63">
        <f t="shared" si="45"/>
        <v>1022</v>
      </c>
      <c r="V104" s="32">
        <f t="shared" si="46"/>
        <v>1</v>
      </c>
    </row>
    <row r="105" spans="1:22" ht="19.149999999999999" x14ac:dyDescent="0.35">
      <c r="A105" s="76"/>
      <c r="B105" s="1" t="s">
        <v>23</v>
      </c>
      <c r="C105" s="63">
        <v>312</v>
      </c>
      <c r="D105" s="32">
        <f t="shared" si="40"/>
        <v>0.31869254341164455</v>
      </c>
      <c r="E105" s="63">
        <v>304</v>
      </c>
      <c r="F105" s="32">
        <f t="shared" si="41"/>
        <v>0.31052093973442291</v>
      </c>
      <c r="G105" s="63">
        <v>68</v>
      </c>
      <c r="H105" s="32">
        <f t="shared" si="42"/>
        <v>6.945863125638406E-2</v>
      </c>
      <c r="I105" s="63">
        <v>78</v>
      </c>
      <c r="J105" s="32">
        <f t="shared" si="43"/>
        <v>7.9673135852911137E-2</v>
      </c>
      <c r="K105" s="63">
        <v>100</v>
      </c>
      <c r="L105" s="32">
        <f t="shared" si="44"/>
        <v>0.10214504596527069</v>
      </c>
      <c r="M105" s="63">
        <v>60</v>
      </c>
      <c r="N105" s="32">
        <f t="shared" si="51"/>
        <v>6.1287027579162413E-2</v>
      </c>
      <c r="O105" s="63">
        <v>15</v>
      </c>
      <c r="P105" s="32">
        <f t="shared" si="52"/>
        <v>1.5321756894790603E-2</v>
      </c>
      <c r="Q105" s="63">
        <v>28</v>
      </c>
      <c r="R105" s="32">
        <f t="shared" si="53"/>
        <v>2.8600612870275793E-2</v>
      </c>
      <c r="S105" s="63">
        <v>14</v>
      </c>
      <c r="T105" s="32">
        <f t="shared" si="54"/>
        <v>1.4300306435137897E-2</v>
      </c>
      <c r="U105" s="63">
        <f t="shared" si="45"/>
        <v>979</v>
      </c>
      <c r="V105" s="32">
        <f t="shared" si="46"/>
        <v>1</v>
      </c>
    </row>
    <row r="106" spans="1:22" ht="19.149999999999999" x14ac:dyDescent="0.35">
      <c r="A106" s="76"/>
      <c r="B106" s="1" t="s">
        <v>24</v>
      </c>
      <c r="C106" s="63">
        <v>107</v>
      </c>
      <c r="D106" s="32">
        <f t="shared" si="40"/>
        <v>0.18448275862068966</v>
      </c>
      <c r="E106" s="63">
        <v>232</v>
      </c>
      <c r="F106" s="32">
        <f t="shared" si="41"/>
        <v>0.4</v>
      </c>
      <c r="G106" s="63">
        <v>35</v>
      </c>
      <c r="H106" s="32">
        <f t="shared" si="42"/>
        <v>6.0344827586206899E-2</v>
      </c>
      <c r="I106" s="63">
        <v>65</v>
      </c>
      <c r="J106" s="32">
        <f t="shared" si="43"/>
        <v>0.11206896551724138</v>
      </c>
      <c r="K106" s="63">
        <v>74</v>
      </c>
      <c r="L106" s="32">
        <f t="shared" si="44"/>
        <v>0.12758620689655173</v>
      </c>
      <c r="M106" s="63">
        <v>25</v>
      </c>
      <c r="N106" s="32">
        <f t="shared" si="51"/>
        <v>4.3103448275862072E-2</v>
      </c>
      <c r="O106" s="63">
        <v>14</v>
      </c>
      <c r="P106" s="32">
        <f t="shared" si="52"/>
        <v>2.4137931034482758E-2</v>
      </c>
      <c r="Q106" s="63">
        <v>18</v>
      </c>
      <c r="R106" s="32">
        <f t="shared" si="53"/>
        <v>3.1034482758620689E-2</v>
      </c>
      <c r="S106" s="63">
        <v>10</v>
      </c>
      <c r="T106" s="32">
        <f t="shared" si="54"/>
        <v>1.7241379310344827E-2</v>
      </c>
      <c r="U106" s="63">
        <f t="shared" si="45"/>
        <v>580</v>
      </c>
      <c r="V106" s="32">
        <f t="shared" si="46"/>
        <v>1</v>
      </c>
    </row>
    <row r="107" spans="1:22" ht="19.149999999999999" x14ac:dyDescent="0.35">
      <c r="A107" s="76"/>
      <c r="B107" s="1" t="s">
        <v>25</v>
      </c>
      <c r="C107" s="63">
        <v>2</v>
      </c>
      <c r="D107" s="32">
        <f t="shared" si="40"/>
        <v>0.22222222222222221</v>
      </c>
      <c r="E107" s="63">
        <v>3</v>
      </c>
      <c r="F107" s="32">
        <f t="shared" si="41"/>
        <v>0.33333333333333331</v>
      </c>
      <c r="G107" s="63">
        <v>2</v>
      </c>
      <c r="H107" s="32">
        <f t="shared" si="42"/>
        <v>0.22222222222222221</v>
      </c>
      <c r="I107" s="63">
        <v>2</v>
      </c>
      <c r="J107" s="32">
        <f t="shared" si="43"/>
        <v>0.22222222222222221</v>
      </c>
      <c r="K107" s="63">
        <v>0</v>
      </c>
      <c r="L107" s="32">
        <f t="shared" si="44"/>
        <v>0</v>
      </c>
      <c r="M107" s="63">
        <v>0</v>
      </c>
      <c r="N107" s="32">
        <f t="shared" si="51"/>
        <v>0</v>
      </c>
      <c r="O107" s="63">
        <v>0</v>
      </c>
      <c r="P107" s="32">
        <f t="shared" si="52"/>
        <v>0</v>
      </c>
      <c r="Q107" s="63">
        <v>0</v>
      </c>
      <c r="R107" s="32">
        <f t="shared" si="53"/>
        <v>0</v>
      </c>
      <c r="S107" s="63">
        <v>0</v>
      </c>
      <c r="T107" s="32">
        <f t="shared" si="54"/>
        <v>0</v>
      </c>
      <c r="U107" s="63">
        <f t="shared" si="45"/>
        <v>9</v>
      </c>
      <c r="V107" s="32">
        <f t="shared" si="46"/>
        <v>1</v>
      </c>
    </row>
    <row r="108" spans="1:22" ht="19.149999999999999" x14ac:dyDescent="0.35">
      <c r="A108" s="76"/>
      <c r="B108" s="1" t="s">
        <v>0</v>
      </c>
      <c r="C108" s="63">
        <v>1</v>
      </c>
      <c r="D108" s="32">
        <f t="shared" si="40"/>
        <v>0.16666666666666666</v>
      </c>
      <c r="E108" s="63">
        <v>2</v>
      </c>
      <c r="F108" s="32">
        <f t="shared" si="41"/>
        <v>0.33333333333333331</v>
      </c>
      <c r="G108" s="63">
        <v>1</v>
      </c>
      <c r="H108" s="32">
        <f t="shared" si="42"/>
        <v>0.16666666666666666</v>
      </c>
      <c r="I108" s="63">
        <v>0</v>
      </c>
      <c r="J108" s="32">
        <f t="shared" si="43"/>
        <v>0</v>
      </c>
      <c r="K108" s="63">
        <v>0</v>
      </c>
      <c r="L108" s="32">
        <f t="shared" si="44"/>
        <v>0</v>
      </c>
      <c r="M108" s="63">
        <v>0</v>
      </c>
      <c r="N108" s="32">
        <f t="shared" si="51"/>
        <v>0</v>
      </c>
      <c r="O108" s="63">
        <v>1</v>
      </c>
      <c r="P108" s="32">
        <f t="shared" si="52"/>
        <v>0.16666666666666666</v>
      </c>
      <c r="Q108" s="63">
        <v>0</v>
      </c>
      <c r="R108" s="32">
        <f t="shared" si="53"/>
        <v>0</v>
      </c>
      <c r="S108" s="63">
        <v>1</v>
      </c>
      <c r="T108" s="32">
        <f t="shared" si="54"/>
        <v>0.16666666666666666</v>
      </c>
      <c r="U108" s="63">
        <f t="shared" si="45"/>
        <v>6</v>
      </c>
      <c r="V108" s="32">
        <f t="shared" si="46"/>
        <v>0.99999999999999989</v>
      </c>
    </row>
    <row r="109" spans="1:22" ht="19.149999999999999" x14ac:dyDescent="0.35">
      <c r="A109" s="77"/>
      <c r="B109" s="2" t="s">
        <v>27</v>
      </c>
      <c r="C109" s="64">
        <v>709</v>
      </c>
      <c r="D109" s="47">
        <f t="shared" si="40"/>
        <v>0.25384890798424631</v>
      </c>
      <c r="E109" s="64">
        <v>814</v>
      </c>
      <c r="F109" s="47">
        <f t="shared" si="41"/>
        <v>0.29144289294665232</v>
      </c>
      <c r="G109" s="64">
        <v>323</v>
      </c>
      <c r="H109" s="47">
        <f t="shared" si="42"/>
        <v>0.11564625850340136</v>
      </c>
      <c r="I109" s="64">
        <v>275</v>
      </c>
      <c r="J109" s="47">
        <f t="shared" si="43"/>
        <v>9.8460436806301468E-2</v>
      </c>
      <c r="K109" s="64">
        <v>232</v>
      </c>
      <c r="L109" s="47">
        <f t="shared" si="44"/>
        <v>8.3064804869316153E-2</v>
      </c>
      <c r="M109" s="64">
        <v>208</v>
      </c>
      <c r="N109" s="47">
        <f t="shared" si="51"/>
        <v>7.4471894020766205E-2</v>
      </c>
      <c r="O109" s="64">
        <v>91</v>
      </c>
      <c r="P109" s="47">
        <f t="shared" si="52"/>
        <v>3.2581453634085211E-2</v>
      </c>
      <c r="Q109" s="64">
        <v>102</v>
      </c>
      <c r="R109" s="47">
        <f t="shared" si="53"/>
        <v>3.6519871106337275E-2</v>
      </c>
      <c r="S109" s="64">
        <v>39</v>
      </c>
      <c r="T109" s="47">
        <f t="shared" si="54"/>
        <v>1.3963480128893663E-2</v>
      </c>
      <c r="U109" s="64">
        <f t="shared" si="45"/>
        <v>2793</v>
      </c>
      <c r="V109" s="47">
        <f t="shared" si="46"/>
        <v>1</v>
      </c>
    </row>
    <row r="110" spans="1:22" ht="19.149999999999999" x14ac:dyDescent="0.35">
      <c r="A110" s="75" t="s">
        <v>35</v>
      </c>
      <c r="B110" s="1" t="s">
        <v>21</v>
      </c>
      <c r="C110" s="63">
        <v>49</v>
      </c>
      <c r="D110" s="32">
        <f t="shared" si="40"/>
        <v>0.10492505353319058</v>
      </c>
      <c r="E110" s="63">
        <v>60</v>
      </c>
      <c r="F110" s="32">
        <f t="shared" si="41"/>
        <v>0.1284796573875803</v>
      </c>
      <c r="G110" s="63">
        <v>186</v>
      </c>
      <c r="H110" s="32">
        <f t="shared" si="42"/>
        <v>0.39828693790149894</v>
      </c>
      <c r="I110" s="63">
        <v>52</v>
      </c>
      <c r="J110" s="32">
        <f t="shared" si="43"/>
        <v>0.11134903640256959</v>
      </c>
      <c r="K110" s="63">
        <v>13</v>
      </c>
      <c r="L110" s="32">
        <f t="shared" si="44"/>
        <v>2.7837259100642397E-2</v>
      </c>
      <c r="M110" s="63">
        <v>39</v>
      </c>
      <c r="N110" s="32">
        <f t="shared" si="51"/>
        <v>8.3511777301927201E-2</v>
      </c>
      <c r="O110" s="63">
        <v>33</v>
      </c>
      <c r="P110" s="32">
        <f t="shared" si="52"/>
        <v>7.0663811563169171E-2</v>
      </c>
      <c r="Q110" s="63">
        <v>31</v>
      </c>
      <c r="R110" s="32">
        <f t="shared" si="53"/>
        <v>6.638115631691649E-2</v>
      </c>
      <c r="S110" s="63">
        <v>4</v>
      </c>
      <c r="T110" s="32">
        <f t="shared" si="54"/>
        <v>8.5653104925053538E-3</v>
      </c>
      <c r="U110" s="63">
        <f t="shared" si="45"/>
        <v>467</v>
      </c>
      <c r="V110" s="32">
        <f t="shared" si="46"/>
        <v>0.99999999999999989</v>
      </c>
    </row>
    <row r="111" spans="1:22" ht="19.149999999999999" x14ac:dyDescent="0.35">
      <c r="A111" s="76"/>
      <c r="B111" s="1" t="s">
        <v>22</v>
      </c>
      <c r="C111" s="63">
        <v>444</v>
      </c>
      <c r="D111" s="32">
        <f t="shared" si="40"/>
        <v>0.27306273062730629</v>
      </c>
      <c r="E111" s="63">
        <v>413</v>
      </c>
      <c r="F111" s="32">
        <f t="shared" si="41"/>
        <v>0.25399753997539976</v>
      </c>
      <c r="G111" s="63">
        <v>234</v>
      </c>
      <c r="H111" s="32">
        <f t="shared" si="42"/>
        <v>0.14391143911439114</v>
      </c>
      <c r="I111" s="63">
        <v>228</v>
      </c>
      <c r="J111" s="32">
        <f t="shared" si="43"/>
        <v>0.14022140221402213</v>
      </c>
      <c r="K111" s="63">
        <v>80</v>
      </c>
      <c r="L111" s="32">
        <f t="shared" si="44"/>
        <v>4.9200492004920049E-2</v>
      </c>
      <c r="M111" s="63">
        <v>112</v>
      </c>
      <c r="N111" s="32">
        <f t="shared" si="51"/>
        <v>6.8880688806888066E-2</v>
      </c>
      <c r="O111" s="63">
        <v>63</v>
      </c>
      <c r="P111" s="32">
        <f t="shared" si="52"/>
        <v>3.8745387453874541E-2</v>
      </c>
      <c r="Q111" s="63">
        <v>37</v>
      </c>
      <c r="R111" s="32">
        <f t="shared" si="53"/>
        <v>2.2755227552275523E-2</v>
      </c>
      <c r="S111" s="63">
        <v>15</v>
      </c>
      <c r="T111" s="32">
        <f t="shared" si="54"/>
        <v>9.2250922509225092E-3</v>
      </c>
      <c r="U111" s="63">
        <f t="shared" si="45"/>
        <v>1626</v>
      </c>
      <c r="V111" s="32">
        <f t="shared" si="46"/>
        <v>1.0000000000000002</v>
      </c>
    </row>
    <row r="112" spans="1:22" ht="19.149999999999999" x14ac:dyDescent="0.35">
      <c r="A112" s="76"/>
      <c r="B112" s="1" t="s">
        <v>23</v>
      </c>
      <c r="C112" s="63">
        <v>515</v>
      </c>
      <c r="D112" s="32">
        <f t="shared" si="40"/>
        <v>0.33247256294383476</v>
      </c>
      <c r="E112" s="63">
        <v>467</v>
      </c>
      <c r="F112" s="32">
        <f t="shared" si="41"/>
        <v>0.30148482892188511</v>
      </c>
      <c r="G112" s="63">
        <v>132</v>
      </c>
      <c r="H112" s="32">
        <f t="shared" si="42"/>
        <v>8.5216268560361519E-2</v>
      </c>
      <c r="I112" s="63">
        <v>127</v>
      </c>
      <c r="J112" s="32">
        <f t="shared" si="43"/>
        <v>8.198837959974177E-2</v>
      </c>
      <c r="K112" s="63">
        <v>119</v>
      </c>
      <c r="L112" s="32">
        <f t="shared" si="44"/>
        <v>7.6823757262750161E-2</v>
      </c>
      <c r="M112" s="63">
        <v>100</v>
      </c>
      <c r="N112" s="32">
        <f t="shared" si="51"/>
        <v>6.4557779212395097E-2</v>
      </c>
      <c r="O112" s="63">
        <v>30</v>
      </c>
      <c r="P112" s="32">
        <f t="shared" si="52"/>
        <v>1.9367333763718526E-2</v>
      </c>
      <c r="Q112" s="63">
        <v>31</v>
      </c>
      <c r="R112" s="32">
        <f t="shared" si="53"/>
        <v>2.0012911555842477E-2</v>
      </c>
      <c r="S112" s="63">
        <v>28</v>
      </c>
      <c r="T112" s="32">
        <f t="shared" si="54"/>
        <v>1.8076178179470628E-2</v>
      </c>
      <c r="U112" s="63">
        <f t="shared" si="45"/>
        <v>1549</v>
      </c>
      <c r="V112" s="32">
        <f t="shared" si="46"/>
        <v>1.0000000000000002</v>
      </c>
    </row>
    <row r="113" spans="1:24" ht="19.149999999999999" x14ac:dyDescent="0.35">
      <c r="A113" s="76"/>
      <c r="B113" s="1" t="s">
        <v>24</v>
      </c>
      <c r="C113" s="63">
        <v>260</v>
      </c>
      <c r="D113" s="32">
        <f t="shared" si="40"/>
        <v>0.23875114784205692</v>
      </c>
      <c r="E113" s="63">
        <v>374</v>
      </c>
      <c r="F113" s="32">
        <f t="shared" si="41"/>
        <v>0.34343434343434343</v>
      </c>
      <c r="G113" s="63">
        <v>100</v>
      </c>
      <c r="H113" s="32">
        <f t="shared" si="42"/>
        <v>9.1827364554637275E-2</v>
      </c>
      <c r="I113" s="63">
        <v>114</v>
      </c>
      <c r="J113" s="32">
        <f t="shared" si="43"/>
        <v>0.1046831955922865</v>
      </c>
      <c r="K113" s="63">
        <v>119</v>
      </c>
      <c r="L113" s="32">
        <f t="shared" si="44"/>
        <v>0.10927456382001836</v>
      </c>
      <c r="M113" s="63">
        <v>48</v>
      </c>
      <c r="N113" s="32">
        <f t="shared" si="51"/>
        <v>4.4077134986225897E-2</v>
      </c>
      <c r="O113" s="63">
        <v>23</v>
      </c>
      <c r="P113" s="32">
        <f t="shared" si="52"/>
        <v>2.1120293847566574E-2</v>
      </c>
      <c r="Q113" s="63">
        <v>26</v>
      </c>
      <c r="R113" s="32">
        <f t="shared" si="53"/>
        <v>2.3875114784205693E-2</v>
      </c>
      <c r="S113" s="63">
        <v>25</v>
      </c>
      <c r="T113" s="32">
        <f t="shared" si="54"/>
        <v>2.2956841138659319E-2</v>
      </c>
      <c r="U113" s="63">
        <f t="shared" si="45"/>
        <v>1089</v>
      </c>
      <c r="V113" s="32">
        <f t="shared" si="46"/>
        <v>0.99999999999999989</v>
      </c>
    </row>
    <row r="114" spans="1:24" ht="19.149999999999999" x14ac:dyDescent="0.35">
      <c r="A114" s="76"/>
      <c r="B114" s="1" t="s">
        <v>25</v>
      </c>
      <c r="C114" s="63">
        <v>4</v>
      </c>
      <c r="D114" s="32">
        <f t="shared" si="40"/>
        <v>0.19047619047619047</v>
      </c>
      <c r="E114" s="63">
        <v>5</v>
      </c>
      <c r="F114" s="32">
        <f t="shared" si="41"/>
        <v>0.23809523809523808</v>
      </c>
      <c r="G114" s="63">
        <v>1</v>
      </c>
      <c r="H114" s="32">
        <f t="shared" si="42"/>
        <v>4.7619047619047616E-2</v>
      </c>
      <c r="I114" s="63">
        <v>5</v>
      </c>
      <c r="J114" s="32">
        <f t="shared" si="43"/>
        <v>0.23809523809523808</v>
      </c>
      <c r="K114" s="63">
        <v>2</v>
      </c>
      <c r="L114" s="32">
        <f t="shared" si="44"/>
        <v>9.5238095238095233E-2</v>
      </c>
      <c r="M114" s="63">
        <v>1</v>
      </c>
      <c r="N114" s="32">
        <f t="shared" si="51"/>
        <v>4.7619047619047616E-2</v>
      </c>
      <c r="O114" s="63">
        <v>3</v>
      </c>
      <c r="P114" s="32">
        <f t="shared" si="52"/>
        <v>0.14285714285714285</v>
      </c>
      <c r="Q114" s="63">
        <v>0</v>
      </c>
      <c r="R114" s="32">
        <f t="shared" si="53"/>
        <v>0</v>
      </c>
      <c r="S114" s="63">
        <v>0</v>
      </c>
      <c r="T114" s="32">
        <f t="shared" si="54"/>
        <v>0</v>
      </c>
      <c r="U114" s="63">
        <f t="shared" si="45"/>
        <v>21</v>
      </c>
      <c r="V114" s="32">
        <f t="shared" si="46"/>
        <v>1</v>
      </c>
    </row>
    <row r="115" spans="1:24" ht="19.149999999999999" x14ac:dyDescent="0.35">
      <c r="A115" s="76"/>
      <c r="B115" s="1" t="s">
        <v>0</v>
      </c>
      <c r="C115" s="63">
        <v>9</v>
      </c>
      <c r="D115" s="32">
        <f t="shared" si="40"/>
        <v>0.25714285714285712</v>
      </c>
      <c r="E115" s="63">
        <v>14</v>
      </c>
      <c r="F115" s="32">
        <f t="shared" si="41"/>
        <v>0.4</v>
      </c>
      <c r="G115" s="63">
        <v>2</v>
      </c>
      <c r="H115" s="32">
        <f t="shared" si="42"/>
        <v>5.7142857142857141E-2</v>
      </c>
      <c r="I115" s="63">
        <v>2</v>
      </c>
      <c r="J115" s="32">
        <f t="shared" si="43"/>
        <v>5.7142857142857141E-2</v>
      </c>
      <c r="K115" s="63">
        <v>7</v>
      </c>
      <c r="L115" s="32">
        <f t="shared" si="44"/>
        <v>0.2</v>
      </c>
      <c r="M115" s="63">
        <v>0</v>
      </c>
      <c r="N115" s="32">
        <f t="shared" si="51"/>
        <v>0</v>
      </c>
      <c r="O115" s="63">
        <v>0</v>
      </c>
      <c r="P115" s="32">
        <f t="shared" si="52"/>
        <v>0</v>
      </c>
      <c r="Q115" s="63">
        <v>1</v>
      </c>
      <c r="R115" s="32">
        <f t="shared" si="53"/>
        <v>2.8571428571428571E-2</v>
      </c>
      <c r="S115" s="63">
        <v>0</v>
      </c>
      <c r="T115" s="32">
        <f t="shared" si="54"/>
        <v>0</v>
      </c>
      <c r="U115" s="63">
        <f t="shared" si="45"/>
        <v>35</v>
      </c>
      <c r="V115" s="32">
        <f t="shared" si="46"/>
        <v>1</v>
      </c>
    </row>
    <row r="116" spans="1:24" ht="19.149999999999999" x14ac:dyDescent="0.35">
      <c r="A116" s="77"/>
      <c r="B116" s="2" t="s">
        <v>27</v>
      </c>
      <c r="C116" s="64">
        <v>1281</v>
      </c>
      <c r="D116" s="47">
        <f t="shared" si="40"/>
        <v>0.26759974932107794</v>
      </c>
      <c r="E116" s="64">
        <v>1333</v>
      </c>
      <c r="F116" s="47">
        <f t="shared" si="41"/>
        <v>0.27846250261123878</v>
      </c>
      <c r="G116" s="64">
        <v>655</v>
      </c>
      <c r="H116" s="47">
        <f t="shared" si="42"/>
        <v>0.13682891163567998</v>
      </c>
      <c r="I116" s="64">
        <v>528</v>
      </c>
      <c r="J116" s="47">
        <f t="shared" si="43"/>
        <v>0.11029872571547943</v>
      </c>
      <c r="K116" s="64">
        <v>340</v>
      </c>
      <c r="L116" s="47">
        <f t="shared" si="44"/>
        <v>7.1025694589513272E-2</v>
      </c>
      <c r="M116" s="64">
        <v>300</v>
      </c>
      <c r="N116" s="47">
        <f t="shared" si="51"/>
        <v>6.266973052015877E-2</v>
      </c>
      <c r="O116" s="64">
        <v>152</v>
      </c>
      <c r="P116" s="47">
        <f t="shared" si="52"/>
        <v>3.1752663463547104E-2</v>
      </c>
      <c r="Q116" s="64">
        <v>126</v>
      </c>
      <c r="R116" s="47">
        <f t="shared" si="53"/>
        <v>2.6321286818466679E-2</v>
      </c>
      <c r="S116" s="64">
        <v>72</v>
      </c>
      <c r="T116" s="47">
        <f t="shared" si="54"/>
        <v>1.5040735324838104E-2</v>
      </c>
      <c r="U116" s="64">
        <f t="shared" si="45"/>
        <v>4787</v>
      </c>
      <c r="V116" s="47">
        <f t="shared" si="46"/>
        <v>1</v>
      </c>
    </row>
    <row r="117" spans="1:24" ht="19.149999999999999" x14ac:dyDescent="0.7">
      <c r="A117" s="75" t="s">
        <v>36</v>
      </c>
      <c r="B117" s="1" t="s">
        <v>21</v>
      </c>
      <c r="C117" s="28">
        <v>79</v>
      </c>
      <c r="D117" s="32">
        <f t="shared" si="40"/>
        <v>0.11173974540311174</v>
      </c>
      <c r="E117" s="28">
        <v>84</v>
      </c>
      <c r="F117" s="32">
        <f t="shared" si="41"/>
        <v>0.11881188118811881</v>
      </c>
      <c r="G117" s="28">
        <v>300</v>
      </c>
      <c r="H117" s="32">
        <f t="shared" si="42"/>
        <v>0.42432814710042432</v>
      </c>
      <c r="I117" s="28">
        <v>70</v>
      </c>
      <c r="J117" s="32">
        <f t="shared" si="43"/>
        <v>9.9009900990099015E-2</v>
      </c>
      <c r="K117" s="28">
        <v>11</v>
      </c>
      <c r="L117" s="32">
        <f t="shared" si="44"/>
        <v>1.5558698727015558E-2</v>
      </c>
      <c r="M117" s="28">
        <v>47</v>
      </c>
      <c r="N117" s="32">
        <f t="shared" si="51"/>
        <v>6.6478076379066484E-2</v>
      </c>
      <c r="O117" s="28">
        <v>63</v>
      </c>
      <c r="P117" s="32">
        <f t="shared" si="52"/>
        <v>8.9108910891089105E-2</v>
      </c>
      <c r="Q117" s="28">
        <v>50</v>
      </c>
      <c r="R117" s="32">
        <f t="shared" si="53"/>
        <v>7.0721357850070721E-2</v>
      </c>
      <c r="S117" s="28">
        <v>3</v>
      </c>
      <c r="T117" s="32">
        <f t="shared" si="54"/>
        <v>4.2432814710042432E-3</v>
      </c>
      <c r="U117" s="63">
        <f t="shared" si="45"/>
        <v>707</v>
      </c>
      <c r="V117" s="32">
        <f t="shared" si="46"/>
        <v>0.99999999999999989</v>
      </c>
    </row>
    <row r="118" spans="1:24" ht="19.149999999999999" x14ac:dyDescent="0.7">
      <c r="A118" s="76"/>
      <c r="B118" s="1" t="s">
        <v>22</v>
      </c>
      <c r="C118" s="28">
        <v>565</v>
      </c>
      <c r="D118" s="32">
        <f t="shared" si="40"/>
        <v>0.252007136485281</v>
      </c>
      <c r="E118" s="28">
        <v>550</v>
      </c>
      <c r="F118" s="32">
        <f t="shared" si="41"/>
        <v>0.24531668153434433</v>
      </c>
      <c r="G118" s="28">
        <v>376</v>
      </c>
      <c r="H118" s="32">
        <f t="shared" si="42"/>
        <v>0.16770740410347904</v>
      </c>
      <c r="I118" s="28">
        <v>302</v>
      </c>
      <c r="J118" s="32">
        <f t="shared" si="43"/>
        <v>0.13470115967885815</v>
      </c>
      <c r="K118" s="28">
        <v>130</v>
      </c>
      <c r="L118" s="32">
        <f t="shared" si="44"/>
        <v>5.7983942908117751E-2</v>
      </c>
      <c r="M118" s="28">
        <v>133</v>
      </c>
      <c r="N118" s="32">
        <f t="shared" si="51"/>
        <v>5.9322033898305086E-2</v>
      </c>
      <c r="O118" s="28">
        <v>86</v>
      </c>
      <c r="P118" s="32">
        <f t="shared" si="52"/>
        <v>3.8358608385370203E-2</v>
      </c>
      <c r="Q118" s="28">
        <v>68</v>
      </c>
      <c r="R118" s="32">
        <f t="shared" si="53"/>
        <v>3.0330062444246207E-2</v>
      </c>
      <c r="S118" s="28">
        <v>32</v>
      </c>
      <c r="T118" s="32">
        <f t="shared" si="54"/>
        <v>1.4272970561998216E-2</v>
      </c>
      <c r="U118" s="63">
        <f t="shared" si="45"/>
        <v>2242</v>
      </c>
      <c r="V118" s="32">
        <f t="shared" si="46"/>
        <v>0.99999999999999989</v>
      </c>
    </row>
    <row r="119" spans="1:24" ht="19.149999999999999" x14ac:dyDescent="0.7">
      <c r="A119" s="76"/>
      <c r="B119" s="1" t="s">
        <v>23</v>
      </c>
      <c r="C119" s="28">
        <v>721</v>
      </c>
      <c r="D119" s="32">
        <f t="shared" si="40"/>
        <v>0.30746268656716419</v>
      </c>
      <c r="E119" s="28">
        <v>663</v>
      </c>
      <c r="F119" s="32">
        <f t="shared" si="41"/>
        <v>0.28272921108742005</v>
      </c>
      <c r="G119" s="28">
        <v>247</v>
      </c>
      <c r="H119" s="32">
        <f t="shared" si="42"/>
        <v>0.10533049040511727</v>
      </c>
      <c r="I119" s="28">
        <v>255</v>
      </c>
      <c r="J119" s="32">
        <f t="shared" si="43"/>
        <v>0.10874200426439233</v>
      </c>
      <c r="K119" s="28">
        <v>185</v>
      </c>
      <c r="L119" s="32">
        <f t="shared" si="44"/>
        <v>7.8891257995735611E-2</v>
      </c>
      <c r="M119" s="28">
        <v>114</v>
      </c>
      <c r="N119" s="32">
        <f t="shared" si="51"/>
        <v>4.8614072494669508E-2</v>
      </c>
      <c r="O119" s="28">
        <v>30</v>
      </c>
      <c r="P119" s="32">
        <f t="shared" si="52"/>
        <v>1.279317697228145E-2</v>
      </c>
      <c r="Q119" s="28">
        <v>87</v>
      </c>
      <c r="R119" s="32">
        <f t="shared" si="53"/>
        <v>3.7100213219616207E-2</v>
      </c>
      <c r="S119" s="28">
        <v>43</v>
      </c>
      <c r="T119" s="32">
        <f t="shared" si="54"/>
        <v>1.8336886993603412E-2</v>
      </c>
      <c r="U119" s="63">
        <f t="shared" si="45"/>
        <v>2345</v>
      </c>
      <c r="V119" s="32">
        <f t="shared" si="46"/>
        <v>0.99999999999999989</v>
      </c>
    </row>
    <row r="120" spans="1:24" ht="19.149999999999999" x14ac:dyDescent="0.7">
      <c r="A120" s="76"/>
      <c r="B120" s="1" t="s">
        <v>24</v>
      </c>
      <c r="C120" s="28">
        <v>287</v>
      </c>
      <c r="D120" s="32">
        <f t="shared" si="40"/>
        <v>0.23390383048084759</v>
      </c>
      <c r="E120" s="28">
        <v>438</v>
      </c>
      <c r="F120" s="32">
        <f t="shared" si="41"/>
        <v>0.35696821515892418</v>
      </c>
      <c r="G120" s="28">
        <v>113</v>
      </c>
      <c r="H120" s="32">
        <f t="shared" si="42"/>
        <v>9.2094539527302358E-2</v>
      </c>
      <c r="I120" s="28">
        <v>152</v>
      </c>
      <c r="J120" s="32">
        <f t="shared" si="43"/>
        <v>0.12387938060309699</v>
      </c>
      <c r="K120" s="28">
        <v>129</v>
      </c>
      <c r="L120" s="32">
        <f t="shared" si="44"/>
        <v>0.10513447432762836</v>
      </c>
      <c r="M120" s="28">
        <v>43</v>
      </c>
      <c r="N120" s="32">
        <f t="shared" si="51"/>
        <v>3.5044824775876122E-2</v>
      </c>
      <c r="O120" s="28">
        <v>20</v>
      </c>
      <c r="P120" s="32">
        <f t="shared" si="52"/>
        <v>1.6299918500407497E-2</v>
      </c>
      <c r="Q120" s="28">
        <v>25</v>
      </c>
      <c r="R120" s="32">
        <f t="shared" si="53"/>
        <v>2.0374898125509373E-2</v>
      </c>
      <c r="S120" s="28">
        <v>20</v>
      </c>
      <c r="T120" s="32">
        <f t="shared" si="54"/>
        <v>1.6299918500407497E-2</v>
      </c>
      <c r="U120" s="63">
        <f t="shared" si="45"/>
        <v>1227</v>
      </c>
      <c r="V120" s="32">
        <f t="shared" si="46"/>
        <v>1</v>
      </c>
    </row>
    <row r="121" spans="1:24" ht="19.149999999999999" x14ac:dyDescent="0.7">
      <c r="A121" s="76"/>
      <c r="B121" s="1" t="s">
        <v>25</v>
      </c>
      <c r="C121" s="28">
        <v>2</v>
      </c>
      <c r="D121" s="32">
        <f t="shared" si="40"/>
        <v>0.10526315789473684</v>
      </c>
      <c r="E121" s="28">
        <v>5</v>
      </c>
      <c r="F121" s="32">
        <f t="shared" si="41"/>
        <v>0.26315789473684209</v>
      </c>
      <c r="G121" s="28">
        <v>3</v>
      </c>
      <c r="H121" s="32">
        <f t="shared" si="42"/>
        <v>0.15789473684210525</v>
      </c>
      <c r="I121" s="28">
        <v>4</v>
      </c>
      <c r="J121" s="32">
        <f t="shared" si="43"/>
        <v>0.21052631578947367</v>
      </c>
      <c r="K121" s="28">
        <v>2</v>
      </c>
      <c r="L121" s="32">
        <f t="shared" si="44"/>
        <v>0.10526315789473684</v>
      </c>
      <c r="M121" s="28">
        <v>3</v>
      </c>
      <c r="N121" s="32">
        <f t="shared" si="51"/>
        <v>0.15789473684210525</v>
      </c>
      <c r="O121" s="28">
        <v>0</v>
      </c>
      <c r="P121" s="32">
        <f t="shared" si="52"/>
        <v>0</v>
      </c>
      <c r="Q121" s="28">
        <v>0</v>
      </c>
      <c r="R121" s="32">
        <f t="shared" si="53"/>
        <v>0</v>
      </c>
      <c r="S121" s="28">
        <v>0</v>
      </c>
      <c r="T121" s="32">
        <f t="shared" si="54"/>
        <v>0</v>
      </c>
      <c r="U121" s="63">
        <f t="shared" si="45"/>
        <v>19</v>
      </c>
      <c r="V121" s="32">
        <f t="shared" si="46"/>
        <v>1</v>
      </c>
    </row>
    <row r="122" spans="1:24" ht="19.149999999999999" x14ac:dyDescent="0.7">
      <c r="A122" s="76"/>
      <c r="B122" s="1" t="s">
        <v>0</v>
      </c>
      <c r="C122" s="28">
        <v>8</v>
      </c>
      <c r="D122" s="32">
        <f t="shared" si="40"/>
        <v>0.36363636363636365</v>
      </c>
      <c r="E122" s="28">
        <v>6</v>
      </c>
      <c r="F122" s="32">
        <f t="shared" si="41"/>
        <v>0.27272727272727271</v>
      </c>
      <c r="G122" s="28">
        <v>1</v>
      </c>
      <c r="H122" s="32">
        <f t="shared" si="42"/>
        <v>4.5454545454545456E-2</v>
      </c>
      <c r="I122" s="28">
        <v>3</v>
      </c>
      <c r="J122" s="32">
        <f t="shared" si="43"/>
        <v>0.13636363636363635</v>
      </c>
      <c r="K122" s="28">
        <v>1</v>
      </c>
      <c r="L122" s="32">
        <f t="shared" si="44"/>
        <v>4.5454545454545456E-2</v>
      </c>
      <c r="M122" s="28">
        <v>2</v>
      </c>
      <c r="N122" s="32">
        <f t="shared" si="51"/>
        <v>9.0909090909090912E-2</v>
      </c>
      <c r="O122" s="28">
        <v>0</v>
      </c>
      <c r="P122" s="32">
        <f t="shared" si="52"/>
        <v>0</v>
      </c>
      <c r="Q122" s="28">
        <v>1</v>
      </c>
      <c r="R122" s="32">
        <f t="shared" si="53"/>
        <v>4.5454545454545456E-2</v>
      </c>
      <c r="S122" s="28">
        <v>0</v>
      </c>
      <c r="T122" s="32">
        <f t="shared" si="54"/>
        <v>0</v>
      </c>
      <c r="U122" s="63">
        <f t="shared" si="45"/>
        <v>22</v>
      </c>
      <c r="V122" s="32">
        <f t="shared" si="46"/>
        <v>0.99999999999999989</v>
      </c>
    </row>
    <row r="123" spans="1:24" ht="19.149999999999999" x14ac:dyDescent="0.7">
      <c r="A123" s="77"/>
      <c r="B123" s="2" t="s">
        <v>27</v>
      </c>
      <c r="C123" s="41">
        <v>1662</v>
      </c>
      <c r="D123" s="47">
        <f t="shared" si="40"/>
        <v>0.25327644010972267</v>
      </c>
      <c r="E123" s="41">
        <v>1746</v>
      </c>
      <c r="F123" s="47">
        <f t="shared" si="41"/>
        <v>0.26607741542212743</v>
      </c>
      <c r="G123" s="41">
        <v>1040</v>
      </c>
      <c r="H123" s="47">
        <f t="shared" si="42"/>
        <v>0.15848826577263028</v>
      </c>
      <c r="I123" s="41">
        <v>786</v>
      </c>
      <c r="J123" s="47">
        <f t="shared" si="43"/>
        <v>0.1197805547089302</v>
      </c>
      <c r="K123" s="41">
        <v>458</v>
      </c>
      <c r="L123" s="47">
        <f t="shared" si="44"/>
        <v>6.9795793965254496E-2</v>
      </c>
      <c r="M123" s="41">
        <v>342</v>
      </c>
      <c r="N123" s="47">
        <f t="shared" si="51"/>
        <v>5.2118256629076501E-2</v>
      </c>
      <c r="O123" s="41">
        <v>199</v>
      </c>
      <c r="P123" s="47">
        <f t="shared" si="52"/>
        <v>3.0326120085339834E-2</v>
      </c>
      <c r="Q123" s="41">
        <v>231</v>
      </c>
      <c r="R123" s="47">
        <f t="shared" si="53"/>
        <v>3.5202682109113079E-2</v>
      </c>
      <c r="S123" s="41">
        <v>98</v>
      </c>
      <c r="T123" s="47">
        <f t="shared" si="54"/>
        <v>1.4934471197805547E-2</v>
      </c>
      <c r="U123" s="64">
        <f t="shared" si="45"/>
        <v>6562</v>
      </c>
      <c r="V123" s="47">
        <f t="shared" si="46"/>
        <v>1</v>
      </c>
    </row>
    <row r="124" spans="1:24" ht="19.149999999999999" x14ac:dyDescent="0.7">
      <c r="A124" s="75" t="s">
        <v>37</v>
      </c>
      <c r="B124" s="1" t="s">
        <v>21</v>
      </c>
      <c r="C124" s="28">
        <v>21</v>
      </c>
      <c r="D124" s="32">
        <f t="shared" si="40"/>
        <v>0.19090909090909092</v>
      </c>
      <c r="E124" s="28">
        <v>13</v>
      </c>
      <c r="F124" s="32">
        <f t="shared" si="41"/>
        <v>0.11818181818181818</v>
      </c>
      <c r="G124" s="28">
        <v>41</v>
      </c>
      <c r="H124" s="32">
        <f t="shared" si="42"/>
        <v>0.37272727272727274</v>
      </c>
      <c r="I124" s="28">
        <v>14</v>
      </c>
      <c r="J124" s="32">
        <f t="shared" si="43"/>
        <v>0.12727272727272726</v>
      </c>
      <c r="K124" s="28">
        <v>1</v>
      </c>
      <c r="L124" s="32">
        <f t="shared" si="44"/>
        <v>9.0909090909090905E-3</v>
      </c>
      <c r="M124" s="28">
        <v>5</v>
      </c>
      <c r="N124" s="32">
        <f t="shared" si="51"/>
        <v>4.5454545454545456E-2</v>
      </c>
      <c r="O124" s="28">
        <v>11</v>
      </c>
      <c r="P124" s="32">
        <f t="shared" si="52"/>
        <v>0.1</v>
      </c>
      <c r="Q124" s="28">
        <v>4</v>
      </c>
      <c r="R124" s="32">
        <f t="shared" si="53"/>
        <v>3.6363636363636362E-2</v>
      </c>
      <c r="S124" s="28">
        <v>0</v>
      </c>
      <c r="T124" s="32">
        <f t="shared" si="54"/>
        <v>0</v>
      </c>
      <c r="U124" s="63">
        <f t="shared" si="45"/>
        <v>110</v>
      </c>
      <c r="V124" s="32">
        <f t="shared" si="46"/>
        <v>0.99999999999999989</v>
      </c>
    </row>
    <row r="125" spans="1:24" ht="19.149999999999999" x14ac:dyDescent="0.7">
      <c r="A125" s="76"/>
      <c r="B125" s="1" t="s">
        <v>22</v>
      </c>
      <c r="C125" s="28">
        <v>278</v>
      </c>
      <c r="D125" s="32">
        <f t="shared" si="40"/>
        <v>0.29049111807732497</v>
      </c>
      <c r="E125" s="28">
        <v>247</v>
      </c>
      <c r="F125" s="32">
        <f t="shared" si="41"/>
        <v>0.25809822361546497</v>
      </c>
      <c r="G125" s="28">
        <v>143</v>
      </c>
      <c r="H125" s="32">
        <f t="shared" si="42"/>
        <v>0.14942528735632185</v>
      </c>
      <c r="I125" s="28">
        <v>115</v>
      </c>
      <c r="J125" s="32">
        <f t="shared" si="43"/>
        <v>0.12016718913270637</v>
      </c>
      <c r="K125" s="28">
        <v>52</v>
      </c>
      <c r="L125" s="32">
        <f t="shared" si="44"/>
        <v>5.4336468129571575E-2</v>
      </c>
      <c r="M125" s="28">
        <v>57</v>
      </c>
      <c r="N125" s="32">
        <f t="shared" si="51"/>
        <v>5.9561128526645767E-2</v>
      </c>
      <c r="O125" s="28">
        <v>37</v>
      </c>
      <c r="P125" s="32">
        <f t="shared" si="52"/>
        <v>3.8662486938349006E-2</v>
      </c>
      <c r="Q125" s="28">
        <v>20</v>
      </c>
      <c r="R125" s="32">
        <f t="shared" si="53"/>
        <v>2.0898641588296761E-2</v>
      </c>
      <c r="S125" s="28">
        <v>8</v>
      </c>
      <c r="T125" s="32">
        <f t="shared" si="54"/>
        <v>8.3594566353187051E-3</v>
      </c>
      <c r="U125" s="63">
        <f t="shared" si="45"/>
        <v>957</v>
      </c>
      <c r="V125" s="32">
        <f t="shared" si="46"/>
        <v>1</v>
      </c>
    </row>
    <row r="126" spans="1:24" ht="19.149999999999999" x14ac:dyDescent="0.7">
      <c r="A126" s="76"/>
      <c r="B126" s="1" t="s">
        <v>23</v>
      </c>
      <c r="C126" s="28">
        <v>260</v>
      </c>
      <c r="D126" s="32">
        <f t="shared" si="40"/>
        <v>0.35911602209944754</v>
      </c>
      <c r="E126" s="28">
        <v>179</v>
      </c>
      <c r="F126" s="32">
        <f t="shared" si="41"/>
        <v>0.24723756906077349</v>
      </c>
      <c r="G126" s="28">
        <v>69</v>
      </c>
      <c r="H126" s="32">
        <f t="shared" si="42"/>
        <v>9.5303867403314924E-2</v>
      </c>
      <c r="I126" s="28">
        <v>67</v>
      </c>
      <c r="J126" s="32">
        <f t="shared" si="43"/>
        <v>9.2541436464088397E-2</v>
      </c>
      <c r="K126" s="28">
        <v>66</v>
      </c>
      <c r="L126" s="32">
        <f t="shared" si="44"/>
        <v>9.1160220994475141E-2</v>
      </c>
      <c r="M126" s="28">
        <v>42</v>
      </c>
      <c r="N126" s="32">
        <f t="shared" si="51"/>
        <v>5.8011049723756904E-2</v>
      </c>
      <c r="O126" s="28">
        <v>9</v>
      </c>
      <c r="P126" s="32">
        <f t="shared" si="52"/>
        <v>1.2430939226519336E-2</v>
      </c>
      <c r="Q126" s="28">
        <v>20</v>
      </c>
      <c r="R126" s="32">
        <f t="shared" si="53"/>
        <v>2.7624309392265192E-2</v>
      </c>
      <c r="S126" s="28">
        <v>12</v>
      </c>
      <c r="T126" s="32">
        <f t="shared" si="54"/>
        <v>1.6574585635359115E-2</v>
      </c>
      <c r="U126" s="63">
        <f t="shared" si="45"/>
        <v>724</v>
      </c>
      <c r="V126" s="32">
        <f t="shared" si="46"/>
        <v>1.0000000000000002</v>
      </c>
    </row>
    <row r="127" spans="1:24" ht="19.149999999999999" x14ac:dyDescent="0.7">
      <c r="A127" s="76"/>
      <c r="B127" s="1" t="s">
        <v>24</v>
      </c>
      <c r="C127" s="28">
        <v>99</v>
      </c>
      <c r="D127" s="32">
        <f t="shared" si="40"/>
        <v>0.27348066298342544</v>
      </c>
      <c r="E127" s="28">
        <v>129</v>
      </c>
      <c r="F127" s="32">
        <f t="shared" si="41"/>
        <v>0.35635359116022097</v>
      </c>
      <c r="G127" s="28">
        <v>29</v>
      </c>
      <c r="H127" s="32">
        <f t="shared" si="42"/>
        <v>8.0110497237569064E-2</v>
      </c>
      <c r="I127" s="28">
        <v>28</v>
      </c>
      <c r="J127" s="32">
        <f t="shared" si="43"/>
        <v>7.7348066298342538E-2</v>
      </c>
      <c r="K127" s="28">
        <v>48</v>
      </c>
      <c r="L127" s="32">
        <f t="shared" si="44"/>
        <v>0.13259668508287292</v>
      </c>
      <c r="M127" s="28">
        <v>12</v>
      </c>
      <c r="N127" s="32">
        <f t="shared" si="51"/>
        <v>3.3149171270718231E-2</v>
      </c>
      <c r="O127" s="28">
        <v>5</v>
      </c>
      <c r="P127" s="32">
        <f t="shared" si="52"/>
        <v>1.3812154696132596E-2</v>
      </c>
      <c r="Q127" s="28">
        <v>8</v>
      </c>
      <c r="R127" s="32">
        <f t="shared" si="53"/>
        <v>2.2099447513812154E-2</v>
      </c>
      <c r="S127" s="28">
        <v>4</v>
      </c>
      <c r="T127" s="32">
        <f t="shared" si="54"/>
        <v>1.1049723756906077E-2</v>
      </c>
      <c r="U127" s="63">
        <f t="shared" si="45"/>
        <v>362</v>
      </c>
      <c r="V127" s="32">
        <f t="shared" si="46"/>
        <v>1</v>
      </c>
    </row>
    <row r="128" spans="1:24" ht="19.149999999999999" x14ac:dyDescent="0.7">
      <c r="A128" s="76"/>
      <c r="B128" s="1" t="s">
        <v>25</v>
      </c>
      <c r="C128" s="28">
        <v>2</v>
      </c>
      <c r="D128" s="32">
        <f t="shared" si="40"/>
        <v>0.2</v>
      </c>
      <c r="E128" s="28">
        <v>5</v>
      </c>
      <c r="F128" s="32">
        <f t="shared" si="41"/>
        <v>0.5</v>
      </c>
      <c r="G128" s="28">
        <v>1</v>
      </c>
      <c r="H128" s="32">
        <f t="shared" si="42"/>
        <v>0.1</v>
      </c>
      <c r="I128" s="28">
        <v>1</v>
      </c>
      <c r="J128" s="32">
        <f t="shared" si="43"/>
        <v>0.1</v>
      </c>
      <c r="K128" s="28">
        <v>0</v>
      </c>
      <c r="L128" s="32">
        <f t="shared" si="44"/>
        <v>0</v>
      </c>
      <c r="M128" s="28">
        <v>0</v>
      </c>
      <c r="N128" s="32">
        <f t="shared" si="51"/>
        <v>0</v>
      </c>
      <c r="O128" s="28">
        <v>0</v>
      </c>
      <c r="P128" s="32">
        <f t="shared" si="52"/>
        <v>0</v>
      </c>
      <c r="Q128" s="28">
        <v>0</v>
      </c>
      <c r="R128" s="32">
        <f t="shared" si="53"/>
        <v>0</v>
      </c>
      <c r="S128" s="28">
        <v>1</v>
      </c>
      <c r="T128" s="32">
        <f t="shared" si="54"/>
        <v>0.1</v>
      </c>
      <c r="U128" s="63">
        <f t="shared" si="45"/>
        <v>10</v>
      </c>
      <c r="V128" s="32">
        <f t="shared" si="46"/>
        <v>0.99999999999999989</v>
      </c>
      <c r="X128" s="23"/>
    </row>
    <row r="129" spans="1:22" ht="19.149999999999999" x14ac:dyDescent="0.7">
      <c r="A129" s="76"/>
      <c r="B129" s="1" t="s">
        <v>0</v>
      </c>
      <c r="C129" s="28">
        <v>0</v>
      </c>
      <c r="D129" s="28">
        <v>0</v>
      </c>
      <c r="E129" s="28">
        <v>0</v>
      </c>
      <c r="F129" s="28">
        <v>0</v>
      </c>
      <c r="G129" s="28">
        <v>0</v>
      </c>
      <c r="H129" s="28">
        <v>0</v>
      </c>
      <c r="I129" s="28">
        <v>0</v>
      </c>
      <c r="J129" s="28">
        <v>0</v>
      </c>
      <c r="K129" s="28">
        <v>0</v>
      </c>
      <c r="L129" s="28">
        <v>0</v>
      </c>
      <c r="M129" s="28">
        <v>0</v>
      </c>
      <c r="N129" s="28">
        <v>0</v>
      </c>
      <c r="O129" s="28">
        <v>0</v>
      </c>
      <c r="P129" s="28">
        <v>0</v>
      </c>
      <c r="Q129" s="28">
        <v>0</v>
      </c>
      <c r="R129" s="28">
        <v>0</v>
      </c>
      <c r="S129" s="28">
        <v>0</v>
      </c>
      <c r="T129" s="28">
        <v>0</v>
      </c>
      <c r="U129" s="28">
        <v>0</v>
      </c>
      <c r="V129" s="58">
        <v>0</v>
      </c>
    </row>
    <row r="130" spans="1:22" ht="19.149999999999999" x14ac:dyDescent="0.7">
      <c r="A130" s="77"/>
      <c r="B130" s="2" t="s">
        <v>27</v>
      </c>
      <c r="C130" s="41">
        <v>660</v>
      </c>
      <c r="D130" s="47">
        <f>C130/U130</f>
        <v>0.30513176144244103</v>
      </c>
      <c r="E130" s="41">
        <v>573</v>
      </c>
      <c r="F130" s="47">
        <f>E130/U130</f>
        <v>0.26490984743411927</v>
      </c>
      <c r="G130" s="41">
        <v>283</v>
      </c>
      <c r="H130" s="47">
        <f>G130/U130</f>
        <v>0.13083680073971335</v>
      </c>
      <c r="I130" s="41">
        <v>225</v>
      </c>
      <c r="J130" s="47">
        <f>I130/U130</f>
        <v>0.10402219140083217</v>
      </c>
      <c r="K130" s="41">
        <v>167</v>
      </c>
      <c r="L130" s="47">
        <f>K130/U130</f>
        <v>7.7207582061950997E-2</v>
      </c>
      <c r="M130" s="41">
        <v>116</v>
      </c>
      <c r="N130" s="47">
        <f t="shared" si="51"/>
        <v>5.3629218677762366E-2</v>
      </c>
      <c r="O130" s="41">
        <v>62</v>
      </c>
      <c r="P130" s="47">
        <f t="shared" si="52"/>
        <v>2.8663892741562644E-2</v>
      </c>
      <c r="Q130" s="41">
        <v>52</v>
      </c>
      <c r="R130" s="47">
        <f t="shared" si="53"/>
        <v>2.4040684234858993E-2</v>
      </c>
      <c r="S130" s="41">
        <v>25</v>
      </c>
      <c r="T130" s="47">
        <f t="shared" si="54"/>
        <v>1.155802126675913E-2</v>
      </c>
      <c r="U130" s="64">
        <f>SUM(E130,C130,G130,K130,I130,M130,O130,Q130,S130)</f>
        <v>2163</v>
      </c>
      <c r="V130" s="47">
        <f>SUM(F130,D130,H130,L130,J130,N130,P130,R130,T130)</f>
        <v>0.99999999999999989</v>
      </c>
    </row>
    <row r="131" spans="1:22" ht="30" customHeight="1" x14ac:dyDescent="0.35">
      <c r="A131" s="96" t="s">
        <v>70</v>
      </c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7"/>
    </row>
    <row r="132" spans="1:22" hidden="1" x14ac:dyDescent="0.35">
      <c r="A132" s="22"/>
      <c r="B132" s="22"/>
      <c r="C132" s="22"/>
      <c r="D132" s="22"/>
      <c r="E132" s="22"/>
      <c r="F132" s="24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</row>
    <row r="135" spans="1:22" x14ac:dyDescent="0.35">
      <c r="E135" s="23"/>
    </row>
  </sheetData>
  <mergeCells count="32">
    <mergeCell ref="A61:A67"/>
    <mergeCell ref="A68:A74"/>
    <mergeCell ref="A117:A123"/>
    <mergeCell ref="A124:A130"/>
    <mergeCell ref="A75:A81"/>
    <mergeCell ref="A82:A88"/>
    <mergeCell ref="A89:A95"/>
    <mergeCell ref="A96:A102"/>
    <mergeCell ref="A103:A109"/>
    <mergeCell ref="A110:A116"/>
    <mergeCell ref="A47:A53"/>
    <mergeCell ref="A54:A60"/>
    <mergeCell ref="C3:D3"/>
    <mergeCell ref="G3:H3"/>
    <mergeCell ref="K3:L3"/>
    <mergeCell ref="A5:A11"/>
    <mergeCell ref="U2:V2"/>
    <mergeCell ref="A40:A46"/>
    <mergeCell ref="B3:B4"/>
    <mergeCell ref="E3:F3"/>
    <mergeCell ref="A12:A18"/>
    <mergeCell ref="A19:A25"/>
    <mergeCell ref="A131:V131"/>
    <mergeCell ref="I3:J3"/>
    <mergeCell ref="M3:N3"/>
    <mergeCell ref="O3:P3"/>
    <mergeCell ref="Q3:R3"/>
    <mergeCell ref="S3:T3"/>
    <mergeCell ref="U3:V3"/>
    <mergeCell ref="A3:A4"/>
    <mergeCell ref="A26:A32"/>
    <mergeCell ref="A33:A39"/>
  </mergeCells>
  <phoneticPr fontId="2" type="noConversion"/>
  <pageMargins left="0.7" right="0.7" top="0.75" bottom="0.75" header="0.3" footer="0.3"/>
  <pageSetup paperSize="9" scale="3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1"/>
  <sheetViews>
    <sheetView view="pageBreakPreview" zoomScaleNormal="100" zoomScaleSheetLayoutView="100" workbookViewId="0">
      <pane ySplit="11" topLeftCell="A12" activePane="bottomLeft" state="frozen"/>
      <selection pane="bottomLeft" activeCell="B18" sqref="B18"/>
    </sheetView>
  </sheetViews>
  <sheetFormatPr defaultRowHeight="12.75" x14ac:dyDescent="0.35"/>
  <cols>
    <col min="3" max="3" width="10.73046875" bestFit="1" customWidth="1"/>
    <col min="4" max="4" width="9.73046875" bestFit="1" customWidth="1"/>
    <col min="5" max="6" width="9.73046875" customWidth="1"/>
    <col min="7" max="7" width="10.73046875" bestFit="1" customWidth="1"/>
    <col min="8" max="8" width="9.73046875" bestFit="1" customWidth="1"/>
    <col min="9" max="9" width="10.73046875" bestFit="1" customWidth="1"/>
    <col min="10" max="10" width="9.73046875" bestFit="1" customWidth="1"/>
    <col min="11" max="11" width="9.3984375" bestFit="1" customWidth="1"/>
    <col min="12" max="12" width="8.3984375" bestFit="1" customWidth="1"/>
    <col min="13" max="13" width="9.3984375" bestFit="1" customWidth="1"/>
    <col min="14" max="14" width="9.59765625" bestFit="1" customWidth="1"/>
    <col min="15" max="15" width="9.3984375" bestFit="1" customWidth="1"/>
    <col min="16" max="16" width="9.59765625" bestFit="1" customWidth="1"/>
    <col min="17" max="17" width="9.3984375" bestFit="1" customWidth="1"/>
    <col min="18" max="18" width="8.3984375" bestFit="1" customWidth="1"/>
    <col min="19" max="19" width="10.73046875" bestFit="1" customWidth="1"/>
    <col min="20" max="20" width="11" bestFit="1" customWidth="1"/>
  </cols>
  <sheetData>
    <row r="1" spans="1:21" ht="20.65" x14ac:dyDescent="0.35">
      <c r="A1" s="4" t="s">
        <v>80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19.149999999999999" x14ac:dyDescent="0.35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73" t="s">
        <v>60</v>
      </c>
      <c r="T2" s="73"/>
    </row>
    <row r="3" spans="1:21" ht="19.149999999999999" x14ac:dyDescent="0.35">
      <c r="A3" s="75" t="s">
        <v>12</v>
      </c>
      <c r="B3" s="81" t="s">
        <v>13</v>
      </c>
      <c r="C3" s="98" t="s">
        <v>55</v>
      </c>
      <c r="D3" s="99"/>
      <c r="E3" s="98" t="s">
        <v>68</v>
      </c>
      <c r="F3" s="99"/>
      <c r="G3" s="98" t="s">
        <v>57</v>
      </c>
      <c r="H3" s="99"/>
      <c r="I3" s="98" t="s">
        <v>58</v>
      </c>
      <c r="J3" s="99"/>
      <c r="K3" s="98" t="s">
        <v>56</v>
      </c>
      <c r="L3" s="99"/>
      <c r="M3" s="100" t="s">
        <v>59</v>
      </c>
      <c r="N3" s="101"/>
      <c r="O3" s="98" t="s">
        <v>54</v>
      </c>
      <c r="P3" s="99"/>
      <c r="Q3" s="98" t="s">
        <v>53</v>
      </c>
      <c r="R3" s="102"/>
      <c r="S3" s="83" t="s">
        <v>20</v>
      </c>
      <c r="T3" s="83"/>
    </row>
    <row r="4" spans="1:21" ht="19.149999999999999" x14ac:dyDescent="0.35">
      <c r="A4" s="77"/>
      <c r="B4" s="82"/>
      <c r="C4" s="13" t="s">
        <v>64</v>
      </c>
      <c r="D4" s="7" t="s">
        <v>65</v>
      </c>
      <c r="E4" s="13" t="s">
        <v>64</v>
      </c>
      <c r="F4" s="7" t="s">
        <v>65</v>
      </c>
      <c r="G4" s="13" t="s">
        <v>64</v>
      </c>
      <c r="H4" s="7" t="s">
        <v>65</v>
      </c>
      <c r="I4" s="13" t="s">
        <v>64</v>
      </c>
      <c r="J4" s="7" t="s">
        <v>65</v>
      </c>
      <c r="K4" s="13" t="s">
        <v>64</v>
      </c>
      <c r="L4" s="7" t="s">
        <v>65</v>
      </c>
      <c r="M4" s="13" t="s">
        <v>64</v>
      </c>
      <c r="N4" s="7" t="s">
        <v>65</v>
      </c>
      <c r="O4" s="13" t="s">
        <v>64</v>
      </c>
      <c r="P4" s="7" t="s">
        <v>65</v>
      </c>
      <c r="Q4" s="13" t="s">
        <v>64</v>
      </c>
      <c r="R4" s="8" t="s">
        <v>65</v>
      </c>
      <c r="S4" s="13" t="s">
        <v>64</v>
      </c>
      <c r="T4" s="7" t="s">
        <v>65</v>
      </c>
    </row>
    <row r="5" spans="1:21" ht="19.149999999999999" x14ac:dyDescent="0.35">
      <c r="A5" s="78" t="s">
        <v>20</v>
      </c>
      <c r="B5" s="2" t="s">
        <v>21</v>
      </c>
      <c r="C5" s="61">
        <f>SUM(C12,C19,C26,C33,C40,C47,C54,C61,C68,C75,C82,C89,C96,C103,C110,C117,C124,)</f>
        <v>128</v>
      </c>
      <c r="D5" s="5">
        <f t="shared" ref="D5:D36" si="0">C5/S5</f>
        <v>1.3943355119825708E-2</v>
      </c>
      <c r="E5" s="61">
        <f>SUM(E12,E19,E26,E33,E40,E47,E54,E61,E68,E75,E82,E89,E96,E103,E110,E117,E124,)</f>
        <v>2797</v>
      </c>
      <c r="F5" s="5">
        <f t="shared" ref="F5:F36" si="1">E5/S5</f>
        <v>0.30468409586056644</v>
      </c>
      <c r="G5" s="61">
        <f t="shared" ref="G5:S5" si="2">SUM(G12,G19,G26,G33,G40,G47,G54,G61,G68,G75,G82,G89,G96,G103,G110,G117,G124,)</f>
        <v>1335</v>
      </c>
      <c r="H5" s="5">
        <f t="shared" ref="H5:H36" si="3">G5/S5</f>
        <v>0.1454248366013072</v>
      </c>
      <c r="I5" s="61">
        <f t="shared" si="2"/>
        <v>3548</v>
      </c>
      <c r="J5" s="5">
        <f>I5/S5</f>
        <v>0.38649237472766884</v>
      </c>
      <c r="K5" s="61">
        <f t="shared" si="2"/>
        <v>231</v>
      </c>
      <c r="L5" s="5">
        <f>K5/S5</f>
        <v>2.5163398692810458E-2</v>
      </c>
      <c r="M5" s="61">
        <f t="shared" si="2"/>
        <v>674</v>
      </c>
      <c r="N5" s="5">
        <f>M5/S5</f>
        <v>7.3420479302832242E-2</v>
      </c>
      <c r="O5" s="61">
        <f t="shared" si="2"/>
        <v>433</v>
      </c>
      <c r="P5" s="5">
        <f>O5/S5</f>
        <v>4.71677559912854E-2</v>
      </c>
      <c r="Q5" s="61">
        <f t="shared" si="2"/>
        <v>34</v>
      </c>
      <c r="R5" s="5">
        <f>Q5/S5</f>
        <v>3.7037037037037038E-3</v>
      </c>
      <c r="S5" s="61">
        <f t="shared" si="2"/>
        <v>9180</v>
      </c>
      <c r="T5" s="5">
        <f t="shared" ref="T5:T36" si="4">SUM(D5,H5,F5,J5,L5,N5,P5,R5)</f>
        <v>1</v>
      </c>
    </row>
    <row r="6" spans="1:21" ht="19.149999999999999" x14ac:dyDescent="0.35">
      <c r="A6" s="79"/>
      <c r="B6" s="2" t="s">
        <v>22</v>
      </c>
      <c r="C6" s="61">
        <f t="shared" ref="C6:C11" si="5">SUM(C13,C20,C27,C34,C41,C48,C55,C62,C69,C76,C83,C90,C97,C104,C111,C118,C125,)</f>
        <v>7292</v>
      </c>
      <c r="D6" s="5">
        <f t="shared" si="0"/>
        <v>0.24182529680971016</v>
      </c>
      <c r="E6" s="61">
        <f t="shared" ref="E6:E11" si="6">SUM(E13,E20,E27,E34,E41,E48,E55,E62,E69,E76,E83,E90,E97,E104,E111,E118,E125,)</f>
        <v>5452</v>
      </c>
      <c r="F6" s="5">
        <f t="shared" si="1"/>
        <v>0.18080519997346953</v>
      </c>
      <c r="G6" s="61">
        <f t="shared" ref="G6:G11" si="7">SUM(G13,G20,G27,G34,G41,G48,G55,G62,G69,G76,G83,G90,G97,G104,G111,G118,G125,)</f>
        <v>6698</v>
      </c>
      <c r="H6" s="5">
        <f t="shared" si="3"/>
        <v>0.22212641772235855</v>
      </c>
      <c r="I6" s="61">
        <f t="shared" ref="I6:I11" si="8">SUM(I13,I20,I27,I34,I41,I48,I55,I62,I69,I76,I83,I90,I97,I104,I111,I118,I125,)</f>
        <v>4456</v>
      </c>
      <c r="J6" s="5">
        <f t="shared" ref="J6:J18" si="9">I6/S6</f>
        <v>0.14777475625124362</v>
      </c>
      <c r="K6" s="61">
        <f t="shared" ref="K6:K11" si="10">SUM(K13,K20,K27,K34,K41,K48,K55,K62,K69,K76,K83,K90,K97,K104,K111,K118,K125,)</f>
        <v>2860</v>
      </c>
      <c r="L6" s="5">
        <f t="shared" ref="L6:L18" si="11">K6/S6</f>
        <v>9.48464548650262E-2</v>
      </c>
      <c r="M6" s="61">
        <f t="shared" ref="M6:M11" si="12">SUM(M13,M20,M27,M34,M41,M48,M55,M62,M69,M76,M83,M90,M97,M104,M111,M118,M125,)</f>
        <v>1644</v>
      </c>
      <c r="N6" s="5">
        <f t="shared" ref="N6:N18" si="13">M6/S6</f>
        <v>5.4520129999336739E-2</v>
      </c>
      <c r="O6" s="61">
        <f t="shared" ref="O6:O11" si="14">SUM(O13,O20,O27,O34,O41,O48,O55,O62,O69,O76,O83,O90,O97,O104,O111,O118,O125,)</f>
        <v>1219</v>
      </c>
      <c r="P6" s="5">
        <f t="shared" ref="P6:P18" si="15">O6/S6</f>
        <v>4.0425814154009421E-2</v>
      </c>
      <c r="Q6" s="61">
        <f t="shared" ref="Q6:Q11" si="16">SUM(Q13,Q20,Q27,Q34,Q41,Q48,Q55,Q62,Q69,Q76,Q83,Q90,Q97,Q104,Q111,Q118,Q125,)</f>
        <v>533</v>
      </c>
      <c r="R6" s="5">
        <f t="shared" ref="R6:R18" si="17">Q6/S6</f>
        <v>1.7675930224845791E-2</v>
      </c>
      <c r="S6" s="61">
        <f t="shared" ref="S6:S11" si="18">SUM(S13,S20,S27,S34,S41,S48,S55,S62,S69,S76,S83,S90,S97,S104,S111,S118,S125,)</f>
        <v>30154</v>
      </c>
      <c r="T6" s="5">
        <f t="shared" si="4"/>
        <v>1</v>
      </c>
    </row>
    <row r="7" spans="1:21" ht="19.149999999999999" x14ac:dyDescent="0.35">
      <c r="A7" s="79"/>
      <c r="B7" s="2" t="s">
        <v>23</v>
      </c>
      <c r="C7" s="61">
        <f t="shared" si="5"/>
        <v>18084</v>
      </c>
      <c r="D7" s="5">
        <f t="shared" si="0"/>
        <v>0.54135608441850025</v>
      </c>
      <c r="E7" s="61">
        <f t="shared" si="6"/>
        <v>4527</v>
      </c>
      <c r="F7" s="5">
        <f t="shared" si="1"/>
        <v>0.13551863493489</v>
      </c>
      <c r="G7" s="61">
        <f t="shared" si="7"/>
        <v>4285</v>
      </c>
      <c r="H7" s="5">
        <f t="shared" si="3"/>
        <v>0.12827421044753778</v>
      </c>
      <c r="I7" s="61">
        <f t="shared" si="8"/>
        <v>2810</v>
      </c>
      <c r="J7" s="5">
        <f t="shared" si="9"/>
        <v>8.41191438407424E-2</v>
      </c>
      <c r="K7" s="61">
        <f t="shared" si="10"/>
        <v>1760</v>
      </c>
      <c r="L7" s="5">
        <f t="shared" si="11"/>
        <v>5.2686723544379581E-2</v>
      </c>
      <c r="M7" s="61">
        <f t="shared" si="12"/>
        <v>1089</v>
      </c>
      <c r="N7" s="5">
        <f t="shared" si="13"/>
        <v>3.259991019308487E-2</v>
      </c>
      <c r="O7" s="61">
        <f t="shared" si="14"/>
        <v>309</v>
      </c>
      <c r="P7" s="5">
        <f t="shared" si="15"/>
        <v>9.2501122586439149E-3</v>
      </c>
      <c r="Q7" s="61">
        <f t="shared" si="16"/>
        <v>541</v>
      </c>
      <c r="R7" s="5">
        <f t="shared" si="17"/>
        <v>1.6195180362221225E-2</v>
      </c>
      <c r="S7" s="61">
        <f t="shared" si="18"/>
        <v>33405</v>
      </c>
      <c r="T7" s="5">
        <f t="shared" si="4"/>
        <v>0.99999999999999989</v>
      </c>
    </row>
    <row r="8" spans="1:21" ht="19.149999999999999" x14ac:dyDescent="0.35">
      <c r="A8" s="79"/>
      <c r="B8" s="2" t="s">
        <v>24</v>
      </c>
      <c r="C8" s="61">
        <f t="shared" si="5"/>
        <v>11005</v>
      </c>
      <c r="D8" s="5">
        <f t="shared" si="0"/>
        <v>0.56119326874043851</v>
      </c>
      <c r="E8" s="61">
        <f t="shared" si="6"/>
        <v>2341</v>
      </c>
      <c r="F8" s="5">
        <f t="shared" si="1"/>
        <v>0.11937786843447221</v>
      </c>
      <c r="G8" s="61">
        <f t="shared" si="7"/>
        <v>2722</v>
      </c>
      <c r="H8" s="5">
        <f t="shared" si="3"/>
        <v>0.13880673125956144</v>
      </c>
      <c r="I8" s="61">
        <f t="shared" si="8"/>
        <v>649</v>
      </c>
      <c r="J8" s="5">
        <f t="shared" si="9"/>
        <v>3.3095359510453851E-2</v>
      </c>
      <c r="K8" s="61">
        <f t="shared" si="10"/>
        <v>1111</v>
      </c>
      <c r="L8" s="5">
        <f t="shared" si="11"/>
        <v>5.6654767975522692E-2</v>
      </c>
      <c r="M8" s="61">
        <f t="shared" si="12"/>
        <v>657</v>
      </c>
      <c r="N8" s="5">
        <f t="shared" si="13"/>
        <v>3.3503314635390108E-2</v>
      </c>
      <c r="O8" s="61">
        <f t="shared" si="14"/>
        <v>227</v>
      </c>
      <c r="P8" s="5">
        <f t="shared" si="15"/>
        <v>1.1575726670066292E-2</v>
      </c>
      <c r="Q8" s="61">
        <f t="shared" si="16"/>
        <v>898</v>
      </c>
      <c r="R8" s="5">
        <f t="shared" si="17"/>
        <v>4.579296277409485E-2</v>
      </c>
      <c r="S8" s="61">
        <f t="shared" si="18"/>
        <v>19610</v>
      </c>
      <c r="T8" s="5">
        <f t="shared" si="4"/>
        <v>1</v>
      </c>
    </row>
    <row r="9" spans="1:21" ht="19.149999999999999" x14ac:dyDescent="0.35">
      <c r="A9" s="79"/>
      <c r="B9" s="2" t="s">
        <v>25</v>
      </c>
      <c r="C9" s="61">
        <f t="shared" si="5"/>
        <v>20</v>
      </c>
      <c r="D9" s="5">
        <f t="shared" si="0"/>
        <v>4.3668122270742356E-2</v>
      </c>
      <c r="E9" s="61">
        <f t="shared" si="6"/>
        <v>145</v>
      </c>
      <c r="F9" s="5">
        <f t="shared" si="1"/>
        <v>0.31659388646288211</v>
      </c>
      <c r="G9" s="61">
        <f t="shared" si="7"/>
        <v>109</v>
      </c>
      <c r="H9" s="5">
        <f t="shared" si="3"/>
        <v>0.23799126637554585</v>
      </c>
      <c r="I9" s="61">
        <f t="shared" si="8"/>
        <v>43</v>
      </c>
      <c r="J9" s="5">
        <f t="shared" si="9"/>
        <v>9.3886462882096067E-2</v>
      </c>
      <c r="K9" s="61">
        <f t="shared" si="10"/>
        <v>23</v>
      </c>
      <c r="L9" s="5">
        <f t="shared" si="11"/>
        <v>5.0218340611353711E-2</v>
      </c>
      <c r="M9" s="61">
        <f t="shared" si="12"/>
        <v>49</v>
      </c>
      <c r="N9" s="5">
        <f t="shared" si="13"/>
        <v>0.10698689956331878</v>
      </c>
      <c r="O9" s="61">
        <f t="shared" si="14"/>
        <v>47</v>
      </c>
      <c r="P9" s="5">
        <f t="shared" si="15"/>
        <v>0.10262008733624454</v>
      </c>
      <c r="Q9" s="61">
        <f t="shared" si="16"/>
        <v>22</v>
      </c>
      <c r="R9" s="5">
        <f t="shared" si="17"/>
        <v>4.8034934497816595E-2</v>
      </c>
      <c r="S9" s="61">
        <f t="shared" si="18"/>
        <v>458</v>
      </c>
      <c r="T9" s="5">
        <f t="shared" si="4"/>
        <v>0.99999999999999989</v>
      </c>
    </row>
    <row r="10" spans="1:21" ht="19.149999999999999" x14ac:dyDescent="0.35">
      <c r="A10" s="79"/>
      <c r="B10" s="2" t="s">
        <v>0</v>
      </c>
      <c r="C10" s="61">
        <f t="shared" si="5"/>
        <v>145</v>
      </c>
      <c r="D10" s="5">
        <f t="shared" si="0"/>
        <v>0.4264705882352941</v>
      </c>
      <c r="E10" s="61">
        <f t="shared" si="6"/>
        <v>57</v>
      </c>
      <c r="F10" s="5">
        <f t="shared" si="1"/>
        <v>0.1676470588235294</v>
      </c>
      <c r="G10" s="61">
        <f t="shared" si="7"/>
        <v>49</v>
      </c>
      <c r="H10" s="5">
        <f t="shared" si="3"/>
        <v>0.14411764705882352</v>
      </c>
      <c r="I10" s="61">
        <f t="shared" si="8"/>
        <v>27</v>
      </c>
      <c r="J10" s="5">
        <f t="shared" si="9"/>
        <v>7.9411764705882348E-2</v>
      </c>
      <c r="K10" s="61">
        <f t="shared" si="10"/>
        <v>26</v>
      </c>
      <c r="L10" s="5">
        <f t="shared" si="11"/>
        <v>7.6470588235294124E-2</v>
      </c>
      <c r="M10" s="61">
        <f t="shared" si="12"/>
        <v>16</v>
      </c>
      <c r="N10" s="5">
        <f t="shared" si="13"/>
        <v>4.7058823529411764E-2</v>
      </c>
      <c r="O10" s="61">
        <f t="shared" si="14"/>
        <v>6</v>
      </c>
      <c r="P10" s="5">
        <f t="shared" si="15"/>
        <v>1.7647058823529412E-2</v>
      </c>
      <c r="Q10" s="61">
        <f t="shared" si="16"/>
        <v>14</v>
      </c>
      <c r="R10" s="5">
        <f t="shared" si="17"/>
        <v>4.1176470588235294E-2</v>
      </c>
      <c r="S10" s="61">
        <f t="shared" si="18"/>
        <v>340</v>
      </c>
      <c r="T10" s="5">
        <f t="shared" si="4"/>
        <v>1</v>
      </c>
    </row>
    <row r="11" spans="1:21" ht="19.149999999999999" x14ac:dyDescent="0.35">
      <c r="A11" s="80"/>
      <c r="B11" s="3" t="s">
        <v>26</v>
      </c>
      <c r="C11" s="62">
        <f t="shared" si="5"/>
        <v>36674</v>
      </c>
      <c r="D11" s="9">
        <f t="shared" si="0"/>
        <v>0.39372175163988105</v>
      </c>
      <c r="E11" s="62">
        <f t="shared" si="6"/>
        <v>15319</v>
      </c>
      <c r="F11" s="9">
        <f t="shared" si="1"/>
        <v>0.16446047645120079</v>
      </c>
      <c r="G11" s="62">
        <f t="shared" si="7"/>
        <v>15198</v>
      </c>
      <c r="H11" s="9">
        <f t="shared" si="3"/>
        <v>0.16316145447518438</v>
      </c>
      <c r="I11" s="62">
        <f t="shared" si="8"/>
        <v>11533</v>
      </c>
      <c r="J11" s="9">
        <f t="shared" si="9"/>
        <v>0.1238150450363404</v>
      </c>
      <c r="K11" s="62">
        <f t="shared" si="10"/>
        <v>6011</v>
      </c>
      <c r="L11" s="9">
        <f t="shared" si="11"/>
        <v>6.4532405767228143E-2</v>
      </c>
      <c r="M11" s="62">
        <f t="shared" si="12"/>
        <v>4129</v>
      </c>
      <c r="N11" s="9">
        <f t="shared" si="13"/>
        <v>4.4327782966708536E-2</v>
      </c>
      <c r="O11" s="62">
        <f t="shared" si="14"/>
        <v>2241</v>
      </c>
      <c r="P11" s="9">
        <f t="shared" si="15"/>
        <v>2.4058745853328609E-2</v>
      </c>
      <c r="Q11" s="62">
        <f t="shared" si="16"/>
        <v>2042</v>
      </c>
      <c r="R11" s="9">
        <f t="shared" si="17"/>
        <v>2.1922337810128076E-2</v>
      </c>
      <c r="S11" s="62">
        <f t="shared" si="18"/>
        <v>93147</v>
      </c>
      <c r="T11" s="9">
        <f t="shared" si="4"/>
        <v>1</v>
      </c>
    </row>
    <row r="12" spans="1:21" ht="19.149999999999999" x14ac:dyDescent="0.7">
      <c r="A12" s="75" t="s">
        <v>1</v>
      </c>
      <c r="B12" s="1" t="s">
        <v>21</v>
      </c>
      <c r="C12" s="28">
        <v>12</v>
      </c>
      <c r="D12" s="29">
        <f t="shared" si="0"/>
        <v>1.1417697431018078E-2</v>
      </c>
      <c r="E12" s="28">
        <v>324</v>
      </c>
      <c r="F12" s="29">
        <f t="shared" si="1"/>
        <v>0.30827783063748809</v>
      </c>
      <c r="G12" s="28">
        <v>217</v>
      </c>
      <c r="H12" s="29">
        <f t="shared" si="3"/>
        <v>0.20647002854424357</v>
      </c>
      <c r="I12" s="28">
        <v>311</v>
      </c>
      <c r="J12" s="29">
        <f t="shared" si="9"/>
        <v>0.29590865842055186</v>
      </c>
      <c r="K12" s="28">
        <v>47</v>
      </c>
      <c r="L12" s="29">
        <f t="shared" si="11"/>
        <v>4.4719314938154141E-2</v>
      </c>
      <c r="M12" s="28">
        <v>65</v>
      </c>
      <c r="N12" s="29">
        <f t="shared" si="13"/>
        <v>6.1845861084681257E-2</v>
      </c>
      <c r="O12" s="28">
        <v>68</v>
      </c>
      <c r="P12" s="29">
        <f t="shared" si="15"/>
        <v>6.4700285442435779E-2</v>
      </c>
      <c r="Q12" s="28">
        <v>7</v>
      </c>
      <c r="R12" s="30">
        <f t="shared" si="17"/>
        <v>6.6603235014272124E-3</v>
      </c>
      <c r="S12" s="65">
        <f t="shared" ref="S12:S43" si="19">SUM(C12,G12,E12,I12,K12,M12,O12,Q12)</f>
        <v>1051</v>
      </c>
      <c r="T12" s="29">
        <f t="shared" si="4"/>
        <v>1</v>
      </c>
    </row>
    <row r="13" spans="1:21" ht="19.149999999999999" x14ac:dyDescent="0.7">
      <c r="A13" s="76"/>
      <c r="B13" s="1" t="s">
        <v>22</v>
      </c>
      <c r="C13" s="28">
        <v>888</v>
      </c>
      <c r="D13" s="29">
        <f t="shared" si="0"/>
        <v>0.23399209486166009</v>
      </c>
      <c r="E13" s="28">
        <v>704</v>
      </c>
      <c r="F13" s="29">
        <f t="shared" si="1"/>
        <v>0.1855072463768116</v>
      </c>
      <c r="G13" s="28">
        <v>983</v>
      </c>
      <c r="H13" s="29">
        <f t="shared" si="3"/>
        <v>0.25902503293807644</v>
      </c>
      <c r="I13" s="28">
        <v>333</v>
      </c>
      <c r="J13" s="29">
        <f t="shared" si="9"/>
        <v>8.7747035573122537E-2</v>
      </c>
      <c r="K13" s="28">
        <v>457</v>
      </c>
      <c r="L13" s="29">
        <f t="shared" si="11"/>
        <v>0.12042160737812911</v>
      </c>
      <c r="M13" s="28">
        <v>190</v>
      </c>
      <c r="N13" s="29">
        <f t="shared" si="13"/>
        <v>5.0065876152832672E-2</v>
      </c>
      <c r="O13" s="28">
        <v>193</v>
      </c>
      <c r="P13" s="29">
        <f t="shared" si="15"/>
        <v>5.085638998682477E-2</v>
      </c>
      <c r="Q13" s="28">
        <v>47</v>
      </c>
      <c r="R13" s="30">
        <f t="shared" si="17"/>
        <v>1.238471673254282E-2</v>
      </c>
      <c r="S13" s="65">
        <f t="shared" si="19"/>
        <v>3795</v>
      </c>
      <c r="T13" s="29">
        <f t="shared" si="4"/>
        <v>1</v>
      </c>
    </row>
    <row r="14" spans="1:21" ht="19.149999999999999" x14ac:dyDescent="0.7">
      <c r="A14" s="76"/>
      <c r="B14" s="1" t="s">
        <v>23</v>
      </c>
      <c r="C14" s="28">
        <v>2872</v>
      </c>
      <c r="D14" s="29">
        <f t="shared" si="0"/>
        <v>0.5535851966075559</v>
      </c>
      <c r="E14" s="28">
        <v>683</v>
      </c>
      <c r="F14" s="29">
        <f t="shared" si="1"/>
        <v>0.13164996144949884</v>
      </c>
      <c r="G14" s="28">
        <v>631</v>
      </c>
      <c r="H14" s="29">
        <f t="shared" si="3"/>
        <v>0.12162683114880493</v>
      </c>
      <c r="I14" s="28">
        <v>358</v>
      </c>
      <c r="J14" s="29">
        <f t="shared" si="9"/>
        <v>6.9005397070161914E-2</v>
      </c>
      <c r="K14" s="28">
        <v>355</v>
      </c>
      <c r="L14" s="29">
        <f t="shared" si="11"/>
        <v>6.8427139552814181E-2</v>
      </c>
      <c r="M14" s="28">
        <v>144</v>
      </c>
      <c r="N14" s="29">
        <f t="shared" si="13"/>
        <v>2.7756360832690823E-2</v>
      </c>
      <c r="O14" s="28">
        <v>78</v>
      </c>
      <c r="P14" s="29">
        <f t="shared" si="15"/>
        <v>1.5034695451040863E-2</v>
      </c>
      <c r="Q14" s="28">
        <v>67</v>
      </c>
      <c r="R14" s="30">
        <f t="shared" si="17"/>
        <v>1.2914417887432536E-2</v>
      </c>
      <c r="S14" s="65">
        <f t="shared" si="19"/>
        <v>5188</v>
      </c>
      <c r="T14" s="29">
        <f t="shared" si="4"/>
        <v>1</v>
      </c>
    </row>
    <row r="15" spans="1:21" ht="19.149999999999999" x14ac:dyDescent="0.7">
      <c r="A15" s="76"/>
      <c r="B15" s="1" t="s">
        <v>24</v>
      </c>
      <c r="C15" s="28">
        <v>1639</v>
      </c>
      <c r="D15" s="29">
        <f t="shared" si="0"/>
        <v>0.56969064998262076</v>
      </c>
      <c r="E15" s="28">
        <v>344</v>
      </c>
      <c r="F15" s="29">
        <f t="shared" si="1"/>
        <v>0.11956899548140425</v>
      </c>
      <c r="G15" s="28">
        <v>416</v>
      </c>
      <c r="H15" s="29">
        <f t="shared" si="3"/>
        <v>0.14459506430309349</v>
      </c>
      <c r="I15" s="28">
        <v>57</v>
      </c>
      <c r="J15" s="29">
        <f t="shared" si="9"/>
        <v>1.9812304483837331E-2</v>
      </c>
      <c r="K15" s="28">
        <v>198</v>
      </c>
      <c r="L15" s="29">
        <f t="shared" si="11"/>
        <v>6.8821689259645463E-2</v>
      </c>
      <c r="M15" s="28">
        <v>68</v>
      </c>
      <c r="N15" s="29">
        <f t="shared" si="13"/>
        <v>2.3635731664928744E-2</v>
      </c>
      <c r="O15" s="28">
        <v>39</v>
      </c>
      <c r="P15" s="29">
        <f t="shared" si="15"/>
        <v>1.3555787278415016E-2</v>
      </c>
      <c r="Q15" s="28">
        <v>116</v>
      </c>
      <c r="R15" s="30">
        <f t="shared" si="17"/>
        <v>4.0319777546054918E-2</v>
      </c>
      <c r="S15" s="65">
        <f t="shared" si="19"/>
        <v>2877</v>
      </c>
      <c r="T15" s="29">
        <f t="shared" si="4"/>
        <v>0.99999999999999978</v>
      </c>
    </row>
    <row r="16" spans="1:21" ht="19.149999999999999" x14ac:dyDescent="0.7">
      <c r="A16" s="76"/>
      <c r="B16" s="1" t="s">
        <v>25</v>
      </c>
      <c r="C16" s="28">
        <v>5</v>
      </c>
      <c r="D16" s="29">
        <f t="shared" si="0"/>
        <v>4.807692307692308E-2</v>
      </c>
      <c r="E16" s="28">
        <v>26</v>
      </c>
      <c r="F16" s="29">
        <f t="shared" si="1"/>
        <v>0.25</v>
      </c>
      <c r="G16" s="28">
        <v>26</v>
      </c>
      <c r="H16" s="29">
        <f t="shared" si="3"/>
        <v>0.25</v>
      </c>
      <c r="I16" s="28">
        <v>8</v>
      </c>
      <c r="J16" s="29">
        <f t="shared" si="9"/>
        <v>7.6923076923076927E-2</v>
      </c>
      <c r="K16" s="28">
        <v>6</v>
      </c>
      <c r="L16" s="29">
        <f t="shared" si="11"/>
        <v>5.7692307692307696E-2</v>
      </c>
      <c r="M16" s="28">
        <v>16</v>
      </c>
      <c r="N16" s="29">
        <f t="shared" si="13"/>
        <v>0.15384615384615385</v>
      </c>
      <c r="O16" s="28">
        <v>12</v>
      </c>
      <c r="P16" s="29">
        <f t="shared" si="15"/>
        <v>0.11538461538461539</v>
      </c>
      <c r="Q16" s="28">
        <v>5</v>
      </c>
      <c r="R16" s="30">
        <f t="shared" si="17"/>
        <v>4.807692307692308E-2</v>
      </c>
      <c r="S16" s="65">
        <f t="shared" si="19"/>
        <v>104</v>
      </c>
      <c r="T16" s="29">
        <f t="shared" si="4"/>
        <v>1</v>
      </c>
    </row>
    <row r="17" spans="1:20" ht="19.149999999999999" x14ac:dyDescent="0.7">
      <c r="A17" s="76"/>
      <c r="B17" s="1" t="s">
        <v>0</v>
      </c>
      <c r="C17" s="28">
        <v>17</v>
      </c>
      <c r="D17" s="29">
        <f t="shared" si="0"/>
        <v>0.30909090909090908</v>
      </c>
      <c r="E17" s="28">
        <v>13</v>
      </c>
      <c r="F17" s="29">
        <f t="shared" si="1"/>
        <v>0.23636363636363636</v>
      </c>
      <c r="G17" s="28">
        <v>12</v>
      </c>
      <c r="H17" s="29">
        <f t="shared" si="3"/>
        <v>0.21818181818181817</v>
      </c>
      <c r="I17" s="28">
        <v>1</v>
      </c>
      <c r="J17" s="29">
        <f t="shared" si="9"/>
        <v>1.8181818181818181E-2</v>
      </c>
      <c r="K17" s="28">
        <v>9</v>
      </c>
      <c r="L17" s="29">
        <f t="shared" si="11"/>
        <v>0.16363636363636364</v>
      </c>
      <c r="M17" s="28">
        <v>1</v>
      </c>
      <c r="N17" s="29">
        <f t="shared" si="13"/>
        <v>1.8181818181818181E-2</v>
      </c>
      <c r="O17" s="28">
        <v>2</v>
      </c>
      <c r="P17" s="29">
        <f t="shared" si="15"/>
        <v>3.6363636363636362E-2</v>
      </c>
      <c r="Q17" s="28">
        <v>0</v>
      </c>
      <c r="R17" s="30">
        <f t="shared" si="17"/>
        <v>0</v>
      </c>
      <c r="S17" s="65">
        <f t="shared" si="19"/>
        <v>55</v>
      </c>
      <c r="T17" s="29">
        <f t="shared" si="4"/>
        <v>0.99999999999999989</v>
      </c>
    </row>
    <row r="18" spans="1:20" ht="19.149999999999999" x14ac:dyDescent="0.7">
      <c r="A18" s="77"/>
      <c r="B18" s="2" t="s">
        <v>27</v>
      </c>
      <c r="C18" s="41">
        <v>5433</v>
      </c>
      <c r="D18" s="42">
        <f t="shared" si="0"/>
        <v>0.41568477429227235</v>
      </c>
      <c r="E18" s="41">
        <v>2094</v>
      </c>
      <c r="F18" s="42">
        <f t="shared" si="1"/>
        <v>0.16021423106350421</v>
      </c>
      <c r="G18" s="41">
        <v>2285</v>
      </c>
      <c r="H18" s="42">
        <f t="shared" si="3"/>
        <v>0.17482785003825554</v>
      </c>
      <c r="I18" s="41">
        <v>1068</v>
      </c>
      <c r="J18" s="42">
        <f t="shared" si="9"/>
        <v>8.1713848508033662E-2</v>
      </c>
      <c r="K18" s="41">
        <v>1072</v>
      </c>
      <c r="L18" s="42">
        <f t="shared" si="11"/>
        <v>8.2019892884468246E-2</v>
      </c>
      <c r="M18" s="41">
        <v>484</v>
      </c>
      <c r="N18" s="42">
        <f t="shared" si="13"/>
        <v>3.7031369548584547E-2</v>
      </c>
      <c r="O18" s="41">
        <v>392</v>
      </c>
      <c r="P18" s="42">
        <f t="shared" si="15"/>
        <v>2.9992348890589136E-2</v>
      </c>
      <c r="Q18" s="41">
        <v>242</v>
      </c>
      <c r="R18" s="43">
        <f t="shared" si="17"/>
        <v>1.8515684774292274E-2</v>
      </c>
      <c r="S18" s="66">
        <f t="shared" si="19"/>
        <v>13070</v>
      </c>
      <c r="T18" s="42">
        <f t="shared" si="4"/>
        <v>0.99999999999999978</v>
      </c>
    </row>
    <row r="19" spans="1:20" ht="19.149999999999999" x14ac:dyDescent="0.7">
      <c r="A19" s="75" t="s">
        <v>4</v>
      </c>
      <c r="B19" s="1" t="s">
        <v>21</v>
      </c>
      <c r="C19" s="28">
        <v>10</v>
      </c>
      <c r="D19" s="29">
        <f t="shared" si="0"/>
        <v>1.3440860215053764E-2</v>
      </c>
      <c r="E19" s="28">
        <v>199</v>
      </c>
      <c r="F19" s="29">
        <f t="shared" si="1"/>
        <v>0.26747311827956988</v>
      </c>
      <c r="G19" s="28">
        <v>102</v>
      </c>
      <c r="H19" s="29">
        <f t="shared" si="3"/>
        <v>0.13709677419354838</v>
      </c>
      <c r="I19" s="28">
        <v>351</v>
      </c>
      <c r="J19" s="29">
        <f t="shared" ref="J19:J82" si="20">I19/S19</f>
        <v>0.47177419354838712</v>
      </c>
      <c r="K19" s="28">
        <v>12</v>
      </c>
      <c r="L19" s="29">
        <f t="shared" ref="L19:L82" si="21">K19/S19</f>
        <v>1.6129032258064516E-2</v>
      </c>
      <c r="M19" s="28">
        <v>51</v>
      </c>
      <c r="N19" s="29">
        <f t="shared" ref="N19:N82" si="22">M19/S19</f>
        <v>6.8548387096774188E-2</v>
      </c>
      <c r="O19" s="28">
        <v>17</v>
      </c>
      <c r="P19" s="29">
        <f t="shared" ref="P19:P82" si="23">O19/S19</f>
        <v>2.2849462365591398E-2</v>
      </c>
      <c r="Q19" s="28">
        <v>2</v>
      </c>
      <c r="R19" s="30">
        <f t="shared" ref="R19:R82" si="24">Q19/S19</f>
        <v>2.6881720430107529E-3</v>
      </c>
      <c r="S19" s="65">
        <f t="shared" si="19"/>
        <v>744</v>
      </c>
      <c r="T19" s="29">
        <f t="shared" si="4"/>
        <v>0.99999999999999989</v>
      </c>
    </row>
    <row r="20" spans="1:20" ht="19.149999999999999" x14ac:dyDescent="0.7">
      <c r="A20" s="76"/>
      <c r="B20" s="1" t="s">
        <v>22</v>
      </c>
      <c r="C20" s="28">
        <v>357</v>
      </c>
      <c r="D20" s="29">
        <f t="shared" si="0"/>
        <v>0.21531966224366708</v>
      </c>
      <c r="E20" s="28">
        <v>277</v>
      </c>
      <c r="F20" s="29">
        <f t="shared" si="1"/>
        <v>0.16706875753920386</v>
      </c>
      <c r="G20" s="28">
        <v>395</v>
      </c>
      <c r="H20" s="29">
        <f t="shared" si="3"/>
        <v>0.2382388419782871</v>
      </c>
      <c r="I20" s="28">
        <v>294</v>
      </c>
      <c r="J20" s="29">
        <f t="shared" si="20"/>
        <v>0.1773220747889023</v>
      </c>
      <c r="K20" s="28">
        <v>157</v>
      </c>
      <c r="L20" s="29">
        <f t="shared" si="21"/>
        <v>9.4692400482509043E-2</v>
      </c>
      <c r="M20" s="28">
        <v>69</v>
      </c>
      <c r="N20" s="29">
        <f t="shared" si="22"/>
        <v>4.1616405307599517E-2</v>
      </c>
      <c r="O20" s="28">
        <v>74</v>
      </c>
      <c r="P20" s="29">
        <f t="shared" si="23"/>
        <v>4.4632086851628471E-2</v>
      </c>
      <c r="Q20" s="28">
        <v>35</v>
      </c>
      <c r="R20" s="30">
        <f t="shared" si="24"/>
        <v>2.1109770808202654E-2</v>
      </c>
      <c r="S20" s="65">
        <f t="shared" si="19"/>
        <v>1658</v>
      </c>
      <c r="T20" s="29">
        <f t="shared" si="4"/>
        <v>1</v>
      </c>
    </row>
    <row r="21" spans="1:20" ht="19.149999999999999" x14ac:dyDescent="0.7">
      <c r="A21" s="76"/>
      <c r="B21" s="1" t="s">
        <v>23</v>
      </c>
      <c r="C21" s="28">
        <v>964</v>
      </c>
      <c r="D21" s="29">
        <f t="shared" si="0"/>
        <v>0.52391304347826084</v>
      </c>
      <c r="E21" s="28">
        <v>202</v>
      </c>
      <c r="F21" s="29">
        <f t="shared" si="1"/>
        <v>0.10978260869565218</v>
      </c>
      <c r="G21" s="28">
        <v>275</v>
      </c>
      <c r="H21" s="29">
        <f t="shared" si="3"/>
        <v>0.14945652173913043</v>
      </c>
      <c r="I21" s="28">
        <v>211</v>
      </c>
      <c r="J21" s="29">
        <f t="shared" si="20"/>
        <v>0.11467391304347826</v>
      </c>
      <c r="K21" s="28">
        <v>73</v>
      </c>
      <c r="L21" s="29">
        <f t="shared" si="21"/>
        <v>3.9673913043478261E-2</v>
      </c>
      <c r="M21" s="28">
        <v>54</v>
      </c>
      <c r="N21" s="29">
        <f t="shared" si="22"/>
        <v>2.9347826086956522E-2</v>
      </c>
      <c r="O21" s="28">
        <v>19</v>
      </c>
      <c r="P21" s="29">
        <f t="shared" si="23"/>
        <v>1.0326086956521738E-2</v>
      </c>
      <c r="Q21" s="28">
        <v>42</v>
      </c>
      <c r="R21" s="30">
        <f t="shared" si="24"/>
        <v>2.2826086956521739E-2</v>
      </c>
      <c r="S21" s="65">
        <f t="shared" si="19"/>
        <v>1840</v>
      </c>
      <c r="T21" s="29">
        <f t="shared" si="4"/>
        <v>0.99999999999999989</v>
      </c>
    </row>
    <row r="22" spans="1:20" ht="19.149999999999999" x14ac:dyDescent="0.7">
      <c r="A22" s="76"/>
      <c r="B22" s="1" t="s">
        <v>24</v>
      </c>
      <c r="C22" s="28">
        <v>692</v>
      </c>
      <c r="D22" s="29">
        <f t="shared" si="0"/>
        <v>0.60861917326297277</v>
      </c>
      <c r="E22" s="28">
        <v>100</v>
      </c>
      <c r="F22" s="29">
        <f t="shared" si="1"/>
        <v>8.7950747581354446E-2</v>
      </c>
      <c r="G22" s="28">
        <v>189</v>
      </c>
      <c r="H22" s="29">
        <f t="shared" si="3"/>
        <v>0.16622691292875991</v>
      </c>
      <c r="I22" s="28">
        <v>23</v>
      </c>
      <c r="J22" s="29">
        <f t="shared" si="20"/>
        <v>2.0228671943711522E-2</v>
      </c>
      <c r="K22" s="28">
        <v>36</v>
      </c>
      <c r="L22" s="29">
        <f t="shared" si="21"/>
        <v>3.1662269129287601E-2</v>
      </c>
      <c r="M22" s="28">
        <v>38</v>
      </c>
      <c r="N22" s="29">
        <f t="shared" si="22"/>
        <v>3.3421284080914687E-2</v>
      </c>
      <c r="O22" s="28">
        <v>13</v>
      </c>
      <c r="P22" s="29">
        <f t="shared" si="23"/>
        <v>1.1433597185576077E-2</v>
      </c>
      <c r="Q22" s="28">
        <v>46</v>
      </c>
      <c r="R22" s="30">
        <f t="shared" si="24"/>
        <v>4.0457343887423045E-2</v>
      </c>
      <c r="S22" s="65">
        <f t="shared" si="19"/>
        <v>1137</v>
      </c>
      <c r="T22" s="29">
        <f t="shared" si="4"/>
        <v>1</v>
      </c>
    </row>
    <row r="23" spans="1:20" ht="19.149999999999999" x14ac:dyDescent="0.7">
      <c r="A23" s="76"/>
      <c r="B23" s="1" t="s">
        <v>25</v>
      </c>
      <c r="C23" s="28">
        <v>0</v>
      </c>
      <c r="D23" s="29">
        <f t="shared" si="0"/>
        <v>0</v>
      </c>
      <c r="E23" s="28">
        <v>15</v>
      </c>
      <c r="F23" s="29">
        <f t="shared" si="1"/>
        <v>0.45454545454545453</v>
      </c>
      <c r="G23" s="28">
        <v>5</v>
      </c>
      <c r="H23" s="29">
        <f t="shared" si="3"/>
        <v>0.15151515151515152</v>
      </c>
      <c r="I23" s="28">
        <v>1</v>
      </c>
      <c r="J23" s="29">
        <f t="shared" si="20"/>
        <v>3.0303030303030304E-2</v>
      </c>
      <c r="K23" s="28">
        <v>4</v>
      </c>
      <c r="L23" s="29">
        <f t="shared" si="21"/>
        <v>0.12121212121212122</v>
      </c>
      <c r="M23" s="28">
        <v>4</v>
      </c>
      <c r="N23" s="29">
        <f t="shared" si="22"/>
        <v>0.12121212121212122</v>
      </c>
      <c r="O23" s="28">
        <v>3</v>
      </c>
      <c r="P23" s="29">
        <f t="shared" si="23"/>
        <v>9.0909090909090912E-2</v>
      </c>
      <c r="Q23" s="28">
        <v>1</v>
      </c>
      <c r="R23" s="30">
        <f t="shared" si="24"/>
        <v>3.0303030303030304E-2</v>
      </c>
      <c r="S23" s="65">
        <f t="shared" si="19"/>
        <v>33</v>
      </c>
      <c r="T23" s="29">
        <f t="shared" si="4"/>
        <v>1</v>
      </c>
    </row>
    <row r="24" spans="1:20" ht="19.149999999999999" x14ac:dyDescent="0.7">
      <c r="A24" s="76"/>
      <c r="B24" s="1" t="s">
        <v>0</v>
      </c>
      <c r="C24" s="28">
        <v>11</v>
      </c>
      <c r="D24" s="29">
        <f t="shared" si="0"/>
        <v>0.29729729729729731</v>
      </c>
      <c r="E24" s="28">
        <v>6</v>
      </c>
      <c r="F24" s="29">
        <f t="shared" si="1"/>
        <v>0.16216216216216217</v>
      </c>
      <c r="G24" s="28">
        <v>8</v>
      </c>
      <c r="H24" s="29">
        <f t="shared" si="3"/>
        <v>0.21621621621621623</v>
      </c>
      <c r="I24" s="28">
        <v>5</v>
      </c>
      <c r="J24" s="29">
        <f t="shared" si="20"/>
        <v>0.13513513513513514</v>
      </c>
      <c r="K24" s="28">
        <v>0</v>
      </c>
      <c r="L24" s="29">
        <f t="shared" si="21"/>
        <v>0</v>
      </c>
      <c r="M24" s="28">
        <v>4</v>
      </c>
      <c r="N24" s="29">
        <f t="shared" si="22"/>
        <v>0.10810810810810811</v>
      </c>
      <c r="O24" s="28">
        <v>0</v>
      </c>
      <c r="P24" s="29">
        <f t="shared" si="23"/>
        <v>0</v>
      </c>
      <c r="Q24" s="28">
        <v>3</v>
      </c>
      <c r="R24" s="30">
        <f t="shared" si="24"/>
        <v>8.1081081081081086E-2</v>
      </c>
      <c r="S24" s="65">
        <f t="shared" si="19"/>
        <v>37</v>
      </c>
      <c r="T24" s="29">
        <f t="shared" si="4"/>
        <v>1.0000000000000002</v>
      </c>
    </row>
    <row r="25" spans="1:20" ht="19.149999999999999" x14ac:dyDescent="0.7">
      <c r="A25" s="77"/>
      <c r="B25" s="2" t="s">
        <v>27</v>
      </c>
      <c r="C25" s="41">
        <v>2034</v>
      </c>
      <c r="D25" s="42">
        <f t="shared" si="0"/>
        <v>0.37327950082583961</v>
      </c>
      <c r="E25" s="41">
        <v>799</v>
      </c>
      <c r="F25" s="42">
        <f t="shared" si="1"/>
        <v>0.14663240961644339</v>
      </c>
      <c r="G25" s="41">
        <v>974</v>
      </c>
      <c r="H25" s="42">
        <f t="shared" si="3"/>
        <v>0.17874839420077079</v>
      </c>
      <c r="I25" s="41">
        <v>885</v>
      </c>
      <c r="J25" s="42">
        <f t="shared" si="20"/>
        <v>0.16241512204074143</v>
      </c>
      <c r="K25" s="41">
        <v>282</v>
      </c>
      <c r="L25" s="42">
        <f t="shared" si="21"/>
        <v>5.1752615158744721E-2</v>
      </c>
      <c r="M25" s="41">
        <v>220</v>
      </c>
      <c r="N25" s="42">
        <f t="shared" si="22"/>
        <v>4.0374380620297301E-2</v>
      </c>
      <c r="O25" s="41">
        <v>126</v>
      </c>
      <c r="P25" s="42">
        <f t="shared" si="23"/>
        <v>2.3123508900715729E-2</v>
      </c>
      <c r="Q25" s="41">
        <v>129</v>
      </c>
      <c r="R25" s="43">
        <f t="shared" si="24"/>
        <v>2.3674068636447054E-2</v>
      </c>
      <c r="S25" s="66">
        <f t="shared" si="19"/>
        <v>5449</v>
      </c>
      <c r="T25" s="42">
        <f t="shared" si="4"/>
        <v>1</v>
      </c>
    </row>
    <row r="26" spans="1:20" ht="19.149999999999999" x14ac:dyDescent="0.7">
      <c r="A26" s="75" t="s">
        <v>2</v>
      </c>
      <c r="B26" s="1" t="s">
        <v>21</v>
      </c>
      <c r="C26" s="28">
        <v>12</v>
      </c>
      <c r="D26" s="29">
        <f t="shared" si="0"/>
        <v>2.9850746268656716E-2</v>
      </c>
      <c r="E26" s="28">
        <v>156</v>
      </c>
      <c r="F26" s="29">
        <f t="shared" si="1"/>
        <v>0.38805970149253732</v>
      </c>
      <c r="G26" s="28">
        <v>47</v>
      </c>
      <c r="H26" s="29">
        <f t="shared" si="3"/>
        <v>0.11691542288557213</v>
      </c>
      <c r="I26" s="28">
        <v>133</v>
      </c>
      <c r="J26" s="29">
        <f t="shared" si="20"/>
        <v>0.3308457711442786</v>
      </c>
      <c r="K26" s="28">
        <v>8</v>
      </c>
      <c r="L26" s="29">
        <f t="shared" si="21"/>
        <v>1.9900497512437811E-2</v>
      </c>
      <c r="M26" s="28">
        <v>24</v>
      </c>
      <c r="N26" s="29">
        <f t="shared" si="22"/>
        <v>5.9701492537313432E-2</v>
      </c>
      <c r="O26" s="28">
        <v>21</v>
      </c>
      <c r="P26" s="29">
        <f t="shared" si="23"/>
        <v>5.2238805970149252E-2</v>
      </c>
      <c r="Q26" s="28">
        <v>1</v>
      </c>
      <c r="R26" s="30">
        <f t="shared" si="24"/>
        <v>2.4875621890547263E-3</v>
      </c>
      <c r="S26" s="65">
        <f t="shared" si="19"/>
        <v>402</v>
      </c>
      <c r="T26" s="29">
        <f t="shared" si="4"/>
        <v>1</v>
      </c>
    </row>
    <row r="27" spans="1:20" ht="19.149999999999999" x14ac:dyDescent="0.7">
      <c r="A27" s="76"/>
      <c r="B27" s="1" t="s">
        <v>22</v>
      </c>
      <c r="C27" s="28">
        <v>464</v>
      </c>
      <c r="D27" s="29">
        <f t="shared" si="0"/>
        <v>0.2824102251978089</v>
      </c>
      <c r="E27" s="28">
        <v>307</v>
      </c>
      <c r="F27" s="29">
        <f t="shared" si="1"/>
        <v>0.18685331710286063</v>
      </c>
      <c r="G27" s="28">
        <v>358</v>
      </c>
      <c r="H27" s="29">
        <f t="shared" si="3"/>
        <v>0.21789409616555083</v>
      </c>
      <c r="I27" s="28">
        <v>175</v>
      </c>
      <c r="J27" s="29">
        <f t="shared" si="20"/>
        <v>0.10651247717589775</v>
      </c>
      <c r="K27" s="28">
        <v>166</v>
      </c>
      <c r="L27" s="29">
        <f t="shared" si="21"/>
        <v>0.101034692635423</v>
      </c>
      <c r="M27" s="28">
        <v>63</v>
      </c>
      <c r="N27" s="29">
        <f t="shared" si="22"/>
        <v>3.8344491783323192E-2</v>
      </c>
      <c r="O27" s="28">
        <v>77</v>
      </c>
      <c r="P27" s="29">
        <f t="shared" si="23"/>
        <v>4.6865489957395007E-2</v>
      </c>
      <c r="Q27" s="28">
        <v>33</v>
      </c>
      <c r="R27" s="30">
        <f t="shared" si="24"/>
        <v>2.008520998174072E-2</v>
      </c>
      <c r="S27" s="65">
        <f t="shared" si="19"/>
        <v>1643</v>
      </c>
      <c r="T27" s="29">
        <f t="shared" si="4"/>
        <v>1</v>
      </c>
    </row>
    <row r="28" spans="1:20" ht="19.149999999999999" x14ac:dyDescent="0.7">
      <c r="A28" s="76"/>
      <c r="B28" s="1" t="s">
        <v>23</v>
      </c>
      <c r="C28" s="28">
        <v>1082</v>
      </c>
      <c r="D28" s="29">
        <f t="shared" si="0"/>
        <v>0.58836324089178904</v>
      </c>
      <c r="E28" s="28">
        <v>230</v>
      </c>
      <c r="F28" s="29">
        <f t="shared" si="1"/>
        <v>0.12506797172376291</v>
      </c>
      <c r="G28" s="28">
        <v>203</v>
      </c>
      <c r="H28" s="29">
        <f t="shared" si="3"/>
        <v>0.11038607939097335</v>
      </c>
      <c r="I28" s="28">
        <v>110</v>
      </c>
      <c r="J28" s="29">
        <f t="shared" si="20"/>
        <v>5.9815116911364874E-2</v>
      </c>
      <c r="K28" s="28">
        <v>98</v>
      </c>
      <c r="L28" s="29">
        <f t="shared" si="21"/>
        <v>5.328983143012507E-2</v>
      </c>
      <c r="M28" s="28">
        <v>62</v>
      </c>
      <c r="N28" s="29">
        <f t="shared" si="22"/>
        <v>3.3713974986405652E-2</v>
      </c>
      <c r="O28" s="28">
        <v>19</v>
      </c>
      <c r="P28" s="29">
        <f t="shared" si="23"/>
        <v>1.0331702011963024E-2</v>
      </c>
      <c r="Q28" s="28">
        <v>35</v>
      </c>
      <c r="R28" s="30">
        <f t="shared" si="24"/>
        <v>1.9032082653616094E-2</v>
      </c>
      <c r="S28" s="65">
        <f t="shared" si="19"/>
        <v>1839</v>
      </c>
      <c r="T28" s="29">
        <f t="shared" si="4"/>
        <v>1</v>
      </c>
    </row>
    <row r="29" spans="1:20" ht="19.149999999999999" x14ac:dyDescent="0.7">
      <c r="A29" s="76"/>
      <c r="B29" s="1" t="s">
        <v>24</v>
      </c>
      <c r="C29" s="28">
        <v>516</v>
      </c>
      <c r="D29" s="29">
        <f t="shared" si="0"/>
        <v>0.52868852459016391</v>
      </c>
      <c r="E29" s="28">
        <v>98</v>
      </c>
      <c r="F29" s="29">
        <f t="shared" si="1"/>
        <v>0.10040983606557377</v>
      </c>
      <c r="G29" s="28">
        <v>173</v>
      </c>
      <c r="H29" s="29">
        <f t="shared" si="3"/>
        <v>0.17725409836065573</v>
      </c>
      <c r="I29" s="28">
        <v>31</v>
      </c>
      <c r="J29" s="29">
        <f t="shared" si="20"/>
        <v>3.1762295081967214E-2</v>
      </c>
      <c r="K29" s="28">
        <v>47</v>
      </c>
      <c r="L29" s="29">
        <f t="shared" si="21"/>
        <v>4.8155737704918031E-2</v>
      </c>
      <c r="M29" s="28">
        <v>30</v>
      </c>
      <c r="N29" s="29">
        <f t="shared" si="22"/>
        <v>3.0737704918032786E-2</v>
      </c>
      <c r="O29" s="28">
        <v>8</v>
      </c>
      <c r="P29" s="29">
        <f t="shared" si="23"/>
        <v>8.1967213114754103E-3</v>
      </c>
      <c r="Q29" s="28">
        <v>73</v>
      </c>
      <c r="R29" s="30">
        <f t="shared" si="24"/>
        <v>7.4795081967213115E-2</v>
      </c>
      <c r="S29" s="65">
        <f t="shared" si="19"/>
        <v>976</v>
      </c>
      <c r="T29" s="29">
        <f t="shared" si="4"/>
        <v>0.99999999999999989</v>
      </c>
    </row>
    <row r="30" spans="1:20" ht="19.149999999999999" x14ac:dyDescent="0.7">
      <c r="A30" s="76"/>
      <c r="B30" s="1" t="s">
        <v>25</v>
      </c>
      <c r="C30" s="28">
        <v>0</v>
      </c>
      <c r="D30" s="29">
        <f t="shared" si="0"/>
        <v>0</v>
      </c>
      <c r="E30" s="28">
        <v>4</v>
      </c>
      <c r="F30" s="29">
        <f t="shared" si="1"/>
        <v>0.2857142857142857</v>
      </c>
      <c r="G30" s="28">
        <v>3</v>
      </c>
      <c r="H30" s="29">
        <f t="shared" si="3"/>
        <v>0.21428571428571427</v>
      </c>
      <c r="I30" s="28">
        <v>0</v>
      </c>
      <c r="J30" s="29">
        <f t="shared" si="20"/>
        <v>0</v>
      </c>
      <c r="K30" s="28">
        <v>1</v>
      </c>
      <c r="L30" s="29">
        <f t="shared" si="21"/>
        <v>7.1428571428571425E-2</v>
      </c>
      <c r="M30" s="28">
        <v>2</v>
      </c>
      <c r="N30" s="29">
        <f t="shared" si="22"/>
        <v>0.14285714285714285</v>
      </c>
      <c r="O30" s="28">
        <v>3</v>
      </c>
      <c r="P30" s="29">
        <f t="shared" si="23"/>
        <v>0.21428571428571427</v>
      </c>
      <c r="Q30" s="28">
        <v>1</v>
      </c>
      <c r="R30" s="30">
        <f t="shared" si="24"/>
        <v>7.1428571428571425E-2</v>
      </c>
      <c r="S30" s="65">
        <f t="shared" si="19"/>
        <v>14</v>
      </c>
      <c r="T30" s="29">
        <f t="shared" si="4"/>
        <v>0.99999999999999989</v>
      </c>
    </row>
    <row r="31" spans="1:20" ht="19.149999999999999" x14ac:dyDescent="0.7">
      <c r="A31" s="76"/>
      <c r="B31" s="1" t="s">
        <v>0</v>
      </c>
      <c r="C31" s="28">
        <v>3</v>
      </c>
      <c r="D31" s="29">
        <f t="shared" si="0"/>
        <v>0.3</v>
      </c>
      <c r="E31" s="28">
        <v>3</v>
      </c>
      <c r="F31" s="29">
        <f t="shared" si="1"/>
        <v>0.3</v>
      </c>
      <c r="G31" s="28">
        <v>1</v>
      </c>
      <c r="H31" s="29">
        <f t="shared" si="3"/>
        <v>0.1</v>
      </c>
      <c r="I31" s="28">
        <v>0</v>
      </c>
      <c r="J31" s="29">
        <f t="shared" si="20"/>
        <v>0</v>
      </c>
      <c r="K31" s="28">
        <v>1</v>
      </c>
      <c r="L31" s="29">
        <f t="shared" si="21"/>
        <v>0.1</v>
      </c>
      <c r="M31" s="28">
        <v>0</v>
      </c>
      <c r="N31" s="29">
        <f t="shared" si="22"/>
        <v>0</v>
      </c>
      <c r="O31" s="28">
        <v>0</v>
      </c>
      <c r="P31" s="29">
        <f t="shared" si="23"/>
        <v>0</v>
      </c>
      <c r="Q31" s="28">
        <v>2</v>
      </c>
      <c r="R31" s="30">
        <f t="shared" si="24"/>
        <v>0.2</v>
      </c>
      <c r="S31" s="65">
        <f t="shared" si="19"/>
        <v>10</v>
      </c>
      <c r="T31" s="29">
        <f t="shared" si="4"/>
        <v>1</v>
      </c>
    </row>
    <row r="32" spans="1:20" ht="19.149999999999999" x14ac:dyDescent="0.7">
      <c r="A32" s="77"/>
      <c r="B32" s="2" t="s">
        <v>27</v>
      </c>
      <c r="C32" s="41">
        <v>2077</v>
      </c>
      <c r="D32" s="42">
        <f t="shared" si="0"/>
        <v>0.42526617526617527</v>
      </c>
      <c r="E32" s="41">
        <v>798</v>
      </c>
      <c r="F32" s="42">
        <f t="shared" si="1"/>
        <v>0.16339066339066338</v>
      </c>
      <c r="G32" s="41">
        <v>785</v>
      </c>
      <c r="H32" s="42">
        <f t="shared" si="3"/>
        <v>0.16072891072891074</v>
      </c>
      <c r="I32" s="41">
        <v>449</v>
      </c>
      <c r="J32" s="42">
        <f t="shared" si="20"/>
        <v>9.193284193284193E-2</v>
      </c>
      <c r="K32" s="41">
        <v>321</v>
      </c>
      <c r="L32" s="42">
        <f t="shared" si="21"/>
        <v>6.5724815724815727E-2</v>
      </c>
      <c r="M32" s="41">
        <v>181</v>
      </c>
      <c r="N32" s="42">
        <f t="shared" si="22"/>
        <v>3.7059787059787061E-2</v>
      </c>
      <c r="O32" s="41">
        <v>128</v>
      </c>
      <c r="P32" s="42">
        <f t="shared" si="23"/>
        <v>2.620802620802621E-2</v>
      </c>
      <c r="Q32" s="41">
        <v>145</v>
      </c>
      <c r="R32" s="43">
        <f t="shared" si="24"/>
        <v>2.9688779688779688E-2</v>
      </c>
      <c r="S32" s="66">
        <f t="shared" si="19"/>
        <v>4884</v>
      </c>
      <c r="T32" s="42">
        <f t="shared" si="4"/>
        <v>1</v>
      </c>
    </row>
    <row r="33" spans="1:20" ht="19.149999999999999" x14ac:dyDescent="0.7">
      <c r="A33" s="75" t="s">
        <v>61</v>
      </c>
      <c r="B33" s="1" t="s">
        <v>21</v>
      </c>
      <c r="C33" s="28">
        <v>10</v>
      </c>
      <c r="D33" s="29">
        <f t="shared" si="0"/>
        <v>1.3440860215053764E-2</v>
      </c>
      <c r="E33" s="28">
        <v>207</v>
      </c>
      <c r="F33" s="29">
        <f t="shared" si="1"/>
        <v>0.27822580645161288</v>
      </c>
      <c r="G33" s="28">
        <v>100</v>
      </c>
      <c r="H33" s="29">
        <f t="shared" si="3"/>
        <v>0.13440860215053763</v>
      </c>
      <c r="I33" s="28">
        <v>285</v>
      </c>
      <c r="J33" s="29">
        <f t="shared" si="20"/>
        <v>0.38306451612903225</v>
      </c>
      <c r="K33" s="28">
        <v>21</v>
      </c>
      <c r="L33" s="29">
        <f t="shared" si="21"/>
        <v>2.8225806451612902E-2</v>
      </c>
      <c r="M33" s="28">
        <v>68</v>
      </c>
      <c r="N33" s="29">
        <f t="shared" si="22"/>
        <v>9.1397849462365593E-2</v>
      </c>
      <c r="O33" s="28">
        <v>51</v>
      </c>
      <c r="P33" s="29">
        <f t="shared" si="23"/>
        <v>6.8548387096774188E-2</v>
      </c>
      <c r="Q33" s="28">
        <v>2</v>
      </c>
      <c r="R33" s="30">
        <f t="shared" si="24"/>
        <v>2.6881720430107529E-3</v>
      </c>
      <c r="S33" s="65">
        <f t="shared" si="19"/>
        <v>744</v>
      </c>
      <c r="T33" s="29">
        <f t="shared" si="4"/>
        <v>1</v>
      </c>
    </row>
    <row r="34" spans="1:20" ht="19.149999999999999" x14ac:dyDescent="0.7">
      <c r="A34" s="76"/>
      <c r="B34" s="1" t="s">
        <v>22</v>
      </c>
      <c r="C34" s="28">
        <v>210</v>
      </c>
      <c r="D34" s="29">
        <f t="shared" si="0"/>
        <v>0.19943019943019943</v>
      </c>
      <c r="E34" s="28">
        <v>214</v>
      </c>
      <c r="F34" s="29">
        <f t="shared" si="1"/>
        <v>0.20322886989553657</v>
      </c>
      <c r="G34" s="28">
        <v>273</v>
      </c>
      <c r="H34" s="29">
        <f t="shared" si="3"/>
        <v>0.25925925925925924</v>
      </c>
      <c r="I34" s="28">
        <v>105</v>
      </c>
      <c r="J34" s="29">
        <f t="shared" si="20"/>
        <v>9.9715099715099717E-2</v>
      </c>
      <c r="K34" s="28">
        <v>103</v>
      </c>
      <c r="L34" s="29">
        <f t="shared" si="21"/>
        <v>9.781576448243115E-2</v>
      </c>
      <c r="M34" s="28">
        <v>80</v>
      </c>
      <c r="N34" s="29">
        <f t="shared" si="22"/>
        <v>7.5973409306742637E-2</v>
      </c>
      <c r="O34" s="28">
        <v>47</v>
      </c>
      <c r="P34" s="29">
        <f t="shared" si="23"/>
        <v>4.4634377967711303E-2</v>
      </c>
      <c r="Q34" s="28">
        <v>21</v>
      </c>
      <c r="R34" s="30">
        <f t="shared" si="24"/>
        <v>1.9943019943019943E-2</v>
      </c>
      <c r="S34" s="65">
        <f t="shared" si="19"/>
        <v>1053</v>
      </c>
      <c r="T34" s="29">
        <f t="shared" si="4"/>
        <v>1</v>
      </c>
    </row>
    <row r="35" spans="1:20" ht="19.149999999999999" x14ac:dyDescent="0.7">
      <c r="A35" s="76"/>
      <c r="B35" s="1" t="s">
        <v>23</v>
      </c>
      <c r="C35" s="28">
        <v>619</v>
      </c>
      <c r="D35" s="29">
        <f t="shared" si="0"/>
        <v>0.5354671280276817</v>
      </c>
      <c r="E35" s="28">
        <v>140</v>
      </c>
      <c r="F35" s="29">
        <f t="shared" si="1"/>
        <v>0.12110726643598616</v>
      </c>
      <c r="G35" s="28">
        <v>148</v>
      </c>
      <c r="H35" s="29">
        <f t="shared" si="3"/>
        <v>0.12802768166089964</v>
      </c>
      <c r="I35" s="28">
        <v>98</v>
      </c>
      <c r="J35" s="29">
        <f t="shared" si="20"/>
        <v>8.4775086505190306E-2</v>
      </c>
      <c r="K35" s="28">
        <v>78</v>
      </c>
      <c r="L35" s="29">
        <f t="shared" si="21"/>
        <v>6.7474048442906581E-2</v>
      </c>
      <c r="M35" s="28">
        <v>44</v>
      </c>
      <c r="N35" s="29">
        <f t="shared" si="22"/>
        <v>3.8062283737024222E-2</v>
      </c>
      <c r="O35" s="28">
        <v>9</v>
      </c>
      <c r="P35" s="29">
        <f t="shared" si="23"/>
        <v>7.7854671280276812E-3</v>
      </c>
      <c r="Q35" s="28">
        <v>20</v>
      </c>
      <c r="R35" s="30">
        <f t="shared" si="24"/>
        <v>1.7301038062283738E-2</v>
      </c>
      <c r="S35" s="65">
        <f t="shared" si="19"/>
        <v>1156</v>
      </c>
      <c r="T35" s="29">
        <f t="shared" si="4"/>
        <v>1</v>
      </c>
    </row>
    <row r="36" spans="1:20" ht="19.149999999999999" x14ac:dyDescent="0.7">
      <c r="A36" s="76"/>
      <c r="B36" s="1" t="s">
        <v>24</v>
      </c>
      <c r="C36" s="28">
        <v>579</v>
      </c>
      <c r="D36" s="29">
        <f t="shared" si="0"/>
        <v>0.57497517378351537</v>
      </c>
      <c r="E36" s="28">
        <v>124</v>
      </c>
      <c r="F36" s="29">
        <f t="shared" si="1"/>
        <v>0.12313803376365443</v>
      </c>
      <c r="G36" s="28">
        <v>116</v>
      </c>
      <c r="H36" s="29">
        <f t="shared" si="3"/>
        <v>0.11519364448857994</v>
      </c>
      <c r="I36" s="28">
        <v>38</v>
      </c>
      <c r="J36" s="29">
        <f t="shared" si="20"/>
        <v>3.7735849056603772E-2</v>
      </c>
      <c r="K36" s="28">
        <v>69</v>
      </c>
      <c r="L36" s="29">
        <f t="shared" si="21"/>
        <v>6.8520357497517378E-2</v>
      </c>
      <c r="M36" s="28">
        <v>26</v>
      </c>
      <c r="N36" s="29">
        <f t="shared" si="22"/>
        <v>2.5819265143992055E-2</v>
      </c>
      <c r="O36" s="28">
        <v>7</v>
      </c>
      <c r="P36" s="29">
        <f t="shared" si="23"/>
        <v>6.9513406156901684E-3</v>
      </c>
      <c r="Q36" s="28">
        <v>48</v>
      </c>
      <c r="R36" s="30">
        <f t="shared" si="24"/>
        <v>4.7666335650446874E-2</v>
      </c>
      <c r="S36" s="65">
        <f t="shared" si="19"/>
        <v>1007</v>
      </c>
      <c r="T36" s="29">
        <f t="shared" si="4"/>
        <v>0.99999999999999989</v>
      </c>
    </row>
    <row r="37" spans="1:20" ht="19.149999999999999" x14ac:dyDescent="0.7">
      <c r="A37" s="76"/>
      <c r="B37" s="1" t="s">
        <v>25</v>
      </c>
      <c r="C37" s="28">
        <v>2</v>
      </c>
      <c r="D37" s="29">
        <f t="shared" ref="D37:D65" si="25">C37/S37</f>
        <v>6.4516129032258063E-2</v>
      </c>
      <c r="E37" s="28">
        <v>11</v>
      </c>
      <c r="F37" s="29">
        <f t="shared" ref="F37:F65" si="26">E37/S37</f>
        <v>0.35483870967741937</v>
      </c>
      <c r="G37" s="28">
        <v>7</v>
      </c>
      <c r="H37" s="29">
        <f t="shared" ref="H37:H65" si="27">G37/S37</f>
        <v>0.22580645161290322</v>
      </c>
      <c r="I37" s="28">
        <v>3</v>
      </c>
      <c r="J37" s="29">
        <f t="shared" si="20"/>
        <v>9.6774193548387094E-2</v>
      </c>
      <c r="K37" s="28">
        <v>1</v>
      </c>
      <c r="L37" s="29">
        <f t="shared" si="21"/>
        <v>3.2258064516129031E-2</v>
      </c>
      <c r="M37" s="28">
        <v>2</v>
      </c>
      <c r="N37" s="29">
        <f t="shared" si="22"/>
        <v>6.4516129032258063E-2</v>
      </c>
      <c r="O37" s="28">
        <v>5</v>
      </c>
      <c r="P37" s="29">
        <f t="shared" si="23"/>
        <v>0.16129032258064516</v>
      </c>
      <c r="Q37" s="28">
        <v>0</v>
      </c>
      <c r="R37" s="30">
        <f t="shared" si="24"/>
        <v>0</v>
      </c>
      <c r="S37" s="65">
        <f t="shared" si="19"/>
        <v>31</v>
      </c>
      <c r="T37" s="29">
        <f t="shared" ref="T37:T65" si="28">SUM(D37,H37,F37,J37,L37,N37,P37,R37)</f>
        <v>0.99999999999999989</v>
      </c>
    </row>
    <row r="38" spans="1:20" ht="19.149999999999999" x14ac:dyDescent="0.7">
      <c r="A38" s="76"/>
      <c r="B38" s="1" t="s">
        <v>0</v>
      </c>
      <c r="C38" s="28">
        <v>35</v>
      </c>
      <c r="D38" s="29">
        <f t="shared" si="25"/>
        <v>0.55555555555555558</v>
      </c>
      <c r="E38" s="28">
        <v>10</v>
      </c>
      <c r="F38" s="29">
        <f t="shared" si="26"/>
        <v>0.15873015873015872</v>
      </c>
      <c r="G38" s="28">
        <v>6</v>
      </c>
      <c r="H38" s="29">
        <f t="shared" si="27"/>
        <v>9.5238095238095233E-2</v>
      </c>
      <c r="I38" s="28">
        <v>8</v>
      </c>
      <c r="J38" s="29">
        <f t="shared" si="20"/>
        <v>0.12698412698412698</v>
      </c>
      <c r="K38" s="28">
        <v>1</v>
      </c>
      <c r="L38" s="29">
        <f t="shared" si="21"/>
        <v>1.5873015873015872E-2</v>
      </c>
      <c r="M38" s="28">
        <v>0</v>
      </c>
      <c r="N38" s="29">
        <f t="shared" si="22"/>
        <v>0</v>
      </c>
      <c r="O38" s="28">
        <v>1</v>
      </c>
      <c r="P38" s="29">
        <f t="shared" si="23"/>
        <v>1.5873015873015872E-2</v>
      </c>
      <c r="Q38" s="28">
        <v>2</v>
      </c>
      <c r="R38" s="30">
        <f t="shared" si="24"/>
        <v>3.1746031746031744E-2</v>
      </c>
      <c r="S38" s="65">
        <f t="shared" si="19"/>
        <v>63</v>
      </c>
      <c r="T38" s="29">
        <f t="shared" si="28"/>
        <v>0.99999999999999989</v>
      </c>
    </row>
    <row r="39" spans="1:20" ht="19.149999999999999" x14ac:dyDescent="0.7">
      <c r="A39" s="77"/>
      <c r="B39" s="2" t="s">
        <v>27</v>
      </c>
      <c r="C39" s="41">
        <v>1455</v>
      </c>
      <c r="D39" s="42">
        <f t="shared" si="25"/>
        <v>0.3589047853971386</v>
      </c>
      <c r="E39" s="41">
        <v>706</v>
      </c>
      <c r="F39" s="42">
        <f t="shared" si="26"/>
        <v>0.17414898865318204</v>
      </c>
      <c r="G39" s="41">
        <v>650</v>
      </c>
      <c r="H39" s="42">
        <f t="shared" si="27"/>
        <v>0.16033547113961519</v>
      </c>
      <c r="I39" s="41">
        <v>537</v>
      </c>
      <c r="J39" s="42">
        <f t="shared" si="20"/>
        <v>0.1324617661568821</v>
      </c>
      <c r="K39" s="41">
        <v>273</v>
      </c>
      <c r="L39" s="42">
        <f t="shared" si="21"/>
        <v>6.7340897878638381E-2</v>
      </c>
      <c r="M39" s="41">
        <v>220</v>
      </c>
      <c r="N39" s="42">
        <f t="shared" si="22"/>
        <v>5.4267390231869758E-2</v>
      </c>
      <c r="O39" s="41">
        <v>120</v>
      </c>
      <c r="P39" s="42">
        <f t="shared" si="23"/>
        <v>2.9600394671928959E-2</v>
      </c>
      <c r="Q39" s="41">
        <v>93</v>
      </c>
      <c r="R39" s="43">
        <f t="shared" si="24"/>
        <v>2.2940305870744943E-2</v>
      </c>
      <c r="S39" s="66">
        <f t="shared" si="19"/>
        <v>4054</v>
      </c>
      <c r="T39" s="42">
        <f t="shared" si="28"/>
        <v>1</v>
      </c>
    </row>
    <row r="40" spans="1:20" ht="19.149999999999999" x14ac:dyDescent="0.7">
      <c r="A40" s="75" t="s">
        <v>3</v>
      </c>
      <c r="B40" s="1" t="s">
        <v>21</v>
      </c>
      <c r="C40" s="28">
        <v>0</v>
      </c>
      <c r="D40" s="29">
        <f t="shared" si="25"/>
        <v>0</v>
      </c>
      <c r="E40" s="28">
        <v>105</v>
      </c>
      <c r="F40" s="29">
        <f t="shared" si="26"/>
        <v>0.27559055118110237</v>
      </c>
      <c r="G40" s="28">
        <v>81</v>
      </c>
      <c r="H40" s="29">
        <f t="shared" si="27"/>
        <v>0.2125984251968504</v>
      </c>
      <c r="I40" s="28">
        <v>139</v>
      </c>
      <c r="J40" s="29">
        <f t="shared" si="20"/>
        <v>0.3648293963254593</v>
      </c>
      <c r="K40" s="28">
        <v>11</v>
      </c>
      <c r="L40" s="29">
        <f t="shared" si="21"/>
        <v>2.8871391076115485E-2</v>
      </c>
      <c r="M40" s="28">
        <v>21</v>
      </c>
      <c r="N40" s="29">
        <f t="shared" si="22"/>
        <v>5.5118110236220472E-2</v>
      </c>
      <c r="O40" s="28">
        <v>22</v>
      </c>
      <c r="P40" s="29">
        <f t="shared" si="23"/>
        <v>5.774278215223097E-2</v>
      </c>
      <c r="Q40" s="28">
        <v>2</v>
      </c>
      <c r="R40" s="30">
        <f t="shared" si="24"/>
        <v>5.2493438320209973E-3</v>
      </c>
      <c r="S40" s="65">
        <f t="shared" si="19"/>
        <v>381</v>
      </c>
      <c r="T40" s="29">
        <f t="shared" si="28"/>
        <v>1</v>
      </c>
    </row>
    <row r="41" spans="1:20" ht="19.149999999999999" x14ac:dyDescent="0.7">
      <c r="A41" s="76"/>
      <c r="B41" s="1" t="s">
        <v>22</v>
      </c>
      <c r="C41" s="28">
        <v>244</v>
      </c>
      <c r="D41" s="29">
        <f t="shared" si="25"/>
        <v>0.25154639175257731</v>
      </c>
      <c r="E41" s="28">
        <v>156</v>
      </c>
      <c r="F41" s="29">
        <f t="shared" si="26"/>
        <v>0.16082474226804125</v>
      </c>
      <c r="G41" s="28">
        <v>245</v>
      </c>
      <c r="H41" s="29">
        <f t="shared" si="27"/>
        <v>0.25257731958762886</v>
      </c>
      <c r="I41" s="28">
        <v>122</v>
      </c>
      <c r="J41" s="29">
        <f t="shared" si="20"/>
        <v>0.12577319587628866</v>
      </c>
      <c r="K41" s="28">
        <v>85</v>
      </c>
      <c r="L41" s="29">
        <f t="shared" si="21"/>
        <v>8.7628865979381437E-2</v>
      </c>
      <c r="M41" s="28">
        <v>60</v>
      </c>
      <c r="N41" s="29">
        <f t="shared" si="22"/>
        <v>6.1855670103092786E-2</v>
      </c>
      <c r="O41" s="28">
        <v>38</v>
      </c>
      <c r="P41" s="29">
        <f t="shared" si="23"/>
        <v>3.9175257731958762E-2</v>
      </c>
      <c r="Q41" s="28">
        <v>20</v>
      </c>
      <c r="R41" s="30">
        <f t="shared" si="24"/>
        <v>2.0618556701030927E-2</v>
      </c>
      <c r="S41" s="65">
        <f t="shared" si="19"/>
        <v>970</v>
      </c>
      <c r="T41" s="29">
        <f t="shared" si="28"/>
        <v>1</v>
      </c>
    </row>
    <row r="42" spans="1:20" ht="19.149999999999999" x14ac:dyDescent="0.7">
      <c r="A42" s="76"/>
      <c r="B42" s="1" t="s">
        <v>23</v>
      </c>
      <c r="C42" s="28">
        <v>614</v>
      </c>
      <c r="D42" s="29">
        <f t="shared" si="25"/>
        <v>0.50410509031198691</v>
      </c>
      <c r="E42" s="28">
        <v>179</v>
      </c>
      <c r="F42" s="29">
        <f t="shared" si="26"/>
        <v>0.14696223316912971</v>
      </c>
      <c r="G42" s="28">
        <v>161</v>
      </c>
      <c r="H42" s="29">
        <f t="shared" si="27"/>
        <v>0.13218390804597702</v>
      </c>
      <c r="I42" s="28">
        <v>123</v>
      </c>
      <c r="J42" s="29">
        <f t="shared" si="20"/>
        <v>0.10098522167487685</v>
      </c>
      <c r="K42" s="28">
        <v>65</v>
      </c>
      <c r="L42" s="29">
        <f t="shared" si="21"/>
        <v>5.3366174055829226E-2</v>
      </c>
      <c r="M42" s="28">
        <v>54</v>
      </c>
      <c r="N42" s="29">
        <f t="shared" si="22"/>
        <v>4.4334975369458129E-2</v>
      </c>
      <c r="O42" s="28">
        <v>8</v>
      </c>
      <c r="P42" s="29">
        <f t="shared" si="23"/>
        <v>6.5681444991789817E-3</v>
      </c>
      <c r="Q42" s="28">
        <v>14</v>
      </c>
      <c r="R42" s="30">
        <f t="shared" si="24"/>
        <v>1.1494252873563218E-2</v>
      </c>
      <c r="S42" s="65">
        <f t="shared" si="19"/>
        <v>1218</v>
      </c>
      <c r="T42" s="29">
        <f t="shared" si="28"/>
        <v>1.0000000000000002</v>
      </c>
    </row>
    <row r="43" spans="1:20" ht="19.149999999999999" x14ac:dyDescent="0.7">
      <c r="A43" s="76"/>
      <c r="B43" s="1" t="s">
        <v>24</v>
      </c>
      <c r="C43" s="28">
        <v>346</v>
      </c>
      <c r="D43" s="29">
        <f t="shared" si="25"/>
        <v>0.5553772070626003</v>
      </c>
      <c r="E43" s="28">
        <v>68</v>
      </c>
      <c r="F43" s="29">
        <f t="shared" si="26"/>
        <v>0.10914927768860354</v>
      </c>
      <c r="G43" s="28">
        <v>92</v>
      </c>
      <c r="H43" s="29">
        <f t="shared" si="27"/>
        <v>0.1476725521669342</v>
      </c>
      <c r="I43" s="28">
        <v>25</v>
      </c>
      <c r="J43" s="29">
        <f t="shared" si="20"/>
        <v>4.0128410914927769E-2</v>
      </c>
      <c r="K43" s="28">
        <v>33</v>
      </c>
      <c r="L43" s="29">
        <f t="shared" si="21"/>
        <v>5.2969502407704656E-2</v>
      </c>
      <c r="M43" s="28">
        <v>23</v>
      </c>
      <c r="N43" s="29">
        <f t="shared" si="22"/>
        <v>3.691813804173355E-2</v>
      </c>
      <c r="O43" s="28">
        <v>8</v>
      </c>
      <c r="P43" s="29">
        <f t="shared" si="23"/>
        <v>1.2841091492776886E-2</v>
      </c>
      <c r="Q43" s="28">
        <v>28</v>
      </c>
      <c r="R43" s="30">
        <f t="shared" si="24"/>
        <v>4.49438202247191E-2</v>
      </c>
      <c r="S43" s="65">
        <f t="shared" si="19"/>
        <v>623</v>
      </c>
      <c r="T43" s="29">
        <f t="shared" si="28"/>
        <v>1</v>
      </c>
    </row>
    <row r="44" spans="1:20" ht="19.149999999999999" x14ac:dyDescent="0.7">
      <c r="A44" s="76"/>
      <c r="B44" s="1" t="s">
        <v>25</v>
      </c>
      <c r="C44" s="28">
        <v>0</v>
      </c>
      <c r="D44" s="29">
        <f t="shared" si="25"/>
        <v>0</v>
      </c>
      <c r="E44" s="28">
        <v>3</v>
      </c>
      <c r="F44" s="29">
        <f t="shared" si="26"/>
        <v>0.27272727272727271</v>
      </c>
      <c r="G44" s="28">
        <v>3</v>
      </c>
      <c r="H44" s="29">
        <f t="shared" si="27"/>
        <v>0.27272727272727271</v>
      </c>
      <c r="I44" s="28">
        <v>3</v>
      </c>
      <c r="J44" s="29">
        <f t="shared" si="20"/>
        <v>0.27272727272727271</v>
      </c>
      <c r="K44" s="28">
        <v>0</v>
      </c>
      <c r="L44" s="29">
        <f t="shared" si="21"/>
        <v>0</v>
      </c>
      <c r="M44" s="28">
        <v>2</v>
      </c>
      <c r="N44" s="29">
        <f t="shared" si="22"/>
        <v>0.18181818181818182</v>
      </c>
      <c r="O44" s="28">
        <v>0</v>
      </c>
      <c r="P44" s="29">
        <f t="shared" si="23"/>
        <v>0</v>
      </c>
      <c r="Q44" s="28">
        <v>0</v>
      </c>
      <c r="R44" s="30">
        <f t="shared" si="24"/>
        <v>0</v>
      </c>
      <c r="S44" s="65">
        <f t="shared" ref="S44:S65" si="29">SUM(C44,G44,E44,I44,K44,M44,O44,Q44)</f>
        <v>11</v>
      </c>
      <c r="T44" s="29">
        <f t="shared" si="28"/>
        <v>1</v>
      </c>
    </row>
    <row r="45" spans="1:20" ht="19.149999999999999" x14ac:dyDescent="0.7">
      <c r="A45" s="76"/>
      <c r="B45" s="1" t="s">
        <v>0</v>
      </c>
      <c r="C45" s="28">
        <v>5</v>
      </c>
      <c r="D45" s="29">
        <f t="shared" si="25"/>
        <v>0.7142857142857143</v>
      </c>
      <c r="E45" s="28">
        <v>0</v>
      </c>
      <c r="F45" s="29">
        <f t="shared" si="26"/>
        <v>0</v>
      </c>
      <c r="G45" s="28">
        <v>0</v>
      </c>
      <c r="H45" s="29">
        <f t="shared" si="27"/>
        <v>0</v>
      </c>
      <c r="I45" s="28">
        <v>1</v>
      </c>
      <c r="J45" s="29">
        <f t="shared" si="20"/>
        <v>0.14285714285714285</v>
      </c>
      <c r="K45" s="28">
        <v>0</v>
      </c>
      <c r="L45" s="29">
        <f t="shared" si="21"/>
        <v>0</v>
      </c>
      <c r="M45" s="28">
        <v>0</v>
      </c>
      <c r="N45" s="29">
        <f t="shared" si="22"/>
        <v>0</v>
      </c>
      <c r="O45" s="28">
        <v>1</v>
      </c>
      <c r="P45" s="29">
        <f t="shared" si="23"/>
        <v>0.14285714285714285</v>
      </c>
      <c r="Q45" s="28">
        <v>0</v>
      </c>
      <c r="R45" s="30">
        <f t="shared" si="24"/>
        <v>0</v>
      </c>
      <c r="S45" s="65">
        <f t="shared" si="29"/>
        <v>7</v>
      </c>
      <c r="T45" s="29">
        <f t="shared" si="28"/>
        <v>1</v>
      </c>
    </row>
    <row r="46" spans="1:20" ht="19.149999999999999" x14ac:dyDescent="0.7">
      <c r="A46" s="77"/>
      <c r="B46" s="2" t="s">
        <v>27</v>
      </c>
      <c r="C46" s="41">
        <v>1209</v>
      </c>
      <c r="D46" s="42">
        <f t="shared" si="25"/>
        <v>0.37663551401869161</v>
      </c>
      <c r="E46" s="41">
        <v>511</v>
      </c>
      <c r="F46" s="42">
        <f t="shared" si="26"/>
        <v>0.15919003115264799</v>
      </c>
      <c r="G46" s="41">
        <v>582</v>
      </c>
      <c r="H46" s="42">
        <f t="shared" si="27"/>
        <v>0.18130841121495328</v>
      </c>
      <c r="I46" s="41">
        <v>413</v>
      </c>
      <c r="J46" s="42">
        <f t="shared" si="20"/>
        <v>0.12866043613707165</v>
      </c>
      <c r="K46" s="41">
        <v>194</v>
      </c>
      <c r="L46" s="42">
        <f t="shared" si="21"/>
        <v>6.0436137071651089E-2</v>
      </c>
      <c r="M46" s="41">
        <v>160</v>
      </c>
      <c r="N46" s="42">
        <f t="shared" si="22"/>
        <v>4.9844236760124609E-2</v>
      </c>
      <c r="O46" s="41">
        <v>77</v>
      </c>
      <c r="P46" s="42">
        <f t="shared" si="23"/>
        <v>2.3987538940809967E-2</v>
      </c>
      <c r="Q46" s="41">
        <v>64</v>
      </c>
      <c r="R46" s="43">
        <f t="shared" si="24"/>
        <v>1.9937694704049845E-2</v>
      </c>
      <c r="S46" s="66">
        <f t="shared" si="29"/>
        <v>3210</v>
      </c>
      <c r="T46" s="42">
        <f t="shared" si="28"/>
        <v>1</v>
      </c>
    </row>
    <row r="47" spans="1:20" ht="19.149999999999999" x14ac:dyDescent="0.7">
      <c r="A47" s="75" t="s">
        <v>7</v>
      </c>
      <c r="B47" s="1" t="s">
        <v>21</v>
      </c>
      <c r="C47" s="28">
        <v>6</v>
      </c>
      <c r="D47" s="29">
        <f t="shared" si="25"/>
        <v>1.3129102844638949E-2</v>
      </c>
      <c r="E47" s="28">
        <v>114</v>
      </c>
      <c r="F47" s="29">
        <f t="shared" si="26"/>
        <v>0.24945295404814005</v>
      </c>
      <c r="G47" s="28">
        <v>62</v>
      </c>
      <c r="H47" s="29">
        <f t="shared" si="27"/>
        <v>0.13566739606126915</v>
      </c>
      <c r="I47" s="28">
        <v>208</v>
      </c>
      <c r="J47" s="29">
        <f t="shared" si="20"/>
        <v>0.4551422319474836</v>
      </c>
      <c r="K47" s="28">
        <v>6</v>
      </c>
      <c r="L47" s="29">
        <f t="shared" si="21"/>
        <v>1.3129102844638949E-2</v>
      </c>
      <c r="M47" s="28">
        <v>43</v>
      </c>
      <c r="N47" s="29">
        <f t="shared" si="22"/>
        <v>9.4091903719912467E-2</v>
      </c>
      <c r="O47" s="28">
        <v>17</v>
      </c>
      <c r="P47" s="29">
        <f t="shared" si="23"/>
        <v>3.7199124726477024E-2</v>
      </c>
      <c r="Q47" s="28">
        <v>1</v>
      </c>
      <c r="R47" s="30">
        <f t="shared" si="24"/>
        <v>2.1881838074398249E-3</v>
      </c>
      <c r="S47" s="65">
        <f t="shared" si="29"/>
        <v>457</v>
      </c>
      <c r="T47" s="29">
        <f t="shared" si="28"/>
        <v>1</v>
      </c>
    </row>
    <row r="48" spans="1:20" ht="19.149999999999999" x14ac:dyDescent="0.7">
      <c r="A48" s="76"/>
      <c r="B48" s="1" t="s">
        <v>22</v>
      </c>
      <c r="C48" s="28">
        <v>209</v>
      </c>
      <c r="D48" s="29">
        <f t="shared" si="25"/>
        <v>0.29814550641940085</v>
      </c>
      <c r="E48" s="28">
        <v>130</v>
      </c>
      <c r="F48" s="29">
        <f t="shared" si="26"/>
        <v>0.18544935805991442</v>
      </c>
      <c r="G48" s="28">
        <v>151</v>
      </c>
      <c r="H48" s="29">
        <f t="shared" si="27"/>
        <v>0.21540656205420827</v>
      </c>
      <c r="I48" s="28">
        <v>71</v>
      </c>
      <c r="J48" s="29">
        <f t="shared" si="20"/>
        <v>0.10128388017118402</v>
      </c>
      <c r="K48" s="28">
        <v>54</v>
      </c>
      <c r="L48" s="29">
        <f t="shared" si="21"/>
        <v>7.7032810271041363E-2</v>
      </c>
      <c r="M48" s="28">
        <v>36</v>
      </c>
      <c r="N48" s="29">
        <f t="shared" si="22"/>
        <v>5.1355206847360911E-2</v>
      </c>
      <c r="O48" s="28">
        <v>31</v>
      </c>
      <c r="P48" s="29">
        <f t="shared" si="23"/>
        <v>4.4222539229671898E-2</v>
      </c>
      <c r="Q48" s="28">
        <v>19</v>
      </c>
      <c r="R48" s="30">
        <f t="shared" si="24"/>
        <v>2.710413694721826E-2</v>
      </c>
      <c r="S48" s="65">
        <f t="shared" si="29"/>
        <v>701</v>
      </c>
      <c r="T48" s="29">
        <f t="shared" si="28"/>
        <v>1.0000000000000002</v>
      </c>
    </row>
    <row r="49" spans="1:20" ht="19.149999999999999" x14ac:dyDescent="0.7">
      <c r="A49" s="76"/>
      <c r="B49" s="1" t="s">
        <v>23</v>
      </c>
      <c r="C49" s="28">
        <v>623</v>
      </c>
      <c r="D49" s="29">
        <f t="shared" si="25"/>
        <v>0.590521327014218</v>
      </c>
      <c r="E49" s="28">
        <v>135</v>
      </c>
      <c r="F49" s="29">
        <f t="shared" si="26"/>
        <v>0.12796208530805686</v>
      </c>
      <c r="G49" s="28">
        <v>117</v>
      </c>
      <c r="H49" s="29">
        <f t="shared" si="27"/>
        <v>0.11090047393364928</v>
      </c>
      <c r="I49" s="28">
        <v>58</v>
      </c>
      <c r="J49" s="29">
        <f t="shared" si="20"/>
        <v>5.4976303317535544E-2</v>
      </c>
      <c r="K49" s="28">
        <v>62</v>
      </c>
      <c r="L49" s="29">
        <f t="shared" si="21"/>
        <v>5.8767772511848344E-2</v>
      </c>
      <c r="M49" s="28">
        <v>23</v>
      </c>
      <c r="N49" s="29">
        <f t="shared" si="22"/>
        <v>2.1800947867298578E-2</v>
      </c>
      <c r="O49" s="28">
        <v>14</v>
      </c>
      <c r="P49" s="29">
        <f t="shared" si="23"/>
        <v>1.3270142180094787E-2</v>
      </c>
      <c r="Q49" s="28">
        <v>23</v>
      </c>
      <c r="R49" s="30">
        <f t="shared" si="24"/>
        <v>2.1800947867298578E-2</v>
      </c>
      <c r="S49" s="65">
        <f t="shared" si="29"/>
        <v>1055</v>
      </c>
      <c r="T49" s="29">
        <f t="shared" si="28"/>
        <v>1</v>
      </c>
    </row>
    <row r="50" spans="1:20" ht="19.149999999999999" x14ac:dyDescent="0.7">
      <c r="A50" s="76"/>
      <c r="B50" s="1" t="s">
        <v>24</v>
      </c>
      <c r="C50" s="28">
        <v>412</v>
      </c>
      <c r="D50" s="29">
        <f t="shared" si="25"/>
        <v>0.60766961651917406</v>
      </c>
      <c r="E50" s="28">
        <v>92</v>
      </c>
      <c r="F50" s="29">
        <f t="shared" si="26"/>
        <v>0.13569321533923304</v>
      </c>
      <c r="G50" s="28">
        <v>73</v>
      </c>
      <c r="H50" s="29">
        <f t="shared" si="27"/>
        <v>0.10766961651917405</v>
      </c>
      <c r="I50" s="28">
        <v>21</v>
      </c>
      <c r="J50" s="29">
        <f t="shared" si="20"/>
        <v>3.0973451327433628E-2</v>
      </c>
      <c r="K50" s="28">
        <v>45</v>
      </c>
      <c r="L50" s="29">
        <f t="shared" si="21"/>
        <v>6.637168141592921E-2</v>
      </c>
      <c r="M50" s="28">
        <v>14</v>
      </c>
      <c r="N50" s="29">
        <f t="shared" si="22"/>
        <v>2.0648967551622419E-2</v>
      </c>
      <c r="O50" s="28">
        <v>4</v>
      </c>
      <c r="P50" s="29">
        <f t="shared" si="23"/>
        <v>5.8997050147492625E-3</v>
      </c>
      <c r="Q50" s="28">
        <v>17</v>
      </c>
      <c r="R50" s="30">
        <f t="shared" si="24"/>
        <v>2.5073746312684365E-2</v>
      </c>
      <c r="S50" s="65">
        <f t="shared" si="29"/>
        <v>678</v>
      </c>
      <c r="T50" s="29">
        <f t="shared" si="28"/>
        <v>1</v>
      </c>
    </row>
    <row r="51" spans="1:20" ht="19.149999999999999" x14ac:dyDescent="0.7">
      <c r="A51" s="76"/>
      <c r="B51" s="1" t="s">
        <v>25</v>
      </c>
      <c r="C51" s="28">
        <v>0</v>
      </c>
      <c r="D51" s="29">
        <f t="shared" si="25"/>
        <v>0</v>
      </c>
      <c r="E51" s="28">
        <v>5</v>
      </c>
      <c r="F51" s="29">
        <f t="shared" si="26"/>
        <v>0.27777777777777779</v>
      </c>
      <c r="G51" s="28">
        <v>6</v>
      </c>
      <c r="H51" s="29">
        <f t="shared" si="27"/>
        <v>0.33333333333333331</v>
      </c>
      <c r="I51" s="28">
        <v>2</v>
      </c>
      <c r="J51" s="29">
        <f t="shared" si="20"/>
        <v>0.1111111111111111</v>
      </c>
      <c r="K51" s="28">
        <v>0</v>
      </c>
      <c r="L51" s="29">
        <f t="shared" si="21"/>
        <v>0</v>
      </c>
      <c r="M51" s="28">
        <v>1</v>
      </c>
      <c r="N51" s="29">
        <f t="shared" si="22"/>
        <v>5.5555555555555552E-2</v>
      </c>
      <c r="O51" s="28">
        <v>3</v>
      </c>
      <c r="P51" s="29">
        <f t="shared" si="23"/>
        <v>0.16666666666666666</v>
      </c>
      <c r="Q51" s="28">
        <v>1</v>
      </c>
      <c r="R51" s="30">
        <f t="shared" si="24"/>
        <v>5.5555555555555552E-2</v>
      </c>
      <c r="S51" s="65">
        <f t="shared" si="29"/>
        <v>18</v>
      </c>
      <c r="T51" s="29">
        <f t="shared" si="28"/>
        <v>1</v>
      </c>
    </row>
    <row r="52" spans="1:20" ht="19.149999999999999" x14ac:dyDescent="0.7">
      <c r="A52" s="76"/>
      <c r="B52" s="1" t="s">
        <v>0</v>
      </c>
      <c r="C52" s="28">
        <v>13</v>
      </c>
      <c r="D52" s="29">
        <f t="shared" si="25"/>
        <v>0.48148148148148145</v>
      </c>
      <c r="E52" s="28">
        <v>2</v>
      </c>
      <c r="F52" s="29">
        <f t="shared" si="26"/>
        <v>7.407407407407407E-2</v>
      </c>
      <c r="G52" s="28">
        <v>2</v>
      </c>
      <c r="H52" s="29">
        <f t="shared" si="27"/>
        <v>7.407407407407407E-2</v>
      </c>
      <c r="I52" s="28">
        <v>5</v>
      </c>
      <c r="J52" s="29">
        <f t="shared" si="20"/>
        <v>0.18518518518518517</v>
      </c>
      <c r="K52" s="28">
        <v>0</v>
      </c>
      <c r="L52" s="29">
        <f t="shared" si="21"/>
        <v>0</v>
      </c>
      <c r="M52" s="28">
        <v>1</v>
      </c>
      <c r="N52" s="29">
        <f t="shared" si="22"/>
        <v>3.7037037037037035E-2</v>
      </c>
      <c r="O52" s="28">
        <v>0</v>
      </c>
      <c r="P52" s="29">
        <f t="shared" si="23"/>
        <v>0</v>
      </c>
      <c r="Q52" s="28">
        <v>4</v>
      </c>
      <c r="R52" s="30">
        <f t="shared" si="24"/>
        <v>0.14814814814814814</v>
      </c>
      <c r="S52" s="65">
        <f t="shared" si="29"/>
        <v>27</v>
      </c>
      <c r="T52" s="29">
        <f t="shared" si="28"/>
        <v>1</v>
      </c>
    </row>
    <row r="53" spans="1:20" ht="19.149999999999999" x14ac:dyDescent="0.7">
      <c r="A53" s="77"/>
      <c r="B53" s="2" t="s">
        <v>27</v>
      </c>
      <c r="C53" s="41">
        <v>1263</v>
      </c>
      <c r="D53" s="42">
        <f t="shared" si="25"/>
        <v>0.43017711171662126</v>
      </c>
      <c r="E53" s="41">
        <v>478</v>
      </c>
      <c r="F53" s="42">
        <f t="shared" si="26"/>
        <v>0.16280653950953677</v>
      </c>
      <c r="G53" s="41">
        <v>411</v>
      </c>
      <c r="H53" s="42">
        <f t="shared" si="27"/>
        <v>0.13998637602179836</v>
      </c>
      <c r="I53" s="41">
        <v>365</v>
      </c>
      <c r="J53" s="42">
        <f t="shared" si="20"/>
        <v>0.12431880108991826</v>
      </c>
      <c r="K53" s="41">
        <v>167</v>
      </c>
      <c r="L53" s="42">
        <f t="shared" si="21"/>
        <v>5.6880108991825613E-2</v>
      </c>
      <c r="M53" s="41">
        <v>118</v>
      </c>
      <c r="N53" s="42">
        <f t="shared" si="22"/>
        <v>4.0190735694822885E-2</v>
      </c>
      <c r="O53" s="41">
        <v>69</v>
      </c>
      <c r="P53" s="42">
        <f t="shared" si="23"/>
        <v>2.3501362397820164E-2</v>
      </c>
      <c r="Q53" s="41">
        <v>65</v>
      </c>
      <c r="R53" s="43">
        <f t="shared" si="24"/>
        <v>2.2138964577656677E-2</v>
      </c>
      <c r="S53" s="66">
        <f t="shared" si="29"/>
        <v>2936</v>
      </c>
      <c r="T53" s="42">
        <f t="shared" si="28"/>
        <v>1</v>
      </c>
    </row>
    <row r="54" spans="1:20" ht="19.149999999999999" x14ac:dyDescent="0.7">
      <c r="A54" s="75" t="s">
        <v>5</v>
      </c>
      <c r="B54" s="1" t="s">
        <v>21</v>
      </c>
      <c r="C54" s="28">
        <v>3</v>
      </c>
      <c r="D54" s="29">
        <f t="shared" si="25"/>
        <v>1.2500000000000001E-2</v>
      </c>
      <c r="E54" s="28">
        <v>86</v>
      </c>
      <c r="F54" s="29">
        <f t="shared" si="26"/>
        <v>0.35833333333333334</v>
      </c>
      <c r="G54" s="28">
        <v>27</v>
      </c>
      <c r="H54" s="29">
        <f t="shared" si="27"/>
        <v>0.1125</v>
      </c>
      <c r="I54" s="28">
        <v>85</v>
      </c>
      <c r="J54" s="29">
        <f t="shared" si="20"/>
        <v>0.35416666666666669</v>
      </c>
      <c r="K54" s="28">
        <v>6</v>
      </c>
      <c r="L54" s="29">
        <f t="shared" si="21"/>
        <v>2.5000000000000001E-2</v>
      </c>
      <c r="M54" s="28">
        <v>17</v>
      </c>
      <c r="N54" s="29">
        <f t="shared" si="22"/>
        <v>7.0833333333333331E-2</v>
      </c>
      <c r="O54" s="28">
        <v>14</v>
      </c>
      <c r="P54" s="29">
        <f t="shared" si="23"/>
        <v>5.8333333333333334E-2</v>
      </c>
      <c r="Q54" s="28">
        <v>2</v>
      </c>
      <c r="R54" s="30">
        <f t="shared" si="24"/>
        <v>8.3333333333333332E-3</v>
      </c>
      <c r="S54" s="65">
        <f t="shared" si="29"/>
        <v>240</v>
      </c>
      <c r="T54" s="29">
        <f t="shared" si="28"/>
        <v>1</v>
      </c>
    </row>
    <row r="55" spans="1:20" ht="19.149999999999999" x14ac:dyDescent="0.7">
      <c r="A55" s="76"/>
      <c r="B55" s="1" t="s">
        <v>22</v>
      </c>
      <c r="C55" s="28">
        <v>223</v>
      </c>
      <c r="D55" s="29">
        <f t="shared" si="25"/>
        <v>0.22989690721649483</v>
      </c>
      <c r="E55" s="28">
        <v>150</v>
      </c>
      <c r="F55" s="29">
        <f t="shared" si="26"/>
        <v>0.15463917525773196</v>
      </c>
      <c r="G55" s="28">
        <v>220</v>
      </c>
      <c r="H55" s="29">
        <f t="shared" si="27"/>
        <v>0.22680412371134021</v>
      </c>
      <c r="I55" s="28">
        <v>178</v>
      </c>
      <c r="J55" s="29">
        <f t="shared" si="20"/>
        <v>0.18350515463917524</v>
      </c>
      <c r="K55" s="28">
        <v>75</v>
      </c>
      <c r="L55" s="29">
        <f t="shared" si="21"/>
        <v>7.7319587628865982E-2</v>
      </c>
      <c r="M55" s="28">
        <v>60</v>
      </c>
      <c r="N55" s="29">
        <f t="shared" si="22"/>
        <v>6.1855670103092786E-2</v>
      </c>
      <c r="O55" s="28">
        <v>44</v>
      </c>
      <c r="P55" s="29">
        <f t="shared" si="23"/>
        <v>4.536082474226804E-2</v>
      </c>
      <c r="Q55" s="28">
        <v>20</v>
      </c>
      <c r="R55" s="30">
        <f t="shared" si="24"/>
        <v>2.0618556701030927E-2</v>
      </c>
      <c r="S55" s="65">
        <f t="shared" si="29"/>
        <v>970</v>
      </c>
      <c r="T55" s="29">
        <f t="shared" si="28"/>
        <v>1</v>
      </c>
    </row>
    <row r="56" spans="1:20" ht="19.149999999999999" x14ac:dyDescent="0.7">
      <c r="A56" s="76"/>
      <c r="B56" s="1" t="s">
        <v>23</v>
      </c>
      <c r="C56" s="28">
        <v>459</v>
      </c>
      <c r="D56" s="29">
        <f t="shared" si="25"/>
        <v>0.49783080260303686</v>
      </c>
      <c r="E56" s="28">
        <v>113</v>
      </c>
      <c r="F56" s="29">
        <f t="shared" si="26"/>
        <v>0.12255965292841649</v>
      </c>
      <c r="G56" s="28">
        <v>139</v>
      </c>
      <c r="H56" s="29">
        <f t="shared" si="27"/>
        <v>0.15075921908893708</v>
      </c>
      <c r="I56" s="28">
        <v>103</v>
      </c>
      <c r="J56" s="29">
        <f t="shared" si="20"/>
        <v>0.11171366594360087</v>
      </c>
      <c r="K56" s="28">
        <v>50</v>
      </c>
      <c r="L56" s="29">
        <f t="shared" si="21"/>
        <v>5.4229934924078092E-2</v>
      </c>
      <c r="M56" s="28">
        <v>34</v>
      </c>
      <c r="N56" s="29">
        <f t="shared" si="22"/>
        <v>3.6876355748373099E-2</v>
      </c>
      <c r="O56" s="28">
        <v>2</v>
      </c>
      <c r="P56" s="29">
        <f t="shared" si="23"/>
        <v>2.1691973969631237E-3</v>
      </c>
      <c r="Q56" s="28">
        <v>22</v>
      </c>
      <c r="R56" s="30">
        <f t="shared" si="24"/>
        <v>2.3861171366594359E-2</v>
      </c>
      <c r="S56" s="65">
        <f t="shared" si="29"/>
        <v>922</v>
      </c>
      <c r="T56" s="29">
        <f t="shared" si="28"/>
        <v>1</v>
      </c>
    </row>
    <row r="57" spans="1:20" ht="19.149999999999999" x14ac:dyDescent="0.7">
      <c r="A57" s="76"/>
      <c r="B57" s="1" t="s">
        <v>24</v>
      </c>
      <c r="C57" s="28">
        <v>258</v>
      </c>
      <c r="D57" s="29">
        <f t="shared" si="25"/>
        <v>0.55010660980810233</v>
      </c>
      <c r="E57" s="28">
        <v>70</v>
      </c>
      <c r="F57" s="29">
        <f t="shared" si="26"/>
        <v>0.14925373134328357</v>
      </c>
      <c r="G57" s="28">
        <v>65</v>
      </c>
      <c r="H57" s="29">
        <f t="shared" si="27"/>
        <v>0.13859275053304904</v>
      </c>
      <c r="I57" s="28">
        <v>12</v>
      </c>
      <c r="J57" s="29">
        <f t="shared" si="20"/>
        <v>2.5586353944562899E-2</v>
      </c>
      <c r="K57" s="28">
        <v>17</v>
      </c>
      <c r="L57" s="29">
        <f t="shared" si="21"/>
        <v>3.6247334754797439E-2</v>
      </c>
      <c r="M57" s="28">
        <v>19</v>
      </c>
      <c r="N57" s="29">
        <f t="shared" si="22"/>
        <v>4.0511727078891259E-2</v>
      </c>
      <c r="O57" s="28">
        <v>6</v>
      </c>
      <c r="P57" s="29">
        <f t="shared" si="23"/>
        <v>1.279317697228145E-2</v>
      </c>
      <c r="Q57" s="28">
        <v>22</v>
      </c>
      <c r="R57" s="30">
        <f t="shared" si="24"/>
        <v>4.6908315565031986E-2</v>
      </c>
      <c r="S57" s="65">
        <f t="shared" si="29"/>
        <v>469</v>
      </c>
      <c r="T57" s="29">
        <f t="shared" si="28"/>
        <v>0.99999999999999989</v>
      </c>
    </row>
    <row r="58" spans="1:20" ht="19.149999999999999" x14ac:dyDescent="0.7">
      <c r="A58" s="76"/>
      <c r="B58" s="1" t="s">
        <v>25</v>
      </c>
      <c r="C58" s="28">
        <v>1</v>
      </c>
      <c r="D58" s="29">
        <f t="shared" si="25"/>
        <v>9.0909090909090912E-2</v>
      </c>
      <c r="E58" s="28">
        <v>6</v>
      </c>
      <c r="F58" s="29">
        <f t="shared" si="26"/>
        <v>0.54545454545454541</v>
      </c>
      <c r="G58" s="28">
        <v>3</v>
      </c>
      <c r="H58" s="29">
        <f t="shared" si="27"/>
        <v>0.27272727272727271</v>
      </c>
      <c r="I58" s="28">
        <v>0</v>
      </c>
      <c r="J58" s="29">
        <f t="shared" si="20"/>
        <v>0</v>
      </c>
      <c r="K58" s="28">
        <v>0</v>
      </c>
      <c r="L58" s="29">
        <f t="shared" si="21"/>
        <v>0</v>
      </c>
      <c r="M58" s="28">
        <v>1</v>
      </c>
      <c r="N58" s="29">
        <f t="shared" si="22"/>
        <v>9.0909090909090912E-2</v>
      </c>
      <c r="O58" s="28">
        <v>0</v>
      </c>
      <c r="P58" s="29">
        <f t="shared" si="23"/>
        <v>0</v>
      </c>
      <c r="Q58" s="28">
        <v>0</v>
      </c>
      <c r="R58" s="30">
        <f t="shared" si="24"/>
        <v>0</v>
      </c>
      <c r="S58" s="65">
        <f t="shared" si="29"/>
        <v>11</v>
      </c>
      <c r="T58" s="29">
        <f t="shared" si="28"/>
        <v>1</v>
      </c>
    </row>
    <row r="59" spans="1:20" ht="19.149999999999999" x14ac:dyDescent="0.7">
      <c r="A59" s="76"/>
      <c r="B59" s="1" t="s">
        <v>0</v>
      </c>
      <c r="C59" s="28">
        <v>0</v>
      </c>
      <c r="D59" s="29">
        <f t="shared" si="25"/>
        <v>0</v>
      </c>
      <c r="E59" s="28">
        <v>1</v>
      </c>
      <c r="F59" s="29">
        <f t="shared" si="26"/>
        <v>1</v>
      </c>
      <c r="G59" s="28">
        <v>0</v>
      </c>
      <c r="H59" s="29">
        <f t="shared" si="27"/>
        <v>0</v>
      </c>
      <c r="I59" s="28">
        <v>0</v>
      </c>
      <c r="J59" s="29">
        <f t="shared" si="20"/>
        <v>0</v>
      </c>
      <c r="K59" s="28">
        <v>0</v>
      </c>
      <c r="L59" s="29">
        <f t="shared" si="21"/>
        <v>0</v>
      </c>
      <c r="M59" s="28">
        <v>0</v>
      </c>
      <c r="N59" s="29">
        <f t="shared" si="22"/>
        <v>0</v>
      </c>
      <c r="O59" s="28">
        <v>0</v>
      </c>
      <c r="P59" s="29">
        <f t="shared" si="23"/>
        <v>0</v>
      </c>
      <c r="Q59" s="28">
        <v>0</v>
      </c>
      <c r="R59" s="30">
        <f t="shared" si="24"/>
        <v>0</v>
      </c>
      <c r="S59" s="65">
        <f t="shared" si="29"/>
        <v>1</v>
      </c>
      <c r="T59" s="29">
        <f t="shared" si="28"/>
        <v>1</v>
      </c>
    </row>
    <row r="60" spans="1:20" ht="19.149999999999999" x14ac:dyDescent="0.7">
      <c r="A60" s="77"/>
      <c r="B60" s="2" t="s">
        <v>27</v>
      </c>
      <c r="C60" s="41">
        <v>944</v>
      </c>
      <c r="D60" s="42">
        <f t="shared" si="25"/>
        <v>0.36127057022579412</v>
      </c>
      <c r="E60" s="41">
        <v>426</v>
      </c>
      <c r="F60" s="42">
        <f t="shared" si="26"/>
        <v>0.16303099885189437</v>
      </c>
      <c r="G60" s="41">
        <v>454</v>
      </c>
      <c r="H60" s="42">
        <f t="shared" si="27"/>
        <v>0.17374665135859166</v>
      </c>
      <c r="I60" s="41">
        <v>378</v>
      </c>
      <c r="J60" s="42">
        <f t="shared" si="20"/>
        <v>0.14466130884041331</v>
      </c>
      <c r="K60" s="41">
        <v>148</v>
      </c>
      <c r="L60" s="42">
        <f t="shared" si="21"/>
        <v>5.6639877535399924E-2</v>
      </c>
      <c r="M60" s="41">
        <v>131</v>
      </c>
      <c r="N60" s="42">
        <f t="shared" si="22"/>
        <v>5.0133945656333716E-2</v>
      </c>
      <c r="O60" s="41">
        <v>66</v>
      </c>
      <c r="P60" s="42">
        <f t="shared" si="23"/>
        <v>2.5258323765786451E-2</v>
      </c>
      <c r="Q60" s="41">
        <v>66</v>
      </c>
      <c r="R60" s="43">
        <f t="shared" si="24"/>
        <v>2.5258323765786451E-2</v>
      </c>
      <c r="S60" s="66">
        <f t="shared" si="29"/>
        <v>2613</v>
      </c>
      <c r="T60" s="42">
        <f t="shared" si="28"/>
        <v>0.99999999999999978</v>
      </c>
    </row>
    <row r="61" spans="1:20" ht="19.149999999999999" x14ac:dyDescent="0.7">
      <c r="A61" s="75" t="s">
        <v>28</v>
      </c>
      <c r="B61" s="1" t="s">
        <v>21</v>
      </c>
      <c r="C61" s="28">
        <v>5</v>
      </c>
      <c r="D61" s="29">
        <f t="shared" si="25"/>
        <v>1.4285714285714285E-2</v>
      </c>
      <c r="E61" s="28">
        <v>122</v>
      </c>
      <c r="F61" s="29">
        <f t="shared" si="26"/>
        <v>0.34857142857142859</v>
      </c>
      <c r="G61" s="28">
        <v>34</v>
      </c>
      <c r="H61" s="29">
        <f t="shared" si="27"/>
        <v>9.7142857142857142E-2</v>
      </c>
      <c r="I61" s="28">
        <v>166</v>
      </c>
      <c r="J61" s="29">
        <f t="shared" si="20"/>
        <v>0.47428571428571431</v>
      </c>
      <c r="K61" s="28">
        <v>8</v>
      </c>
      <c r="L61" s="29">
        <f t="shared" si="21"/>
        <v>2.2857142857142857E-2</v>
      </c>
      <c r="M61" s="28">
        <v>12</v>
      </c>
      <c r="N61" s="29">
        <f t="shared" si="22"/>
        <v>3.4285714285714287E-2</v>
      </c>
      <c r="O61" s="28">
        <v>3</v>
      </c>
      <c r="P61" s="29">
        <f t="shared" si="23"/>
        <v>8.5714285714285719E-3</v>
      </c>
      <c r="Q61" s="28">
        <v>0</v>
      </c>
      <c r="R61" s="30">
        <f t="shared" si="24"/>
        <v>0</v>
      </c>
      <c r="S61" s="65">
        <f t="shared" si="29"/>
        <v>350</v>
      </c>
      <c r="T61" s="29">
        <f t="shared" si="28"/>
        <v>1.0000000000000002</v>
      </c>
    </row>
    <row r="62" spans="1:20" ht="19.149999999999999" x14ac:dyDescent="0.7">
      <c r="A62" s="76"/>
      <c r="B62" s="1" t="s">
        <v>22</v>
      </c>
      <c r="C62" s="28">
        <v>155</v>
      </c>
      <c r="D62" s="29">
        <f t="shared" si="25"/>
        <v>0.25963149078726966</v>
      </c>
      <c r="E62" s="28">
        <v>113</v>
      </c>
      <c r="F62" s="29">
        <f t="shared" si="26"/>
        <v>0.18927973199329984</v>
      </c>
      <c r="G62" s="28">
        <v>100</v>
      </c>
      <c r="H62" s="29">
        <f t="shared" si="27"/>
        <v>0.16750418760469013</v>
      </c>
      <c r="I62" s="28">
        <v>114</v>
      </c>
      <c r="J62" s="29">
        <f t="shared" si="20"/>
        <v>0.19095477386934673</v>
      </c>
      <c r="K62" s="28">
        <v>61</v>
      </c>
      <c r="L62" s="29">
        <f t="shared" si="21"/>
        <v>0.10217755443886097</v>
      </c>
      <c r="M62" s="28">
        <v>27</v>
      </c>
      <c r="N62" s="29">
        <f t="shared" si="22"/>
        <v>4.5226130653266333E-2</v>
      </c>
      <c r="O62" s="28">
        <v>16</v>
      </c>
      <c r="P62" s="29">
        <f t="shared" si="23"/>
        <v>2.6800670016750419E-2</v>
      </c>
      <c r="Q62" s="28">
        <v>11</v>
      </c>
      <c r="R62" s="30">
        <f t="shared" si="24"/>
        <v>1.8425460636515914E-2</v>
      </c>
      <c r="S62" s="65">
        <f t="shared" si="29"/>
        <v>597</v>
      </c>
      <c r="T62" s="29">
        <f t="shared" si="28"/>
        <v>1</v>
      </c>
    </row>
    <row r="63" spans="1:20" ht="19.149999999999999" x14ac:dyDescent="0.7">
      <c r="A63" s="76"/>
      <c r="B63" s="1" t="s">
        <v>23</v>
      </c>
      <c r="C63" s="28">
        <v>310</v>
      </c>
      <c r="D63" s="29">
        <f t="shared" si="25"/>
        <v>0.55258467023172908</v>
      </c>
      <c r="E63" s="28">
        <v>87</v>
      </c>
      <c r="F63" s="29">
        <f t="shared" si="26"/>
        <v>0.15508021390374332</v>
      </c>
      <c r="G63" s="28">
        <v>57</v>
      </c>
      <c r="H63" s="29">
        <f t="shared" si="27"/>
        <v>0.10160427807486631</v>
      </c>
      <c r="I63" s="28">
        <v>51</v>
      </c>
      <c r="J63" s="29">
        <f t="shared" si="20"/>
        <v>9.0909090909090912E-2</v>
      </c>
      <c r="K63" s="28">
        <v>17</v>
      </c>
      <c r="L63" s="29">
        <f t="shared" si="21"/>
        <v>3.0303030303030304E-2</v>
      </c>
      <c r="M63" s="28">
        <v>16</v>
      </c>
      <c r="N63" s="29">
        <f t="shared" si="22"/>
        <v>2.8520499108734401E-2</v>
      </c>
      <c r="O63" s="28">
        <v>5</v>
      </c>
      <c r="P63" s="29">
        <f t="shared" si="23"/>
        <v>8.9126559714795012E-3</v>
      </c>
      <c r="Q63" s="28">
        <v>18</v>
      </c>
      <c r="R63" s="30">
        <f t="shared" si="24"/>
        <v>3.2085561497326207E-2</v>
      </c>
      <c r="S63" s="65">
        <f t="shared" si="29"/>
        <v>561</v>
      </c>
      <c r="T63" s="29">
        <f t="shared" si="28"/>
        <v>1</v>
      </c>
    </row>
    <row r="64" spans="1:20" ht="19.149999999999999" x14ac:dyDescent="0.7">
      <c r="A64" s="76"/>
      <c r="B64" s="1" t="s">
        <v>24</v>
      </c>
      <c r="C64" s="28">
        <v>89</v>
      </c>
      <c r="D64" s="29">
        <f t="shared" si="25"/>
        <v>0.43627450980392157</v>
      </c>
      <c r="E64" s="28">
        <v>55</v>
      </c>
      <c r="F64" s="29">
        <f t="shared" si="26"/>
        <v>0.26960784313725489</v>
      </c>
      <c r="G64" s="28">
        <v>20</v>
      </c>
      <c r="H64" s="29">
        <f t="shared" si="27"/>
        <v>9.8039215686274508E-2</v>
      </c>
      <c r="I64" s="28">
        <v>9</v>
      </c>
      <c r="J64" s="29">
        <f t="shared" si="20"/>
        <v>4.4117647058823532E-2</v>
      </c>
      <c r="K64" s="28">
        <v>12</v>
      </c>
      <c r="L64" s="29">
        <f t="shared" si="21"/>
        <v>5.8823529411764705E-2</v>
      </c>
      <c r="M64" s="28">
        <v>1</v>
      </c>
      <c r="N64" s="29">
        <f t="shared" si="22"/>
        <v>4.9019607843137254E-3</v>
      </c>
      <c r="O64" s="28">
        <v>4</v>
      </c>
      <c r="P64" s="29">
        <f t="shared" si="23"/>
        <v>1.9607843137254902E-2</v>
      </c>
      <c r="Q64" s="28">
        <v>14</v>
      </c>
      <c r="R64" s="30">
        <f t="shared" si="24"/>
        <v>6.8627450980392163E-2</v>
      </c>
      <c r="S64" s="65">
        <f t="shared" si="29"/>
        <v>204</v>
      </c>
      <c r="T64" s="29">
        <f t="shared" si="28"/>
        <v>1</v>
      </c>
    </row>
    <row r="65" spans="1:20" ht="19.149999999999999" x14ac:dyDescent="0.7">
      <c r="A65" s="76"/>
      <c r="B65" s="1" t="s">
        <v>25</v>
      </c>
      <c r="C65" s="28">
        <v>0</v>
      </c>
      <c r="D65" s="29">
        <f t="shared" si="25"/>
        <v>0</v>
      </c>
      <c r="E65" s="28">
        <v>5</v>
      </c>
      <c r="F65" s="29">
        <f t="shared" si="26"/>
        <v>0.7142857142857143</v>
      </c>
      <c r="G65" s="28">
        <v>0</v>
      </c>
      <c r="H65" s="29">
        <f t="shared" si="27"/>
        <v>0</v>
      </c>
      <c r="I65" s="28">
        <v>1</v>
      </c>
      <c r="J65" s="29">
        <f t="shared" si="20"/>
        <v>0.14285714285714285</v>
      </c>
      <c r="K65" s="28">
        <v>0</v>
      </c>
      <c r="L65" s="29">
        <f t="shared" si="21"/>
        <v>0</v>
      </c>
      <c r="M65" s="28">
        <v>0</v>
      </c>
      <c r="N65" s="29">
        <f t="shared" si="22"/>
        <v>0</v>
      </c>
      <c r="O65" s="28">
        <v>1</v>
      </c>
      <c r="P65" s="29">
        <f t="shared" si="23"/>
        <v>0.14285714285714285</v>
      </c>
      <c r="Q65" s="28">
        <v>0</v>
      </c>
      <c r="R65" s="30">
        <f t="shared" si="24"/>
        <v>0</v>
      </c>
      <c r="S65" s="65">
        <f t="shared" si="29"/>
        <v>7</v>
      </c>
      <c r="T65" s="29">
        <f t="shared" si="28"/>
        <v>1</v>
      </c>
    </row>
    <row r="66" spans="1:20" ht="19.149999999999999" x14ac:dyDescent="0.7">
      <c r="A66" s="76"/>
      <c r="B66" s="1" t="s">
        <v>0</v>
      </c>
      <c r="C66" s="28">
        <v>0</v>
      </c>
      <c r="D66" s="5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>
        <v>0</v>
      </c>
      <c r="K66" s="28">
        <v>0</v>
      </c>
      <c r="L66" s="28">
        <v>0</v>
      </c>
      <c r="M66" s="28">
        <v>0</v>
      </c>
      <c r="N66" s="28">
        <v>0</v>
      </c>
      <c r="O66" s="28">
        <v>0</v>
      </c>
      <c r="P66" s="28">
        <v>0</v>
      </c>
      <c r="Q66" s="28">
        <v>0</v>
      </c>
      <c r="R66" s="28">
        <v>0</v>
      </c>
      <c r="S66" s="28">
        <v>0</v>
      </c>
      <c r="T66" s="58">
        <v>0</v>
      </c>
    </row>
    <row r="67" spans="1:20" ht="19.149999999999999" x14ac:dyDescent="0.7">
      <c r="A67" s="77"/>
      <c r="B67" s="2" t="s">
        <v>27</v>
      </c>
      <c r="C67" s="41">
        <v>559</v>
      </c>
      <c r="D67" s="42">
        <f t="shared" ref="D67:D79" si="30">C67/S67</f>
        <v>0.3251890634089587</v>
      </c>
      <c r="E67" s="41">
        <v>382</v>
      </c>
      <c r="F67" s="42">
        <f t="shared" ref="F67:F79" si="31">E67/S67</f>
        <v>0.22222222222222221</v>
      </c>
      <c r="G67" s="41">
        <v>211</v>
      </c>
      <c r="H67" s="42">
        <f t="shared" ref="H67:H79" si="32">G67/S67</f>
        <v>0.1227457824316463</v>
      </c>
      <c r="I67" s="41">
        <v>341</v>
      </c>
      <c r="J67" s="42">
        <f t="shared" si="20"/>
        <v>0.19837114601512507</v>
      </c>
      <c r="K67" s="41">
        <v>98</v>
      </c>
      <c r="L67" s="42">
        <f t="shared" si="21"/>
        <v>5.7009889470622452E-2</v>
      </c>
      <c r="M67" s="41">
        <v>56</v>
      </c>
      <c r="N67" s="42">
        <f t="shared" si="22"/>
        <v>3.2577079697498547E-2</v>
      </c>
      <c r="O67" s="41">
        <v>29</v>
      </c>
      <c r="P67" s="42">
        <f t="shared" si="23"/>
        <v>1.6870273414776031E-2</v>
      </c>
      <c r="Q67" s="41">
        <v>43</v>
      </c>
      <c r="R67" s="43">
        <f t="shared" si="24"/>
        <v>2.501454333915067E-2</v>
      </c>
      <c r="S67" s="66">
        <f t="shared" ref="S67:S79" si="33">SUM(C67,G67,E67,I67,K67,M67,O67,Q67)</f>
        <v>1719</v>
      </c>
      <c r="T67" s="42">
        <f t="shared" ref="T67:T79" si="34">SUM(D67,H67,F67,J67,L67,N67,P67,R67)</f>
        <v>1</v>
      </c>
    </row>
    <row r="68" spans="1:20" ht="19.149999999999999" x14ac:dyDescent="0.7">
      <c r="A68" s="75" t="s">
        <v>29</v>
      </c>
      <c r="B68" s="1" t="s">
        <v>21</v>
      </c>
      <c r="C68" s="28">
        <v>32</v>
      </c>
      <c r="D68" s="29">
        <f t="shared" si="30"/>
        <v>1.4794267221451687E-2</v>
      </c>
      <c r="E68" s="28">
        <v>652</v>
      </c>
      <c r="F68" s="29">
        <f t="shared" si="31"/>
        <v>0.30143319463707813</v>
      </c>
      <c r="G68" s="28">
        <v>324</v>
      </c>
      <c r="H68" s="29">
        <f t="shared" si="32"/>
        <v>0.14979195561719832</v>
      </c>
      <c r="I68" s="28">
        <v>801</v>
      </c>
      <c r="J68" s="29">
        <f t="shared" si="20"/>
        <v>0.37031900138696255</v>
      </c>
      <c r="K68" s="28">
        <v>52</v>
      </c>
      <c r="L68" s="29">
        <f t="shared" si="21"/>
        <v>2.4040684234858993E-2</v>
      </c>
      <c r="M68" s="28">
        <v>168</v>
      </c>
      <c r="N68" s="29">
        <f t="shared" si="22"/>
        <v>7.7669902912621352E-2</v>
      </c>
      <c r="O68" s="28">
        <v>126</v>
      </c>
      <c r="P68" s="29">
        <f t="shared" si="23"/>
        <v>5.8252427184466021E-2</v>
      </c>
      <c r="Q68" s="28">
        <v>8</v>
      </c>
      <c r="R68" s="30">
        <f t="shared" si="24"/>
        <v>3.6985668053629217E-3</v>
      </c>
      <c r="S68" s="65">
        <f t="shared" si="33"/>
        <v>2163</v>
      </c>
      <c r="T68" s="29">
        <f t="shared" si="34"/>
        <v>1</v>
      </c>
    </row>
    <row r="69" spans="1:20" ht="19.149999999999999" x14ac:dyDescent="0.7">
      <c r="A69" s="76"/>
      <c r="B69" s="1" t="s">
        <v>22</v>
      </c>
      <c r="C69" s="28">
        <v>1536</v>
      </c>
      <c r="D69" s="29">
        <f t="shared" si="30"/>
        <v>0.22644847412649272</v>
      </c>
      <c r="E69" s="28">
        <v>1338</v>
      </c>
      <c r="F69" s="29">
        <f t="shared" si="31"/>
        <v>0.19725785050862452</v>
      </c>
      <c r="G69" s="28">
        <v>1567</v>
      </c>
      <c r="H69" s="29">
        <f t="shared" si="32"/>
        <v>0.2310187232787852</v>
      </c>
      <c r="I69" s="28">
        <v>821</v>
      </c>
      <c r="J69" s="29">
        <f t="shared" si="20"/>
        <v>0.12103788883974642</v>
      </c>
      <c r="K69" s="28">
        <v>668</v>
      </c>
      <c r="L69" s="29">
        <f t="shared" si="21"/>
        <v>9.8481497862302814E-2</v>
      </c>
      <c r="M69" s="28">
        <v>394</v>
      </c>
      <c r="N69" s="29">
        <f t="shared" si="22"/>
        <v>5.8086392451717532E-2</v>
      </c>
      <c r="O69" s="28">
        <v>337</v>
      </c>
      <c r="P69" s="29">
        <f t="shared" si="23"/>
        <v>4.9683031107179712E-2</v>
      </c>
      <c r="Q69" s="28">
        <v>122</v>
      </c>
      <c r="R69" s="30">
        <f t="shared" si="24"/>
        <v>1.7986141825151115E-2</v>
      </c>
      <c r="S69" s="65">
        <f t="shared" si="33"/>
        <v>6783</v>
      </c>
      <c r="T69" s="29">
        <f t="shared" si="34"/>
        <v>1</v>
      </c>
    </row>
    <row r="70" spans="1:20" ht="19.149999999999999" x14ac:dyDescent="0.7">
      <c r="A70" s="76"/>
      <c r="B70" s="1" t="s">
        <v>23</v>
      </c>
      <c r="C70" s="28">
        <v>4520</v>
      </c>
      <c r="D70" s="29">
        <f t="shared" si="30"/>
        <v>0.52332985990505965</v>
      </c>
      <c r="E70" s="28">
        <v>1207</v>
      </c>
      <c r="F70" s="29">
        <f t="shared" si="31"/>
        <v>0.13974759754544402</v>
      </c>
      <c r="G70" s="28">
        <v>1209</v>
      </c>
      <c r="H70" s="29">
        <f t="shared" si="32"/>
        <v>0.13997915943035777</v>
      </c>
      <c r="I70" s="28">
        <v>756</v>
      </c>
      <c r="J70" s="29">
        <f t="shared" si="20"/>
        <v>8.7530392497394929E-2</v>
      </c>
      <c r="K70" s="28">
        <v>460</v>
      </c>
      <c r="L70" s="29">
        <f t="shared" si="21"/>
        <v>5.3259233530160932E-2</v>
      </c>
      <c r="M70" s="28">
        <v>274</v>
      </c>
      <c r="N70" s="29">
        <f t="shared" si="22"/>
        <v>3.172397823318282E-2</v>
      </c>
      <c r="O70" s="28">
        <v>58</v>
      </c>
      <c r="P70" s="29">
        <f t="shared" si="23"/>
        <v>6.7152946624985527E-3</v>
      </c>
      <c r="Q70" s="28">
        <v>153</v>
      </c>
      <c r="R70" s="30">
        <f t="shared" si="24"/>
        <v>1.7714484195901353E-2</v>
      </c>
      <c r="S70" s="65">
        <f t="shared" si="33"/>
        <v>8637</v>
      </c>
      <c r="T70" s="29">
        <f t="shared" si="34"/>
        <v>1</v>
      </c>
    </row>
    <row r="71" spans="1:20" ht="19.149999999999999" x14ac:dyDescent="0.7">
      <c r="A71" s="76"/>
      <c r="B71" s="1" t="s">
        <v>24</v>
      </c>
      <c r="C71" s="28">
        <v>2846</v>
      </c>
      <c r="D71" s="29">
        <f t="shared" si="30"/>
        <v>0.57194533762057875</v>
      </c>
      <c r="E71" s="28">
        <v>589</v>
      </c>
      <c r="F71" s="29">
        <f t="shared" si="31"/>
        <v>0.11836816720257234</v>
      </c>
      <c r="G71" s="28">
        <v>666</v>
      </c>
      <c r="H71" s="29">
        <f t="shared" si="32"/>
        <v>0.13384244372990353</v>
      </c>
      <c r="I71" s="28">
        <v>177</v>
      </c>
      <c r="J71" s="29">
        <f t="shared" si="20"/>
        <v>3.5570739549839227E-2</v>
      </c>
      <c r="K71" s="28">
        <v>245</v>
      </c>
      <c r="L71" s="29">
        <f t="shared" si="21"/>
        <v>4.9236334405144695E-2</v>
      </c>
      <c r="M71" s="28">
        <v>190</v>
      </c>
      <c r="N71" s="29">
        <f t="shared" si="22"/>
        <v>3.8183279742765273E-2</v>
      </c>
      <c r="O71" s="28">
        <v>43</v>
      </c>
      <c r="P71" s="29">
        <f t="shared" si="23"/>
        <v>8.641479099678457E-3</v>
      </c>
      <c r="Q71" s="28">
        <v>220</v>
      </c>
      <c r="R71" s="30">
        <f t="shared" si="24"/>
        <v>4.4212218649517687E-2</v>
      </c>
      <c r="S71" s="65">
        <f t="shared" si="33"/>
        <v>4976</v>
      </c>
      <c r="T71" s="29">
        <f t="shared" si="34"/>
        <v>1</v>
      </c>
    </row>
    <row r="72" spans="1:20" ht="19.149999999999999" x14ac:dyDescent="0.7">
      <c r="A72" s="76"/>
      <c r="B72" s="1" t="s">
        <v>25</v>
      </c>
      <c r="C72" s="28">
        <v>5</v>
      </c>
      <c r="D72" s="29">
        <f t="shared" si="30"/>
        <v>0.05</v>
      </c>
      <c r="E72" s="28">
        <v>31</v>
      </c>
      <c r="F72" s="29">
        <f t="shared" si="31"/>
        <v>0.31</v>
      </c>
      <c r="G72" s="28">
        <v>26</v>
      </c>
      <c r="H72" s="29">
        <f t="shared" si="32"/>
        <v>0.26</v>
      </c>
      <c r="I72" s="28">
        <v>11</v>
      </c>
      <c r="J72" s="29">
        <f t="shared" si="20"/>
        <v>0.11</v>
      </c>
      <c r="K72" s="28">
        <v>5</v>
      </c>
      <c r="L72" s="29">
        <f t="shared" si="21"/>
        <v>0.05</v>
      </c>
      <c r="M72" s="28">
        <v>8</v>
      </c>
      <c r="N72" s="29">
        <f t="shared" si="22"/>
        <v>0.08</v>
      </c>
      <c r="O72" s="28">
        <v>6</v>
      </c>
      <c r="P72" s="29">
        <f t="shared" si="23"/>
        <v>0.06</v>
      </c>
      <c r="Q72" s="28">
        <v>8</v>
      </c>
      <c r="R72" s="30">
        <f t="shared" si="24"/>
        <v>0.08</v>
      </c>
      <c r="S72" s="65">
        <f t="shared" si="33"/>
        <v>100</v>
      </c>
      <c r="T72" s="29">
        <f t="shared" si="34"/>
        <v>0.99999999999999989</v>
      </c>
    </row>
    <row r="73" spans="1:20" ht="19.149999999999999" x14ac:dyDescent="0.7">
      <c r="A73" s="76"/>
      <c r="B73" s="1" t="s">
        <v>0</v>
      </c>
      <c r="C73" s="28">
        <v>18</v>
      </c>
      <c r="D73" s="29">
        <f t="shared" si="30"/>
        <v>0.36734693877551022</v>
      </c>
      <c r="E73" s="28">
        <v>9</v>
      </c>
      <c r="F73" s="29">
        <f t="shared" si="31"/>
        <v>0.18367346938775511</v>
      </c>
      <c r="G73" s="28">
        <v>6</v>
      </c>
      <c r="H73" s="29">
        <f t="shared" si="32"/>
        <v>0.12244897959183673</v>
      </c>
      <c r="I73" s="28">
        <v>4</v>
      </c>
      <c r="J73" s="29">
        <f t="shared" si="20"/>
        <v>8.1632653061224483E-2</v>
      </c>
      <c r="K73" s="28">
        <v>5</v>
      </c>
      <c r="L73" s="29">
        <f t="shared" si="21"/>
        <v>0.10204081632653061</v>
      </c>
      <c r="M73" s="28">
        <v>6</v>
      </c>
      <c r="N73" s="29">
        <f t="shared" si="22"/>
        <v>0.12244897959183673</v>
      </c>
      <c r="O73" s="28">
        <v>1</v>
      </c>
      <c r="P73" s="29">
        <f t="shared" si="23"/>
        <v>2.0408163265306121E-2</v>
      </c>
      <c r="Q73" s="28">
        <v>0</v>
      </c>
      <c r="R73" s="30">
        <f t="shared" si="24"/>
        <v>0</v>
      </c>
      <c r="S73" s="65">
        <f t="shared" si="33"/>
        <v>49</v>
      </c>
      <c r="T73" s="29">
        <f t="shared" si="34"/>
        <v>1</v>
      </c>
    </row>
    <row r="74" spans="1:20" ht="19.149999999999999" x14ac:dyDescent="0.7">
      <c r="A74" s="77"/>
      <c r="B74" s="2" t="s">
        <v>27</v>
      </c>
      <c r="C74" s="41">
        <v>8957</v>
      </c>
      <c r="D74" s="42">
        <f t="shared" si="30"/>
        <v>0.39444248722917036</v>
      </c>
      <c r="E74" s="41">
        <v>3826</v>
      </c>
      <c r="F74" s="42">
        <f t="shared" si="31"/>
        <v>0.16848687687158712</v>
      </c>
      <c r="G74" s="41">
        <v>3798</v>
      </c>
      <c r="H74" s="42">
        <f t="shared" si="32"/>
        <v>0.16725383124889906</v>
      </c>
      <c r="I74" s="41">
        <v>2570</v>
      </c>
      <c r="J74" s="42">
        <f t="shared" si="20"/>
        <v>0.11317597322529505</v>
      </c>
      <c r="K74" s="41">
        <v>1435</v>
      </c>
      <c r="L74" s="42">
        <f t="shared" si="21"/>
        <v>6.3193588162762021E-2</v>
      </c>
      <c r="M74" s="41">
        <v>1040</v>
      </c>
      <c r="N74" s="42">
        <f t="shared" si="22"/>
        <v>4.5798837414127179E-2</v>
      </c>
      <c r="O74" s="41">
        <v>571</v>
      </c>
      <c r="P74" s="42">
        <f t="shared" si="23"/>
        <v>2.5145323234102519E-2</v>
      </c>
      <c r="Q74" s="41">
        <v>511</v>
      </c>
      <c r="R74" s="43">
        <f t="shared" si="24"/>
        <v>2.2503082614056719E-2</v>
      </c>
      <c r="S74" s="66">
        <f t="shared" si="33"/>
        <v>22708</v>
      </c>
      <c r="T74" s="42">
        <f t="shared" si="34"/>
        <v>1</v>
      </c>
    </row>
    <row r="75" spans="1:20" ht="19.149999999999999" x14ac:dyDescent="0.7">
      <c r="A75" s="75" t="s">
        <v>30</v>
      </c>
      <c r="B75" s="1" t="s">
        <v>21</v>
      </c>
      <c r="C75" s="28">
        <v>4</v>
      </c>
      <c r="D75" s="29">
        <f t="shared" si="30"/>
        <v>1.8867924528301886E-2</v>
      </c>
      <c r="E75" s="28">
        <v>67</v>
      </c>
      <c r="F75" s="29">
        <f t="shared" si="31"/>
        <v>0.31603773584905659</v>
      </c>
      <c r="G75" s="28">
        <v>32</v>
      </c>
      <c r="H75" s="29">
        <f t="shared" si="32"/>
        <v>0.15094339622641509</v>
      </c>
      <c r="I75" s="28">
        <v>81</v>
      </c>
      <c r="J75" s="29">
        <f t="shared" si="20"/>
        <v>0.38207547169811323</v>
      </c>
      <c r="K75" s="28">
        <v>9</v>
      </c>
      <c r="L75" s="29">
        <f t="shared" si="21"/>
        <v>4.2452830188679243E-2</v>
      </c>
      <c r="M75" s="28">
        <v>14</v>
      </c>
      <c r="N75" s="29">
        <f t="shared" si="22"/>
        <v>6.6037735849056603E-2</v>
      </c>
      <c r="O75" s="28">
        <v>4</v>
      </c>
      <c r="P75" s="29">
        <f t="shared" si="23"/>
        <v>1.8867924528301886E-2</v>
      </c>
      <c r="Q75" s="28">
        <v>1</v>
      </c>
      <c r="R75" s="30">
        <f t="shared" si="24"/>
        <v>4.7169811320754715E-3</v>
      </c>
      <c r="S75" s="65">
        <f t="shared" si="33"/>
        <v>212</v>
      </c>
      <c r="T75" s="29">
        <f t="shared" si="34"/>
        <v>1</v>
      </c>
    </row>
    <row r="76" spans="1:20" ht="19.149999999999999" x14ac:dyDescent="0.7">
      <c r="A76" s="76"/>
      <c r="B76" s="1" t="s">
        <v>22</v>
      </c>
      <c r="C76" s="28">
        <v>427</v>
      </c>
      <c r="D76" s="29">
        <f t="shared" si="30"/>
        <v>0.25014645577035738</v>
      </c>
      <c r="E76" s="28">
        <v>305</v>
      </c>
      <c r="F76" s="29">
        <f t="shared" si="31"/>
        <v>0.17867603983596952</v>
      </c>
      <c r="G76" s="28">
        <v>302</v>
      </c>
      <c r="H76" s="29">
        <f t="shared" si="32"/>
        <v>0.17691857059168131</v>
      </c>
      <c r="I76" s="28">
        <v>362</v>
      </c>
      <c r="J76" s="29">
        <f t="shared" si="20"/>
        <v>0.21206795547744581</v>
      </c>
      <c r="K76" s="28">
        <v>154</v>
      </c>
      <c r="L76" s="29">
        <f t="shared" si="21"/>
        <v>9.0216754540128882E-2</v>
      </c>
      <c r="M76" s="28">
        <v>83</v>
      </c>
      <c r="N76" s="29">
        <f t="shared" si="22"/>
        <v>4.8623315758640893E-2</v>
      </c>
      <c r="O76" s="28">
        <v>43</v>
      </c>
      <c r="P76" s="29">
        <f t="shared" si="23"/>
        <v>2.5190392501464556E-2</v>
      </c>
      <c r="Q76" s="28">
        <v>31</v>
      </c>
      <c r="R76" s="30">
        <f t="shared" si="24"/>
        <v>1.8160515524311659E-2</v>
      </c>
      <c r="S76" s="65">
        <f t="shared" si="33"/>
        <v>1707</v>
      </c>
      <c r="T76" s="29">
        <f t="shared" si="34"/>
        <v>1.0000000000000002</v>
      </c>
    </row>
    <row r="77" spans="1:20" ht="19.149999999999999" x14ac:dyDescent="0.7">
      <c r="A77" s="76"/>
      <c r="B77" s="1" t="s">
        <v>23</v>
      </c>
      <c r="C77" s="28">
        <v>788</v>
      </c>
      <c r="D77" s="29">
        <f t="shared" si="30"/>
        <v>0.5640658554044381</v>
      </c>
      <c r="E77" s="28">
        <v>208</v>
      </c>
      <c r="F77" s="29">
        <f t="shared" si="31"/>
        <v>0.14889047959914101</v>
      </c>
      <c r="G77" s="28">
        <v>145</v>
      </c>
      <c r="H77" s="29">
        <f t="shared" si="32"/>
        <v>0.10379384395132427</v>
      </c>
      <c r="I77" s="28">
        <v>117</v>
      </c>
      <c r="J77" s="29">
        <f t="shared" si="20"/>
        <v>8.3750894774516818E-2</v>
      </c>
      <c r="K77" s="28">
        <v>75</v>
      </c>
      <c r="L77" s="29">
        <f t="shared" si="21"/>
        <v>5.3686471009305653E-2</v>
      </c>
      <c r="M77" s="28">
        <v>36</v>
      </c>
      <c r="N77" s="29">
        <f t="shared" si="22"/>
        <v>2.5769506084466716E-2</v>
      </c>
      <c r="O77" s="28">
        <v>10</v>
      </c>
      <c r="P77" s="29">
        <f t="shared" si="23"/>
        <v>7.1581961345740875E-3</v>
      </c>
      <c r="Q77" s="28">
        <v>18</v>
      </c>
      <c r="R77" s="30">
        <f t="shared" si="24"/>
        <v>1.2884753042233358E-2</v>
      </c>
      <c r="S77" s="65">
        <f t="shared" si="33"/>
        <v>1397</v>
      </c>
      <c r="T77" s="29">
        <f t="shared" si="34"/>
        <v>1.0000000000000002</v>
      </c>
    </row>
    <row r="78" spans="1:20" ht="19.149999999999999" x14ac:dyDescent="0.7">
      <c r="A78" s="76"/>
      <c r="B78" s="1" t="s">
        <v>24</v>
      </c>
      <c r="C78" s="28">
        <v>517</v>
      </c>
      <c r="D78" s="29">
        <f t="shared" si="30"/>
        <v>0.58550396375990943</v>
      </c>
      <c r="E78" s="28">
        <v>114</v>
      </c>
      <c r="F78" s="29">
        <f t="shared" si="31"/>
        <v>0.12910532276330691</v>
      </c>
      <c r="G78" s="28">
        <v>87</v>
      </c>
      <c r="H78" s="29">
        <f t="shared" si="32"/>
        <v>9.8527746319365797E-2</v>
      </c>
      <c r="I78" s="28">
        <v>30</v>
      </c>
      <c r="J78" s="29">
        <f t="shared" si="20"/>
        <v>3.3975084937712341E-2</v>
      </c>
      <c r="K78" s="28">
        <v>72</v>
      </c>
      <c r="L78" s="29">
        <f t="shared" si="21"/>
        <v>8.1540203850509627E-2</v>
      </c>
      <c r="M78" s="28">
        <v>25</v>
      </c>
      <c r="N78" s="29">
        <f t="shared" si="22"/>
        <v>2.8312570781426953E-2</v>
      </c>
      <c r="O78" s="28">
        <v>14</v>
      </c>
      <c r="P78" s="29">
        <f t="shared" si="23"/>
        <v>1.5855039637599093E-2</v>
      </c>
      <c r="Q78" s="28">
        <v>24</v>
      </c>
      <c r="R78" s="30">
        <f t="shared" si="24"/>
        <v>2.7180067950169876E-2</v>
      </c>
      <c r="S78" s="65">
        <f t="shared" si="33"/>
        <v>883</v>
      </c>
      <c r="T78" s="29">
        <f t="shared" si="34"/>
        <v>1</v>
      </c>
    </row>
    <row r="79" spans="1:20" ht="19.149999999999999" x14ac:dyDescent="0.7">
      <c r="A79" s="76"/>
      <c r="B79" s="1" t="s">
        <v>25</v>
      </c>
      <c r="C79" s="28">
        <v>0</v>
      </c>
      <c r="D79" s="29">
        <f t="shared" si="30"/>
        <v>0</v>
      </c>
      <c r="E79" s="28">
        <v>3</v>
      </c>
      <c r="F79" s="29">
        <f t="shared" si="31"/>
        <v>0.27272727272727271</v>
      </c>
      <c r="G79" s="28">
        <v>4</v>
      </c>
      <c r="H79" s="29">
        <f t="shared" si="32"/>
        <v>0.36363636363636365</v>
      </c>
      <c r="I79" s="28">
        <v>1</v>
      </c>
      <c r="J79" s="29">
        <f t="shared" si="20"/>
        <v>9.0909090909090912E-2</v>
      </c>
      <c r="K79" s="28">
        <v>0</v>
      </c>
      <c r="L79" s="29">
        <f t="shared" si="21"/>
        <v>0</v>
      </c>
      <c r="M79" s="28">
        <v>0</v>
      </c>
      <c r="N79" s="29">
        <f t="shared" si="22"/>
        <v>0</v>
      </c>
      <c r="O79" s="28">
        <v>2</v>
      </c>
      <c r="P79" s="29">
        <f t="shared" si="23"/>
        <v>0.18181818181818182</v>
      </c>
      <c r="Q79" s="28">
        <v>1</v>
      </c>
      <c r="R79" s="30">
        <f t="shared" si="24"/>
        <v>9.0909090909090912E-2</v>
      </c>
      <c r="S79" s="65">
        <f t="shared" si="33"/>
        <v>11</v>
      </c>
      <c r="T79" s="29">
        <f t="shared" si="34"/>
        <v>1</v>
      </c>
    </row>
    <row r="80" spans="1:20" ht="19.149999999999999" x14ac:dyDescent="0.7">
      <c r="A80" s="76"/>
      <c r="B80" s="1" t="s">
        <v>0</v>
      </c>
      <c r="C80" s="28">
        <v>0</v>
      </c>
      <c r="D80" s="5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>
        <v>0</v>
      </c>
      <c r="K80" s="28">
        <v>0</v>
      </c>
      <c r="L80" s="28">
        <v>0</v>
      </c>
      <c r="M80" s="28">
        <v>0</v>
      </c>
      <c r="N80" s="28">
        <v>0</v>
      </c>
      <c r="O80" s="28">
        <v>0</v>
      </c>
      <c r="P80" s="28">
        <v>0</v>
      </c>
      <c r="Q80" s="28">
        <v>0</v>
      </c>
      <c r="R80" s="28">
        <v>0</v>
      </c>
      <c r="S80" s="28">
        <v>0</v>
      </c>
      <c r="T80" s="58">
        <v>0</v>
      </c>
    </row>
    <row r="81" spans="1:21" ht="19.149999999999999" x14ac:dyDescent="0.7">
      <c r="A81" s="77"/>
      <c r="B81" s="2" t="s">
        <v>27</v>
      </c>
      <c r="C81" s="41">
        <v>1736</v>
      </c>
      <c r="D81" s="42">
        <f t="shared" ref="D81:D128" si="35">C81/S81</f>
        <v>0.41235154394299289</v>
      </c>
      <c r="E81" s="41">
        <v>697</v>
      </c>
      <c r="F81" s="42">
        <f t="shared" ref="F81:F128" si="36">E81/S81</f>
        <v>0.1655581947743468</v>
      </c>
      <c r="G81" s="41">
        <v>570</v>
      </c>
      <c r="H81" s="42">
        <f t="shared" ref="H81:H128" si="37">G81/S81</f>
        <v>0.13539192399049882</v>
      </c>
      <c r="I81" s="41">
        <v>591</v>
      </c>
      <c r="J81" s="42">
        <f t="shared" si="20"/>
        <v>0.14038004750593824</v>
      </c>
      <c r="K81" s="41">
        <v>310</v>
      </c>
      <c r="L81" s="42">
        <f t="shared" si="21"/>
        <v>7.3634204275534437E-2</v>
      </c>
      <c r="M81" s="41">
        <v>158</v>
      </c>
      <c r="N81" s="42">
        <f t="shared" si="22"/>
        <v>3.7529691211401428E-2</v>
      </c>
      <c r="O81" s="41">
        <v>73</v>
      </c>
      <c r="P81" s="42">
        <f t="shared" si="23"/>
        <v>1.7339667458432306E-2</v>
      </c>
      <c r="Q81" s="41">
        <v>75</v>
      </c>
      <c r="R81" s="43">
        <f t="shared" si="24"/>
        <v>1.7814726840855107E-2</v>
      </c>
      <c r="S81" s="66">
        <f t="shared" ref="S81:S128" si="38">SUM(C81,G81,E81,I81,K81,M81,O81,Q81)</f>
        <v>4210</v>
      </c>
      <c r="T81" s="42">
        <f t="shared" ref="T81:T128" si="39">SUM(D81,H81,F81,J81,L81,N81,P81,R81)</f>
        <v>1</v>
      </c>
      <c r="U81" s="25"/>
    </row>
    <row r="82" spans="1:21" ht="19.149999999999999" x14ac:dyDescent="0.7">
      <c r="A82" s="75" t="s">
        <v>31</v>
      </c>
      <c r="B82" s="1" t="s">
        <v>21</v>
      </c>
      <c r="C82" s="28">
        <v>4</v>
      </c>
      <c r="D82" s="29">
        <f t="shared" si="35"/>
        <v>1.8018018018018018E-2</v>
      </c>
      <c r="E82" s="28">
        <v>82</v>
      </c>
      <c r="F82" s="29">
        <f t="shared" si="36"/>
        <v>0.36936936936936937</v>
      </c>
      <c r="G82" s="28">
        <v>27</v>
      </c>
      <c r="H82" s="29">
        <f t="shared" si="37"/>
        <v>0.12162162162162163</v>
      </c>
      <c r="I82" s="28">
        <v>88</v>
      </c>
      <c r="J82" s="29">
        <f t="shared" si="20"/>
        <v>0.3963963963963964</v>
      </c>
      <c r="K82" s="28">
        <v>2</v>
      </c>
      <c r="L82" s="29">
        <f t="shared" si="21"/>
        <v>9.0090090090090089E-3</v>
      </c>
      <c r="M82" s="28">
        <v>14</v>
      </c>
      <c r="N82" s="29">
        <f t="shared" si="22"/>
        <v>6.3063063063063057E-2</v>
      </c>
      <c r="O82" s="28">
        <v>5</v>
      </c>
      <c r="P82" s="29">
        <f t="shared" si="23"/>
        <v>2.2522522522522521E-2</v>
      </c>
      <c r="Q82" s="28">
        <v>0</v>
      </c>
      <c r="R82" s="30">
        <f t="shared" si="24"/>
        <v>0</v>
      </c>
      <c r="S82" s="65">
        <f t="shared" si="38"/>
        <v>222</v>
      </c>
      <c r="T82" s="29">
        <f t="shared" si="39"/>
        <v>1.0000000000000002</v>
      </c>
    </row>
    <row r="83" spans="1:21" ht="19.149999999999999" x14ac:dyDescent="0.7">
      <c r="A83" s="76"/>
      <c r="B83" s="1" t="s">
        <v>22</v>
      </c>
      <c r="C83" s="28">
        <v>314</v>
      </c>
      <c r="D83" s="29">
        <f t="shared" si="35"/>
        <v>0.28237410071942448</v>
      </c>
      <c r="E83" s="28">
        <v>204</v>
      </c>
      <c r="F83" s="29">
        <f t="shared" si="36"/>
        <v>0.18345323741007194</v>
      </c>
      <c r="G83" s="28">
        <v>199</v>
      </c>
      <c r="H83" s="29">
        <f t="shared" si="37"/>
        <v>0.1789568345323741</v>
      </c>
      <c r="I83" s="28">
        <v>168</v>
      </c>
      <c r="J83" s="29">
        <f t="shared" ref="J83:J95" si="40">I83/S83</f>
        <v>0.15107913669064749</v>
      </c>
      <c r="K83" s="28">
        <v>106</v>
      </c>
      <c r="L83" s="29">
        <f t="shared" ref="L83:L95" si="41">K83/S83</f>
        <v>9.5323741007194249E-2</v>
      </c>
      <c r="M83" s="28">
        <v>60</v>
      </c>
      <c r="N83" s="29">
        <f t="shared" ref="N83:N95" si="42">M83/S83</f>
        <v>5.3956834532374098E-2</v>
      </c>
      <c r="O83" s="28">
        <v>43</v>
      </c>
      <c r="P83" s="29">
        <f t="shared" ref="P83:P95" si="43">O83/S83</f>
        <v>3.8669064748201441E-2</v>
      </c>
      <c r="Q83" s="28">
        <v>18</v>
      </c>
      <c r="R83" s="30">
        <f t="shared" ref="R83:R95" si="44">Q83/S83</f>
        <v>1.618705035971223E-2</v>
      </c>
      <c r="S83" s="65">
        <f t="shared" si="38"/>
        <v>1112</v>
      </c>
      <c r="T83" s="29">
        <f t="shared" si="39"/>
        <v>1</v>
      </c>
    </row>
    <row r="84" spans="1:21" ht="19.149999999999999" x14ac:dyDescent="0.7">
      <c r="A84" s="76"/>
      <c r="B84" s="1" t="s">
        <v>23</v>
      </c>
      <c r="C84" s="28">
        <v>686</v>
      </c>
      <c r="D84" s="29">
        <f t="shared" si="35"/>
        <v>0.57071547420965063</v>
      </c>
      <c r="E84" s="28">
        <v>176</v>
      </c>
      <c r="F84" s="29">
        <f t="shared" si="36"/>
        <v>0.1464226289517471</v>
      </c>
      <c r="G84" s="28">
        <v>128</v>
      </c>
      <c r="H84" s="29">
        <f t="shared" si="37"/>
        <v>0.1064891846921797</v>
      </c>
      <c r="I84" s="28">
        <v>95</v>
      </c>
      <c r="J84" s="29">
        <f t="shared" si="40"/>
        <v>7.9034941763727121E-2</v>
      </c>
      <c r="K84" s="28">
        <v>54</v>
      </c>
      <c r="L84" s="29">
        <f t="shared" si="41"/>
        <v>4.4925124792013313E-2</v>
      </c>
      <c r="M84" s="28">
        <v>35</v>
      </c>
      <c r="N84" s="29">
        <f t="shared" si="42"/>
        <v>2.9118136439267885E-2</v>
      </c>
      <c r="O84" s="28">
        <v>13</v>
      </c>
      <c r="P84" s="29">
        <f t="shared" si="43"/>
        <v>1.0815307820299502E-2</v>
      </c>
      <c r="Q84" s="28">
        <v>15</v>
      </c>
      <c r="R84" s="30">
        <f t="shared" si="44"/>
        <v>1.2479201331114808E-2</v>
      </c>
      <c r="S84" s="65">
        <f t="shared" si="38"/>
        <v>1202</v>
      </c>
      <c r="T84" s="29">
        <f t="shared" si="39"/>
        <v>1</v>
      </c>
    </row>
    <row r="85" spans="1:21" ht="19.149999999999999" x14ac:dyDescent="0.7">
      <c r="A85" s="76"/>
      <c r="B85" s="1" t="s">
        <v>24</v>
      </c>
      <c r="C85" s="28">
        <v>293</v>
      </c>
      <c r="D85" s="29">
        <f t="shared" si="35"/>
        <v>0.49161073825503354</v>
      </c>
      <c r="E85" s="28">
        <v>73</v>
      </c>
      <c r="F85" s="29">
        <f t="shared" si="36"/>
        <v>0.12248322147651007</v>
      </c>
      <c r="G85" s="28">
        <v>97</v>
      </c>
      <c r="H85" s="29">
        <f t="shared" si="37"/>
        <v>0.16275167785234898</v>
      </c>
      <c r="I85" s="28">
        <v>24</v>
      </c>
      <c r="J85" s="29">
        <f t="shared" si="40"/>
        <v>4.0268456375838924E-2</v>
      </c>
      <c r="K85" s="28">
        <v>45</v>
      </c>
      <c r="L85" s="29">
        <f t="shared" si="41"/>
        <v>7.5503355704697989E-2</v>
      </c>
      <c r="M85" s="28">
        <v>26</v>
      </c>
      <c r="N85" s="29">
        <f t="shared" si="42"/>
        <v>4.3624161073825503E-2</v>
      </c>
      <c r="O85" s="28">
        <v>12</v>
      </c>
      <c r="P85" s="29">
        <f t="shared" si="43"/>
        <v>2.0134228187919462E-2</v>
      </c>
      <c r="Q85" s="28">
        <v>26</v>
      </c>
      <c r="R85" s="30">
        <f t="shared" si="44"/>
        <v>4.3624161073825503E-2</v>
      </c>
      <c r="S85" s="65">
        <f t="shared" si="38"/>
        <v>596</v>
      </c>
      <c r="T85" s="29">
        <f t="shared" si="39"/>
        <v>0.99999999999999989</v>
      </c>
    </row>
    <row r="86" spans="1:21" ht="19.149999999999999" x14ac:dyDescent="0.7">
      <c r="A86" s="76"/>
      <c r="B86" s="1" t="s">
        <v>25</v>
      </c>
      <c r="C86" s="28">
        <v>0</v>
      </c>
      <c r="D86" s="29">
        <f t="shared" si="35"/>
        <v>0</v>
      </c>
      <c r="E86" s="28">
        <v>8</v>
      </c>
      <c r="F86" s="29">
        <f t="shared" si="36"/>
        <v>0.42105263157894735</v>
      </c>
      <c r="G86" s="28">
        <v>2</v>
      </c>
      <c r="H86" s="29">
        <f t="shared" si="37"/>
        <v>0.10526315789473684</v>
      </c>
      <c r="I86" s="28">
        <v>0</v>
      </c>
      <c r="J86" s="29">
        <f t="shared" si="40"/>
        <v>0</v>
      </c>
      <c r="K86" s="28">
        <v>0</v>
      </c>
      <c r="L86" s="29">
        <f t="shared" si="41"/>
        <v>0</v>
      </c>
      <c r="M86" s="28">
        <v>4</v>
      </c>
      <c r="N86" s="29">
        <f t="shared" si="42"/>
        <v>0.21052631578947367</v>
      </c>
      <c r="O86" s="28">
        <v>4</v>
      </c>
      <c r="P86" s="29">
        <f t="shared" si="43"/>
        <v>0.21052631578947367</v>
      </c>
      <c r="Q86" s="28">
        <v>1</v>
      </c>
      <c r="R86" s="30">
        <f t="shared" si="44"/>
        <v>5.2631578947368418E-2</v>
      </c>
      <c r="S86" s="65">
        <f t="shared" si="38"/>
        <v>19</v>
      </c>
      <c r="T86" s="29">
        <f t="shared" si="39"/>
        <v>1</v>
      </c>
    </row>
    <row r="87" spans="1:21" ht="19.149999999999999" x14ac:dyDescent="0.7">
      <c r="A87" s="76"/>
      <c r="B87" s="1" t="s">
        <v>0</v>
      </c>
      <c r="C87" s="28">
        <v>3</v>
      </c>
      <c r="D87" s="29">
        <f t="shared" si="35"/>
        <v>0.25</v>
      </c>
      <c r="E87" s="28">
        <v>0</v>
      </c>
      <c r="F87" s="29">
        <f t="shared" si="36"/>
        <v>0</v>
      </c>
      <c r="G87" s="28">
        <v>2</v>
      </c>
      <c r="H87" s="29">
        <f t="shared" si="37"/>
        <v>0.16666666666666666</v>
      </c>
      <c r="I87" s="28">
        <v>0</v>
      </c>
      <c r="J87" s="29">
        <f t="shared" si="40"/>
        <v>0</v>
      </c>
      <c r="K87" s="28">
        <v>6</v>
      </c>
      <c r="L87" s="29">
        <f t="shared" si="41"/>
        <v>0.5</v>
      </c>
      <c r="M87" s="28">
        <v>0</v>
      </c>
      <c r="N87" s="29">
        <f t="shared" si="42"/>
        <v>0</v>
      </c>
      <c r="O87" s="28">
        <v>0</v>
      </c>
      <c r="P87" s="29">
        <f t="shared" si="43"/>
        <v>0</v>
      </c>
      <c r="Q87" s="28">
        <v>1</v>
      </c>
      <c r="R87" s="30">
        <f t="shared" si="44"/>
        <v>8.3333333333333329E-2</v>
      </c>
      <c r="S87" s="65">
        <f t="shared" si="38"/>
        <v>12</v>
      </c>
      <c r="T87" s="29">
        <f t="shared" si="39"/>
        <v>1</v>
      </c>
    </row>
    <row r="88" spans="1:21" ht="19.149999999999999" x14ac:dyDescent="0.7">
      <c r="A88" s="77"/>
      <c r="B88" s="2" t="s">
        <v>27</v>
      </c>
      <c r="C88" s="41">
        <v>1300</v>
      </c>
      <c r="D88" s="42">
        <f t="shared" si="35"/>
        <v>0.41100221308883972</v>
      </c>
      <c r="E88" s="41">
        <v>543</v>
      </c>
      <c r="F88" s="42">
        <f t="shared" si="36"/>
        <v>0.17167246285172305</v>
      </c>
      <c r="G88" s="41">
        <v>455</v>
      </c>
      <c r="H88" s="42">
        <f t="shared" si="37"/>
        <v>0.14385077458109391</v>
      </c>
      <c r="I88" s="41">
        <v>375</v>
      </c>
      <c r="J88" s="42">
        <f t="shared" si="40"/>
        <v>0.11855833069870376</v>
      </c>
      <c r="K88" s="41">
        <v>213</v>
      </c>
      <c r="L88" s="42">
        <f t="shared" si="41"/>
        <v>6.7341131836863743E-2</v>
      </c>
      <c r="M88" s="41">
        <v>139</v>
      </c>
      <c r="N88" s="42">
        <f t="shared" si="42"/>
        <v>4.3945621245652863E-2</v>
      </c>
      <c r="O88" s="41">
        <v>77</v>
      </c>
      <c r="P88" s="42">
        <f t="shared" si="43"/>
        <v>2.4343977236800506E-2</v>
      </c>
      <c r="Q88" s="41">
        <v>61</v>
      </c>
      <c r="R88" s="43">
        <f t="shared" si="44"/>
        <v>1.9285488460322478E-2</v>
      </c>
      <c r="S88" s="66">
        <f t="shared" si="38"/>
        <v>3163</v>
      </c>
      <c r="T88" s="42">
        <f t="shared" si="39"/>
        <v>1</v>
      </c>
    </row>
    <row r="89" spans="1:21" ht="19.149999999999999" x14ac:dyDescent="0.7">
      <c r="A89" s="75" t="s">
        <v>32</v>
      </c>
      <c r="B89" s="1" t="s">
        <v>21</v>
      </c>
      <c r="C89" s="28">
        <v>4</v>
      </c>
      <c r="D89" s="29">
        <f t="shared" si="35"/>
        <v>1.0025062656641603E-2</v>
      </c>
      <c r="E89" s="28">
        <v>141</v>
      </c>
      <c r="F89" s="29">
        <f t="shared" si="36"/>
        <v>0.35338345864661652</v>
      </c>
      <c r="G89" s="28">
        <v>46</v>
      </c>
      <c r="H89" s="29">
        <f t="shared" si="37"/>
        <v>0.11528822055137844</v>
      </c>
      <c r="I89" s="28">
        <v>154</v>
      </c>
      <c r="J89" s="29">
        <f t="shared" si="40"/>
        <v>0.38596491228070173</v>
      </c>
      <c r="K89" s="28">
        <v>7</v>
      </c>
      <c r="L89" s="29">
        <f t="shared" si="41"/>
        <v>1.7543859649122806E-2</v>
      </c>
      <c r="M89" s="28">
        <v>23</v>
      </c>
      <c r="N89" s="29">
        <f t="shared" si="42"/>
        <v>5.764411027568922E-2</v>
      </c>
      <c r="O89" s="28">
        <v>21</v>
      </c>
      <c r="P89" s="29">
        <f t="shared" si="43"/>
        <v>5.2631578947368418E-2</v>
      </c>
      <c r="Q89" s="28">
        <v>3</v>
      </c>
      <c r="R89" s="30">
        <f t="shared" si="44"/>
        <v>7.5187969924812026E-3</v>
      </c>
      <c r="S89" s="65">
        <f t="shared" si="38"/>
        <v>399</v>
      </c>
      <c r="T89" s="29">
        <f t="shared" si="39"/>
        <v>1</v>
      </c>
    </row>
    <row r="90" spans="1:21" ht="19.149999999999999" x14ac:dyDescent="0.7">
      <c r="A90" s="76"/>
      <c r="B90" s="1" t="s">
        <v>22</v>
      </c>
      <c r="C90" s="28">
        <v>407</v>
      </c>
      <c r="D90" s="29">
        <f t="shared" si="35"/>
        <v>0.26326002587322123</v>
      </c>
      <c r="E90" s="28">
        <v>264</v>
      </c>
      <c r="F90" s="29">
        <f t="shared" si="36"/>
        <v>0.17076326002587322</v>
      </c>
      <c r="G90" s="28">
        <v>315</v>
      </c>
      <c r="H90" s="29">
        <f t="shared" si="37"/>
        <v>0.203751617076326</v>
      </c>
      <c r="I90" s="28">
        <v>262</v>
      </c>
      <c r="J90" s="29">
        <f t="shared" si="40"/>
        <v>0.16946959896507116</v>
      </c>
      <c r="K90" s="28">
        <v>157</v>
      </c>
      <c r="L90" s="29">
        <f t="shared" si="41"/>
        <v>0.10155239327296249</v>
      </c>
      <c r="M90" s="28">
        <v>86</v>
      </c>
      <c r="N90" s="29">
        <f t="shared" si="42"/>
        <v>5.5627425614489003E-2</v>
      </c>
      <c r="O90" s="28">
        <v>31</v>
      </c>
      <c r="P90" s="29">
        <f t="shared" si="43"/>
        <v>2.0051746442432083E-2</v>
      </c>
      <c r="Q90" s="28">
        <v>24</v>
      </c>
      <c r="R90" s="30">
        <f t="shared" si="44"/>
        <v>1.5523932729624839E-2</v>
      </c>
      <c r="S90" s="65">
        <f t="shared" si="38"/>
        <v>1546</v>
      </c>
      <c r="T90" s="29">
        <f t="shared" si="39"/>
        <v>1.0000000000000002</v>
      </c>
    </row>
    <row r="91" spans="1:21" ht="19.149999999999999" x14ac:dyDescent="0.7">
      <c r="A91" s="76"/>
      <c r="B91" s="1" t="s">
        <v>23</v>
      </c>
      <c r="C91" s="28">
        <v>807</v>
      </c>
      <c r="D91" s="29">
        <f t="shared" si="35"/>
        <v>0.53550099535500995</v>
      </c>
      <c r="E91" s="28">
        <v>229</v>
      </c>
      <c r="F91" s="29">
        <f t="shared" si="36"/>
        <v>0.15195753151957531</v>
      </c>
      <c r="G91" s="28">
        <v>171</v>
      </c>
      <c r="H91" s="29">
        <f t="shared" si="37"/>
        <v>0.11347047113470471</v>
      </c>
      <c r="I91" s="28">
        <v>140</v>
      </c>
      <c r="J91" s="29">
        <f t="shared" si="40"/>
        <v>9.2899800928998008E-2</v>
      </c>
      <c r="K91" s="28">
        <v>64</v>
      </c>
      <c r="L91" s="29">
        <f t="shared" si="41"/>
        <v>4.2468480424684804E-2</v>
      </c>
      <c r="M91" s="28">
        <v>65</v>
      </c>
      <c r="N91" s="29">
        <f t="shared" si="42"/>
        <v>4.3132050431320505E-2</v>
      </c>
      <c r="O91" s="28">
        <v>14</v>
      </c>
      <c r="P91" s="29">
        <f t="shared" si="43"/>
        <v>9.2899800928998005E-3</v>
      </c>
      <c r="Q91" s="28">
        <v>17</v>
      </c>
      <c r="R91" s="30">
        <f t="shared" si="44"/>
        <v>1.12806901128069E-2</v>
      </c>
      <c r="S91" s="65">
        <f t="shared" si="38"/>
        <v>1507</v>
      </c>
      <c r="T91" s="29">
        <f t="shared" si="39"/>
        <v>0.99999999999999989</v>
      </c>
    </row>
    <row r="92" spans="1:21" ht="19.149999999999999" x14ac:dyDescent="0.7">
      <c r="A92" s="76"/>
      <c r="B92" s="1" t="s">
        <v>24</v>
      </c>
      <c r="C92" s="28">
        <v>444</v>
      </c>
      <c r="D92" s="29">
        <f t="shared" si="35"/>
        <v>0.53237410071942448</v>
      </c>
      <c r="E92" s="28">
        <v>117</v>
      </c>
      <c r="F92" s="29">
        <f t="shared" si="36"/>
        <v>0.14028776978417265</v>
      </c>
      <c r="G92" s="28">
        <v>101</v>
      </c>
      <c r="H92" s="29">
        <f t="shared" si="37"/>
        <v>0.1211031175059952</v>
      </c>
      <c r="I92" s="28">
        <v>19</v>
      </c>
      <c r="J92" s="29">
        <f t="shared" si="40"/>
        <v>2.2781774580335732E-2</v>
      </c>
      <c r="K92" s="28">
        <v>63</v>
      </c>
      <c r="L92" s="29">
        <f t="shared" si="41"/>
        <v>7.5539568345323743E-2</v>
      </c>
      <c r="M92" s="28">
        <v>36</v>
      </c>
      <c r="N92" s="29">
        <f t="shared" si="42"/>
        <v>4.3165467625899283E-2</v>
      </c>
      <c r="O92" s="28">
        <v>11</v>
      </c>
      <c r="P92" s="29">
        <f t="shared" si="43"/>
        <v>1.3189448441247002E-2</v>
      </c>
      <c r="Q92" s="28">
        <v>43</v>
      </c>
      <c r="R92" s="30">
        <f t="shared" si="44"/>
        <v>5.1558752997601917E-2</v>
      </c>
      <c r="S92" s="65">
        <f t="shared" si="38"/>
        <v>834</v>
      </c>
      <c r="T92" s="29">
        <f t="shared" si="39"/>
        <v>1</v>
      </c>
    </row>
    <row r="93" spans="1:21" ht="19.149999999999999" x14ac:dyDescent="0.7">
      <c r="A93" s="76"/>
      <c r="B93" s="1" t="s">
        <v>25</v>
      </c>
      <c r="C93" s="28">
        <v>0</v>
      </c>
      <c r="D93" s="29">
        <f t="shared" si="35"/>
        <v>0</v>
      </c>
      <c r="E93" s="28">
        <v>11</v>
      </c>
      <c r="F93" s="29">
        <f t="shared" si="36"/>
        <v>0.44</v>
      </c>
      <c r="G93" s="28">
        <v>6</v>
      </c>
      <c r="H93" s="29">
        <f t="shared" si="37"/>
        <v>0.24</v>
      </c>
      <c r="I93" s="28">
        <v>1</v>
      </c>
      <c r="J93" s="29">
        <f t="shared" si="40"/>
        <v>0.04</v>
      </c>
      <c r="K93" s="28">
        <v>3</v>
      </c>
      <c r="L93" s="29">
        <f t="shared" si="41"/>
        <v>0.12</v>
      </c>
      <c r="M93" s="28">
        <v>1</v>
      </c>
      <c r="N93" s="29">
        <f t="shared" si="42"/>
        <v>0.04</v>
      </c>
      <c r="O93" s="28">
        <v>3</v>
      </c>
      <c r="P93" s="29">
        <f t="shared" si="43"/>
        <v>0.12</v>
      </c>
      <c r="Q93" s="28">
        <v>0</v>
      </c>
      <c r="R93" s="30">
        <f t="shared" si="44"/>
        <v>0</v>
      </c>
      <c r="S93" s="65">
        <f t="shared" si="38"/>
        <v>25</v>
      </c>
      <c r="T93" s="29">
        <f t="shared" si="39"/>
        <v>1</v>
      </c>
    </row>
    <row r="94" spans="1:21" ht="19.149999999999999" x14ac:dyDescent="0.7">
      <c r="A94" s="76"/>
      <c r="B94" s="1" t="s">
        <v>0</v>
      </c>
      <c r="C94" s="28">
        <v>7</v>
      </c>
      <c r="D94" s="29">
        <f t="shared" si="35"/>
        <v>0.7</v>
      </c>
      <c r="E94" s="28">
        <v>2</v>
      </c>
      <c r="F94" s="29">
        <f t="shared" si="36"/>
        <v>0.2</v>
      </c>
      <c r="G94" s="28">
        <v>0</v>
      </c>
      <c r="H94" s="29">
        <f t="shared" si="37"/>
        <v>0</v>
      </c>
      <c r="I94" s="28">
        <v>1</v>
      </c>
      <c r="J94" s="29">
        <f t="shared" si="40"/>
        <v>0.1</v>
      </c>
      <c r="K94" s="28">
        <v>0</v>
      </c>
      <c r="L94" s="29">
        <f t="shared" si="41"/>
        <v>0</v>
      </c>
      <c r="M94" s="28">
        <v>0</v>
      </c>
      <c r="N94" s="29">
        <f t="shared" si="42"/>
        <v>0</v>
      </c>
      <c r="O94" s="28">
        <v>0</v>
      </c>
      <c r="P94" s="29">
        <f t="shared" si="43"/>
        <v>0</v>
      </c>
      <c r="Q94" s="28">
        <v>0</v>
      </c>
      <c r="R94" s="30">
        <f t="shared" si="44"/>
        <v>0</v>
      </c>
      <c r="S94" s="65">
        <f t="shared" si="38"/>
        <v>10</v>
      </c>
      <c r="T94" s="29">
        <f t="shared" si="39"/>
        <v>0.99999999999999989</v>
      </c>
    </row>
    <row r="95" spans="1:21" ht="19.149999999999999" x14ac:dyDescent="0.7">
      <c r="A95" s="77"/>
      <c r="B95" s="2" t="s">
        <v>27</v>
      </c>
      <c r="C95" s="44">
        <v>1669</v>
      </c>
      <c r="D95" s="45">
        <f t="shared" si="35"/>
        <v>0.3862531821337653</v>
      </c>
      <c r="E95" s="44">
        <v>764</v>
      </c>
      <c r="F95" s="45">
        <f t="shared" si="36"/>
        <v>0.17681092339736174</v>
      </c>
      <c r="G95" s="44">
        <v>639</v>
      </c>
      <c r="H95" s="45">
        <f t="shared" si="37"/>
        <v>0.14788243462161538</v>
      </c>
      <c r="I95" s="44">
        <v>577</v>
      </c>
      <c r="J95" s="45">
        <f t="shared" si="40"/>
        <v>0.13353390418884517</v>
      </c>
      <c r="K95" s="44">
        <v>294</v>
      </c>
      <c r="L95" s="45">
        <f t="shared" si="41"/>
        <v>6.8039805600555434E-2</v>
      </c>
      <c r="M95" s="44">
        <v>211</v>
      </c>
      <c r="N95" s="45">
        <f t="shared" si="42"/>
        <v>4.8831289053459848E-2</v>
      </c>
      <c r="O95" s="44">
        <v>80</v>
      </c>
      <c r="P95" s="45">
        <f t="shared" si="43"/>
        <v>1.8514232816477669E-2</v>
      </c>
      <c r="Q95" s="44">
        <v>87</v>
      </c>
      <c r="R95" s="46">
        <f t="shared" si="44"/>
        <v>2.0134228187919462E-2</v>
      </c>
      <c r="S95" s="66">
        <f t="shared" si="38"/>
        <v>4321</v>
      </c>
      <c r="T95" s="45">
        <f t="shared" si="39"/>
        <v>1</v>
      </c>
    </row>
    <row r="96" spans="1:21" ht="19.149999999999999" x14ac:dyDescent="0.35">
      <c r="A96" s="75" t="s">
        <v>33</v>
      </c>
      <c r="B96" s="1" t="s">
        <v>21</v>
      </c>
      <c r="C96" s="63">
        <v>2</v>
      </c>
      <c r="D96" s="32">
        <f t="shared" si="35"/>
        <v>5.9880239520958087E-3</v>
      </c>
      <c r="E96" s="63">
        <v>119</v>
      </c>
      <c r="F96" s="32">
        <f t="shared" si="36"/>
        <v>0.35628742514970058</v>
      </c>
      <c r="G96" s="63">
        <v>44</v>
      </c>
      <c r="H96" s="32">
        <f t="shared" si="37"/>
        <v>0.1317365269461078</v>
      </c>
      <c r="I96" s="63">
        <v>133</v>
      </c>
      <c r="J96" s="32">
        <f>I96/S96</f>
        <v>0.39820359281437123</v>
      </c>
      <c r="K96" s="63">
        <v>5</v>
      </c>
      <c r="L96" s="32">
        <f>K96/S96</f>
        <v>1.4970059880239521E-2</v>
      </c>
      <c r="M96" s="63">
        <v>23</v>
      </c>
      <c r="N96" s="32">
        <f>M96/S96</f>
        <v>6.8862275449101798E-2</v>
      </c>
      <c r="O96" s="63">
        <v>8</v>
      </c>
      <c r="P96" s="32">
        <f>O96/S96</f>
        <v>2.3952095808383235E-2</v>
      </c>
      <c r="Q96" s="63">
        <v>0</v>
      </c>
      <c r="R96" s="32">
        <f>Q96/S96</f>
        <v>0</v>
      </c>
      <c r="S96" s="63">
        <f t="shared" si="38"/>
        <v>334</v>
      </c>
      <c r="T96" s="32">
        <f t="shared" si="39"/>
        <v>0.99999999999999989</v>
      </c>
    </row>
    <row r="97" spans="1:20" ht="19.149999999999999" x14ac:dyDescent="0.35">
      <c r="A97" s="76"/>
      <c r="B97" s="1" t="s">
        <v>22</v>
      </c>
      <c r="C97" s="63">
        <v>450</v>
      </c>
      <c r="D97" s="32">
        <f t="shared" si="35"/>
        <v>0.25395033860045146</v>
      </c>
      <c r="E97" s="63">
        <v>289</v>
      </c>
      <c r="F97" s="32">
        <f t="shared" si="36"/>
        <v>0.16309255079006771</v>
      </c>
      <c r="G97" s="63">
        <v>381</v>
      </c>
      <c r="H97" s="32">
        <f t="shared" si="37"/>
        <v>0.21501128668171557</v>
      </c>
      <c r="I97" s="63">
        <v>349</v>
      </c>
      <c r="J97" s="32">
        <f t="shared" ref="J97:J130" si="45">I97/S97</f>
        <v>0.19695259593679459</v>
      </c>
      <c r="K97" s="63">
        <v>106</v>
      </c>
      <c r="L97" s="32">
        <f t="shared" ref="L97:L130" si="46">K97/S97</f>
        <v>5.9819413092550788E-2</v>
      </c>
      <c r="M97" s="63">
        <v>111</v>
      </c>
      <c r="N97" s="32">
        <f t="shared" ref="N97:N130" si="47">M97/S97</f>
        <v>6.2641083521444693E-2</v>
      </c>
      <c r="O97" s="63">
        <v>49</v>
      </c>
      <c r="P97" s="32">
        <f t="shared" ref="P97:P130" si="48">O97/S97</f>
        <v>2.7652370203160272E-2</v>
      </c>
      <c r="Q97" s="63">
        <v>37</v>
      </c>
      <c r="R97" s="32">
        <f t="shared" ref="R97:R130" si="49">Q97/S97</f>
        <v>2.08803611738149E-2</v>
      </c>
      <c r="S97" s="63">
        <f t="shared" si="38"/>
        <v>1772</v>
      </c>
      <c r="T97" s="32">
        <f t="shared" si="39"/>
        <v>0.99999999999999989</v>
      </c>
    </row>
    <row r="98" spans="1:20" ht="19.149999999999999" x14ac:dyDescent="0.35">
      <c r="A98" s="76"/>
      <c r="B98" s="1" t="s">
        <v>23</v>
      </c>
      <c r="C98" s="63">
        <v>653</v>
      </c>
      <c r="D98" s="32">
        <f t="shared" si="35"/>
        <v>0.50777604976671853</v>
      </c>
      <c r="E98" s="63">
        <v>179</v>
      </c>
      <c r="F98" s="32">
        <f t="shared" si="36"/>
        <v>0.13919129082426127</v>
      </c>
      <c r="G98" s="63">
        <v>190</v>
      </c>
      <c r="H98" s="32">
        <f t="shared" si="37"/>
        <v>0.14774494556765164</v>
      </c>
      <c r="I98" s="63">
        <v>134</v>
      </c>
      <c r="J98" s="32">
        <f t="shared" si="45"/>
        <v>0.104199066874028</v>
      </c>
      <c r="K98" s="63">
        <v>50</v>
      </c>
      <c r="L98" s="32">
        <f t="shared" si="46"/>
        <v>3.8880248833592534E-2</v>
      </c>
      <c r="M98" s="63">
        <v>56</v>
      </c>
      <c r="N98" s="32">
        <f t="shared" si="47"/>
        <v>4.3545878693623641E-2</v>
      </c>
      <c r="O98" s="63">
        <v>12</v>
      </c>
      <c r="P98" s="32">
        <f t="shared" si="48"/>
        <v>9.3312597200622092E-3</v>
      </c>
      <c r="Q98" s="63">
        <v>12</v>
      </c>
      <c r="R98" s="32">
        <f t="shared" si="49"/>
        <v>9.3312597200622092E-3</v>
      </c>
      <c r="S98" s="63">
        <f t="shared" si="38"/>
        <v>1286</v>
      </c>
      <c r="T98" s="32">
        <f t="shared" si="39"/>
        <v>1</v>
      </c>
    </row>
    <row r="99" spans="1:20" ht="19.149999999999999" x14ac:dyDescent="0.35">
      <c r="A99" s="76"/>
      <c r="B99" s="1" t="s">
        <v>24</v>
      </c>
      <c r="C99" s="63">
        <v>588</v>
      </c>
      <c r="D99" s="32">
        <f t="shared" si="35"/>
        <v>0.53846153846153844</v>
      </c>
      <c r="E99" s="63">
        <v>128</v>
      </c>
      <c r="F99" s="32">
        <f t="shared" si="36"/>
        <v>0.11721611721611722</v>
      </c>
      <c r="G99" s="63">
        <v>144</v>
      </c>
      <c r="H99" s="32">
        <f t="shared" si="37"/>
        <v>0.13186813186813187</v>
      </c>
      <c r="I99" s="63">
        <v>40</v>
      </c>
      <c r="J99" s="32">
        <f t="shared" si="45"/>
        <v>3.6630036630036632E-2</v>
      </c>
      <c r="K99" s="63">
        <v>85</v>
      </c>
      <c r="L99" s="32">
        <f t="shared" si="46"/>
        <v>7.783882783882784E-2</v>
      </c>
      <c r="M99" s="63">
        <v>34</v>
      </c>
      <c r="N99" s="32">
        <f t="shared" si="47"/>
        <v>3.1135531135531136E-2</v>
      </c>
      <c r="O99" s="63">
        <v>13</v>
      </c>
      <c r="P99" s="32">
        <f t="shared" si="48"/>
        <v>1.1904761904761904E-2</v>
      </c>
      <c r="Q99" s="63">
        <v>60</v>
      </c>
      <c r="R99" s="32">
        <f t="shared" si="49"/>
        <v>5.4945054945054944E-2</v>
      </c>
      <c r="S99" s="63">
        <f t="shared" si="38"/>
        <v>1092</v>
      </c>
      <c r="T99" s="32">
        <f t="shared" si="39"/>
        <v>0.99999999999999989</v>
      </c>
    </row>
    <row r="100" spans="1:20" ht="19.149999999999999" x14ac:dyDescent="0.35">
      <c r="A100" s="76"/>
      <c r="B100" s="1" t="s">
        <v>25</v>
      </c>
      <c r="C100" s="63">
        <v>2</v>
      </c>
      <c r="D100" s="32">
        <f t="shared" si="35"/>
        <v>0.13333333333333333</v>
      </c>
      <c r="E100" s="63">
        <v>2</v>
      </c>
      <c r="F100" s="32">
        <f t="shared" si="36"/>
        <v>0.13333333333333333</v>
      </c>
      <c r="G100" s="63">
        <v>5</v>
      </c>
      <c r="H100" s="32">
        <f t="shared" si="37"/>
        <v>0.33333333333333331</v>
      </c>
      <c r="I100" s="63">
        <v>0</v>
      </c>
      <c r="J100" s="32">
        <f t="shared" si="45"/>
        <v>0</v>
      </c>
      <c r="K100" s="63">
        <v>1</v>
      </c>
      <c r="L100" s="32">
        <f t="shared" si="46"/>
        <v>6.6666666666666666E-2</v>
      </c>
      <c r="M100" s="63">
        <v>1</v>
      </c>
      <c r="N100" s="32">
        <f t="shared" si="47"/>
        <v>6.6666666666666666E-2</v>
      </c>
      <c r="O100" s="63">
        <v>2</v>
      </c>
      <c r="P100" s="32">
        <f t="shared" si="48"/>
        <v>0.13333333333333333</v>
      </c>
      <c r="Q100" s="63">
        <v>2</v>
      </c>
      <c r="R100" s="32">
        <f t="shared" si="49"/>
        <v>0.13333333333333333</v>
      </c>
      <c r="S100" s="63">
        <f t="shared" si="38"/>
        <v>15</v>
      </c>
      <c r="T100" s="32">
        <f t="shared" si="39"/>
        <v>0.99999999999999989</v>
      </c>
    </row>
    <row r="101" spans="1:20" ht="19.149999999999999" x14ac:dyDescent="0.35">
      <c r="A101" s="76"/>
      <c r="B101" s="1" t="s">
        <v>0</v>
      </c>
      <c r="C101" s="63">
        <v>0</v>
      </c>
      <c r="D101" s="32">
        <f t="shared" si="35"/>
        <v>0</v>
      </c>
      <c r="E101" s="63">
        <v>3</v>
      </c>
      <c r="F101" s="32">
        <f t="shared" si="36"/>
        <v>0.5</v>
      </c>
      <c r="G101" s="63">
        <v>1</v>
      </c>
      <c r="H101" s="32">
        <f t="shared" si="37"/>
        <v>0.16666666666666666</v>
      </c>
      <c r="I101" s="63">
        <v>0</v>
      </c>
      <c r="J101" s="32">
        <f t="shared" si="45"/>
        <v>0</v>
      </c>
      <c r="K101" s="63">
        <v>0</v>
      </c>
      <c r="L101" s="32">
        <f t="shared" si="46"/>
        <v>0</v>
      </c>
      <c r="M101" s="63">
        <v>0</v>
      </c>
      <c r="N101" s="32">
        <f t="shared" si="47"/>
        <v>0</v>
      </c>
      <c r="O101" s="63">
        <v>1</v>
      </c>
      <c r="P101" s="32">
        <f t="shared" si="48"/>
        <v>0.16666666666666666</v>
      </c>
      <c r="Q101" s="63">
        <v>1</v>
      </c>
      <c r="R101" s="32">
        <f t="shared" si="49"/>
        <v>0.16666666666666666</v>
      </c>
      <c r="S101" s="63">
        <f t="shared" si="38"/>
        <v>6</v>
      </c>
      <c r="T101" s="32">
        <f t="shared" si="39"/>
        <v>0.99999999999999989</v>
      </c>
    </row>
    <row r="102" spans="1:20" ht="19.149999999999999" x14ac:dyDescent="0.35">
      <c r="A102" s="77"/>
      <c r="B102" s="2" t="s">
        <v>27</v>
      </c>
      <c r="C102" s="64">
        <v>1695</v>
      </c>
      <c r="D102" s="47">
        <f t="shared" si="35"/>
        <v>0.37624861265260823</v>
      </c>
      <c r="E102" s="64">
        <v>720</v>
      </c>
      <c r="F102" s="47">
        <f t="shared" si="36"/>
        <v>0.15982241953385129</v>
      </c>
      <c r="G102" s="64">
        <v>765</v>
      </c>
      <c r="H102" s="47">
        <f t="shared" si="37"/>
        <v>0.16981132075471697</v>
      </c>
      <c r="I102" s="64">
        <v>656</v>
      </c>
      <c r="J102" s="47">
        <f t="shared" si="45"/>
        <v>0.14561598224195338</v>
      </c>
      <c r="K102" s="64">
        <v>247</v>
      </c>
      <c r="L102" s="47">
        <f t="shared" si="46"/>
        <v>5.4827968923418423E-2</v>
      </c>
      <c r="M102" s="64">
        <v>225</v>
      </c>
      <c r="N102" s="47">
        <f t="shared" si="47"/>
        <v>4.9944506104328525E-2</v>
      </c>
      <c r="O102" s="64">
        <v>85</v>
      </c>
      <c r="P102" s="47">
        <f t="shared" si="48"/>
        <v>1.8867924528301886E-2</v>
      </c>
      <c r="Q102" s="64">
        <v>112</v>
      </c>
      <c r="R102" s="47">
        <f t="shared" si="49"/>
        <v>2.4861265260821309E-2</v>
      </c>
      <c r="S102" s="64">
        <f t="shared" si="38"/>
        <v>4505</v>
      </c>
      <c r="T102" s="47">
        <f t="shared" si="39"/>
        <v>1</v>
      </c>
    </row>
    <row r="103" spans="1:20" ht="19.149999999999999" x14ac:dyDescent="0.35">
      <c r="A103" s="75" t="s">
        <v>34</v>
      </c>
      <c r="B103" s="1" t="s">
        <v>21</v>
      </c>
      <c r="C103" s="63">
        <v>1</v>
      </c>
      <c r="D103" s="32">
        <f t="shared" si="35"/>
        <v>5.076142131979695E-3</v>
      </c>
      <c r="E103" s="33">
        <v>74</v>
      </c>
      <c r="F103" s="32">
        <f t="shared" si="36"/>
        <v>0.37563451776649748</v>
      </c>
      <c r="G103" s="63">
        <v>20</v>
      </c>
      <c r="H103" s="32">
        <f t="shared" si="37"/>
        <v>0.10152284263959391</v>
      </c>
      <c r="I103" s="71">
        <v>65</v>
      </c>
      <c r="J103" s="32">
        <f t="shared" si="45"/>
        <v>0.32994923857868019</v>
      </c>
      <c r="K103" s="33">
        <v>4</v>
      </c>
      <c r="L103" s="32">
        <f t="shared" si="46"/>
        <v>2.030456852791878E-2</v>
      </c>
      <c r="M103" s="33">
        <v>21</v>
      </c>
      <c r="N103" s="32">
        <f t="shared" si="47"/>
        <v>0.1065989847715736</v>
      </c>
      <c r="O103" s="33">
        <v>11</v>
      </c>
      <c r="P103" s="32">
        <f t="shared" si="48"/>
        <v>5.5837563451776651E-2</v>
      </c>
      <c r="Q103" s="33">
        <v>1</v>
      </c>
      <c r="R103" s="32">
        <f t="shared" si="49"/>
        <v>5.076142131979695E-3</v>
      </c>
      <c r="S103" s="63">
        <f t="shared" si="38"/>
        <v>197</v>
      </c>
      <c r="T103" s="32">
        <f t="shared" si="39"/>
        <v>0.99999999999999989</v>
      </c>
    </row>
    <row r="104" spans="1:20" ht="19.149999999999999" x14ac:dyDescent="0.35">
      <c r="A104" s="76"/>
      <c r="B104" s="1" t="s">
        <v>22</v>
      </c>
      <c r="C104" s="63">
        <v>229</v>
      </c>
      <c r="D104" s="32">
        <f t="shared" si="35"/>
        <v>0.22407045009784735</v>
      </c>
      <c r="E104" s="33">
        <v>169</v>
      </c>
      <c r="F104" s="32">
        <f t="shared" si="36"/>
        <v>0.16536203522504891</v>
      </c>
      <c r="G104" s="63">
        <v>187</v>
      </c>
      <c r="H104" s="32">
        <f t="shared" si="37"/>
        <v>0.18297455968688844</v>
      </c>
      <c r="I104" s="71">
        <v>209</v>
      </c>
      <c r="J104" s="32">
        <f t="shared" si="45"/>
        <v>0.2045009784735812</v>
      </c>
      <c r="K104" s="33">
        <v>110</v>
      </c>
      <c r="L104" s="32">
        <f t="shared" si="46"/>
        <v>0.10763209393346379</v>
      </c>
      <c r="M104" s="33">
        <v>62</v>
      </c>
      <c r="N104" s="32">
        <f t="shared" si="47"/>
        <v>6.0665362035225046E-2</v>
      </c>
      <c r="O104" s="33">
        <v>39</v>
      </c>
      <c r="P104" s="32">
        <f t="shared" si="48"/>
        <v>3.816046966731898E-2</v>
      </c>
      <c r="Q104" s="33">
        <v>17</v>
      </c>
      <c r="R104" s="32">
        <f t="shared" si="49"/>
        <v>1.6634050880626222E-2</v>
      </c>
      <c r="S104" s="63">
        <f t="shared" si="38"/>
        <v>1022</v>
      </c>
      <c r="T104" s="32">
        <f t="shared" si="39"/>
        <v>1</v>
      </c>
    </row>
    <row r="105" spans="1:20" ht="19.149999999999999" x14ac:dyDescent="0.35">
      <c r="A105" s="76"/>
      <c r="B105" s="1" t="s">
        <v>23</v>
      </c>
      <c r="C105" s="63">
        <v>521</v>
      </c>
      <c r="D105" s="32">
        <f t="shared" si="35"/>
        <v>0.53217568947906024</v>
      </c>
      <c r="E105" s="33">
        <v>140</v>
      </c>
      <c r="F105" s="32">
        <f t="shared" si="36"/>
        <v>0.14300306435137897</v>
      </c>
      <c r="G105" s="63">
        <v>129</v>
      </c>
      <c r="H105" s="32">
        <f t="shared" si="37"/>
        <v>0.13176710929519919</v>
      </c>
      <c r="I105" s="71">
        <v>81</v>
      </c>
      <c r="J105" s="32">
        <f t="shared" si="45"/>
        <v>8.2737487231869258E-2</v>
      </c>
      <c r="K105" s="33">
        <v>55</v>
      </c>
      <c r="L105" s="32">
        <f t="shared" si="46"/>
        <v>5.6179775280898875E-2</v>
      </c>
      <c r="M105" s="33">
        <v>35</v>
      </c>
      <c r="N105" s="32">
        <f t="shared" si="47"/>
        <v>3.5750766087844742E-2</v>
      </c>
      <c r="O105" s="33">
        <v>7</v>
      </c>
      <c r="P105" s="32">
        <f t="shared" si="48"/>
        <v>7.1501532175689483E-3</v>
      </c>
      <c r="Q105" s="33">
        <v>11</v>
      </c>
      <c r="R105" s="32">
        <f t="shared" si="49"/>
        <v>1.1235955056179775E-2</v>
      </c>
      <c r="S105" s="63">
        <f t="shared" si="38"/>
        <v>979</v>
      </c>
      <c r="T105" s="32">
        <f t="shared" si="39"/>
        <v>1</v>
      </c>
    </row>
    <row r="106" spans="1:20" ht="19.149999999999999" x14ac:dyDescent="0.35">
      <c r="A106" s="76"/>
      <c r="B106" s="1" t="s">
        <v>24</v>
      </c>
      <c r="C106" s="63">
        <v>316</v>
      </c>
      <c r="D106" s="32">
        <f t="shared" si="35"/>
        <v>0.54482758620689653</v>
      </c>
      <c r="E106" s="33">
        <v>79</v>
      </c>
      <c r="F106" s="32">
        <f t="shared" si="36"/>
        <v>0.13620689655172413</v>
      </c>
      <c r="G106" s="63">
        <v>77</v>
      </c>
      <c r="H106" s="32">
        <f t="shared" si="37"/>
        <v>0.13275862068965516</v>
      </c>
      <c r="I106" s="71">
        <v>24</v>
      </c>
      <c r="J106" s="32">
        <f t="shared" si="45"/>
        <v>4.1379310344827586E-2</v>
      </c>
      <c r="K106" s="33">
        <v>28</v>
      </c>
      <c r="L106" s="32">
        <f t="shared" si="46"/>
        <v>4.8275862068965517E-2</v>
      </c>
      <c r="M106" s="33">
        <v>24</v>
      </c>
      <c r="N106" s="32">
        <f t="shared" si="47"/>
        <v>4.1379310344827586E-2</v>
      </c>
      <c r="O106" s="33">
        <v>7</v>
      </c>
      <c r="P106" s="32">
        <f t="shared" si="48"/>
        <v>1.2068965517241379E-2</v>
      </c>
      <c r="Q106" s="33">
        <v>25</v>
      </c>
      <c r="R106" s="32">
        <f t="shared" si="49"/>
        <v>4.3103448275862072E-2</v>
      </c>
      <c r="S106" s="63">
        <f t="shared" si="38"/>
        <v>580</v>
      </c>
      <c r="T106" s="32">
        <f t="shared" si="39"/>
        <v>0.99999999999999989</v>
      </c>
    </row>
    <row r="107" spans="1:20" ht="19.149999999999999" x14ac:dyDescent="0.35">
      <c r="A107" s="76"/>
      <c r="B107" s="1" t="s">
        <v>25</v>
      </c>
      <c r="C107" s="63">
        <v>1</v>
      </c>
      <c r="D107" s="32">
        <f t="shared" si="35"/>
        <v>0.1111111111111111</v>
      </c>
      <c r="E107" s="33">
        <v>3</v>
      </c>
      <c r="F107" s="32">
        <f t="shared" si="36"/>
        <v>0.33333333333333331</v>
      </c>
      <c r="G107" s="63">
        <v>1</v>
      </c>
      <c r="H107" s="32">
        <f t="shared" si="37"/>
        <v>0.1111111111111111</v>
      </c>
      <c r="I107" s="71">
        <v>0</v>
      </c>
      <c r="J107" s="32">
        <f t="shared" si="45"/>
        <v>0</v>
      </c>
      <c r="K107" s="33">
        <v>0</v>
      </c>
      <c r="L107" s="32">
        <f t="shared" si="46"/>
        <v>0</v>
      </c>
      <c r="M107" s="33">
        <v>2</v>
      </c>
      <c r="N107" s="32">
        <f t="shared" si="47"/>
        <v>0.22222222222222221</v>
      </c>
      <c r="O107" s="33">
        <v>1</v>
      </c>
      <c r="P107" s="32">
        <f t="shared" si="48"/>
        <v>0.1111111111111111</v>
      </c>
      <c r="Q107" s="33">
        <v>1</v>
      </c>
      <c r="R107" s="32">
        <f t="shared" si="49"/>
        <v>0.1111111111111111</v>
      </c>
      <c r="S107" s="63">
        <f t="shared" si="38"/>
        <v>9</v>
      </c>
      <c r="T107" s="32">
        <f t="shared" si="39"/>
        <v>1</v>
      </c>
    </row>
    <row r="108" spans="1:20" ht="19.149999999999999" x14ac:dyDescent="0.35">
      <c r="A108" s="76"/>
      <c r="B108" s="1" t="s">
        <v>0</v>
      </c>
      <c r="C108" s="63">
        <v>3</v>
      </c>
      <c r="D108" s="32">
        <f t="shared" si="35"/>
        <v>0.5</v>
      </c>
      <c r="E108" s="33">
        <v>0</v>
      </c>
      <c r="F108" s="32">
        <f t="shared" si="36"/>
        <v>0</v>
      </c>
      <c r="G108" s="63">
        <v>2</v>
      </c>
      <c r="H108" s="32">
        <f t="shared" si="37"/>
        <v>0.33333333333333331</v>
      </c>
      <c r="I108" s="71">
        <v>0</v>
      </c>
      <c r="J108" s="32">
        <f t="shared" si="45"/>
        <v>0</v>
      </c>
      <c r="K108" s="33">
        <v>0</v>
      </c>
      <c r="L108" s="32">
        <f t="shared" si="46"/>
        <v>0</v>
      </c>
      <c r="M108" s="33">
        <v>1</v>
      </c>
      <c r="N108" s="32">
        <f t="shared" si="47"/>
        <v>0.16666666666666666</v>
      </c>
      <c r="O108" s="33">
        <v>0</v>
      </c>
      <c r="P108" s="32">
        <f t="shared" si="48"/>
        <v>0</v>
      </c>
      <c r="Q108" s="33">
        <v>0</v>
      </c>
      <c r="R108" s="32">
        <f t="shared" si="49"/>
        <v>0</v>
      </c>
      <c r="S108" s="63">
        <f t="shared" si="38"/>
        <v>6</v>
      </c>
      <c r="T108" s="32">
        <f t="shared" si="39"/>
        <v>0.99999999999999989</v>
      </c>
    </row>
    <row r="109" spans="1:20" ht="19.149999999999999" x14ac:dyDescent="0.7">
      <c r="A109" s="77"/>
      <c r="B109" s="2" t="s">
        <v>27</v>
      </c>
      <c r="C109" s="64">
        <v>1071</v>
      </c>
      <c r="D109" s="47">
        <f t="shared" si="35"/>
        <v>0.38345864661654133</v>
      </c>
      <c r="E109" s="41">
        <v>465</v>
      </c>
      <c r="F109" s="47">
        <f t="shared" si="36"/>
        <v>0.16648764769065522</v>
      </c>
      <c r="G109" s="64">
        <v>416</v>
      </c>
      <c r="H109" s="47">
        <f t="shared" si="37"/>
        <v>0.14894378804153241</v>
      </c>
      <c r="I109" s="72">
        <v>379</v>
      </c>
      <c r="J109" s="47">
        <f t="shared" si="45"/>
        <v>0.13569638381668456</v>
      </c>
      <c r="K109" s="41">
        <v>197</v>
      </c>
      <c r="L109" s="47">
        <f t="shared" si="46"/>
        <v>7.0533476548514148E-2</v>
      </c>
      <c r="M109" s="41">
        <v>145</v>
      </c>
      <c r="N109" s="47">
        <f t="shared" si="47"/>
        <v>5.191550304332259E-2</v>
      </c>
      <c r="O109" s="41">
        <v>65</v>
      </c>
      <c r="P109" s="47">
        <f t="shared" si="48"/>
        <v>2.3272466881489439E-2</v>
      </c>
      <c r="Q109" s="41">
        <v>55</v>
      </c>
      <c r="R109" s="47">
        <f t="shared" si="49"/>
        <v>1.9692087361260293E-2</v>
      </c>
      <c r="S109" s="64">
        <f t="shared" si="38"/>
        <v>2793</v>
      </c>
      <c r="T109" s="47">
        <f t="shared" si="39"/>
        <v>1</v>
      </c>
    </row>
    <row r="110" spans="1:20" ht="19.149999999999999" x14ac:dyDescent="0.7">
      <c r="A110" s="75" t="s">
        <v>35</v>
      </c>
      <c r="B110" s="1" t="s">
        <v>21</v>
      </c>
      <c r="C110" s="28">
        <v>6</v>
      </c>
      <c r="D110" s="32">
        <f t="shared" si="35"/>
        <v>1.284796573875803E-2</v>
      </c>
      <c r="E110" s="28">
        <v>107</v>
      </c>
      <c r="F110" s="32">
        <f t="shared" si="36"/>
        <v>0.22912205567451821</v>
      </c>
      <c r="G110" s="28">
        <v>80</v>
      </c>
      <c r="H110" s="32">
        <f t="shared" si="37"/>
        <v>0.17130620985010706</v>
      </c>
      <c r="I110" s="28">
        <v>194</v>
      </c>
      <c r="J110" s="32">
        <f t="shared" si="45"/>
        <v>0.41541755888650966</v>
      </c>
      <c r="K110" s="28">
        <v>12</v>
      </c>
      <c r="L110" s="32">
        <f t="shared" si="46"/>
        <v>2.569593147751606E-2</v>
      </c>
      <c r="M110" s="28">
        <v>48</v>
      </c>
      <c r="N110" s="32">
        <f t="shared" si="47"/>
        <v>0.10278372591006424</v>
      </c>
      <c r="O110" s="28">
        <v>18</v>
      </c>
      <c r="P110" s="32">
        <f t="shared" si="48"/>
        <v>3.8543897216274089E-2</v>
      </c>
      <c r="Q110" s="28">
        <v>2</v>
      </c>
      <c r="R110" s="32">
        <f t="shared" si="49"/>
        <v>4.2826552462526769E-3</v>
      </c>
      <c r="S110" s="63">
        <f t="shared" si="38"/>
        <v>467</v>
      </c>
      <c r="T110" s="32">
        <f t="shared" si="39"/>
        <v>1</v>
      </c>
    </row>
    <row r="111" spans="1:20" ht="19.149999999999999" x14ac:dyDescent="0.7">
      <c r="A111" s="76"/>
      <c r="B111" s="1" t="s">
        <v>22</v>
      </c>
      <c r="C111" s="28">
        <v>429</v>
      </c>
      <c r="D111" s="32">
        <f t="shared" si="35"/>
        <v>0.26383763837638374</v>
      </c>
      <c r="E111" s="28">
        <v>258</v>
      </c>
      <c r="F111" s="32">
        <f t="shared" si="36"/>
        <v>0.15867158671586715</v>
      </c>
      <c r="G111" s="28">
        <v>342</v>
      </c>
      <c r="H111" s="32">
        <f t="shared" si="37"/>
        <v>0.21033210332103322</v>
      </c>
      <c r="I111" s="28">
        <v>302</v>
      </c>
      <c r="J111" s="32">
        <f t="shared" si="45"/>
        <v>0.1857318573185732</v>
      </c>
      <c r="K111" s="28">
        <v>148</v>
      </c>
      <c r="L111" s="32">
        <f t="shared" si="46"/>
        <v>9.1020910209102093E-2</v>
      </c>
      <c r="M111" s="28">
        <v>81</v>
      </c>
      <c r="N111" s="32">
        <f t="shared" si="47"/>
        <v>4.9815498154981548E-2</v>
      </c>
      <c r="O111" s="28">
        <v>41</v>
      </c>
      <c r="P111" s="32">
        <f t="shared" si="48"/>
        <v>2.5215252152521524E-2</v>
      </c>
      <c r="Q111" s="28">
        <v>25</v>
      </c>
      <c r="R111" s="32">
        <f t="shared" si="49"/>
        <v>1.5375153751537515E-2</v>
      </c>
      <c r="S111" s="63">
        <f t="shared" si="38"/>
        <v>1626</v>
      </c>
      <c r="T111" s="32">
        <f t="shared" si="39"/>
        <v>1</v>
      </c>
    </row>
    <row r="112" spans="1:20" ht="19.149999999999999" x14ac:dyDescent="0.7">
      <c r="A112" s="76"/>
      <c r="B112" s="1" t="s">
        <v>23</v>
      </c>
      <c r="C112" s="28">
        <v>883</v>
      </c>
      <c r="D112" s="32">
        <f t="shared" si="35"/>
        <v>0.57004519044544866</v>
      </c>
      <c r="E112" s="28">
        <v>192</v>
      </c>
      <c r="F112" s="32">
        <f t="shared" si="36"/>
        <v>0.12395093608779859</v>
      </c>
      <c r="G112" s="28">
        <v>188</v>
      </c>
      <c r="H112" s="32">
        <f t="shared" si="37"/>
        <v>0.12136862491930278</v>
      </c>
      <c r="I112" s="28">
        <v>116</v>
      </c>
      <c r="J112" s="32">
        <f t="shared" si="45"/>
        <v>7.4887023886378315E-2</v>
      </c>
      <c r="K112" s="28">
        <v>66</v>
      </c>
      <c r="L112" s="32">
        <f t="shared" si="46"/>
        <v>4.2608134280180759E-2</v>
      </c>
      <c r="M112" s="28">
        <v>63</v>
      </c>
      <c r="N112" s="32">
        <f t="shared" si="47"/>
        <v>4.0671400903808906E-2</v>
      </c>
      <c r="O112" s="28">
        <v>16</v>
      </c>
      <c r="P112" s="32">
        <f t="shared" si="48"/>
        <v>1.0329244673983214E-2</v>
      </c>
      <c r="Q112" s="28">
        <v>25</v>
      </c>
      <c r="R112" s="32">
        <f t="shared" si="49"/>
        <v>1.6139444803098774E-2</v>
      </c>
      <c r="S112" s="63">
        <f t="shared" si="38"/>
        <v>1549</v>
      </c>
      <c r="T112" s="32">
        <f t="shared" si="39"/>
        <v>1</v>
      </c>
    </row>
    <row r="113" spans="1:21" ht="19.149999999999999" x14ac:dyDescent="0.7">
      <c r="A113" s="76"/>
      <c r="B113" s="1" t="s">
        <v>24</v>
      </c>
      <c r="C113" s="28">
        <v>578</v>
      </c>
      <c r="D113" s="32">
        <f t="shared" si="35"/>
        <v>0.53076216712580349</v>
      </c>
      <c r="E113" s="28">
        <v>126</v>
      </c>
      <c r="F113" s="32">
        <f t="shared" si="36"/>
        <v>0.11570247933884298</v>
      </c>
      <c r="G113" s="28">
        <v>158</v>
      </c>
      <c r="H113" s="32">
        <f t="shared" si="37"/>
        <v>0.14508723599632692</v>
      </c>
      <c r="I113" s="28">
        <v>53</v>
      </c>
      <c r="J113" s="32">
        <f t="shared" si="45"/>
        <v>4.8668503213957756E-2</v>
      </c>
      <c r="K113" s="28">
        <v>55</v>
      </c>
      <c r="L113" s="32">
        <f t="shared" si="46"/>
        <v>5.0505050505050504E-2</v>
      </c>
      <c r="M113" s="28">
        <v>47</v>
      </c>
      <c r="N113" s="32">
        <f t="shared" si="47"/>
        <v>4.3158861340679519E-2</v>
      </c>
      <c r="O113" s="28">
        <v>18</v>
      </c>
      <c r="P113" s="32">
        <f t="shared" si="48"/>
        <v>1.6528925619834711E-2</v>
      </c>
      <c r="Q113" s="28">
        <v>54</v>
      </c>
      <c r="R113" s="32">
        <f t="shared" si="49"/>
        <v>4.9586776859504134E-2</v>
      </c>
      <c r="S113" s="63">
        <f t="shared" si="38"/>
        <v>1089</v>
      </c>
      <c r="T113" s="32">
        <f t="shared" si="39"/>
        <v>1</v>
      </c>
    </row>
    <row r="114" spans="1:21" ht="19.149999999999999" x14ac:dyDescent="0.7">
      <c r="A114" s="76"/>
      <c r="B114" s="1" t="s">
        <v>25</v>
      </c>
      <c r="C114" s="28">
        <v>2</v>
      </c>
      <c r="D114" s="32">
        <f t="shared" si="35"/>
        <v>9.5238095238095233E-2</v>
      </c>
      <c r="E114" s="28">
        <v>4</v>
      </c>
      <c r="F114" s="32">
        <f t="shared" si="36"/>
        <v>0.19047619047619047</v>
      </c>
      <c r="G114" s="28">
        <v>5</v>
      </c>
      <c r="H114" s="32">
        <f t="shared" si="37"/>
        <v>0.23809523809523808</v>
      </c>
      <c r="I114" s="28">
        <v>5</v>
      </c>
      <c r="J114" s="32">
        <f t="shared" si="45"/>
        <v>0.23809523809523808</v>
      </c>
      <c r="K114" s="28">
        <v>1</v>
      </c>
      <c r="L114" s="32">
        <f t="shared" si="46"/>
        <v>4.7619047619047616E-2</v>
      </c>
      <c r="M114" s="28">
        <v>3</v>
      </c>
      <c r="N114" s="32">
        <f t="shared" si="47"/>
        <v>0.14285714285714285</v>
      </c>
      <c r="O114" s="28">
        <v>1</v>
      </c>
      <c r="P114" s="32">
        <f t="shared" si="48"/>
        <v>4.7619047619047616E-2</v>
      </c>
      <c r="Q114" s="28">
        <v>0</v>
      </c>
      <c r="R114" s="32">
        <f t="shared" si="49"/>
        <v>0</v>
      </c>
      <c r="S114" s="63">
        <f t="shared" si="38"/>
        <v>21</v>
      </c>
      <c r="T114" s="32">
        <f t="shared" si="39"/>
        <v>1</v>
      </c>
    </row>
    <row r="115" spans="1:21" ht="19.149999999999999" x14ac:dyDescent="0.7">
      <c r="A115" s="76"/>
      <c r="B115" s="1" t="s">
        <v>0</v>
      </c>
      <c r="C115" s="28">
        <v>21</v>
      </c>
      <c r="D115" s="32">
        <f t="shared" si="35"/>
        <v>0.6</v>
      </c>
      <c r="E115" s="28">
        <v>2</v>
      </c>
      <c r="F115" s="32">
        <f t="shared" si="36"/>
        <v>5.7142857142857141E-2</v>
      </c>
      <c r="G115" s="28">
        <v>7</v>
      </c>
      <c r="H115" s="32">
        <f t="shared" si="37"/>
        <v>0.2</v>
      </c>
      <c r="I115" s="28">
        <v>2</v>
      </c>
      <c r="J115" s="32">
        <f t="shared" si="45"/>
        <v>5.7142857142857141E-2</v>
      </c>
      <c r="K115" s="28">
        <v>2</v>
      </c>
      <c r="L115" s="32">
        <f t="shared" si="46"/>
        <v>5.7142857142857141E-2</v>
      </c>
      <c r="M115" s="28">
        <v>0</v>
      </c>
      <c r="N115" s="32">
        <f t="shared" si="47"/>
        <v>0</v>
      </c>
      <c r="O115" s="28">
        <v>0</v>
      </c>
      <c r="P115" s="32">
        <f t="shared" si="48"/>
        <v>0</v>
      </c>
      <c r="Q115" s="28">
        <v>1</v>
      </c>
      <c r="R115" s="32">
        <f t="shared" si="49"/>
        <v>2.8571428571428571E-2</v>
      </c>
      <c r="S115" s="63">
        <f t="shared" si="38"/>
        <v>35</v>
      </c>
      <c r="T115" s="32">
        <f t="shared" si="39"/>
        <v>1</v>
      </c>
    </row>
    <row r="116" spans="1:21" ht="19.149999999999999" x14ac:dyDescent="0.7">
      <c r="A116" s="77"/>
      <c r="B116" s="2" t="s">
        <v>27</v>
      </c>
      <c r="C116" s="41">
        <v>1919</v>
      </c>
      <c r="D116" s="47">
        <f t="shared" si="35"/>
        <v>0.4008773762272822</v>
      </c>
      <c r="E116" s="41">
        <v>689</v>
      </c>
      <c r="F116" s="47">
        <f t="shared" si="36"/>
        <v>0.1439314810946313</v>
      </c>
      <c r="G116" s="41">
        <v>780</v>
      </c>
      <c r="H116" s="47">
        <f t="shared" si="37"/>
        <v>0.16294129935241278</v>
      </c>
      <c r="I116" s="41">
        <v>672</v>
      </c>
      <c r="J116" s="47">
        <f t="shared" si="45"/>
        <v>0.14038019636515564</v>
      </c>
      <c r="K116" s="41">
        <v>284</v>
      </c>
      <c r="L116" s="47">
        <f t="shared" si="46"/>
        <v>5.9327344892416964E-2</v>
      </c>
      <c r="M116" s="41">
        <v>242</v>
      </c>
      <c r="N116" s="47">
        <f t="shared" si="47"/>
        <v>5.0553582619594736E-2</v>
      </c>
      <c r="O116" s="41">
        <v>94</v>
      </c>
      <c r="P116" s="47">
        <f t="shared" si="48"/>
        <v>1.9636515562983081E-2</v>
      </c>
      <c r="Q116" s="41">
        <v>107</v>
      </c>
      <c r="R116" s="47">
        <f t="shared" si="49"/>
        <v>2.2352203885523291E-2</v>
      </c>
      <c r="S116" s="64">
        <f t="shared" si="38"/>
        <v>4787</v>
      </c>
      <c r="T116" s="47">
        <f t="shared" si="39"/>
        <v>1</v>
      </c>
      <c r="U116" s="40"/>
    </row>
    <row r="117" spans="1:21" ht="19.149999999999999" x14ac:dyDescent="0.7">
      <c r="A117" s="75" t="s">
        <v>36</v>
      </c>
      <c r="B117" s="1" t="s">
        <v>21</v>
      </c>
      <c r="C117" s="31">
        <v>15</v>
      </c>
      <c r="D117" s="32">
        <f t="shared" si="35"/>
        <v>2.1216407355021217E-2</v>
      </c>
      <c r="E117" s="31">
        <v>205</v>
      </c>
      <c r="F117" s="32">
        <f t="shared" si="36"/>
        <v>0.28995756718528998</v>
      </c>
      <c r="G117" s="31">
        <v>85</v>
      </c>
      <c r="H117" s="32">
        <f t="shared" si="37"/>
        <v>0.12022630834512023</v>
      </c>
      <c r="I117" s="31">
        <v>299</v>
      </c>
      <c r="J117" s="32">
        <f t="shared" si="45"/>
        <v>0.42291371994342292</v>
      </c>
      <c r="K117" s="31">
        <v>19</v>
      </c>
      <c r="L117" s="32">
        <f t="shared" si="46"/>
        <v>2.6874115983026876E-2</v>
      </c>
      <c r="M117" s="31">
        <v>56</v>
      </c>
      <c r="N117" s="32">
        <f t="shared" si="47"/>
        <v>7.9207920792079209E-2</v>
      </c>
      <c r="O117" s="31">
        <v>26</v>
      </c>
      <c r="P117" s="32">
        <f t="shared" si="48"/>
        <v>3.6775106082036775E-2</v>
      </c>
      <c r="Q117" s="31">
        <v>2</v>
      </c>
      <c r="R117" s="32">
        <f t="shared" si="49"/>
        <v>2.828854314002829E-3</v>
      </c>
      <c r="S117" s="63">
        <f t="shared" si="38"/>
        <v>707</v>
      </c>
      <c r="T117" s="32">
        <f t="shared" si="39"/>
        <v>1</v>
      </c>
    </row>
    <row r="118" spans="1:21" ht="19.149999999999999" x14ac:dyDescent="0.7">
      <c r="A118" s="76"/>
      <c r="B118" s="1" t="s">
        <v>22</v>
      </c>
      <c r="C118" s="28">
        <v>494</v>
      </c>
      <c r="D118" s="32">
        <f t="shared" si="35"/>
        <v>0.22033898305084745</v>
      </c>
      <c r="E118" s="28">
        <v>383</v>
      </c>
      <c r="F118" s="32">
        <f t="shared" si="36"/>
        <v>0.17082961641391614</v>
      </c>
      <c r="G118" s="28">
        <v>514</v>
      </c>
      <c r="H118" s="32">
        <f t="shared" si="37"/>
        <v>0.22925958965209633</v>
      </c>
      <c r="I118" s="28">
        <v>412</v>
      </c>
      <c r="J118" s="32">
        <f t="shared" si="45"/>
        <v>0.18376449598572703</v>
      </c>
      <c r="K118" s="28">
        <v>186</v>
      </c>
      <c r="L118" s="32">
        <f t="shared" si="46"/>
        <v>8.2961641391614632E-2</v>
      </c>
      <c r="M118" s="28">
        <v>121</v>
      </c>
      <c r="N118" s="32">
        <f t="shared" si="47"/>
        <v>5.3969669937555753E-2</v>
      </c>
      <c r="O118" s="28">
        <v>95</v>
      </c>
      <c r="P118" s="32">
        <f t="shared" si="48"/>
        <v>4.2372881355932202E-2</v>
      </c>
      <c r="Q118" s="28">
        <v>37</v>
      </c>
      <c r="R118" s="32">
        <f t="shared" si="49"/>
        <v>1.6503122212310439E-2</v>
      </c>
      <c r="S118" s="63">
        <f t="shared" si="38"/>
        <v>2242</v>
      </c>
      <c r="T118" s="32">
        <f t="shared" si="39"/>
        <v>0.99999999999999989</v>
      </c>
    </row>
    <row r="119" spans="1:21" ht="19.149999999999999" x14ac:dyDescent="0.7">
      <c r="A119" s="76"/>
      <c r="B119" s="1" t="s">
        <v>23</v>
      </c>
      <c r="C119" s="28">
        <v>1234</v>
      </c>
      <c r="D119" s="32">
        <f t="shared" si="35"/>
        <v>0.52622601279317693</v>
      </c>
      <c r="E119" s="28">
        <v>330</v>
      </c>
      <c r="F119" s="32">
        <f t="shared" si="36"/>
        <v>0.14072494669509594</v>
      </c>
      <c r="G119" s="28">
        <v>338</v>
      </c>
      <c r="H119" s="32">
        <f t="shared" si="37"/>
        <v>0.14413646055437102</v>
      </c>
      <c r="I119" s="28">
        <v>208</v>
      </c>
      <c r="J119" s="32">
        <f t="shared" si="45"/>
        <v>8.869936034115139E-2</v>
      </c>
      <c r="K119" s="28">
        <v>102</v>
      </c>
      <c r="L119" s="32">
        <f t="shared" si="46"/>
        <v>4.3496801705756927E-2</v>
      </c>
      <c r="M119" s="28">
        <v>69</v>
      </c>
      <c r="N119" s="32">
        <f t="shared" si="47"/>
        <v>2.9424307036247335E-2</v>
      </c>
      <c r="O119" s="28">
        <v>20</v>
      </c>
      <c r="P119" s="32">
        <f t="shared" si="48"/>
        <v>8.5287846481876331E-3</v>
      </c>
      <c r="Q119" s="28">
        <v>44</v>
      </c>
      <c r="R119" s="32">
        <f t="shared" si="49"/>
        <v>1.8763326226012792E-2</v>
      </c>
      <c r="S119" s="63">
        <f t="shared" si="38"/>
        <v>2345</v>
      </c>
      <c r="T119" s="32">
        <f t="shared" si="39"/>
        <v>1</v>
      </c>
    </row>
    <row r="120" spans="1:21" ht="19.149999999999999" x14ac:dyDescent="0.7">
      <c r="A120" s="76"/>
      <c r="B120" s="1" t="s">
        <v>24</v>
      </c>
      <c r="C120" s="28">
        <v>680</v>
      </c>
      <c r="D120" s="32">
        <f t="shared" si="35"/>
        <v>0.55419722901385493</v>
      </c>
      <c r="E120" s="28">
        <v>119</v>
      </c>
      <c r="F120" s="32">
        <f t="shared" si="36"/>
        <v>9.6984515077424616E-2</v>
      </c>
      <c r="G120" s="28">
        <v>208</v>
      </c>
      <c r="H120" s="32">
        <f t="shared" si="37"/>
        <v>0.16951915240423798</v>
      </c>
      <c r="I120" s="28">
        <v>51</v>
      </c>
      <c r="J120" s="32">
        <f t="shared" si="45"/>
        <v>4.1564792176039117E-2</v>
      </c>
      <c r="K120" s="28">
        <v>44</v>
      </c>
      <c r="L120" s="32">
        <f t="shared" si="46"/>
        <v>3.5859820700896494E-2</v>
      </c>
      <c r="M120" s="28">
        <v>47</v>
      </c>
      <c r="N120" s="32">
        <f t="shared" si="47"/>
        <v>3.8304808475957623E-2</v>
      </c>
      <c r="O120" s="28">
        <v>15</v>
      </c>
      <c r="P120" s="32">
        <f t="shared" si="48"/>
        <v>1.2224938875305624E-2</v>
      </c>
      <c r="Q120" s="28">
        <v>63</v>
      </c>
      <c r="R120" s="32">
        <f t="shared" si="49"/>
        <v>5.1344743276283619E-2</v>
      </c>
      <c r="S120" s="63">
        <f t="shared" si="38"/>
        <v>1227</v>
      </c>
      <c r="T120" s="32">
        <f t="shared" si="39"/>
        <v>1</v>
      </c>
    </row>
    <row r="121" spans="1:21" ht="19.149999999999999" x14ac:dyDescent="0.7">
      <c r="A121" s="76"/>
      <c r="B121" s="1" t="s">
        <v>25</v>
      </c>
      <c r="C121" s="28">
        <v>2</v>
      </c>
      <c r="D121" s="32">
        <f t="shared" si="35"/>
        <v>0.10526315789473684</v>
      </c>
      <c r="E121" s="28">
        <v>4</v>
      </c>
      <c r="F121" s="32">
        <f t="shared" si="36"/>
        <v>0.21052631578947367</v>
      </c>
      <c r="G121" s="28">
        <v>5</v>
      </c>
      <c r="H121" s="32">
        <f t="shared" si="37"/>
        <v>0.26315789473684209</v>
      </c>
      <c r="I121" s="28">
        <v>5</v>
      </c>
      <c r="J121" s="32">
        <f t="shared" si="45"/>
        <v>0.26315789473684209</v>
      </c>
      <c r="K121" s="28">
        <v>0</v>
      </c>
      <c r="L121" s="32">
        <f t="shared" si="46"/>
        <v>0</v>
      </c>
      <c r="M121" s="28">
        <v>1</v>
      </c>
      <c r="N121" s="32">
        <f t="shared" si="47"/>
        <v>5.2631578947368418E-2</v>
      </c>
      <c r="O121" s="28">
        <v>1</v>
      </c>
      <c r="P121" s="32">
        <f t="shared" si="48"/>
        <v>5.2631578947368418E-2</v>
      </c>
      <c r="Q121" s="28">
        <v>1</v>
      </c>
      <c r="R121" s="32">
        <f t="shared" si="49"/>
        <v>5.2631578947368418E-2</v>
      </c>
      <c r="S121" s="63">
        <f t="shared" si="38"/>
        <v>19</v>
      </c>
      <c r="T121" s="32">
        <f t="shared" si="39"/>
        <v>0.99999999999999978</v>
      </c>
    </row>
    <row r="122" spans="1:21" ht="19.149999999999999" x14ac:dyDescent="0.7">
      <c r="A122" s="76"/>
      <c r="B122" s="1" t="s">
        <v>0</v>
      </c>
      <c r="C122" s="28">
        <v>9</v>
      </c>
      <c r="D122" s="32">
        <f t="shared" si="35"/>
        <v>0.40909090909090912</v>
      </c>
      <c r="E122" s="28">
        <v>6</v>
      </c>
      <c r="F122" s="32">
        <f t="shared" si="36"/>
        <v>0.27272727272727271</v>
      </c>
      <c r="G122" s="28">
        <v>2</v>
      </c>
      <c r="H122" s="32">
        <f t="shared" si="37"/>
        <v>9.0909090909090912E-2</v>
      </c>
      <c r="I122" s="28">
        <v>0</v>
      </c>
      <c r="J122" s="32">
        <f t="shared" si="45"/>
        <v>0</v>
      </c>
      <c r="K122" s="28">
        <v>2</v>
      </c>
      <c r="L122" s="32">
        <f t="shared" si="46"/>
        <v>9.0909090909090912E-2</v>
      </c>
      <c r="M122" s="28">
        <v>3</v>
      </c>
      <c r="N122" s="32">
        <f t="shared" si="47"/>
        <v>0.13636363636363635</v>
      </c>
      <c r="O122" s="28">
        <v>0</v>
      </c>
      <c r="P122" s="32">
        <f t="shared" si="48"/>
        <v>0</v>
      </c>
      <c r="Q122" s="28">
        <v>0</v>
      </c>
      <c r="R122" s="32">
        <f t="shared" si="49"/>
        <v>0</v>
      </c>
      <c r="S122" s="63">
        <f t="shared" si="38"/>
        <v>22</v>
      </c>
      <c r="T122" s="32">
        <f t="shared" si="39"/>
        <v>1</v>
      </c>
    </row>
    <row r="123" spans="1:21" ht="19.149999999999999" x14ac:dyDescent="0.7">
      <c r="A123" s="77"/>
      <c r="B123" s="2" t="s">
        <v>27</v>
      </c>
      <c r="C123" s="41">
        <v>2434</v>
      </c>
      <c r="D123" s="47">
        <f t="shared" si="35"/>
        <v>0.37092349893325205</v>
      </c>
      <c r="E123" s="41">
        <v>1047</v>
      </c>
      <c r="F123" s="47">
        <f t="shared" si="36"/>
        <v>0.15955501371533068</v>
      </c>
      <c r="G123" s="41">
        <v>1152</v>
      </c>
      <c r="H123" s="47">
        <f t="shared" si="37"/>
        <v>0.17555623285583663</v>
      </c>
      <c r="I123" s="41">
        <v>975</v>
      </c>
      <c r="J123" s="47">
        <f t="shared" si="45"/>
        <v>0.14858274916184092</v>
      </c>
      <c r="K123" s="41">
        <v>353</v>
      </c>
      <c r="L123" s="47">
        <f t="shared" si="46"/>
        <v>5.3794574824748552E-2</v>
      </c>
      <c r="M123" s="41">
        <v>297</v>
      </c>
      <c r="N123" s="47">
        <f t="shared" si="47"/>
        <v>4.5260591283145385E-2</v>
      </c>
      <c r="O123" s="41">
        <v>157</v>
      </c>
      <c r="P123" s="47">
        <f t="shared" si="48"/>
        <v>2.3925632429137457E-2</v>
      </c>
      <c r="Q123" s="41">
        <v>147</v>
      </c>
      <c r="R123" s="47">
        <f t="shared" si="49"/>
        <v>2.2401706796708321E-2</v>
      </c>
      <c r="S123" s="64">
        <f t="shared" si="38"/>
        <v>6562</v>
      </c>
      <c r="T123" s="47">
        <f t="shared" si="39"/>
        <v>1</v>
      </c>
    </row>
    <row r="124" spans="1:21" ht="19.149999999999999" x14ac:dyDescent="0.7">
      <c r="A124" s="75" t="s">
        <v>37</v>
      </c>
      <c r="B124" s="1" t="s">
        <v>21</v>
      </c>
      <c r="C124" s="28">
        <v>2</v>
      </c>
      <c r="D124" s="32">
        <f t="shared" si="35"/>
        <v>1.8181818181818181E-2</v>
      </c>
      <c r="E124" s="28">
        <v>37</v>
      </c>
      <c r="F124" s="32">
        <f t="shared" si="36"/>
        <v>0.33636363636363636</v>
      </c>
      <c r="G124" s="28">
        <v>7</v>
      </c>
      <c r="H124" s="32">
        <f t="shared" si="37"/>
        <v>6.363636363636363E-2</v>
      </c>
      <c r="I124" s="28">
        <v>55</v>
      </c>
      <c r="J124" s="32">
        <f t="shared" si="45"/>
        <v>0.5</v>
      </c>
      <c r="K124" s="28">
        <v>2</v>
      </c>
      <c r="L124" s="32">
        <f t="shared" si="46"/>
        <v>1.8181818181818181E-2</v>
      </c>
      <c r="M124" s="28">
        <v>6</v>
      </c>
      <c r="N124" s="32">
        <f t="shared" si="47"/>
        <v>5.4545454545454543E-2</v>
      </c>
      <c r="O124" s="28">
        <v>1</v>
      </c>
      <c r="P124" s="32">
        <f t="shared" si="48"/>
        <v>9.0909090909090905E-3</v>
      </c>
      <c r="Q124" s="28">
        <v>0</v>
      </c>
      <c r="R124" s="32">
        <f t="shared" si="49"/>
        <v>0</v>
      </c>
      <c r="S124" s="63">
        <f t="shared" si="38"/>
        <v>110</v>
      </c>
      <c r="T124" s="32">
        <f t="shared" si="39"/>
        <v>1</v>
      </c>
    </row>
    <row r="125" spans="1:21" ht="19.149999999999999" x14ac:dyDescent="0.7">
      <c r="A125" s="76"/>
      <c r="B125" s="1" t="s">
        <v>22</v>
      </c>
      <c r="C125" s="28">
        <v>256</v>
      </c>
      <c r="D125" s="32">
        <f t="shared" si="35"/>
        <v>0.26750261233019856</v>
      </c>
      <c r="E125" s="28">
        <v>191</v>
      </c>
      <c r="F125" s="32">
        <f t="shared" si="36"/>
        <v>0.19958202716823406</v>
      </c>
      <c r="G125" s="28">
        <v>166</v>
      </c>
      <c r="H125" s="32">
        <f t="shared" si="37"/>
        <v>0.17345872518286312</v>
      </c>
      <c r="I125" s="28">
        <v>179</v>
      </c>
      <c r="J125" s="32">
        <f t="shared" si="45"/>
        <v>0.18704284221525602</v>
      </c>
      <c r="K125" s="28">
        <v>67</v>
      </c>
      <c r="L125" s="32">
        <f t="shared" si="46"/>
        <v>7.0010449320794144E-2</v>
      </c>
      <c r="M125" s="28">
        <v>61</v>
      </c>
      <c r="N125" s="32">
        <f t="shared" si="47"/>
        <v>6.3740856844305124E-2</v>
      </c>
      <c r="O125" s="28">
        <v>21</v>
      </c>
      <c r="P125" s="32">
        <f t="shared" si="48"/>
        <v>2.1943573667711599E-2</v>
      </c>
      <c r="Q125" s="28">
        <v>16</v>
      </c>
      <c r="R125" s="32">
        <f t="shared" si="49"/>
        <v>1.671891327063741E-2</v>
      </c>
      <c r="S125" s="63">
        <f t="shared" si="38"/>
        <v>957</v>
      </c>
      <c r="T125" s="32">
        <f t="shared" si="39"/>
        <v>1</v>
      </c>
    </row>
    <row r="126" spans="1:21" ht="19.149999999999999" x14ac:dyDescent="0.7">
      <c r="A126" s="76"/>
      <c r="B126" s="1" t="s">
        <v>23</v>
      </c>
      <c r="C126" s="28">
        <v>449</v>
      </c>
      <c r="D126" s="32">
        <f t="shared" si="35"/>
        <v>0.62016574585635365</v>
      </c>
      <c r="E126" s="28">
        <v>97</v>
      </c>
      <c r="F126" s="32">
        <f t="shared" si="36"/>
        <v>0.13397790055248618</v>
      </c>
      <c r="G126" s="28">
        <v>56</v>
      </c>
      <c r="H126" s="32">
        <f t="shared" si="37"/>
        <v>7.7348066298342538E-2</v>
      </c>
      <c r="I126" s="28">
        <v>51</v>
      </c>
      <c r="J126" s="32">
        <f t="shared" si="45"/>
        <v>7.0441988950276244E-2</v>
      </c>
      <c r="K126" s="28">
        <v>36</v>
      </c>
      <c r="L126" s="32">
        <f t="shared" si="46"/>
        <v>4.9723756906077346E-2</v>
      </c>
      <c r="M126" s="28">
        <v>25</v>
      </c>
      <c r="N126" s="32">
        <f t="shared" si="47"/>
        <v>3.4530386740331494E-2</v>
      </c>
      <c r="O126" s="28">
        <v>5</v>
      </c>
      <c r="P126" s="32">
        <f t="shared" si="48"/>
        <v>6.9060773480662981E-3</v>
      </c>
      <c r="Q126" s="28">
        <v>5</v>
      </c>
      <c r="R126" s="32">
        <f t="shared" si="49"/>
        <v>6.9060773480662981E-3</v>
      </c>
      <c r="S126" s="63">
        <f t="shared" si="38"/>
        <v>724</v>
      </c>
      <c r="T126" s="32">
        <f t="shared" si="39"/>
        <v>0.99999999999999989</v>
      </c>
    </row>
    <row r="127" spans="1:21" ht="19.149999999999999" x14ac:dyDescent="0.7">
      <c r="A127" s="76"/>
      <c r="B127" s="1" t="s">
        <v>24</v>
      </c>
      <c r="C127" s="28">
        <v>212</v>
      </c>
      <c r="D127" s="32">
        <f t="shared" si="35"/>
        <v>0.58563535911602205</v>
      </c>
      <c r="E127" s="28">
        <v>45</v>
      </c>
      <c r="F127" s="32">
        <f t="shared" si="36"/>
        <v>0.12430939226519337</v>
      </c>
      <c r="G127" s="28">
        <v>40</v>
      </c>
      <c r="H127" s="32">
        <f t="shared" si="37"/>
        <v>0.11049723756906077</v>
      </c>
      <c r="I127" s="28">
        <v>15</v>
      </c>
      <c r="J127" s="32">
        <f t="shared" si="45"/>
        <v>4.1436464088397788E-2</v>
      </c>
      <c r="K127" s="28">
        <v>17</v>
      </c>
      <c r="L127" s="32">
        <f t="shared" si="46"/>
        <v>4.6961325966850827E-2</v>
      </c>
      <c r="M127" s="28">
        <v>9</v>
      </c>
      <c r="N127" s="32">
        <f t="shared" si="47"/>
        <v>2.4861878453038673E-2</v>
      </c>
      <c r="O127" s="28">
        <v>5</v>
      </c>
      <c r="P127" s="32">
        <f t="shared" si="48"/>
        <v>1.3812154696132596E-2</v>
      </c>
      <c r="Q127" s="28">
        <v>19</v>
      </c>
      <c r="R127" s="32">
        <f t="shared" si="49"/>
        <v>5.2486187845303865E-2</v>
      </c>
      <c r="S127" s="63">
        <f t="shared" si="38"/>
        <v>362</v>
      </c>
      <c r="T127" s="32">
        <f t="shared" si="39"/>
        <v>1</v>
      </c>
    </row>
    <row r="128" spans="1:21" ht="19.149999999999999" x14ac:dyDescent="0.7">
      <c r="A128" s="76"/>
      <c r="B128" s="1" t="s">
        <v>25</v>
      </c>
      <c r="C128" s="28">
        <v>0</v>
      </c>
      <c r="D128" s="32">
        <f t="shared" si="35"/>
        <v>0</v>
      </c>
      <c r="E128" s="28">
        <v>4</v>
      </c>
      <c r="F128" s="32">
        <f t="shared" si="36"/>
        <v>0.4</v>
      </c>
      <c r="G128" s="28">
        <v>2</v>
      </c>
      <c r="H128" s="32">
        <f t="shared" si="37"/>
        <v>0.2</v>
      </c>
      <c r="I128" s="28">
        <v>2</v>
      </c>
      <c r="J128" s="32">
        <f t="shared" si="45"/>
        <v>0.2</v>
      </c>
      <c r="K128" s="28">
        <v>1</v>
      </c>
      <c r="L128" s="32">
        <f t="shared" si="46"/>
        <v>0.1</v>
      </c>
      <c r="M128" s="28">
        <v>1</v>
      </c>
      <c r="N128" s="32">
        <f t="shared" si="47"/>
        <v>0.1</v>
      </c>
      <c r="O128" s="28">
        <v>0</v>
      </c>
      <c r="P128" s="32">
        <f t="shared" si="48"/>
        <v>0</v>
      </c>
      <c r="Q128" s="28">
        <v>0</v>
      </c>
      <c r="R128" s="32">
        <f t="shared" si="49"/>
        <v>0</v>
      </c>
      <c r="S128" s="63">
        <f t="shared" si="38"/>
        <v>10</v>
      </c>
      <c r="T128" s="32">
        <f t="shared" si="39"/>
        <v>1</v>
      </c>
    </row>
    <row r="129" spans="1:20" ht="19.149999999999999" x14ac:dyDescent="0.7">
      <c r="A129" s="76"/>
      <c r="B129" s="1" t="s">
        <v>0</v>
      </c>
      <c r="C129" s="28">
        <v>0</v>
      </c>
      <c r="D129" s="58">
        <v>0</v>
      </c>
      <c r="E129" s="28">
        <v>0</v>
      </c>
      <c r="F129" s="28">
        <v>0</v>
      </c>
      <c r="G129" s="28">
        <v>0</v>
      </c>
      <c r="H129" s="28">
        <v>0</v>
      </c>
      <c r="I129" s="28">
        <v>0</v>
      </c>
      <c r="J129" s="28">
        <v>0</v>
      </c>
      <c r="K129" s="28">
        <v>0</v>
      </c>
      <c r="L129" s="28">
        <v>0</v>
      </c>
      <c r="M129" s="28">
        <v>0</v>
      </c>
      <c r="N129" s="28">
        <v>0</v>
      </c>
      <c r="O129" s="28">
        <v>0</v>
      </c>
      <c r="P129" s="28">
        <v>0</v>
      </c>
      <c r="Q129" s="28">
        <v>0</v>
      </c>
      <c r="R129" s="28">
        <v>0</v>
      </c>
      <c r="S129" s="28">
        <v>0</v>
      </c>
      <c r="T129" s="58">
        <v>0</v>
      </c>
    </row>
    <row r="130" spans="1:20" ht="19.149999999999999" x14ac:dyDescent="0.7">
      <c r="A130" s="77"/>
      <c r="B130" s="2" t="s">
        <v>27</v>
      </c>
      <c r="C130" s="41">
        <v>919</v>
      </c>
      <c r="D130" s="47">
        <f>C130/S130</f>
        <v>0.42487286176606565</v>
      </c>
      <c r="E130" s="41">
        <v>374</v>
      </c>
      <c r="F130" s="47">
        <f>E130/S130</f>
        <v>0.17290799815071659</v>
      </c>
      <c r="G130" s="41">
        <v>271</v>
      </c>
      <c r="H130" s="47">
        <f>G130/S130</f>
        <v>0.12528895053166897</v>
      </c>
      <c r="I130" s="41">
        <v>302</v>
      </c>
      <c r="J130" s="47">
        <f t="shared" si="45"/>
        <v>0.1396208969024503</v>
      </c>
      <c r="K130" s="41">
        <v>123</v>
      </c>
      <c r="L130" s="47">
        <f t="shared" si="46"/>
        <v>5.6865464632454926E-2</v>
      </c>
      <c r="M130" s="41">
        <v>102</v>
      </c>
      <c r="N130" s="47">
        <f t="shared" si="47"/>
        <v>4.7156726768377254E-2</v>
      </c>
      <c r="O130" s="41">
        <v>32</v>
      </c>
      <c r="P130" s="47">
        <f t="shared" si="48"/>
        <v>1.4794267221451687E-2</v>
      </c>
      <c r="Q130" s="41">
        <v>40</v>
      </c>
      <c r="R130" s="47">
        <f t="shared" si="49"/>
        <v>1.8492834026814609E-2</v>
      </c>
      <c r="S130" s="64">
        <f>SUM(C130,G130,E130,I130,K130,M130,O130,Q130)</f>
        <v>2163</v>
      </c>
      <c r="T130" s="47">
        <f>SUM(D130,H130,F130,J130,L130,N130,P130,R130)</f>
        <v>0.99999999999999989</v>
      </c>
    </row>
    <row r="131" spans="1:20" ht="13.15" x14ac:dyDescent="0.35">
      <c r="A131" t="s">
        <v>71</v>
      </c>
    </row>
  </sheetData>
  <mergeCells count="30">
    <mergeCell ref="A54:A60"/>
    <mergeCell ref="A5:A11"/>
    <mergeCell ref="A103:A109"/>
    <mergeCell ref="A110:A116"/>
    <mergeCell ref="A40:A46"/>
    <mergeCell ref="A33:A39"/>
    <mergeCell ref="A117:A123"/>
    <mergeCell ref="A124:A130"/>
    <mergeCell ref="A61:A67"/>
    <mergeCell ref="A68:A74"/>
    <mergeCell ref="A75:A81"/>
    <mergeCell ref="A82:A88"/>
    <mergeCell ref="A89:A95"/>
    <mergeCell ref="A96:A102"/>
    <mergeCell ref="C3:D3"/>
    <mergeCell ref="G3:H3"/>
    <mergeCell ref="E3:F3"/>
    <mergeCell ref="I3:J3"/>
    <mergeCell ref="A47:A53"/>
    <mergeCell ref="A3:A4"/>
    <mergeCell ref="B3:B4"/>
    <mergeCell ref="A12:A18"/>
    <mergeCell ref="A19:A25"/>
    <mergeCell ref="A26:A32"/>
    <mergeCell ref="S2:T2"/>
    <mergeCell ref="K3:L3"/>
    <mergeCell ref="M3:N3"/>
    <mergeCell ref="O3:P3"/>
    <mergeCell ref="Q3:R3"/>
    <mergeCell ref="S3:T3"/>
  </mergeCells>
  <phoneticPr fontId="2" type="noConversion"/>
  <pageMargins left="0.7" right="0.7" top="0.75" bottom="0.75" header="0.3" footer="0.3"/>
  <pageSetup paperSize="9" scale="3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5</vt:i4>
      </vt:variant>
    </vt:vector>
  </HeadingPairs>
  <TitlesOfParts>
    <vt:vector size="10" baseType="lpstr">
      <vt:lpstr>시간별</vt:lpstr>
      <vt:lpstr>장소별</vt:lpstr>
      <vt:lpstr>형태별</vt:lpstr>
      <vt:lpstr>부위별</vt:lpstr>
      <vt:lpstr>사고당시행동</vt:lpstr>
      <vt:lpstr>부위별!Print_Area</vt:lpstr>
      <vt:lpstr>사고당시행동!Print_Area</vt:lpstr>
      <vt:lpstr>시간별!Print_Area</vt:lpstr>
      <vt:lpstr>장소별!Print_Area</vt:lpstr>
      <vt:lpstr>형태별!Print_Area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SSIF</dc:creator>
  <cp:lastModifiedBy>고홍 우에노</cp:lastModifiedBy>
  <cp:lastPrinted>2022-03-15T23:33:35Z</cp:lastPrinted>
  <dcterms:created xsi:type="dcterms:W3CDTF">2021-03-03T06:14:48Z</dcterms:created>
  <dcterms:modified xsi:type="dcterms:W3CDTF">2023-09-21T03:49:27Z</dcterms:modified>
</cp:coreProperties>
</file>