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takah\OneDrive\ドキュメント\Chatbot\SDTM_AI_Search\data\"/>
    </mc:Choice>
  </mc:AlternateContent>
  <xr:revisionPtr revIDLastSave="0" documentId="13_ncr:1_{C8B67400-BBD3-47E9-BBF6-9E0BDF8CE0E1}" xr6:coauthVersionLast="47" xr6:coauthVersionMax="47" xr10:uidLastSave="{00000000-0000-0000-0000-000000000000}"/>
  <bookViews>
    <workbookView xWindow="-120" yWindow="-120" windowWidth="29040" windowHeight="15720" tabRatio="227" xr2:uid="{00000000-000D-0000-FFFF-FFFF00000000}"/>
  </bookViews>
  <sheets>
    <sheet name="Table0" sheetId="3" r:id="rId1"/>
    <sheet name="Table1" sheetId="1" r:id="rId2"/>
    <sheet name="Table2" sheetId="2" r:id="rId3"/>
  </sheets>
  <definedNames>
    <definedName name="_xlnm._FilterDatabase" localSheetId="2" hidden="1">Table2!$I$1:$I$1702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mN22daSSRLWNiG5NDZUN0K7p9NnLB0Lg/JnhifQu+70="/>
    </ext>
  </extLst>
</workbook>
</file>

<file path=xl/calcChain.xml><?xml version="1.0" encoding="utf-8"?>
<calcChain xmlns="http://schemas.openxmlformats.org/spreadsheetml/2006/main">
  <c r="D57" i="1" l="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<sst xmlns="http://schemas.openxmlformats.org/spreadsheetml/2006/main" count="15048" uniqueCount="4781">
  <si>
    <t>Description</t>
  </si>
  <si>
    <t>Class</t>
  </si>
  <si>
    <t>Structure</t>
  </si>
  <si>
    <t>Keys</t>
  </si>
  <si>
    <t>CO</t>
  </si>
  <si>
    <t>Comments</t>
  </si>
  <si>
    <t>Special Purpose</t>
  </si>
  <si>
    <t>One record per comment per subject</t>
  </si>
  <si>
    <t>STUDYID, USUBJID, IDVAR, COREF, CODTC</t>
  </si>
  <si>
    <t>DM</t>
  </si>
  <si>
    <t>Demographics</t>
  </si>
  <si>
    <t>One record per subject</t>
  </si>
  <si>
    <t>STUDYID, USUBJID</t>
  </si>
  <si>
    <t>SE</t>
  </si>
  <si>
    <t>Subject Elements</t>
  </si>
  <si>
    <t>One record per actual Element per subject</t>
  </si>
  <si>
    <t>STUDYID, USUBJID, ETCD, SESTDTC</t>
  </si>
  <si>
    <t>SM</t>
  </si>
  <si>
    <t>Subject Disease Milestones</t>
  </si>
  <si>
    <t>One record per Disease Milestone per subject</t>
  </si>
  <si>
    <t>STUDYID, USUBJID, MIDS</t>
  </si>
  <si>
    <t>SV</t>
  </si>
  <si>
    <t>Subject Visits</t>
  </si>
  <si>
    <t>One record per subject per actual visit</t>
  </si>
  <si>
    <t>STUDYID, USUBJID, VISITNUM</t>
  </si>
  <si>
    <t>AG</t>
  </si>
  <si>
    <t>Procedure Agents</t>
  </si>
  <si>
    <t>Interventions</t>
  </si>
  <si>
    <t>One record per recorded intervention occurrence per subject</t>
  </si>
  <si>
    <t>STUDYID, USUBJID, AGTRT, AGSTDTC</t>
  </si>
  <si>
    <t>CM</t>
  </si>
  <si>
    <t>Concomitant/Prior Medications</t>
  </si>
  <si>
    <t>One record per recorded intervention occurrence or constant-dosing interval per subject</t>
  </si>
  <si>
    <t>STUDYID, USUBJID, CMTRT, CMSTDTC</t>
  </si>
  <si>
    <t>EC</t>
  </si>
  <si>
    <t>Exposure as Collected</t>
  </si>
  <si>
    <t>One record per protocol-specified study treatment, collected-dosing interval, per subject, per mood</t>
  </si>
  <si>
    <t>STUDYID, USUBJID, ECTRT, ECSTDTC, ECMOOD</t>
  </si>
  <si>
    <t>EX</t>
  </si>
  <si>
    <t>Exposure</t>
  </si>
  <si>
    <t>One record per protocol-specified study treatment, constant-dosing interval, per subject</t>
  </si>
  <si>
    <t>STUDYID, USUBJID, EXTRT, EXSTDTC</t>
  </si>
  <si>
    <t>ML</t>
  </si>
  <si>
    <t>Meal Data</t>
  </si>
  <si>
    <t>One record per food product occurrence or constant intake interval per subject</t>
  </si>
  <si>
    <t>STUDYID, USUBJID, MLTRT, MLSTDTC</t>
  </si>
  <si>
    <t>PR</t>
  </si>
  <si>
    <t>Procedures</t>
  </si>
  <si>
    <t>One record per recorded procedure per occurrence per subject</t>
  </si>
  <si>
    <t>STUDYID, USUBJID, PRTRT, PRSTDTC</t>
  </si>
  <si>
    <t>SU</t>
  </si>
  <si>
    <t>Substance Use</t>
  </si>
  <si>
    <t>One record per substance type per reported occurrence per subject</t>
  </si>
  <si>
    <t>STUDYID, USUBJID, SUTRT, SUSTDTC</t>
  </si>
  <si>
    <t>AE</t>
  </si>
  <si>
    <t>Adverse Events</t>
  </si>
  <si>
    <t>Events</t>
  </si>
  <si>
    <t>One record per adverse event per subject</t>
  </si>
  <si>
    <t>STUDYID, USUBJID, AEDECOD, AESTDTC</t>
  </si>
  <si>
    <t>CE</t>
  </si>
  <si>
    <t>Clinical Events</t>
  </si>
  <si>
    <t>One record per event per subject</t>
  </si>
  <si>
    <t>STUDYID, USUBJID, CETERM, CESTDTC</t>
  </si>
  <si>
    <t>DS</t>
  </si>
  <si>
    <t>Disposition</t>
  </si>
  <si>
    <t>One record per disposition status or protocol milestone per subject</t>
  </si>
  <si>
    <t>STUDYID, USUBJID, DSDECOD, DSSTDTC</t>
  </si>
  <si>
    <t>DV</t>
  </si>
  <si>
    <t>Protocol Deviations</t>
  </si>
  <si>
    <t>One record per protocol deviation per subject</t>
  </si>
  <si>
    <t>STUDYID, USUBJID, DVTERM, DVSTDTC</t>
  </si>
  <si>
    <t>HO</t>
  </si>
  <si>
    <t>Healthcare Encounters</t>
  </si>
  <si>
    <t>One record per healthcare encounter per subject</t>
  </si>
  <si>
    <t>STUDYID, USUBJID, HOTERM, HOSTDTC</t>
  </si>
  <si>
    <t>MH</t>
  </si>
  <si>
    <t>Medical History</t>
  </si>
  <si>
    <t>One record per medical history event per subject</t>
  </si>
  <si>
    <t>STUDYID, USUBJID, MHDECOD</t>
  </si>
  <si>
    <t>CV</t>
  </si>
  <si>
    <t>Cardiovascular System Findings</t>
  </si>
  <si>
    <t>Findings</t>
  </si>
  <si>
    <t>One record per finding or result per time point per visit per subject</t>
  </si>
  <si>
    <t>STUDYID, USUBJID, VISITNUM, CVTESTCD, CVTPTREF, CVTPTNUM</t>
  </si>
  <si>
    <t>DA</t>
  </si>
  <si>
    <t>Drug Accountability</t>
  </si>
  <si>
    <t>One record per drug accountability finding per subject</t>
  </si>
  <si>
    <t>STUDYID, USUBJID, DATESTCD, DADTC</t>
  </si>
  <si>
    <t>DD</t>
  </si>
  <si>
    <t>Death Details</t>
  </si>
  <si>
    <t>One record per finding per subject</t>
  </si>
  <si>
    <t>STUDYID, USUBJID, DDTESTCD, DDDTC</t>
  </si>
  <si>
    <t>EG</t>
  </si>
  <si>
    <t>ECG Test Results</t>
  </si>
  <si>
    <t>One record per ECG observation per replicate per time point or one record per ECG observation per beat per visit per subject</t>
  </si>
  <si>
    <t>STUDYID, USUBJID, EGTESTCD, VISITNUM, EGTPTREF, EGTPTNUM</t>
  </si>
  <si>
    <t>FA</t>
  </si>
  <si>
    <t>Findings About Events or Interventions</t>
  </si>
  <si>
    <t>One record per finding, per object, per time point, per visit per subject</t>
  </si>
  <si>
    <t>STUDYID, USUBJID, FATESTCD, FAOBJ, VISITNUM, FATPTREF, FATPTNUM</t>
  </si>
  <si>
    <t>FT</t>
  </si>
  <si>
    <t>Functional Tests</t>
  </si>
  <si>
    <t>One record per Functional Test finding per time point per visit per subject</t>
  </si>
  <si>
    <t>STUDYID, USUBJID, TESTCD, VISITNUM, FTTPTREF, FTTPTNUM</t>
  </si>
  <si>
    <t>IE</t>
  </si>
  <si>
    <t>Inclusion/Exclusion Criteria Not Met</t>
  </si>
  <si>
    <t>One record per inclusion/exclusion criterion not met per subject</t>
  </si>
  <si>
    <t>STUDYID, USUBJID, IETESTCD</t>
  </si>
  <si>
    <t>IS</t>
  </si>
  <si>
    <t>Immunogenicity Specimen Assessments</t>
  </si>
  <si>
    <t>One record per test per visit per subject</t>
  </si>
  <si>
    <t>STUDYID, USUBJID, ISTESTCD, VISITNUM</t>
  </si>
  <si>
    <t>LB</t>
  </si>
  <si>
    <t>Laboratory Test Results</t>
  </si>
  <si>
    <t>One record per lab test per time point per visit per subject</t>
  </si>
  <si>
    <t>STUDYID, USUBJID, LBTESTCD, LBSPEC, VISITNUM, LBTPTREF, LBTPTNUM</t>
  </si>
  <si>
    <t>MB</t>
  </si>
  <si>
    <t>Microbiology Specimen</t>
  </si>
  <si>
    <t>One record per microbiology specimen finding per time point per visit per subject</t>
  </si>
  <si>
    <t>STUDYID, USUBJID, MBTESTCD, VISITNUM, MBTPTREF, MBTPTNUM</t>
  </si>
  <si>
    <t>MI</t>
  </si>
  <si>
    <t>Microscopic Findings</t>
  </si>
  <si>
    <t>One record per finding per specimen per subject</t>
  </si>
  <si>
    <t>STUDYID, USUBJID, MISPEC, MITESTCD</t>
  </si>
  <si>
    <t>MK</t>
  </si>
  <si>
    <t>Musculoskeletal System Findings</t>
  </si>
  <si>
    <t>One record per assessment per visit per subject</t>
  </si>
  <si>
    <t>STUDYID, USUBJID, VISITNUM, MKTESTCD, MKLOC, MKLAT</t>
  </si>
  <si>
    <t>MO</t>
  </si>
  <si>
    <t>Morphology</t>
  </si>
  <si>
    <t>One record per Morphology finding per location per time point per visit per subject</t>
  </si>
  <si>
    <t>STUDYID, USUBJID, VISITNUM, MOTESTCD, MOLOC, MOLAT</t>
  </si>
  <si>
    <t>MS</t>
  </si>
  <si>
    <t>Microbiology Susceptibility</t>
  </si>
  <si>
    <t>One record per microbiology susceptibility test (or other organism-related finding) per organism found in MB</t>
  </si>
  <si>
    <t>STUDYID, USUBJID, MSTESTCD, VISITNUM, MSTPTREF, MSTPTNUM</t>
  </si>
  <si>
    <t>NV</t>
  </si>
  <si>
    <t>Nervous System Findings</t>
  </si>
  <si>
    <t>One record per finding per location per time point per visit per subject</t>
  </si>
  <si>
    <t>STUDYID, USUBJID, VISITNUM, CVTPTNUM, CVLOC, NVTESTCD</t>
  </si>
  <si>
    <t>OE</t>
  </si>
  <si>
    <t>Ophthalmic Examinations</t>
  </si>
  <si>
    <t>One record per ophthalmic finding per method per location, per time point per visit per subject</t>
  </si>
  <si>
    <t>STUDYID, USUBJID, FOCID, OETESTCD, OETSTDTL, OEMETHOD, OELOC, OELAT, OEDIR, VISITNUM, OEDTC, OETPTREF, OETPTNUM, OEREPNUM</t>
  </si>
  <si>
    <t>PC</t>
  </si>
  <si>
    <t>Pharmacokinetics Concentrations</t>
  </si>
  <si>
    <t>One record per sample characteristic or time-point concentration per reference time point or per analyte per subject</t>
  </si>
  <si>
    <t>STUDYID, USUBJID, PCTESTCD, VISITNUM, PCTPTREF, PCTPTNUM</t>
  </si>
  <si>
    <t>PE</t>
  </si>
  <si>
    <t>Physical Examination</t>
  </si>
  <si>
    <t>One record per body system or abnormality per visit per subject</t>
  </si>
  <si>
    <t>STUDYID, USUBJID, PETESTCD, VISITNUM</t>
  </si>
  <si>
    <t>PP</t>
  </si>
  <si>
    <t>Pharmacokinetics Parameters</t>
  </si>
  <si>
    <t>One record per PK parameter per time-concentration profile per modeling method per subject</t>
  </si>
  <si>
    <t>STUDYID, USUBJID, PPTESTCD, PPCAT, VISITNUM, PPTPTREF</t>
  </si>
  <si>
    <t>QS</t>
  </si>
  <si>
    <t>Questionnaires</t>
  </si>
  <si>
    <t>One record per questionnaire per question per time point per visit per subject</t>
  </si>
  <si>
    <t>STUDYID, USUBJID, QSCAT, QSSCAT, VISITNUM, QSTESTCD</t>
  </si>
  <si>
    <t>RE</t>
  </si>
  <si>
    <t>Respiratory System Findings</t>
  </si>
  <si>
    <t>STUDYID, USUBJID, VISITNUM, RETESTCD, RETPTNUM, REREPNUM</t>
  </si>
  <si>
    <t>RP</t>
  </si>
  <si>
    <t>Reproductive System Findings</t>
  </si>
  <si>
    <t>STUDYID, DOMAIN, USUBJID, RPTESTCD, VISITNUM</t>
  </si>
  <si>
    <t>RS</t>
  </si>
  <si>
    <t>Disease Response and Clin Classification</t>
  </si>
  <si>
    <t>One record per response assessment or clinical classification assessment per time point per visit per subject per assessor per medical evaluator</t>
  </si>
  <si>
    <t>STUDYID, USUBJID, RSTESTCD, VISITNUM, RSTPTREF, RSTPTNUM, RSEVAL, RSEVALID</t>
  </si>
  <si>
    <t>SC</t>
  </si>
  <si>
    <t>Subject Characteristics</t>
  </si>
  <si>
    <t>One record per characteristic per subject.</t>
  </si>
  <si>
    <t>STUDYID, USUBJID, SCTESTCD</t>
  </si>
  <si>
    <t>SR</t>
  </si>
  <si>
    <t>Skin Response</t>
  </si>
  <si>
    <t>STUDYID, USUBJID, SRTESTCD, SROBJ, VISITNUM, SRTPTREF, SRTPTNUM</t>
  </si>
  <si>
    <t>SS</t>
  </si>
  <si>
    <t>Subject Status</t>
  </si>
  <si>
    <t>One record per finding per visit per subject</t>
  </si>
  <si>
    <t>STUDYID, USUBJID, SSTESTCD, VISITNUM</t>
  </si>
  <si>
    <t>TR</t>
  </si>
  <si>
    <t>Tumor/Lesion Results</t>
  </si>
  <si>
    <t>One record per tumor measurement/assessment per visit per subject per assessor</t>
  </si>
  <si>
    <t>STUDYID, USUBJID, TRTESTCD, EVALID, VISITNUM</t>
  </si>
  <si>
    <t>TU</t>
  </si>
  <si>
    <t>Tumor/Lesion Identification</t>
  </si>
  <si>
    <t>One record per identified tumor per subject per assessor</t>
  </si>
  <si>
    <t>STUDYID, USUBJID, EVALID, LNKID</t>
  </si>
  <si>
    <t>UR</t>
  </si>
  <si>
    <t>Urinary System Findings</t>
  </si>
  <si>
    <t>One record per finding per location per per visit per subject</t>
  </si>
  <si>
    <t>STUDYID, USUBJID, VISITNUM, URTESTCD, URLOC, URLAT, URDIR</t>
  </si>
  <si>
    <t>VS</t>
  </si>
  <si>
    <t>Vital Signs</t>
  </si>
  <si>
    <t>One record per vital sign measurement per time point per visit per subject</t>
  </si>
  <si>
    <t>STUDYID, USUBJID, VSTESTCD, VISITNUM, VSTPTREF, VSTPTNUM</t>
  </si>
  <si>
    <t>TA</t>
  </si>
  <si>
    <t>Trial Arms</t>
  </si>
  <si>
    <t>Trial Design</t>
  </si>
  <si>
    <t>One record per planned Element per Arm</t>
  </si>
  <si>
    <t>STUDYID, ARMCD, TAETORD</t>
  </si>
  <si>
    <t>TD</t>
  </si>
  <si>
    <t>Trial Disease Assessments</t>
  </si>
  <si>
    <t>One record per planned constant assessment period</t>
  </si>
  <si>
    <t>STUDYID, TDORDER</t>
  </si>
  <si>
    <t>TE</t>
  </si>
  <si>
    <t>Trial Elements</t>
  </si>
  <si>
    <t>One record per planned Element</t>
  </si>
  <si>
    <t>STUDYID, ETCD</t>
  </si>
  <si>
    <t>TI</t>
  </si>
  <si>
    <t>Trial Inclusion/Exclusion Criteria</t>
  </si>
  <si>
    <t>One record per I/E crierion</t>
  </si>
  <si>
    <t>STUDYID, IETESTCD</t>
  </si>
  <si>
    <t>TM</t>
  </si>
  <si>
    <t>Trial Disease Milestones</t>
  </si>
  <si>
    <t>One record per Disease Milestone type</t>
  </si>
  <si>
    <t>STUDYID, MIDSTYPE</t>
  </si>
  <si>
    <t>TS</t>
  </si>
  <si>
    <t>Trial Summary Information</t>
  </si>
  <si>
    <t>One record per trial summary parameter value</t>
  </si>
  <si>
    <t>STUDYID, TSPARMCD, TSSEQ</t>
  </si>
  <si>
    <t>TV</t>
  </si>
  <si>
    <t>Trial Visits</t>
  </si>
  <si>
    <t>One record per planned Visit per Arm</t>
  </si>
  <si>
    <t>STUDYID, ARM, VISIT</t>
  </si>
  <si>
    <t>OI</t>
  </si>
  <si>
    <t>Non-host Organism Identifiers</t>
  </si>
  <si>
    <t>Study Reference</t>
  </si>
  <si>
    <t>One record per taxon per non-host organism</t>
  </si>
  <si>
    <t>NHOID, OISEQ</t>
  </si>
  <si>
    <t>Domain</t>
  </si>
  <si>
    <t>Variable Name</t>
  </si>
  <si>
    <t>Variable Label</t>
  </si>
  <si>
    <t>Type</t>
  </si>
  <si>
    <t>Controlled Terms, Codelist or Format1</t>
  </si>
  <si>
    <t>Role</t>
  </si>
  <si>
    <t>Core</t>
  </si>
  <si>
    <t>CDISC Notes</t>
  </si>
  <si>
    <t>STUDYID</t>
  </si>
  <si>
    <t>Study Identifier</t>
  </si>
  <si>
    <t>Char</t>
  </si>
  <si>
    <t>Identifier</t>
  </si>
  <si>
    <t>Req</t>
  </si>
  <si>
    <t>Unique identifier for a study.</t>
  </si>
  <si>
    <t>DOMAIN</t>
  </si>
  <si>
    <t>Domain Abbreviation</t>
  </si>
  <si>
    <t>Two-character abbreviation for the domain.</t>
  </si>
  <si>
    <t>RDOMAIN</t>
  </si>
  <si>
    <t>Related Domain Abbreviation</t>
  </si>
  <si>
    <t>*</t>
  </si>
  <si>
    <t>Record Qualifier</t>
  </si>
  <si>
    <t>Perm</t>
  </si>
  <si>
    <t>Two-character abbreviation for the domain of the parent record(s). Null for comments collected on a general comments or additional information CRF page.</t>
  </si>
  <si>
    <t>USUBJID</t>
  </si>
  <si>
    <t>Unique Subject Identifier</t>
  </si>
  <si>
    <t>Identifier used to uniquely identify a subject across all studies for all applications or submissions involving the product.</t>
  </si>
  <si>
    <t>COSEQ</t>
  </si>
  <si>
    <t>Sequence Number</t>
  </si>
  <si>
    <t>Num</t>
  </si>
  <si>
    <t>Sequence Number given to ensure uniqueness of subject records within a domain. May be any valid number.</t>
  </si>
  <si>
    <t>IDVAR</t>
  </si>
  <si>
    <t>Identifying Variable</t>
  </si>
  <si>
    <t>Identifying variable in the parent dataset that identifies the record(s) to which the comment applies. Examples AESEQ or CMGRPID. Used only when individual comments are related to domain records. Null for comments collected on separate CRFs.</t>
  </si>
  <si>
    <t>IDVARVAL</t>
  </si>
  <si>
    <t>Identifying Variable Value</t>
  </si>
  <si>
    <t>Value of identifying variable of the parent record(s). Used only when individual comments are related to domain records. Null for comments collected on separate CRFs.</t>
  </si>
  <si>
    <t>COREF</t>
  </si>
  <si>
    <t>Comment Reference</t>
  </si>
  <si>
    <t>Sponsor-defined reference associated with the comment. May be the CRF page number (e.g., 650), or a module name (e.g., DEMOG), or a combination of information that identifies the reference (e.g. 650-VITALS-VISIT 2).</t>
  </si>
  <si>
    <t>COVAL</t>
  </si>
  <si>
    <t>Comment</t>
  </si>
  <si>
    <t>Topic</t>
  </si>
  <si>
    <t>The text of the comment. Text over 200 characters can be added to additional columns COVAL1-COVALn. See Assumption 3.</t>
  </si>
  <si>
    <t>COEVAL</t>
  </si>
  <si>
    <t>Evaluator</t>
  </si>
  <si>
    <t>Used to describe the originator of the comment. Examples: CENTRAL, REVIEWER, ADJUDICATION COMMITTEE, PRINCIPAL INVESTIGATOR.</t>
  </si>
  <si>
    <t>COEVALID</t>
  </si>
  <si>
    <t>Evaluator Identifier</t>
  </si>
  <si>
    <t>(MEDEVAL)</t>
  </si>
  <si>
    <t>Used to distinguish multiple evaluators with the same role recorded in --EVAL. Examples: RADIOLOGIST, RADIOLOGIST1, RADIOLOGIST2.</t>
  </si>
  <si>
    <t>CODTC</t>
  </si>
  <si>
    <t>Date/Time of Comment</t>
  </si>
  <si>
    <t>ISO 8601</t>
  </si>
  <si>
    <t>Timing</t>
  </si>
  <si>
    <t>Date/time of comment on dedicated comment form. Should be null if this is a child record of another domain or if comment date was not collected.</t>
  </si>
  <si>
    <t>CODY</t>
  </si>
  <si>
    <t>Study Day of Comment</t>
  </si>
  <si>
    <t>Study day of the comment, in integer days. The algorithm for calculations must be relative to the sponsor-defined RFSTDTC variable in the Demographics (DM) domain.</t>
  </si>
  <si>
    <t>Identifier used to uniquely identify a subject across all studies for all applications or submissions involving the product. This must be a unique number, and could be a compound identifier formed by concatenating STUDYID-SITEID-SUBJID.</t>
  </si>
  <si>
    <t>SUBJID</t>
  </si>
  <si>
    <t>Subject Identifier for the Study</t>
  </si>
  <si>
    <t>Subject identifier, which must be unique within the study. Often the ID of the subject as recorded on a CRF.</t>
  </si>
  <si>
    <t>RFSTDTC</t>
  </si>
  <si>
    <t>Subject Reference Start Date/Time</t>
  </si>
  <si>
    <t>Exp</t>
  </si>
  <si>
    <t>Reference Start Date/time for the subject in ISO 8601 character format. Usually equivalent to date/time when subject was first exposed to study treatment. See Assumption 9 for additional detail on when RFSTDTC may be null.</t>
  </si>
  <si>
    <t>RFENDTC</t>
  </si>
  <si>
    <t>Subject Reference End Date/Time</t>
  </si>
  <si>
    <t>Reference End Date/time for the subject in ISO 8601 character format. Usually equivalent to the date/time when subject was determined to have ended the trial, and often equivalent to date/time of last exposure to study treatment. Required for all randomized subjects; null for screen failures or unassigned subjects.</t>
  </si>
  <si>
    <t>RFXSTDTC</t>
  </si>
  <si>
    <t>Date/Time of First Study Treatment</t>
  </si>
  <si>
    <t>First date/time of exposure to any protocol-specified treatment or therapy, equal to the earliest value of EXSTDTC.</t>
  </si>
  <si>
    <t>RFXENDTC</t>
  </si>
  <si>
    <t>Date/Time of Last Study Treatment</t>
  </si>
  <si>
    <t>Last date/time of exposure to any protocol-specified treatment or therapy, equal to the latest value of EXENDTC (or the latest value of EXSTDTC if EXENDTC was not collected or is missing).</t>
  </si>
  <si>
    <t>RFICDTC</t>
  </si>
  <si>
    <t>Date/Time of Informed Consent</t>
  </si>
  <si>
    <t>Date/time of informed consent in ISO 8601 character format. This will be the same as the date of informed consent in the Disposition domain, if that protocol milestone is documented. Would be null only in studies not collecting the date of informed consent.</t>
  </si>
  <si>
    <t>RFPENDTC</t>
  </si>
  <si>
    <t>Date/Time of End of Participation</t>
  </si>
  <si>
    <t>Date/time when subject ended participation or follow-up in a trial, as defined in the protocol, in ISO 8601 character format. Should correspond to the last known date of contact. Examples include completion date, withdrawal date, last follow-up, date recorded for lost to follow up, or death date.</t>
  </si>
  <si>
    <t>DTHDTC</t>
  </si>
  <si>
    <t>Date/Time of Death</t>
  </si>
  <si>
    <t>Date/time of death for any subject who died, in ISO 8601 format. Should represent the date/time that is captured in the clinical-trial database.</t>
  </si>
  <si>
    <t>DTHFL</t>
  </si>
  <si>
    <t>Subject Death Flag</t>
  </si>
  <si>
    <t>(NY)</t>
  </si>
  <si>
    <t>Indicates the subject died. Should be "Y" or null. Should be populated even when the death date is unknown.</t>
  </si>
  <si>
    <t>SITEID</t>
  </si>
  <si>
    <t>Study Site Identifier</t>
  </si>
  <si>
    <t>Unique identifier for a site within a study.</t>
  </si>
  <si>
    <t>INVID</t>
  </si>
  <si>
    <t>Investigator Identifier</t>
  </si>
  <si>
    <t>An identifier to describe the Investigator for the study. May be used in addition to SITEID. Not needed if SITEID is equivalent to INVID.</t>
  </si>
  <si>
    <t>INVNAM</t>
  </si>
  <si>
    <t>Investigator Name</t>
  </si>
  <si>
    <t>Synonym Qualifier</t>
  </si>
  <si>
    <t>Name of the investigator for a site.</t>
  </si>
  <si>
    <t>BRTHDTC</t>
  </si>
  <si>
    <t>Date/Time of Birth</t>
  </si>
  <si>
    <t>Date/time of birth of the subject.</t>
  </si>
  <si>
    <t>AGE</t>
  </si>
  <si>
    <t>Age</t>
  </si>
  <si>
    <t>Age expressed in AGEU. May be derived from RFSTDTC and BRTHDTC, but BRTHDTC may not be available in all cases (due to subject privacy concerns).</t>
  </si>
  <si>
    <t>AGEU</t>
  </si>
  <si>
    <t>Age Units</t>
  </si>
  <si>
    <t>(AGEU)</t>
  </si>
  <si>
    <t>Variable Qualifier</t>
  </si>
  <si>
    <t>Units associated with AGE.</t>
  </si>
  <si>
    <t>SEX</t>
  </si>
  <si>
    <t>Sex</t>
  </si>
  <si>
    <t>(SEX)</t>
  </si>
  <si>
    <t>Sex of the subject.</t>
  </si>
  <si>
    <t>RACE</t>
  </si>
  <si>
    <t>Race</t>
  </si>
  <si>
    <t>(RACE)</t>
  </si>
  <si>
    <t>Race of the subject. Sponsors should refer to "Collection of Race and Ethnicity Data in Clinical Trials" (FDA, October, 2016) for guidance regarding the collection of race (https://www.fda.gov/downloads/regulatoryinformation/guidances/ucm126396.pdf) See Assumption below regarding RACE.</t>
  </si>
  <si>
    <t>ETHNIC</t>
  </si>
  <si>
    <t>Ethnicity</t>
  </si>
  <si>
    <t>(ETHNIC)</t>
  </si>
  <si>
    <t>The ethnicity of the subject. Sponsors should refer to "Collection of Race and Ethnicity Data in Clinical Trials" (FDA, October, 2016) for guidance regarding the collection of ethnicity (https://www.fda.gov/downloads/regulatoryinformation/guidances/ucm126396.pdf).</t>
  </si>
  <si>
    <t>ARMCD</t>
  </si>
  <si>
    <t>Planned Arm Code</t>
  </si>
  <si>
    <t>ARMCD is limited to 20 characters. It is not subject to the character restrictions that apply to TESTCD.The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 If the subject was not assigned to an Arm, ARMCD is null and ARMNRS is populated.With the exception of studies which use multi-stage Arm assignments, must be a value of ARMCD in the Trial Arms Dataset.</t>
  </si>
  <si>
    <t>ARM</t>
  </si>
  <si>
    <t>Description of Planned Arm</t>
  </si>
  <si>
    <t>Name of the Arm to which the subject was assigned. If the subject was not assigned to an Arm, ARM is null and ARMNRS is populated.With the exception of studies which use multi-stage Arm assignments, must be a value of ARM in the Trial Arms Dataset.</t>
  </si>
  <si>
    <t>ACTARMCD</t>
  </si>
  <si>
    <t>Actual Arm Code</t>
  </si>
  <si>
    <t>Code of actual Arm. ACTARMCD is limited to 20 characters. It is not subject to the character restrictions that apply to TESTCD. The maximum length of ACTARMCD is longer than for other short variables to accommodate the kind of values that are likely to be needed for crossover trials.With the exception of studies which use multi-stage Arm assignments, must be a value of ARMCD in the Trial Arms Dataset.If the subject was not assigned to an Arm or followed a course not described by any planned Arm, ACTARMCD is null and ARMNRS is populated.</t>
  </si>
  <si>
    <t>ACTARM</t>
  </si>
  <si>
    <t>Description of Actual Arm</t>
  </si>
  <si>
    <t>Description of actual Arm.With the exception of studies which use multi-stage Arm assignments, must be a value of ARM in the Trial Arms Dataset.If the subject was not assigned to an Arm or followed a course not described by any planned Arm, ACTARM is null and ARMNRS is populated.</t>
  </si>
  <si>
    <t>ARMNRS</t>
  </si>
  <si>
    <t>Reason Arm and/or Actual Arm is Null</t>
  </si>
  <si>
    <t>A coded reason that Arm variables (ARM and ARMCD) and/or actual Arm variables (ACTARM and ACTARMCD) are null. Examples: "SCREEN FAILURE", "NOT ASSIGNED", "ASSIGNED, NOT TREATED", "UNPLANNED TREATMENT". It is assumed that if the Arm and actual Arm variables are null, the same reason applies to both Arm and actual Arm.</t>
  </si>
  <si>
    <t>ACTARMUD</t>
  </si>
  <si>
    <t>Description of Unplanned Actual Arm</t>
  </si>
  <si>
    <t>A description of actual treatment for a subject who did not receive treatment described in one of the planned trial Arms.</t>
  </si>
  <si>
    <t>COUNTRY</t>
  </si>
  <si>
    <t>Country</t>
  </si>
  <si>
    <t>ISO 3166-1 Alpha-3</t>
  </si>
  <si>
    <t>Country of the investigational site in which the subject participated in the trial.</t>
  </si>
  <si>
    <t>DMDTC</t>
  </si>
  <si>
    <t>Date/Time of Collection</t>
  </si>
  <si>
    <t>Date/time of demographic data collection.</t>
  </si>
  <si>
    <t>DMDY</t>
  </si>
  <si>
    <t>Study Day of Collection</t>
  </si>
  <si>
    <t>Study day of collection measured as integer days.</t>
  </si>
  <si>
    <t>SESEQ</t>
  </si>
  <si>
    <t>Sequence number given to ensure uniqueness of subject records within a domain. Should be assigned to be consistent chronological order.</t>
  </si>
  <si>
    <t>ETCD</t>
  </si>
  <si>
    <t>Element Code</t>
  </si>
  <si>
    <t>ETCD (the companion to ELEMENT) is limited to 8 characters and does not have special character restrictions. These values should be short for ease of use in programming, but it is not expected that ETCD will need to serve as a variable name.If an encountered Element differs from the planned Element to the point that it is considered a new Element, then use "UNPLAN" as the value for ETCD to represent this Element.</t>
  </si>
  <si>
    <t>ELEMENT</t>
  </si>
  <si>
    <t>Description of Element</t>
  </si>
  <si>
    <t>The name of the Element. If ETCD has a value of "UNPLAN" then ELEMENT should be null.</t>
  </si>
  <si>
    <t>TAETORD</t>
  </si>
  <si>
    <t>Planned Order of Element within Arm</t>
  </si>
  <si>
    <t>Number that gives the planned order of the Element within the subject's assigned Arm.</t>
  </si>
  <si>
    <t>EPOCH</t>
  </si>
  <si>
    <t>Epoch</t>
  </si>
  <si>
    <t>(EPOCH)</t>
  </si>
  <si>
    <t>Epoch associated with the Element in the planned sequence of Elements for the Arm to which the subject was assigned.</t>
  </si>
  <si>
    <t>SESTDTC</t>
  </si>
  <si>
    <t>Start Date/Time of Element</t>
  </si>
  <si>
    <t>Start date/time for an Element for each subject.</t>
  </si>
  <si>
    <t>SEENDTC</t>
  </si>
  <si>
    <t>End Date/Time of Element</t>
  </si>
  <si>
    <t>End date/time for an Element for each subject.</t>
  </si>
  <si>
    <t>SEUPDES</t>
  </si>
  <si>
    <t>Description of Unplanned Element</t>
  </si>
  <si>
    <t>Description of what happened to the subject during an unplanned Element. Used only if ETCD has the value of "UNPLAN".</t>
  </si>
  <si>
    <t>Identifier used to uniquely identify a subject across all studies.</t>
  </si>
  <si>
    <t>SMSEQ</t>
  </si>
  <si>
    <t>Sequence number to ensure uniqueness of subject records. Should be assigned to be consistent chronological order.</t>
  </si>
  <si>
    <t>MIDS</t>
  </si>
  <si>
    <t>Disease Milestone Instance Name</t>
  </si>
  <si>
    <t>Name of the specific Disease Milestone. For types of Disease Milestone that can occur multiple times, the name will end with a sequence number. Example: "HYPO1".</t>
  </si>
  <si>
    <t>MIDSTYPE</t>
  </si>
  <si>
    <t>Disease Milestone Type</t>
  </si>
  <si>
    <t>The type of Disease Milestone. Example: "HYPOGLYCEMIC EVENT".</t>
  </si>
  <si>
    <t>SMSTDTC</t>
  </si>
  <si>
    <t>Start Date/Time of Milestone</t>
  </si>
  <si>
    <t>State date/time of Milestone Instance, if Milestone is an intervention or event, or date of Milestone if Milestone is a finding.</t>
  </si>
  <si>
    <t>SMENDTC</t>
  </si>
  <si>
    <t>End Date/Time of Milestone</t>
  </si>
  <si>
    <t>End date/time of Disease Milestone Instance.</t>
  </si>
  <si>
    <t>SMSTDY</t>
  </si>
  <si>
    <t>Study Day of Start of Milestone</t>
  </si>
  <si>
    <t>Study day of start of Disease Milestone Instance, relative to the sponsor-defined RFSTDTC.</t>
  </si>
  <si>
    <t>SMENDY</t>
  </si>
  <si>
    <t>Study Day of End of Milestone</t>
  </si>
  <si>
    <t>Study day of end of Disease Milestone Instance, relative to the sponsor-defined RFSTDTC.</t>
  </si>
  <si>
    <t>VISITNUM</t>
  </si>
  <si>
    <t>Visit Number</t>
  </si>
  <si>
    <t>Clinical encounter number. (Decimal numbering may be useful for inserting unplanned visits.)Numeric version of VISIT, used for sorting.</t>
  </si>
  <si>
    <t>VISIT</t>
  </si>
  <si>
    <t>Visit Name</t>
  </si>
  <si>
    <t>Protocol-defined description of clinical encounter.May be used in addition to VISITNUM and/or VISITDY as a text description of the clinical encounter.</t>
  </si>
  <si>
    <t>VISITDY</t>
  </si>
  <si>
    <t>Planned Study Day of Visit</t>
  </si>
  <si>
    <t>Planned study day of the start of the visit based upon RFSTDTC in Demographics.</t>
  </si>
  <si>
    <t>SVSTDTC</t>
  </si>
  <si>
    <t>Start Date/Time of Visit</t>
  </si>
  <si>
    <t>Start date/time for a Visit.</t>
  </si>
  <si>
    <t>SVENDTC</t>
  </si>
  <si>
    <t>End Date/Time of Visit</t>
  </si>
  <si>
    <t>End date/time of a Visit.</t>
  </si>
  <si>
    <t>SVSTDY</t>
  </si>
  <si>
    <t>Study Day of Start of Visit</t>
  </si>
  <si>
    <t>Study day of start of visit relative to the sponsor-defined RFSTDTC.</t>
  </si>
  <si>
    <t>SVENDY</t>
  </si>
  <si>
    <t>Study Day of End of Visit</t>
  </si>
  <si>
    <t>Study day of end of visit relative to the sponsor-defined RFSTDTC.</t>
  </si>
  <si>
    <t>SVUPDES</t>
  </si>
  <si>
    <t>Description of Unplanned Visit</t>
  </si>
  <si>
    <t>Description of what happened to the subject during an unplanned visit.</t>
  </si>
  <si>
    <t>AGSEQ</t>
  </si>
  <si>
    <t>AGGRPID</t>
  </si>
  <si>
    <t>Group ID</t>
  </si>
  <si>
    <t>Used to tie together a block of related records in a single domain for a subject.</t>
  </si>
  <si>
    <t>AGSPID</t>
  </si>
  <si>
    <t>Sponsor-Defined Identifier</t>
  </si>
  <si>
    <t>Sponsor-defined reference number. Perhaps pre-printed on the CRF as an explicit line identifier or defined in the sponsor's operational database. Example: Line number from the procedure or test page.</t>
  </si>
  <si>
    <t>AGLNKID</t>
  </si>
  <si>
    <t>Link ID</t>
  </si>
  <si>
    <t>Identifier used to link related records across domains.This may be a one-to-one or a one-to-many relationship.</t>
  </si>
  <si>
    <t>AGLNKGRP</t>
  </si>
  <si>
    <t>Link Group ID</t>
  </si>
  <si>
    <t>Identifier used to link related records across domains.This will usually be a many-to-one relationship.</t>
  </si>
  <si>
    <t>AGTRT</t>
  </si>
  <si>
    <t>Reported Agent Name</t>
  </si>
  <si>
    <t>Verbatim medication name that is either pre-printed or collected on a CRF.</t>
  </si>
  <si>
    <t>AGMODIFY</t>
  </si>
  <si>
    <t>Modified Reported Name</t>
  </si>
  <si>
    <t>If AGTRT is modified to facilitate coding, then AGMODIFY will contain the modified text.</t>
  </si>
  <si>
    <t>AGDECOD</t>
  </si>
  <si>
    <t>Standardized Agent Name</t>
  </si>
  <si>
    <t>Standardized or dictionary-derived text description of AGTRT or AGMODIFY. Equivalent to the generic medication name in WHO Drug. The sponsor is expected to provide the dictionary name and version used to map the terms utilizing the external codelist element in the Define-XML document. If an intervention term does not have a decode value in the dictionary, then AGDECOD will be left blank.</t>
  </si>
  <si>
    <t>AGCAT</t>
  </si>
  <si>
    <t>Category for Agent</t>
  </si>
  <si>
    <t>Grouping Qualifier</t>
  </si>
  <si>
    <t>Used to define a category of agent. Examples: "CHALLENGE AGENT", or "PET TRACER".</t>
  </si>
  <si>
    <t>AGSCAT</t>
  </si>
  <si>
    <t>Subcategory for Agent</t>
  </si>
  <si>
    <t>Further categorization of agent.</t>
  </si>
  <si>
    <t>AGPRESP</t>
  </si>
  <si>
    <t>AG Pre-Specified</t>
  </si>
  <si>
    <t>Used to indicate whether ("Y"/null) information about the use of a specific agent was solicited on the CRF.</t>
  </si>
  <si>
    <t>AGOCCUR</t>
  </si>
  <si>
    <t>AG Occurrence</t>
  </si>
  <si>
    <t>When the use of specific agent is solicited, AGOCCUR is used to indicate whether or not ("Y"/"N") use of the agent occurred. Values are null for agents not specifically solicited.</t>
  </si>
  <si>
    <t>AGSTAT</t>
  </si>
  <si>
    <t>Completion Status</t>
  </si>
  <si>
    <t>(ND)</t>
  </si>
  <si>
    <t>Used to indicate that a question about a pre-specified agent was not answered. Should be null or have a value of "NOT DONE".</t>
  </si>
  <si>
    <t>AGREASND</t>
  </si>
  <si>
    <t>Reason Procedure Agent Not Collected</t>
  </si>
  <si>
    <t>Describes the reason a response to a question about the occurrence of a procedure agent was not collected. Used in conjunction with AGSTAT when value is "NOT DONE".</t>
  </si>
  <si>
    <t>AGCLAS</t>
  </si>
  <si>
    <t>Agent Class</t>
  </si>
  <si>
    <t>Drug class. May be obtained from coding. When coding to a single class, populate with class value. If using a dictionary and coding to multiple classes, then follow assumption 4.1.2.8.3 or omit AGCLAS.</t>
  </si>
  <si>
    <t>AGCLASCD</t>
  </si>
  <si>
    <t>Agent Class Code</t>
  </si>
  <si>
    <t>Class code corresponding to AGCLAS. Drug class. May be obtained from coding. When coding to a single class, populate with class code. If using a dictionary and coding to multiple classes, then follow Assumption 4.1.2.8.3,Multiple Values for a Non-Result Qualifier Variable, or omit AGCLASCD.</t>
  </si>
  <si>
    <t>AGDOSE</t>
  </si>
  <si>
    <t>Dose per Administration</t>
  </si>
  <si>
    <t>Amount of AGTRT taken.</t>
  </si>
  <si>
    <t>AGDOSTXT</t>
  </si>
  <si>
    <t>Dose Description</t>
  </si>
  <si>
    <t>Dosing amounts or a range of dosing information collected in text form. Units may be stored in AGDOSU. Example: "200-400", "15-20".</t>
  </si>
  <si>
    <t>AGDOSU</t>
  </si>
  <si>
    <t>Dose Units</t>
  </si>
  <si>
    <t>(UNIT)</t>
  </si>
  <si>
    <t>Units for AGDOSE and AGDOSTXT. Examples: "ng", "mg", or "mg/kg".</t>
  </si>
  <si>
    <t>AGDOSFRM</t>
  </si>
  <si>
    <t>Dose Form</t>
  </si>
  <si>
    <t>(FRM)</t>
  </si>
  <si>
    <t>Dose form for AGTRT. Examples: "TABLET", "AEROSOL".</t>
  </si>
  <si>
    <t>AGDOSFRQ</t>
  </si>
  <si>
    <t>Dosing Frequency per Interval</t>
  </si>
  <si>
    <t>(FREQ)</t>
  </si>
  <si>
    <t>Usually expressed as the number of repeated administrations of AGDOSE within a specific time period. Example: "ONCE".</t>
  </si>
  <si>
    <t>AGROUTE</t>
  </si>
  <si>
    <t>Route of Administration</t>
  </si>
  <si>
    <t>(ROUTE)</t>
  </si>
  <si>
    <t>Route of administration for AGTRT. Examples: "ORAL".</t>
  </si>
  <si>
    <t>Clinical encounter number.Numeric version of VISIT, used for sorting.</t>
  </si>
  <si>
    <t>Protocol-defined description of clinical encounter.May be used in addition to VISITNUM and/or VISITDY.</t>
  </si>
  <si>
    <t>Planned study day of the visit based upon RFSTDTC in Demographics.</t>
  </si>
  <si>
    <t>Number that gives the planned order of the Element within the Arm for the Element in which the agent administration started.</t>
  </si>
  <si>
    <t>Epoch associated with the start date/time of the agent administration started.</t>
  </si>
  <si>
    <t>AGSTDTC</t>
  </si>
  <si>
    <t>Start Date/Time of Agent</t>
  </si>
  <si>
    <t>The date/time when administration of the treatment indicated by AGTRT and the dosing variables began.</t>
  </si>
  <si>
    <t>AGENDTC</t>
  </si>
  <si>
    <t>End Date/Time of Agent</t>
  </si>
  <si>
    <t>The date/time when administration of the treatment indicated by AGTRT and the dosing variables ended.</t>
  </si>
  <si>
    <t>AGSTDY</t>
  </si>
  <si>
    <t>Study Day of Start of Agent</t>
  </si>
  <si>
    <t>Study day of start of agent relative to the sponsor-defined RFSTDTC.</t>
  </si>
  <si>
    <t>AGENDY</t>
  </si>
  <si>
    <t>Study Day of End of Agent</t>
  </si>
  <si>
    <t>Study day of end of agent relative to the sponsor-defined RFSTDTC.</t>
  </si>
  <si>
    <t>AGDUR</t>
  </si>
  <si>
    <t>Duration of Agent</t>
  </si>
  <si>
    <t>Collected duration for an agent episode. Used only if collected on the CRF and not derived from start and end date/times.</t>
  </si>
  <si>
    <t>AGSTRF</t>
  </si>
  <si>
    <t>Start Relative to Reference Period</t>
  </si>
  <si>
    <t>(STENRF)</t>
  </si>
  <si>
    <t>Describes the start of the agent relative to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AGSTRF.</t>
  </si>
  <si>
    <t>AGENRF</t>
  </si>
  <si>
    <t>End Relative to Reference Period</t>
  </si>
  <si>
    <t>Describes the end of the agent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AGENRF.</t>
  </si>
  <si>
    <t>AGSTRTPT</t>
  </si>
  <si>
    <t>Start Relative to Reference Time Point</t>
  </si>
  <si>
    <t>Identifies the start of the agent as being before or after the sponsor-defined reference time point defined by variable AGSTTPT.</t>
  </si>
  <si>
    <t>AGSTTPT</t>
  </si>
  <si>
    <t>Start Reference Time Point</t>
  </si>
  <si>
    <t>Description or date/time in ISO 8601 character format of the reference point referred to by AGSTRTPT. Examples: "2003-12-15" or "VISIT 1".</t>
  </si>
  <si>
    <t>AGENRTPT</t>
  </si>
  <si>
    <t>End Relative to Reference Time Point</t>
  </si>
  <si>
    <t>Identifies the end of the agent as being before or after the reference time point defined by variable AGENTPT. Identifies the end of the agent as being before or after the sponsor-defined reference time point defined by variable AGENTPT.</t>
  </si>
  <si>
    <t>AGENTPT</t>
  </si>
  <si>
    <t>End Reference Time Point</t>
  </si>
  <si>
    <t>Description or date/time in ISO 8601 character format of the reference point referred to by AGENRTPT. Examples: "2003-12-25" or "VISIT 2".</t>
  </si>
  <si>
    <t>CMSEQ</t>
  </si>
  <si>
    <t>Sequence number to ensure uniqueness of subject records within a domain. May be any valid number.</t>
  </si>
  <si>
    <t>CMGRPID</t>
  </si>
  <si>
    <t>CMSPID</t>
  </si>
  <si>
    <t>Sponsor-defined reference number. Example: a number pre-printed on the CRF as an explicit line identifier or record identifier defined in the sponsor's operational database. Example: line number on a concomitant medication page.</t>
  </si>
  <si>
    <t>CMTRT</t>
  </si>
  <si>
    <t>Reported Name of Drug, Med, or Therapy</t>
  </si>
  <si>
    <t>CMMODIFY</t>
  </si>
  <si>
    <t>If CMTRT is modified to facilitate coding, then CMMODIFY will contain the modified text.</t>
  </si>
  <si>
    <t>CMDECOD</t>
  </si>
  <si>
    <t>Standardized Medication Name</t>
  </si>
  <si>
    <t>Standardized or dictionary-derived text description of CMTRT or CMMODIFY. Equivalent to the generic drug name in WHO Drug. The sponsor is expected to provide the dictionary name and version used to map the terms utilizing the external codelist element in the Define-XML document. If an intervention term does not have a decode value in the dictionary, then CMDECOD will be left blank.</t>
  </si>
  <si>
    <t>CMCAT</t>
  </si>
  <si>
    <t>Category for Medication</t>
  </si>
  <si>
    <t>Used to define a category of medications/treatment. Examples: "PRIOR", "CONCOMITANT", "ANTI-CANCER MEDICATION", or "GENERAL CONMED".</t>
  </si>
  <si>
    <t>CMSCAT</t>
  </si>
  <si>
    <t>Subcategory for Medication</t>
  </si>
  <si>
    <t>A further categorization of medications/treatment. Examples: "CHEMOTHERAPY", "HORMONAL THERAPY", "ALTERNATIVE THERAPY".</t>
  </si>
  <si>
    <t>CMPRESP</t>
  </si>
  <si>
    <t>CM Pre-specified</t>
  </si>
  <si>
    <t>Used to indicate whether ("Y"/null) information about the use of a specific medication was solicited on the CRF.</t>
  </si>
  <si>
    <t>CMOCCUR</t>
  </si>
  <si>
    <t>CM Occurrence</t>
  </si>
  <si>
    <t>When the use of a specific medication is solicited. CMOCCUR is used to indicate whether or not ("Y"/"N") use of the medication occurred. Values are null for medications not specifically solicited.</t>
  </si>
  <si>
    <t>CMSTAT</t>
  </si>
  <si>
    <t>Used to indicate that a question about the occurrence of a pre-specified intervention was not answered. Should be null or have a value of "NOT DONE".</t>
  </si>
  <si>
    <t>CMREASND</t>
  </si>
  <si>
    <t>Reason Medication Not Collected</t>
  </si>
  <si>
    <t>Reason not done. Used in conjunction with CMSTAT when value is "NOT DONE".</t>
  </si>
  <si>
    <t>CMINDC</t>
  </si>
  <si>
    <t>Indication</t>
  </si>
  <si>
    <t>Denotes why a medication was taken or administered. Examples: "NAUSEA", "HYPERTENSION".</t>
  </si>
  <si>
    <t>CMCLAS</t>
  </si>
  <si>
    <t>Medication Class</t>
  </si>
  <si>
    <t>Drug class. May be obtained from coding. When coding to a single class, populate with class value. If using a dictionary and coding to multiple classes, then follow Section 4.2.8.3,Multiple Values for a Non-Result Qualifier Variable, or omit CMCLAS.</t>
  </si>
  <si>
    <t>CMCLASCD</t>
  </si>
  <si>
    <t>Medication Class Code</t>
  </si>
  <si>
    <t>Class code corresponding to CMCLAS. Drug class. May be obtained from coding. When coding to a single class, populate with class code. If using a dictionary and coding to multiple classes, then follow Section 4.2.8.3,Multiple Values for a Non-Result Qualifier Variable, or omit CMCLASCD.</t>
  </si>
  <si>
    <t>CMDOSE</t>
  </si>
  <si>
    <t>Amount of CMTRT given. Not populated when CMDOSTXT is populated.</t>
  </si>
  <si>
    <t>CMDOSTXT</t>
  </si>
  <si>
    <t>Dosing amounts or a range of dosing information collected in text form. Units may be stored in CMDOSU. Examples: "200-400", "15-20". Not populated when CMDOSE is populated.</t>
  </si>
  <si>
    <t>CMDOSU</t>
  </si>
  <si>
    <t>Units for CMDOSE, CMDOSTOT, or CMDOSTXT. Examples: "ng", "mg", or "mg/kg".</t>
  </si>
  <si>
    <t>CMDOSFRM</t>
  </si>
  <si>
    <t>Dose form for CMTRT. Examples: "TABLET", "LOTION".</t>
  </si>
  <si>
    <t>CMDOSFRQ</t>
  </si>
  <si>
    <t>Usually expressed as the number of repeated administrations of CMDOSE within a specific time period. Examples: "BID" (twice daily), "Q12H" (every 12 hours).</t>
  </si>
  <si>
    <t>CMDOSTOT</t>
  </si>
  <si>
    <t>Total Daily Dose</t>
  </si>
  <si>
    <t>Total daily dose of CMTRT using the units in CMDOSU. Used when dosing is collected as Total Daily Dose. Total dose over a period other than day could be recorded in a separate Supplemental Qualifier variable.</t>
  </si>
  <si>
    <t>CMDOSRGM</t>
  </si>
  <si>
    <t>Intended Dose Regimen</t>
  </si>
  <si>
    <t>Text description of the (intended) schedule or regimen for the Intervention. Example: "TWO WEEKS ON, TWO WEEKS OFF".</t>
  </si>
  <si>
    <t>CMROUTE</t>
  </si>
  <si>
    <t>Route of administration for the intervention. Examples: "ORAL", "INTRAVENOUS".</t>
  </si>
  <si>
    <t>CMADJ</t>
  </si>
  <si>
    <t>Reason for Dose Adjustment</t>
  </si>
  <si>
    <t>Describes reason or explanation of why a dose is adjusted. Examples: "ADVERSE EVENT", "INSUFFICIENT RESPONSE", "NON-MEDICAL REASON".</t>
  </si>
  <si>
    <t>CMRSDISC</t>
  </si>
  <si>
    <t>Reason the Intervention Was Discontinued</t>
  </si>
  <si>
    <t>When dosing of a treatment is recorded over multiple successive records, this variable is applicable only for the (chronologically) last record for the treatment.</t>
  </si>
  <si>
    <t>Number that gives the planned order of the Element within the Arm for the Element in which the medication administration started. Null for medications that started before study participation.</t>
  </si>
  <si>
    <t>Epoch associated with the start date/time of the medication administration. Null for medications that started before study participation.</t>
  </si>
  <si>
    <t>CMSTDTC</t>
  </si>
  <si>
    <t>Start Date/Time of Medication</t>
  </si>
  <si>
    <t>Start date/time of the medication administration represented in ISO 8601 character format.</t>
  </si>
  <si>
    <t>CMENDTC</t>
  </si>
  <si>
    <t>End Date/Time of Medication</t>
  </si>
  <si>
    <t>End date/time of the medication administration represented in ISO 8601 character format.</t>
  </si>
  <si>
    <t>CMSTDY</t>
  </si>
  <si>
    <t>Study Day of Start of Medication</t>
  </si>
  <si>
    <t>Study day of start of medication relative to the sponsor-defined RFSTDTC.</t>
  </si>
  <si>
    <t>CMENDY</t>
  </si>
  <si>
    <t>Study Day of End of Medication</t>
  </si>
  <si>
    <t>Study day of end of medication relative to the sponsor-defined RFSTDTC.</t>
  </si>
  <si>
    <t>CMDUR</t>
  </si>
  <si>
    <t>Duration</t>
  </si>
  <si>
    <t>Collected duration for a treatment episode. Used only if collected on the CRF and not derived from start and end date/times.</t>
  </si>
  <si>
    <t>CMSTRF</t>
  </si>
  <si>
    <t>Describes the start of the medication relative to sponsor-defined reference period. The sponsor-defined reference period is a continuous period of time defined by a discrete starting point and a discrete ending point (represented by RFSTDTC and RFENDTC in Demographics). If information such as "PRIOR" was collected, this information may be translated into CMSTRF.Not all values of the codelist are allowable for this variable. See Section 4.4.7,Use of Relative Timing Variables.</t>
  </si>
  <si>
    <t>CMENRF</t>
  </si>
  <si>
    <t>Describes the end of the medication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CMENRF.Not all values of the codelist are allowable for this variable. See Section 4.4.7,Use of Relative Timing Variables.</t>
  </si>
  <si>
    <t>CMSTRTPT</t>
  </si>
  <si>
    <t>Identifies the start of the medication as being before or after the sponsor-defined reference time point defined by variable CMSTTPT.Not all values of the codelist are allowable for this variable. See Section 4.4.7,Use of Relative Timing Variables.</t>
  </si>
  <si>
    <t>CMSTTPT</t>
  </si>
  <si>
    <t>Description or date/time in ISO 8601 character format of the sponsor-defined reference point referred to by CMSTRTPT. Examples: "2003-12-15" or "VISIT 1".</t>
  </si>
  <si>
    <t>CMENRTPT</t>
  </si>
  <si>
    <t>Identifies the end of the medication as being before or after the sponsor-defined reference time point defined by variable CMENTPT.Not all values of the codelist are allowable for this variable. See Section 4.4.7,Use of Relative Timing Variables.</t>
  </si>
  <si>
    <t>CMENTPT</t>
  </si>
  <si>
    <t>Description or date/time in ISO 8601 character format of the sponsor-defined reference point referred to by CMENRTPT. Examples: "2003-12-25" or "VISIT 2".</t>
  </si>
  <si>
    <t>EXSEQ</t>
  </si>
  <si>
    <t>EXGRPID</t>
  </si>
  <si>
    <t>EXREFID</t>
  </si>
  <si>
    <t>Reference ID</t>
  </si>
  <si>
    <t>Internal or external identifier (e.g., kit number, bottle label, vial identifier).</t>
  </si>
  <si>
    <t>EXSPID</t>
  </si>
  <si>
    <t>Sponsor-defined reference number. Perhaps pre-printed on the CRF as an explicit line identifier or defined in the sponsor's operational database. Example: Line number on a CRF Page.</t>
  </si>
  <si>
    <t>EXLNKID</t>
  </si>
  <si>
    <t>Identifier used to link related records across domains.</t>
  </si>
  <si>
    <t>EXLNKGRP</t>
  </si>
  <si>
    <t>Identifier used to link related, grouped records across domains.</t>
  </si>
  <si>
    <t>EXTRT</t>
  </si>
  <si>
    <t>Name of Treatment</t>
  </si>
  <si>
    <t>Name of the protocol-specified study treatment given during the dosing period for the observation.</t>
  </si>
  <si>
    <t>EXCAT</t>
  </si>
  <si>
    <t>Category of Treatment</t>
  </si>
  <si>
    <t>Used to define a category of EXTRT values.</t>
  </si>
  <si>
    <t>EXSCAT</t>
  </si>
  <si>
    <t>Subcategory of Treatment</t>
  </si>
  <si>
    <t>A further categorization of EXCAT values.</t>
  </si>
  <si>
    <t>EXDOSE</t>
  </si>
  <si>
    <t>Dose</t>
  </si>
  <si>
    <t>Amount of EXTRT when numeric. Not populated when EXDOSTXT is populated.</t>
  </si>
  <si>
    <t>EXDOSTXT</t>
  </si>
  <si>
    <t>Amount of EXTRT when non-numeric. Dosing amounts or a range of dosing information collected in text form. Example: 200-400. Not populated when EXDOSE is populated.</t>
  </si>
  <si>
    <t>EXDOSU</t>
  </si>
  <si>
    <t>Units for EXDOSE, EXDOSTOT, or EXDOSTXT representing protocol-specified values. Examples: "ng", "mg", "mg/kg", "mg/m2".</t>
  </si>
  <si>
    <t>EXDOSFRM</t>
  </si>
  <si>
    <t>Dose form for EXTRT. Examples: "TABLET", "LOTION".</t>
  </si>
  <si>
    <t>EXDOSFRQ</t>
  </si>
  <si>
    <t>Usually expressed as the number of repeated administrations of EXDOSE within a specific time period. Examples: "Q2H", "QD", "BID".</t>
  </si>
  <si>
    <t>EXDOSRGM</t>
  </si>
  <si>
    <t>Text description of the intended schedule or regimen for the Intervention. Example: "TWO WEEKS ON, TWO WEEKS OFF".</t>
  </si>
  <si>
    <t>EXROUTE</t>
  </si>
  <si>
    <t>EXLOT</t>
  </si>
  <si>
    <t>Lot Number</t>
  </si>
  <si>
    <t>Lot number of the intervention product.</t>
  </si>
  <si>
    <t>EXLOC</t>
  </si>
  <si>
    <t>Location of Dose Administration</t>
  </si>
  <si>
    <t>(LOC)</t>
  </si>
  <si>
    <t>Specifies location of administration. Examples: "ARM", "LIP".</t>
  </si>
  <si>
    <t>EXLAT</t>
  </si>
  <si>
    <t>Laterality</t>
  </si>
  <si>
    <t>(LAT)</t>
  </si>
  <si>
    <t>Qualifier for anatomical location further detailing laterality of the intervention administration. Examples: "LEFT", "RIGHT".</t>
  </si>
  <si>
    <t>EXDIR</t>
  </si>
  <si>
    <t>Directionality</t>
  </si>
  <si>
    <t>(DIR)</t>
  </si>
  <si>
    <t>Qualifier for anatomical location further detailing directionality. Examples: "ANTERIOR", "LOWER", "PROXIMAL", "UPPER".</t>
  </si>
  <si>
    <t>EXFAST</t>
  </si>
  <si>
    <t>Fasting Status</t>
  </si>
  <si>
    <t>Indicator used to identify fasting status. Examples: "Y", "N".</t>
  </si>
  <si>
    <t>EXADJ</t>
  </si>
  <si>
    <t>Describes reason or explanation of why a dose is adjusted.</t>
  </si>
  <si>
    <t>Number that gives the planned order of the Element within the Arm.</t>
  </si>
  <si>
    <t>Trial Epoch of the Exposure record. Examples: "RUN-IN", "TREATMENT".</t>
  </si>
  <si>
    <t>EXSTDTC</t>
  </si>
  <si>
    <t>Start Date/Time of Treatment</t>
  </si>
  <si>
    <t>The date/time when administration of the treatment indicated by EXTRT and EXDOSE began.</t>
  </si>
  <si>
    <t>EXENDTC</t>
  </si>
  <si>
    <t>End Date/Time of Treatment</t>
  </si>
  <si>
    <t>The date/time when administration of the treatment indicated by EXTRT and EXDOSE ended. For administrations considered given at a point in time (e.g., oral tablet, pre-filled syringe injection), where only an administration date/time is collected, EXSTDTC should be copied to EXENDTC as the standard representation.</t>
  </si>
  <si>
    <t>EXSTDY</t>
  </si>
  <si>
    <t>Study Day of Start of Treatment</t>
  </si>
  <si>
    <t>Study day of EXSTDTC relative to DM.RFSTDTC.</t>
  </si>
  <si>
    <t>EXENDY</t>
  </si>
  <si>
    <t>Study Day of End of Treatment</t>
  </si>
  <si>
    <t>Study day of EXENDTC relative to DM.RFSTDTC.</t>
  </si>
  <si>
    <t>EXDUR</t>
  </si>
  <si>
    <t>Duration of Treatment</t>
  </si>
  <si>
    <t>Collected duration of administration. Used only if collected on the CRF and not derived from start and end date/times.</t>
  </si>
  <si>
    <t>EXTPT</t>
  </si>
  <si>
    <t>Planned Time Point Name</t>
  </si>
  <si>
    <t>Text Description of time when administration should occur.This may be represented as an elapsed time relative to a fixed reference point, such as time of last dose. See EXTPTNUM and EXTPTREF.</t>
  </si>
  <si>
    <t>EXTPTNUM</t>
  </si>
  <si>
    <t>Planned Time Point Number</t>
  </si>
  <si>
    <t>Numerical version of EXTPT to aid in sorting.</t>
  </si>
  <si>
    <t>EXELTM</t>
  </si>
  <si>
    <t>Planned Elapsed Time from Time Point Ref</t>
  </si>
  <si>
    <t>Planned elapsed time relative to the planned fixed reference (EXTPTREF). This variable is useful where there are repetitive measures. Not a clock time.</t>
  </si>
  <si>
    <t>EXTPTREF</t>
  </si>
  <si>
    <t>Time Point Reference</t>
  </si>
  <si>
    <t>Name of the fixed reference point referred to by EXELTM, EXTPTNUM, and EXTPT. Examples: PREVIOUS DOSE, PREVIOUS MEAL.</t>
  </si>
  <si>
    <t>EXRFTDTC</t>
  </si>
  <si>
    <t>Date/Time of Reference Time Point</t>
  </si>
  <si>
    <t>Date/time for a fixed reference time point defined by EXTPTREF.</t>
  </si>
  <si>
    <t>ECSEQ</t>
  </si>
  <si>
    <t>ECGRPID</t>
  </si>
  <si>
    <t>ECREFID</t>
  </si>
  <si>
    <t>ECSPID</t>
  </si>
  <si>
    <t>ECLNKID</t>
  </si>
  <si>
    <t>ECLNKGRP</t>
  </si>
  <si>
    <t>ECTRT</t>
  </si>
  <si>
    <t>Name of the intervention treatment known to the subject and/or administrator.</t>
  </si>
  <si>
    <t>ECMOOD</t>
  </si>
  <si>
    <t>Mood</t>
  </si>
  <si>
    <t>(BRDGMOOD)</t>
  </si>
  <si>
    <t>Mode or condition of the record specifying whether the intervention (activity) is intended to happen or has happened. Values align with BRIDG pillars (e.g., scheduled context, performed context) and HL7 activity moods (e.g., intent, event). Examples: "SCHEDULED", "PERFORMED".</t>
  </si>
  <si>
    <t>ECCAT</t>
  </si>
  <si>
    <t>Used to define a category of related ECTRT values.</t>
  </si>
  <si>
    <t>ECSCAT</t>
  </si>
  <si>
    <t>A further categorization of ECCAT values.</t>
  </si>
  <si>
    <t>ECPRESP</t>
  </si>
  <si>
    <t>Pre-Specified</t>
  </si>
  <si>
    <t>Used when a specific intervention is pre-specified. Values should be "Y" or null.</t>
  </si>
  <si>
    <t>ECOCCUR</t>
  </si>
  <si>
    <t>Occurrence</t>
  </si>
  <si>
    <t>Used to indicate whether a treatment occurred when information about the occurrence is solicited. ECOCCUR = "N" when a treatment was not taken, not given, or missed.</t>
  </si>
  <si>
    <t>ECDOSE</t>
  </si>
  <si>
    <t>Amount of ECTRT when numeric. Not populated when ECDOSTXT is populated.</t>
  </si>
  <si>
    <t>ECDOSTXT</t>
  </si>
  <si>
    <t>Amount of ECTRT when non-numeric. Dosing amounts or a range of dosing information collected in text form. Example: "200-400". Not populated when ECDOSE is populated.</t>
  </si>
  <si>
    <t>ECDOSU</t>
  </si>
  <si>
    <t>Units for ECDOSE, ECDOSTOT, or ECDOSTXT.</t>
  </si>
  <si>
    <t>ECDOSFRM</t>
  </si>
  <si>
    <t>Dose form for ECTRT. Examples: "TABLET", "LOTION".</t>
  </si>
  <si>
    <t>ECDOSFRQ</t>
  </si>
  <si>
    <t>Usually expressed as the number of repeated administrations of ECDOSE within a specific time period. Examples: "Q2H", "QD", "BID".</t>
  </si>
  <si>
    <t>ECDOSTOT</t>
  </si>
  <si>
    <t>Total daily dose of ECTRT using the units in ECDOSU. Used when dosing is collected as Total Daily Dose.</t>
  </si>
  <si>
    <t>ECDOSRGM</t>
  </si>
  <si>
    <t>Text description of the intended schedule or regimen for the Intervention. Example: "TWO WEEKS ON", "TWO WEEKS OFF".</t>
  </si>
  <si>
    <t>ECROUTE</t>
  </si>
  <si>
    <t>ECLOT</t>
  </si>
  <si>
    <t>Lot Number of the ECTRT product.</t>
  </si>
  <si>
    <t>ECLOC</t>
  </si>
  <si>
    <t>Specifies location of administration. Example: "ARM", "LIP".</t>
  </si>
  <si>
    <t>ECLAT</t>
  </si>
  <si>
    <t>ECDIR</t>
  </si>
  <si>
    <t>ECPORTOT</t>
  </si>
  <si>
    <t>Portion or Totality</t>
  </si>
  <si>
    <t>(PORTOT)</t>
  </si>
  <si>
    <t>Qualifier for anatomical location further detailing distribution, which means arrangement of, apportioning of. Examples: "ENTIRE", "SINGLE", "SEGMENT".</t>
  </si>
  <si>
    <t>ECFAST</t>
  </si>
  <si>
    <t>ECPSTRG</t>
  </si>
  <si>
    <t>Pharmaceutical Strength</t>
  </si>
  <si>
    <t>Amount of an active ingredient expressed quantitatively per dosage unit, per unit of volume, or per unit of weight, according to the pharmaceutical dose form.</t>
  </si>
  <si>
    <t>ECPSTRGU</t>
  </si>
  <si>
    <t>Pharmaceutical Strength Units</t>
  </si>
  <si>
    <t>Unit for ECPSTRG. Examples: "mg/TABLET", "mg/mL".</t>
  </si>
  <si>
    <t>ECADJ</t>
  </si>
  <si>
    <t>Trial Epoch of the exposure as collected record. Examples: "RUN-IN", "TREATMENT".</t>
  </si>
  <si>
    <t>ECSTDTC</t>
  </si>
  <si>
    <t>The date/time when administration of the treatment indicated by ECTRT and ECDOSE began.</t>
  </si>
  <si>
    <t>ECENDTC</t>
  </si>
  <si>
    <t>The date/time when administration of the treatment indicated by ECTRT and ECDOSE ended. For administrations considered given at a point in time (e.g., oral tablet, pre-filled syringe injection), where only an administration date/time is collected, ECSTDTC should be copied to ECENDTC as the standard representation.</t>
  </si>
  <si>
    <t>ECSTDY</t>
  </si>
  <si>
    <t>Study day of ECSTDTC relative to the sponsor-defined DM.RFSTDTC.</t>
  </si>
  <si>
    <t>ECENDY</t>
  </si>
  <si>
    <t>Study day of ECENDTC relative to the sponsor-defined DM.RFSTDTC.</t>
  </si>
  <si>
    <t>ECDUR</t>
  </si>
  <si>
    <t>ECTPT</t>
  </si>
  <si>
    <t>Text Description of time when administration should occur. This may be represented as an elapsed time relative to a fixed reference point, such as time of last dose. See ECTPTNUM and ECTPTREF.</t>
  </si>
  <si>
    <t>ECTPTNUM</t>
  </si>
  <si>
    <t>Numerical version of ECTPT to aid in sorting.</t>
  </si>
  <si>
    <t>ECELTM</t>
  </si>
  <si>
    <t>Planned elapsed time relative to the planned fixed reference (ECTPTREF). This variable is useful where there are repetitive measures. Not a clock time.</t>
  </si>
  <si>
    <t>ECTPTREF</t>
  </si>
  <si>
    <t>Name of the fixed reference point referred to by ECELTM, ECTPTNUM, and ECTPT. Examples: PREVIOUS DOSE, PREVIOUS MEAL.</t>
  </si>
  <si>
    <t>ECRFTDTC</t>
  </si>
  <si>
    <t>Date/time for a fixed reference time point defined by ECTPTREF.</t>
  </si>
  <si>
    <t>MLSEQ</t>
  </si>
  <si>
    <t>MLGRPID</t>
  </si>
  <si>
    <t>MLSPID</t>
  </si>
  <si>
    <t>Sponsor-defined reference number. Examples: a number pre-printed on the CRF as an explicit line identifier or record identifier defined in the sponsor's operational database.</t>
  </si>
  <si>
    <t>MLTRT</t>
  </si>
  <si>
    <t>Name of Meal</t>
  </si>
  <si>
    <t>Verbatim food product name that is either pre-printed or collected on a CRF.</t>
  </si>
  <si>
    <t>MLCAT</t>
  </si>
  <si>
    <t>Category for Meal</t>
  </si>
  <si>
    <t>Used to define a category of MLTRT values.</t>
  </si>
  <si>
    <t>MLSCAT</t>
  </si>
  <si>
    <t>Subcategory for Meal</t>
  </si>
  <si>
    <t>Used to define a further categorization of MLCAT values.</t>
  </si>
  <si>
    <t>MLPRESP</t>
  </si>
  <si>
    <t>ML Pre-specified</t>
  </si>
  <si>
    <t>Used when a specific meal is pre-specified on a CRF. Values should be "Y" or null.</t>
  </si>
  <si>
    <t>MLOCCUR</t>
  </si>
  <si>
    <t>ML Occurrence</t>
  </si>
  <si>
    <t>Used to record whether a pre-specified meal occurred when information about the occurrence of a specific meal is solicited.</t>
  </si>
  <si>
    <t>MLSTAT</t>
  </si>
  <si>
    <t>Used to indicate when a question about the occurrence of a pre-specified meal was not answered. Should be null or have a value of "NOT DONE".</t>
  </si>
  <si>
    <t>MLREASND</t>
  </si>
  <si>
    <t>Reason Meal Not Collected</t>
  </si>
  <si>
    <t>Describes the reason a response to a question about the occurrence of a meal was not collected. Used in conjunction with MLSTAT when value is "NOT DONE".</t>
  </si>
  <si>
    <t>MLDOSE</t>
  </si>
  <si>
    <t>Amount of MLTRT consumed. Not populated when MLDOSTXT is populated.</t>
  </si>
  <si>
    <t>MLDOSTXT</t>
  </si>
  <si>
    <t>Amount description of MLTRT consumed, collected in text form. Not populated when MLDOSE is populated. Examples: "&lt;1 per day", "200-400".</t>
  </si>
  <si>
    <t>MLDOSU</t>
  </si>
  <si>
    <t>Units for MLDOSE, MLDOSTOT, or MLDOSTXT.</t>
  </si>
  <si>
    <t>MLDOSFRM</t>
  </si>
  <si>
    <t>Dosage form for MLTRT. Example: "BAR, CHEWABLE".</t>
  </si>
  <si>
    <t>Clinical encounter number. Numeric version of VISIT, used for sorting.</t>
  </si>
  <si>
    <t>Protocol-defined description of a clinical encounter.</t>
  </si>
  <si>
    <t>Planned study day of VISIT. Should be an integer.</t>
  </si>
  <si>
    <t>Number that gives the planned order of the Element within the Arm for the Element in which the meal started.</t>
  </si>
  <si>
    <t>Epoch associated with the start date/time of the meal.</t>
  </si>
  <si>
    <t>MLDTC</t>
  </si>
  <si>
    <t>Collection date and time of the meal represented in ISO 8601 character format.</t>
  </si>
  <si>
    <t>MLSTDTC</t>
  </si>
  <si>
    <t>Start Date/Time of Meal</t>
  </si>
  <si>
    <t>Start date/time of the meal represented in ISO 8601 character format.</t>
  </si>
  <si>
    <t>MLENDTC</t>
  </si>
  <si>
    <t>End Date/Time of Meal</t>
  </si>
  <si>
    <t>End date/time of the meal represented in ISO 8601 character format.</t>
  </si>
  <si>
    <t>MLDY</t>
  </si>
  <si>
    <t>Study Day of Visit/Collection/Exam</t>
  </si>
  <si>
    <t>Actual study day of the visit/collection expressed in integer days relative to the sponsor-defined RFSTDTC in Demographics.</t>
  </si>
  <si>
    <t>MLSTDY</t>
  </si>
  <si>
    <t>Study Day of Start of Meal</t>
  </si>
  <si>
    <t>Actual study day of start of the meal expressed in integer days relative to sponsor-defined RFSTDTC in Demographics.</t>
  </si>
  <si>
    <t>MLENDY</t>
  </si>
  <si>
    <t>Study Day of End of Meal</t>
  </si>
  <si>
    <t>Actual study day of end of the meal expressed in integer days relative to the sponsor-defined RFSTDTC in Demographics.</t>
  </si>
  <si>
    <t>MLDUR</t>
  </si>
  <si>
    <t>Duration of Meal</t>
  </si>
  <si>
    <t>Collected duration of the meal represented in ISO 8601 character format. Used only if collected on the CRF and not derived.</t>
  </si>
  <si>
    <t>MLTPT</t>
  </si>
  <si>
    <t>Text description of time when a measurement or observation should be taken as defined in the protocol. This may be represented as an elapsed time relative to a fixed reference point. See MLTPTNUM and MLTPTREF.</t>
  </si>
  <si>
    <t>MLTPTNUM</t>
  </si>
  <si>
    <t>Numeric version of planned time point used in sorting.</t>
  </si>
  <si>
    <t>MLELTM</t>
  </si>
  <si>
    <t>Planned Elapsed time (in ISO 8601) relative to the planned fixed reference (MLTPTREF). This variable is useful when there are repetitive measures. Not a clock time or a date/time variable. Represented as an ISO 8601 duration.</t>
  </si>
  <si>
    <t>MLTPTREF</t>
  </si>
  <si>
    <t>Description of the fixed reference point referred to by MLELTM, MLTPTNUM, and MLTPT.</t>
  </si>
  <si>
    <t>MLRFTDTC</t>
  </si>
  <si>
    <t>Date/time for a fixed reference time point defined by MLTPTREF in ISO 8601 character format.</t>
  </si>
  <si>
    <t>The name of a specific instance of a Disease Milestone Type (MIDSTYPE) described in the Trial Disease Milestones dataset. This should be unique within a subject. Used only in conjunction with RELMIDS and MIDSDTC.</t>
  </si>
  <si>
    <t>RELMIDS</t>
  </si>
  <si>
    <t>Temporal Relation to Milestone Instance</t>
  </si>
  <si>
    <t>The temporal relationship of the observation to the Disease Milestone Instance Name in MIDS. Examples: "IMMEDIATELY BEFORE", "AT TIME OF", "AFTER".</t>
  </si>
  <si>
    <t>MIDSDTC</t>
  </si>
  <si>
    <t>Disease Milestone Instance Date/Time</t>
  </si>
  <si>
    <t>The start date/time of the Disease Milestone Instance Name in MIDS, in ISO 8601 format.</t>
  </si>
  <si>
    <t>PRSEQ</t>
  </si>
  <si>
    <t>Sequence Number to ensure uniqueness of records within a dataset for a subject. Should be assigned to be in a consistent chronological order.</t>
  </si>
  <si>
    <t>PRGRPID</t>
  </si>
  <si>
    <t>Used to link together a block of related records within a subject in a domain.</t>
  </si>
  <si>
    <t>PRSPID</t>
  </si>
  <si>
    <t>Sponsor-defined identifier. Example: pre-printed line identifier on a CRF or record identifier defined in the sponsor's operational database.</t>
  </si>
  <si>
    <t>PRLNKID</t>
  </si>
  <si>
    <t>Used to facilitate identification of relationships between records.</t>
  </si>
  <si>
    <t>PRLNKGRP</t>
  </si>
  <si>
    <t>PRTRT</t>
  </si>
  <si>
    <t>Reported Name of Procedure</t>
  </si>
  <si>
    <t>Name of procedure performed, either pre-printed or collected on a CRF.</t>
  </si>
  <si>
    <t>PRDECOD</t>
  </si>
  <si>
    <t>Standardized Procedure Name</t>
  </si>
  <si>
    <t>Standardized or dictionary-derived name of PRTRT. The sponsor is expected to provide the dictionary name and version used to map the terms in the external codelist element in the Define-XML document. If an intervention term does not have a decode value in the dictionary, then PRDECOD will be null.</t>
  </si>
  <si>
    <t>PRCAT</t>
  </si>
  <si>
    <t>Category</t>
  </si>
  <si>
    <t>Used to define a category of procedure values.</t>
  </si>
  <si>
    <t>PRSCAT</t>
  </si>
  <si>
    <t>Subcategory</t>
  </si>
  <si>
    <t>Used to define a further categorization of PRCAT values.</t>
  </si>
  <si>
    <t>PRPRESP</t>
  </si>
  <si>
    <t>Pre-specified</t>
  </si>
  <si>
    <t>Used when a specific procedure is pre-specified on a CRF. Values should be "Y" or null.</t>
  </si>
  <si>
    <t>PROCCUR</t>
  </si>
  <si>
    <t>Used to record whether a pre-specified procedure occurred when information about the occurrence of a specific procedure is solicited.</t>
  </si>
  <si>
    <t>PRINDC</t>
  </si>
  <si>
    <t>Denotes the indication for the procedure (e.g., why the procedure was performed).</t>
  </si>
  <si>
    <t>PRDOSE</t>
  </si>
  <si>
    <t>Amount of PRTRT administered. Not populated when PRDOSTXT is populated.</t>
  </si>
  <si>
    <t>PRDOSTXT</t>
  </si>
  <si>
    <t>Dosing information collected in text form. Examples: "&lt;1", "200-400". Not populated when PRDOSE is populated.</t>
  </si>
  <si>
    <t>PRDOSU</t>
  </si>
  <si>
    <t>Units for PRDOSE, PRDOSTOT, or PRDOSTXT.</t>
  </si>
  <si>
    <t>PRDOSFRM</t>
  </si>
  <si>
    <t>Dose form for PRTRT.</t>
  </si>
  <si>
    <t>PRDOSFRQ</t>
  </si>
  <si>
    <t>Usually expressed as the number of doses given per a specific interval.</t>
  </si>
  <si>
    <t>PRDOSRGM</t>
  </si>
  <si>
    <t>Text description of the intended schedule or regimen for the procedure.</t>
  </si>
  <si>
    <t>PRROUTE</t>
  </si>
  <si>
    <t>Route of administration for PRTRT.</t>
  </si>
  <si>
    <t>PRLOC</t>
  </si>
  <si>
    <t>Location of Procedure</t>
  </si>
  <si>
    <t>Anatomical location of a procedure.</t>
  </si>
  <si>
    <t>PRLAT</t>
  </si>
  <si>
    <t>Qualifier for anatomical location or specimen further detailing laterality.</t>
  </si>
  <si>
    <t>PRDIR</t>
  </si>
  <si>
    <t>Qualifier for anatomical location or specimen further detailing directionality.</t>
  </si>
  <si>
    <t>PRPORTOT</t>
  </si>
  <si>
    <t>Qualifier for anatomical location or specimen further detailing the distribution, which means arrangement of, apportioning of.</t>
  </si>
  <si>
    <t>Epoch associated with the start date/time of the procedure.</t>
  </si>
  <si>
    <t>PRSTDTC</t>
  </si>
  <si>
    <t>Start Date/Time of Procedure</t>
  </si>
  <si>
    <t>Start date/time of the procedure represented in ISO 8601 character format.</t>
  </si>
  <si>
    <t>PRENDTC</t>
  </si>
  <si>
    <t>End Date/Time of Procedure</t>
  </si>
  <si>
    <t>End date/time of the procedure represented in ISO 8601 character format.</t>
  </si>
  <si>
    <t>PRSTDY</t>
  </si>
  <si>
    <t>Study Day of Start of Procedure</t>
  </si>
  <si>
    <t>Study day of start of procedure expressed in integer days relative to the sponsor-defined RFSTDTC in Demographics.</t>
  </si>
  <si>
    <t>PRENDY</t>
  </si>
  <si>
    <t>Study Day of End of Procedure</t>
  </si>
  <si>
    <t>Study day of end of procedure expressed in integer days relative to the sponsor-defined RFSTDTC in Demographics.</t>
  </si>
  <si>
    <t>PRDUR</t>
  </si>
  <si>
    <t>Duration of Procedure</t>
  </si>
  <si>
    <t>Collected duration of a procedure represented in ISO 8601 character format. Used only if collected on the CRF and not derived from start and end date/times.</t>
  </si>
  <si>
    <t>PRTPT</t>
  </si>
  <si>
    <t>Text description of time when a procedure should be performed. This may be represented as an elapsed time relative to a fixed reference point, such as time of last dose. See PRTPTNUM and PRTPTREF.</t>
  </si>
  <si>
    <t>PRTPTNUM</t>
  </si>
  <si>
    <t>Numerical version of planned time point used in sorting.</t>
  </si>
  <si>
    <t>PRELTM</t>
  </si>
  <si>
    <t>Planned elapsed time in ISO 8601 format relative to a planned fixed reference (PRTPTREF). This variable is useful where there are repetitive measures. Not a clock time or a date/time variable, but an interval, represented as ISO duration.</t>
  </si>
  <si>
    <t>PRTPTREF</t>
  </si>
  <si>
    <t>Description of the fixed reference point referred to by PRELTM, PRTPTNUM, and PRTPT.</t>
  </si>
  <si>
    <t>PRRFTDTC</t>
  </si>
  <si>
    <t>Date/time for a fixed reference time point defined by PRTRTREF in ISO 8601 character format.</t>
  </si>
  <si>
    <t>PRSTRTPT</t>
  </si>
  <si>
    <t>Identifies the start of the observation as being before or after the sponsor-defined reference time point defined by variable PRSTTPT.Not all values of the codelist are allowable for this variable. See Section 4.4.7,Use of Relative Timing Variables.</t>
  </si>
  <si>
    <t>PRSTTPT</t>
  </si>
  <si>
    <t>Description or date/time in ISO 8601 character format of the sponsor-defined reference point referred to by PRSTRTPT. Examples: "2003-12-15" or "VISIT 1".</t>
  </si>
  <si>
    <t>PRENRTPT</t>
  </si>
  <si>
    <t>Identifies the end of the observation as being before or after the sponsor-defined reference time point defined by variable PRENTPT.Not all values of the codelist are allowable for this variable. See Section 4.4.7,Use of Relative Timing Variables.</t>
  </si>
  <si>
    <t>PRENTPT</t>
  </si>
  <si>
    <t>Description or date/time in ISO 8601 character format of the sponsor-defined reference point referred to by PRENRTPT. Examples: "2003-12-25" or "VISIT 2".</t>
  </si>
  <si>
    <t>SUSEQ</t>
  </si>
  <si>
    <t>SUGRPID</t>
  </si>
  <si>
    <t>SUSPID</t>
  </si>
  <si>
    <t>Sponsor-defined reference number. Perhaps pre-printed on the CRF as an explicit line identifier or defined in the sponsor's operational database. Example: Line number on a Tobacco &amp; Alcohol use CRF page.</t>
  </si>
  <si>
    <t>SUTRT</t>
  </si>
  <si>
    <t>Reported Name of Substance</t>
  </si>
  <si>
    <t>Substance name. Examples: "Cigarettes", "Coffee".</t>
  </si>
  <si>
    <t>SUMODIFY</t>
  </si>
  <si>
    <t>Modified Substance Name</t>
  </si>
  <si>
    <t>If SUTRT is modified, then the modified text is placed here.</t>
  </si>
  <si>
    <t>SUDECOD</t>
  </si>
  <si>
    <t>Standardized Substance Name</t>
  </si>
  <si>
    <t>Standardized or dictionary-derived text description of SUTRT or SUMODIFY if the sponsor chooses to code the substance use. The sponsor is expected to provide the dictionary name and version used to map the terms utilizing the external codelist element in the Define-XML document.</t>
  </si>
  <si>
    <t>SUCAT</t>
  </si>
  <si>
    <t>Category for Substance Use</t>
  </si>
  <si>
    <t>Used to define a category of related records. Examples: "TOBACCO", "ALCOHOL", or "CAFFEINE".</t>
  </si>
  <si>
    <t>SUSCAT</t>
  </si>
  <si>
    <t>Subcategory for Substance Use</t>
  </si>
  <si>
    <t>A further categorization of substance use. Examples: "CIGARS", "CIGARETTES", "BEER", "WINE".</t>
  </si>
  <si>
    <t>SUPRESP</t>
  </si>
  <si>
    <t>SU Pre-Specified</t>
  </si>
  <si>
    <t>Used to indicate whether ("Y"/null) information about the use of a specific substance was solicited on the CRF.</t>
  </si>
  <si>
    <t>SUOCCUR</t>
  </si>
  <si>
    <t>SU Occurrence</t>
  </si>
  <si>
    <t>When the use of specific substances is solicited, SUOCCUR is used to indicate whether or not ("Y"/"N") a particular pre-specified substance was used. Values are null for substances not specifically solicited.</t>
  </si>
  <si>
    <t>SUSTAT</t>
  </si>
  <si>
    <t>When the use of pre-specified substances is solicited, the completion status indicates that there was no response to the question about the pre-specified substance. When there is no pre-specified list on the CRF, then the completion status indicates that substance use was not assessed for the subject.</t>
  </si>
  <si>
    <t>SUREASND</t>
  </si>
  <si>
    <t>Reason Substance Use Not Collected</t>
  </si>
  <si>
    <t>Describes the reason substance use was not collected. Used in conjunction with SUSTAT when value of SUSTAT is "NOT DONE".</t>
  </si>
  <si>
    <t>SUCLAS</t>
  </si>
  <si>
    <t>Substance Use Class</t>
  </si>
  <si>
    <t>Substance use class. May be obtained from coding. When coding to a single class, populate with class value. If using a dictionary and coding to multiple classes, then follow Section 4.2.8.3,Multiple Values for a Non-Result Qualifier Variable, or omit SUCLAS.</t>
  </si>
  <si>
    <t>SUCLASCD</t>
  </si>
  <si>
    <t>Substance Use Class Code</t>
  </si>
  <si>
    <t>Code corresponding to SUCLAS. May be obtained from coding.</t>
  </si>
  <si>
    <t>SUDOSE</t>
  </si>
  <si>
    <t>Substance Use Consumption</t>
  </si>
  <si>
    <t>Amount of SUTRT consumed. Not populated if SUDOSTXT is populated.</t>
  </si>
  <si>
    <t>SUDOSTXT</t>
  </si>
  <si>
    <t>Substance Use Consumption Text</t>
  </si>
  <si>
    <t>Substance use consumption amounts or a range of consumption information collected in text form. Not populated if SUDOSE is populated.</t>
  </si>
  <si>
    <t>SUDOSU</t>
  </si>
  <si>
    <t>Consumption Units</t>
  </si>
  <si>
    <t>Units for SUDOSE, SUDOSTOT, or SUDOSTXT. Examples: "OUNCES", "CIGARETTE EQUIVALENTS", "GRAMS".</t>
  </si>
  <si>
    <t>SUDOSFRM</t>
  </si>
  <si>
    <t>Dose form for SUTRT. Examples: "INJECTABLE", "LIQUID", or "POWDER".</t>
  </si>
  <si>
    <t>SUDOSFRQ</t>
  </si>
  <si>
    <t>Use Frequency Per Interval</t>
  </si>
  <si>
    <t>Usually expressed as the number of repeated administrations of SUDOSE within a specific time period. Example: "Q24H" (every day).</t>
  </si>
  <si>
    <t>SUDOSTOT</t>
  </si>
  <si>
    <t>Total Daily Consumption</t>
  </si>
  <si>
    <t>Total daily use of SUTRT using the units in SUDOSU. Used when dosing is collected as Total Daily Dose. If sponsor needs to aggregate the data over a period other than daily, then the aggregated total could be recorded in a Supplemental Qualifier variable.</t>
  </si>
  <si>
    <t>SUROUTE</t>
  </si>
  <si>
    <t>Route of administration for SUTRT. Examples: "ORAL", "INTRAVENOUS".</t>
  </si>
  <si>
    <t>Number that gives the planned order of the Element within the Arm for the Element in which the substance use started. Null for substances that started before study participation.</t>
  </si>
  <si>
    <t>Epoch associated with the start date/time of the substance use. Null for substances that started before study participation.</t>
  </si>
  <si>
    <t>SUSTDTC</t>
  </si>
  <si>
    <t>Start Date/Time of Substance Use</t>
  </si>
  <si>
    <t>Start date/time of the substance use represented in ISO 8601 character format.</t>
  </si>
  <si>
    <t>SUENDTC</t>
  </si>
  <si>
    <t>End Date/Time of Substance Use</t>
  </si>
  <si>
    <t>End date/time of the substance use represented in ISO 8601 character format.</t>
  </si>
  <si>
    <t>SUSTDY</t>
  </si>
  <si>
    <t>Study Day of Start of Substance Use</t>
  </si>
  <si>
    <t>Study day of start of substance use relative to the sponsor-defined RFSTDTC.</t>
  </si>
  <si>
    <t>SUENDY</t>
  </si>
  <si>
    <t>Study Day of End of Substance Use</t>
  </si>
  <si>
    <t>Study day of end of substance use relative to the sponsor-defined RFSTDTC.</t>
  </si>
  <si>
    <t>SUDUR</t>
  </si>
  <si>
    <t>Duration of Substance Use</t>
  </si>
  <si>
    <t>Collected duration of substance use in ISO 8601 format. Used only if collected on the CRF and not derived from start and end date/times.</t>
  </si>
  <si>
    <t>SUSTRF</t>
  </si>
  <si>
    <t>Describes the start of the substance use relative to the sponsor-defined reference period. The sponsor-defined reference period is a continuous period of time defined by a discrete starting point and a discrete ending point (represented by RFSTDTC and RFENDTC in Demographics). If information such as "PRIOR" was collected, this information may be translated into SUSTRF.Not all values of the codelist are allowable for this variable. See Section 4.4.7,Use of Relative Timing Variables.</t>
  </si>
  <si>
    <t>SUENRF</t>
  </si>
  <si>
    <t>Describes the end of the substance use with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SUENRF.Not all values of the codelist are allowable for this variable. See Section 4.4.7,Use of Relative Timing Variables.</t>
  </si>
  <si>
    <t>SUSTRTPT</t>
  </si>
  <si>
    <t>Identifies the start of the substance as being before or after the reference time point defined by variable SUSTTPT.Not all values of the codelist are allowable for this variable. See Section 4.4.7 ,Use of Relative Timing Variables.</t>
  </si>
  <si>
    <t>SUSTTPT</t>
  </si>
  <si>
    <t>Description or date/time in ISO 8601 character format of the reference point referred to by SUSTRTPT. Examples: "2003-12-15" or "VISIT 1".</t>
  </si>
  <si>
    <t>SUENRTPT</t>
  </si>
  <si>
    <t>Identifies the end of the substance as being before or after the reference time point defined by variable SUENTPT.Not all values of the codelist are allowable for this variable. See Section 4.4.7 ,Use of Relative Timing Variables.</t>
  </si>
  <si>
    <t>SUENTPT</t>
  </si>
  <si>
    <t>Description or date/time in ISO 8601 character format of the reference point referred to by SUENRTPT. Examples: "2003-12-25" or "VISIT 2".</t>
  </si>
  <si>
    <t>AESEQ</t>
  </si>
  <si>
    <t>Sequence number given to ensure uniqueness of subject records within a domain. May be any valid number.</t>
  </si>
  <si>
    <t>AEGRPID</t>
  </si>
  <si>
    <t>AEREFID</t>
  </si>
  <si>
    <t>Internal or external identifier such as a serial number on an SAE reporting form.</t>
  </si>
  <si>
    <t>AESPID</t>
  </si>
  <si>
    <t>Sponsor-defined identifier. It may be preprinted on the CRF as an explicit line identifier or defined in the sponsor's operational database. Example: Line number on an Adverse Events page.</t>
  </si>
  <si>
    <t>AETERM</t>
  </si>
  <si>
    <t>Reported Term for the Adverse Event</t>
  </si>
  <si>
    <t>Verbatim name of the event.</t>
  </si>
  <si>
    <t>AEMODIFY</t>
  </si>
  <si>
    <t>Modified Reported Term</t>
  </si>
  <si>
    <t>If AETERM is modified to facilitate coding, then AEMODIFY will contain the modified text.</t>
  </si>
  <si>
    <t>AELLT</t>
  </si>
  <si>
    <t>Lowest Level Term</t>
  </si>
  <si>
    <t>MedDRA</t>
  </si>
  <si>
    <t>Dictionary-derived text description of the Lowest Level Term.</t>
  </si>
  <si>
    <t>AELLTCD</t>
  </si>
  <si>
    <t>Lowest Level Term Code</t>
  </si>
  <si>
    <t>Dictionary-derived code for the Lowest Level Term.</t>
  </si>
  <si>
    <t>AEDECOD</t>
  </si>
  <si>
    <t>Dictionary-Derived Term</t>
  </si>
  <si>
    <t>Dictionary-derived text description of AETERM or AEMODIFY. Equivalent to the Preferred Term (PT in MedDRA). The sponsor is expected to provide the dictionary name and version used to map the terms utilizing the external codelist element in the Define-XML document.</t>
  </si>
  <si>
    <t>AEPTCD</t>
  </si>
  <si>
    <t>Preferred Term Code</t>
  </si>
  <si>
    <t>Dictionary-derived code for the Preferred Term.</t>
  </si>
  <si>
    <t>AEHLT</t>
  </si>
  <si>
    <t>High Level Term</t>
  </si>
  <si>
    <t>Dictionary-derived text description of the High Level Term for the primary System Organ Class.</t>
  </si>
  <si>
    <t>AEHLTCD</t>
  </si>
  <si>
    <t>High Level Term Code</t>
  </si>
  <si>
    <t>Dictionary-derived code for the High Level Term for the primary System Organ Class.</t>
  </si>
  <si>
    <t>AEHLGT</t>
  </si>
  <si>
    <t>High Level Group Term</t>
  </si>
  <si>
    <t>Dictionary-derived text description of the High Level Group Term for the primary System Organ Class.</t>
  </si>
  <si>
    <t>AEHLGTCD</t>
  </si>
  <si>
    <t>High Level Group Term Code</t>
  </si>
  <si>
    <t>Dictionary-derived code for the High Level Group Term for the primary System Organ Class.</t>
  </si>
  <si>
    <t>AECAT</t>
  </si>
  <si>
    <t>Category for Adverse Event</t>
  </si>
  <si>
    <t>Used to define a category of related records. Example: "BLEEDING", "NEUROPSYCHIATRIC".</t>
  </si>
  <si>
    <t>AESCAT</t>
  </si>
  <si>
    <t>Subcategory for Adverse Event</t>
  </si>
  <si>
    <t>A further categorization of adverse event. Example: "NEUROLOGIC".</t>
  </si>
  <si>
    <t>AEPRESP</t>
  </si>
  <si>
    <t>Pre-Specified Adverse Event</t>
  </si>
  <si>
    <t>A value of "Y" indicates that this adverse event was pre-specified on the CRF. Values are null for spontaneously reported events (i.e., those collected as free-text verbatim terms).</t>
  </si>
  <si>
    <t>AEBODSYS</t>
  </si>
  <si>
    <t>Body System or Organ Class</t>
  </si>
  <si>
    <t>Dictionary derived. Body system or organ class used by the sponsor from the coding dictionary (e.g., MedDRA). When using a multi-axial dictionary such as MedDRA, this should contain the SOC used for the sponsor's analyses and summary tables, which may not necessarily be the primary SOC.</t>
  </si>
  <si>
    <t>AEBDSYCD</t>
  </si>
  <si>
    <t>Body System or Organ Class Code</t>
  </si>
  <si>
    <t>Dictionary derived. Code for the body system or organ class used by the sponsor. When using a multi-axial dictionary such as MedDRA, this should contain the SOC used for the sponsor's analyses and summary tables, which may not necessarily be the primary SOC.</t>
  </si>
  <si>
    <t>AESOC</t>
  </si>
  <si>
    <t>Primary System Organ Class</t>
  </si>
  <si>
    <t>Dictionary-derived text description of the primary System Organ Class. Will be the same as AEBODSYS if the primary SOC was used for analysis.</t>
  </si>
  <si>
    <t>AESOCCD</t>
  </si>
  <si>
    <t>Primary System Organ Class Code</t>
  </si>
  <si>
    <t>Dictionary-derived code for the primary System Organ Class. Will be the same as AEBDSYCD if the primary SOC was used for analysis.</t>
  </si>
  <si>
    <t>AELOC</t>
  </si>
  <si>
    <t>Location of Event</t>
  </si>
  <si>
    <t>Describes anatomical location relevant for the event (e.g., "ARM" for skin rash).</t>
  </si>
  <si>
    <t>AESEV</t>
  </si>
  <si>
    <t>Severity/Intensity</t>
  </si>
  <si>
    <t>(AESEV)</t>
  </si>
  <si>
    <t>The severity or intensity of the event. Examples: "MILD", "MODERATE", "SEVERE".</t>
  </si>
  <si>
    <t>AESER</t>
  </si>
  <si>
    <t>Serious Event</t>
  </si>
  <si>
    <t>Is this a serious event? Valid values are "Y" and "N".</t>
  </si>
  <si>
    <t>AEACN</t>
  </si>
  <si>
    <t>Action Taken with Study Treatment</t>
  </si>
  <si>
    <t>(ACN)</t>
  </si>
  <si>
    <t>Describes changes to the study treatment as a result of the event. AEACN is specifically for the relationship to study treatment. AEACNOTH is for actions unrelated to dose adjustments of study treatment. Examples of AEACN values include ICH E2B values: "DRUG WITHDRAWN", "DOSE REDUCED", "DOSE INCREASED", "DOSE NOT CHANGED", "UNKNOWN" or "NOT APPLICABLE".</t>
  </si>
  <si>
    <t>AEACNOTH</t>
  </si>
  <si>
    <t>Other Action Taken</t>
  </si>
  <si>
    <t>Describes other actions taken as a result of the event that are unrelated to dose adjustments of study treatment. Usually reported as free text. Example: "TREATMENT UNBLINDED. PRIMARY CARE PHYSICIAN NOTIFIED".</t>
  </si>
  <si>
    <t>AEREL</t>
  </si>
  <si>
    <t>Causality</t>
  </si>
  <si>
    <t>Records the investigator's opinion as to the causality of the event to the treatment. ICH E2A and E2B examples include "NOT RELATED", "UNLIKELY RELATED", "POSSIBLY RELATED", "RELATED". Controlled Terminology may be defined in the future. Check with regulatory authority for population of this variable.</t>
  </si>
  <si>
    <t>AERELNST</t>
  </si>
  <si>
    <t>Relationship to Non-Study Treatment</t>
  </si>
  <si>
    <t>Records the investigator's opinion as to whether the event may have been due to a treatment other than study drug. May be reported as free text. Example: "MORE LIKELY RELATED TO ASPIRIN USE".</t>
  </si>
  <si>
    <t>AEPATT</t>
  </si>
  <si>
    <t>Pattern of Adverse Event</t>
  </si>
  <si>
    <t>Used to indicate the pattern of the event over time. Examples: "INTERMITTENT", "CONTINUOUS", "SINGLE EVENT".</t>
  </si>
  <si>
    <t>AEOUT</t>
  </si>
  <si>
    <t>Outcome of Adverse Event</t>
  </si>
  <si>
    <t>(OUT)</t>
  </si>
  <si>
    <t>Description of the outcome of an event.</t>
  </si>
  <si>
    <t>AESCAN</t>
  </si>
  <si>
    <t>Involves Cancer</t>
  </si>
  <si>
    <t>Was the serious event associated with the development of cancer? Valid values are "Y" and "N". This is a legacy seriousness criterion. It is not included in ICH E2A.</t>
  </si>
  <si>
    <t>AESCONG</t>
  </si>
  <si>
    <t>Congenital Anomaly or Birth Defect</t>
  </si>
  <si>
    <t>Was the serious event associated with congenital anomaly or birth defect? Valid values are "Y" and "N".</t>
  </si>
  <si>
    <t>AESDISAB</t>
  </si>
  <si>
    <t>Persist or Signif Disability/Incapacity</t>
  </si>
  <si>
    <t>Did the serious event result in persistent or significant disability/incapacity? Valid values are "Y" and "N".</t>
  </si>
  <si>
    <t>AESDTH</t>
  </si>
  <si>
    <t>Results in Death</t>
  </si>
  <si>
    <t>Did the serious event result in death? Valid values are "Y" and "N".</t>
  </si>
  <si>
    <t>AESHOSP</t>
  </si>
  <si>
    <t>Requires or Prolongs Hospitalization</t>
  </si>
  <si>
    <t>Did the serious event require or prolong hospitalization? Valid values are "Y" and "N".</t>
  </si>
  <si>
    <t>AESLIFE</t>
  </si>
  <si>
    <t>Is Life Threatening</t>
  </si>
  <si>
    <t>Was the serious event life threatening? Valid values are "Y" and "N".</t>
  </si>
  <si>
    <t>AESOD</t>
  </si>
  <si>
    <t>Occurred with Overdose</t>
  </si>
  <si>
    <t>Did the serious event occur with an overdose? Valid values are "Y" and "N". This is a legacy seriousness criterion. It is not included in ICH E2A.</t>
  </si>
  <si>
    <t>AESMIE</t>
  </si>
  <si>
    <t>Other Medically Important Serious Event</t>
  </si>
  <si>
    <t>Do additional categories for seriousness apply? Valid values are "Y" and "N".</t>
  </si>
  <si>
    <t>AECONTRT</t>
  </si>
  <si>
    <t>Concomitant or Additional Trtmnt Given</t>
  </si>
  <si>
    <t>Was another treatment given because of the occurrence of the event? Valid values are "Y" and "N".</t>
  </si>
  <si>
    <t>AETOXGR</t>
  </si>
  <si>
    <t>Standard Toxicity Grade</t>
  </si>
  <si>
    <t>Toxicity grade according to a standard toxicity scale such as Common Terminology Criteria for Adverse Events v3.0 (CTCAE). Sponsor should specify name of the scale and version used in the metadata (see Assumption 6d). If value is from a numeric scale, represent only the number (e.g., "2" and not "Grade 2").</t>
  </si>
  <si>
    <t>Epoch associated with the start date/time of the adverse event. Examples: "SCREENING", "TREATMENT", "FOLLOW-UP".</t>
  </si>
  <si>
    <t>AESTDTC</t>
  </si>
  <si>
    <t>Start Date/Time of Adverse Event</t>
  </si>
  <si>
    <t>Start date/time of the adverse event represented in ISO 8601 character format.</t>
  </si>
  <si>
    <t>AEENDTC</t>
  </si>
  <si>
    <t>End Date/Time of Adverse Event</t>
  </si>
  <si>
    <t>End date/time of the adverse event represented in ISO 8601 character format.</t>
  </si>
  <si>
    <t>AESTDY</t>
  </si>
  <si>
    <t>Study Day of Start of Adverse Event</t>
  </si>
  <si>
    <t>Study day of start of adverse event relative to the sponsor-defined RFSTDTC.</t>
  </si>
  <si>
    <t>AEENDY</t>
  </si>
  <si>
    <t>Study Day of End of Adverse Event</t>
  </si>
  <si>
    <t>Study day of end of event relative to the sponsor-defined RFSTDTC.</t>
  </si>
  <si>
    <t>AEDUR</t>
  </si>
  <si>
    <t>Duration of Adverse Event</t>
  </si>
  <si>
    <t>Collected duration and unit of an adverse event. Used only if collected on the CRF and not derived from start and end date/times. Example: "P1DT2H" (for 1 day, 2 hours).</t>
  </si>
  <si>
    <t>AEENRF</t>
  </si>
  <si>
    <t>Describes the end of the event relative to the sponsor-defined reference period. The sponsor-defined reference period is a continuous period of time defined by a discrete starting point (RFSTDTC) and a discrete ending point (RFENDTC) of the trial.Not all values of the codelist are allowable for this variable. See Section 4.4.7,Use of Relative Timing Variables.</t>
  </si>
  <si>
    <t>AEENRTPT</t>
  </si>
  <si>
    <t>Identifies the end of the event as being before or after the reference time point defined by variable AEENTPT.Not all values of the codelist are allowable for this variable. See Section 4.4.7,Use of Relative Timing Variables.</t>
  </si>
  <si>
    <t>AEENTPT</t>
  </si>
  <si>
    <t>Description of date/time in ISO 8601 character format of the reference point referred to by AEENRTPT. Examples: "2003-12-25" or "VISIT 2".</t>
  </si>
  <si>
    <t>CESEQ</t>
  </si>
  <si>
    <t>Sequence Number given to ensure uniqueness of subject records within adomain. May be any valid number.</t>
  </si>
  <si>
    <t>CEGRPID</t>
  </si>
  <si>
    <t>Used to link together a block of related records for a subject within a domain.</t>
  </si>
  <si>
    <t>CEREFID</t>
  </si>
  <si>
    <t>Internal or external identifier such as lab specimen ID, or UUID for an ECG waveform or a medical image.</t>
  </si>
  <si>
    <t>CESPID</t>
  </si>
  <si>
    <t>Sponsor-defined identifier.</t>
  </si>
  <si>
    <t>CETERM</t>
  </si>
  <si>
    <t>Reported Term for the Clinical Event</t>
  </si>
  <si>
    <t>Term for the medical condition or event. Most likely preprinted on CRF.</t>
  </si>
  <si>
    <t>CEDECOD</t>
  </si>
  <si>
    <t>Controlled terminology for the name of the clinical event. The sponsor is expected to provide the dictionary name and version used to map the terms utilizing the external codelist element in the Define-XML document.</t>
  </si>
  <si>
    <t>CECAT</t>
  </si>
  <si>
    <t>Category for the Clinical Event</t>
  </si>
  <si>
    <t>Used to define a category of related records.</t>
  </si>
  <si>
    <t>CESCAT</t>
  </si>
  <si>
    <t>Subcategory for the Clinical Event</t>
  </si>
  <si>
    <t>A further categorization of the condition or event.</t>
  </si>
  <si>
    <t>CEPRESP</t>
  </si>
  <si>
    <t>Clinical Event Pre-specified</t>
  </si>
  <si>
    <t>Used to indicate whether the Event in CETERM was pre-specified. Value is "Y" for pre-specified events and null for spontaneously reported events.</t>
  </si>
  <si>
    <t>CEOCCUR</t>
  </si>
  <si>
    <t>Clinical Event Occurrence</t>
  </si>
  <si>
    <t>Used when the occurrence of specific events is solicited, to indicate whether or not a clinical event occurred. Values are null for spontaneously reported events.</t>
  </si>
  <si>
    <t>CESTAT</t>
  </si>
  <si>
    <t>The status indicates that a question from a pre-specified list was not answered.</t>
  </si>
  <si>
    <t>CEREASND</t>
  </si>
  <si>
    <t>Reason Clinical Event Not Collected</t>
  </si>
  <si>
    <t>Describes the reason clinical event data was not collected. Used in conjunction with CESTAT when value is "NOT DONE".</t>
  </si>
  <si>
    <t>CEBODSYS</t>
  </si>
  <si>
    <t>Dictionary-derived. Body system or organ class that is involved in an event or measurement from a standard hierarchy (e.g., MedDRA). When using a multiaxial dictionary such as MedDRA, this should contain the SOC used for the sponsor's analyses and summary tables which may not necessarily be the primary SOC.</t>
  </si>
  <si>
    <t>CESEV</t>
  </si>
  <si>
    <t>Number that gives the planned order of the Element within the Arm for the Element in which the clinical event started.</t>
  </si>
  <si>
    <t>Epoch associated with the start date/time of the clinical event.</t>
  </si>
  <si>
    <t>CEDTC</t>
  </si>
  <si>
    <t>Date/Time of Event Collection</t>
  </si>
  <si>
    <t>Collection date and time for the clinical event observation represented in ISO 8601 character format.</t>
  </si>
  <si>
    <t>CESTDTC</t>
  </si>
  <si>
    <t>Start Date/Time of Clinical Event</t>
  </si>
  <si>
    <t>Start date/time of the clinical event represented in ISO 8601 character format.</t>
  </si>
  <si>
    <t>CEENDTC</t>
  </si>
  <si>
    <t>End Date/Time of Clinical Event</t>
  </si>
  <si>
    <t>End date/time of the clinical event, represented in ISO 8601 character format.</t>
  </si>
  <si>
    <t>CEDY</t>
  </si>
  <si>
    <t>Study Day of Event Collection</t>
  </si>
  <si>
    <t>Study day of clinical event collection, measured as integer days.Algorithm for calculations must be relative to the sponsor-defined RFSTDTC variable in Demographics. This formula should be consistent across the submission.</t>
  </si>
  <si>
    <t>CESTDY</t>
  </si>
  <si>
    <t>Study Day of Start of Event</t>
  </si>
  <si>
    <t>Actual study day of start of the clinical event expressed in integer days relative to the sponsor-defined RFSTDTC in Demographics.</t>
  </si>
  <si>
    <t>CEENDY</t>
  </si>
  <si>
    <t>Study Day of End of Event</t>
  </si>
  <si>
    <t>Actual study day of end of the clinical event expressed in integer days relative to the sponsor-defined RFSTDTC in Demographics.</t>
  </si>
  <si>
    <t>CESTRF</t>
  </si>
  <si>
    <t>Describes the start of the clinical event relative to the sponsor-defined reference period. The sponsor-defined reference period is a continuous period of time defined by a discrete starting point and a discrete ending point (represented by RFSTDTC and RFENDTC in Demographics).Not all values of the codelist are allowable for this variable. See Section 4.4.7,Use of Relative Timing Variables.</t>
  </si>
  <si>
    <t>CEENRF</t>
  </si>
  <si>
    <t>Describes the end of the event relative to the sponsor-defined reference period. The sponsor-defined reference period is a continuous period of time defined by a discrete starting point and a discrete ending point (represented by RFSTDTC and RFENDTC in Demographics).Not all values of the codelist are allowable for this variable. See Section 4.4.7,Use of Relative Timing Variables.</t>
  </si>
  <si>
    <t>CESTRTPT</t>
  </si>
  <si>
    <t>Identifies the start of the observation as being before or after the reference time point defined by variable CESTTPT.Not all values of the codelist are allowable for this variable. See Section 4.4.7,Use of Relative Timing Variables.</t>
  </si>
  <si>
    <t>CESTTPT</t>
  </si>
  <si>
    <t>Description or date/time in ISO 8601 character format of the sponsor-defined reference point referred to by --STRTPT. Examples: "2003-12-15" or "VISIT 1".</t>
  </si>
  <si>
    <t>CEENRTPT</t>
  </si>
  <si>
    <t>Identifies the end of the observation as being before or after the sponsor-defined reference time point defined by variable CEENTPT.Not all values of the codelist are allowable for this variable. See Section 4.4.7,Use of Relative Timing Variables.</t>
  </si>
  <si>
    <t>CEENTPT</t>
  </si>
  <si>
    <t>Description or date/time in ISO 8601 character format of the reference point referred to by CEENRTPT. Examples: "2003-12-25" or "VISIT 2".</t>
  </si>
  <si>
    <t>DSSEQ</t>
  </si>
  <si>
    <t>DSGRPID</t>
  </si>
  <si>
    <t>DSREFID</t>
  </si>
  <si>
    <t>Internal or external identifier.</t>
  </si>
  <si>
    <t>DSSPID</t>
  </si>
  <si>
    <t>Sponsor-defined reference number. Perhaps preprinted on the CRF as an explicit line identifier or defined in the sponsor's operational database. Example: Line number on a Disposition page.</t>
  </si>
  <si>
    <t>DSTERM</t>
  </si>
  <si>
    <t>Reported Term for the Disposition Event</t>
  </si>
  <si>
    <t>Verbatim name of the event or protocol milestone. Some terms in DSTERM will match DSDECOD, but others, such as "Subject moved" will map to controlled terminology in DSDECOD, such as "LOST TO FOLLOW-UP".</t>
  </si>
  <si>
    <t>DSDECOD</t>
  </si>
  <si>
    <t>Standardized Disposition Term</t>
  </si>
  <si>
    <t>(NCOMPLT)(PROTMLST)</t>
  </si>
  <si>
    <t>Controlled terminology for the name of disposition event or protocol milestone. Examples of protocol milestones: "INFORMED CONSENT OBTAINED", "RANDOMIZED". There are separate codelists used for DSDECOD where the choice depends on the value of DSCAT. Codelist "NCOMPLT" is used for disposition events and codelist "PROTMLST" is used for protocol milestones. The variable may be subject to controlled terminology for other events.</t>
  </si>
  <si>
    <t>DSCAT</t>
  </si>
  <si>
    <t>Category for Disposition Event</t>
  </si>
  <si>
    <t>(DSCAT)</t>
  </si>
  <si>
    <t>DSSCAT</t>
  </si>
  <si>
    <t>Subcategory for Disposition Event</t>
  </si>
  <si>
    <t>A further categorization of DSCAT (e.g., "STUDY PARTICIPATION", "STUDY TREATMENT" when DSCAT = "DISPOSITION EVENT").</t>
  </si>
  <si>
    <t>Epoch associated with the start date/time of the event.</t>
  </si>
  <si>
    <t>DSDTC</t>
  </si>
  <si>
    <t>Collection date and time of the disposition observation represented in ISO 8601 character format.</t>
  </si>
  <si>
    <t>DSSTDTC</t>
  </si>
  <si>
    <t>Start Date/Time of Disposition Event</t>
  </si>
  <si>
    <t>Start date/time of the disposition event in ISO 8601 character format.</t>
  </si>
  <si>
    <t>DSDY</t>
  </si>
  <si>
    <t>DSSTDY</t>
  </si>
  <si>
    <t>Study Day of Start of Disposition Event</t>
  </si>
  <si>
    <t>Study day of start of event relative to the sponsor-defined RFSTDTC.</t>
  </si>
  <si>
    <t>DVSEQ</t>
  </si>
  <si>
    <t>DVREFID</t>
  </si>
  <si>
    <t>DVSPID</t>
  </si>
  <si>
    <t>Sponsor-defined reference number. Perhaps preprinted on the CRF as an explicit line identifier or defined in the sponsor's operational database. Example: Line number on a CRF page.</t>
  </si>
  <si>
    <t>DVTERM</t>
  </si>
  <si>
    <t>Protocol Deviation Term</t>
  </si>
  <si>
    <t>Verbatim name of the protocol deviation criterion. Example: "IVRS PROCESS DEVIATION - NO DOSE CALL PERFORMED". The DVTERM values will map to the controlled terminology in DVDECOD, such as "TREATMENT DEVIATION".</t>
  </si>
  <si>
    <t>DVDECOD</t>
  </si>
  <si>
    <t>Protocol Deviation Coded Term</t>
  </si>
  <si>
    <t>Controlled terminology for the name of the protocol deviation. Examples: "SUBJECT NOT WITHDRAWN AS PER PROTOCOL", "SELECTION CRITERIA NOT MET", "EXCLUDED CONCOMITANT MEDICATION", "TREATMENT DEVIATION".</t>
  </si>
  <si>
    <t>DVCAT</t>
  </si>
  <si>
    <t>Category for Protocol Deviation</t>
  </si>
  <si>
    <t>Category of the protocol deviation criterion.</t>
  </si>
  <si>
    <t>DVSCAT</t>
  </si>
  <si>
    <t>Subcategory for Protocol Deviation</t>
  </si>
  <si>
    <t>A further categorization of the protocol deviation.</t>
  </si>
  <si>
    <t>Epoch associated with the start date/time of the deviation. Examples: "TREATMENT", "SCREENING", "FOLLOW-UP".</t>
  </si>
  <si>
    <t>DVSTDTC</t>
  </si>
  <si>
    <t>Start Date/Time of Deviation</t>
  </si>
  <si>
    <t>Start date/time of deviation represented in ISO 8601 character format.</t>
  </si>
  <si>
    <t>DVENDTC</t>
  </si>
  <si>
    <t>End Date/Time of Deviation</t>
  </si>
  <si>
    <t>End date/time of deviation represented in ISO 8601 character format.</t>
  </si>
  <si>
    <t>DVSTDY</t>
  </si>
  <si>
    <t>Study Day of Start of Deviation Event</t>
  </si>
  <si>
    <t>DVENDY</t>
  </si>
  <si>
    <t>Study Day of End of Observation</t>
  </si>
  <si>
    <t>HOSEQ</t>
  </si>
  <si>
    <t>HOGRPID</t>
  </si>
  <si>
    <t>HOREFID</t>
  </si>
  <si>
    <t>Internal or external healthcare encounter identifier.</t>
  </si>
  <si>
    <t>HOSPID</t>
  </si>
  <si>
    <t>Sponsor-defined identifier. It may be preprinted on the CRF as an explicit line identifier or defined in the sponsor's operational database. Example: Line number on a Healthcare encounters page.</t>
  </si>
  <si>
    <t>HOTERM</t>
  </si>
  <si>
    <t>Healthcare Encounter Term</t>
  </si>
  <si>
    <t>Verbatim or preprinted CRF term for the healthcare encounter.</t>
  </si>
  <si>
    <t>HODECOD</t>
  </si>
  <si>
    <t>Dictionary or sponsor-defined derived text description of HOTERM or the modified topic variable (HOMODIFY).</t>
  </si>
  <si>
    <t>HOCAT</t>
  </si>
  <si>
    <t>Category for Healthcare Encounter</t>
  </si>
  <si>
    <t>Used to define a category of topic-related values.</t>
  </si>
  <si>
    <t>HOSCAT</t>
  </si>
  <si>
    <t>Subcategory for Healthcare Encounter</t>
  </si>
  <si>
    <t>A further categorization of HOCAT values.</t>
  </si>
  <si>
    <t>HOPRESP</t>
  </si>
  <si>
    <t>Pre-Specified Healthcare Encounter</t>
  </si>
  <si>
    <t>A value of "Y" indicates that this healthcare encounter event was pre-specified on the CRF. Values are null for spontaneously reported events (i.e., those collected as free-text verbatim terms).</t>
  </si>
  <si>
    <t>HOOCCUR</t>
  </si>
  <si>
    <t>Healthcare Encounter Occurrence</t>
  </si>
  <si>
    <t>Used when the occurrence of specific healthcare encounters is solicited, to indicate whether or not an encounter occurred. Values are null for spontaneously reported events.</t>
  </si>
  <si>
    <t>HOSTAT</t>
  </si>
  <si>
    <t>The status indicates that the pre-specified question was not answered.</t>
  </si>
  <si>
    <t>HOREASND</t>
  </si>
  <si>
    <t>Reason Healthcare Encounter Not Done</t>
  </si>
  <si>
    <t>Describes the reason data for a pre-specified event was not collected. Used in conjunction with HOSTAT when value is "NOT DONE".</t>
  </si>
  <si>
    <t>Epoch associated with the start date/time of the healthcare encounter. Examples: "SCREENING", "TREATMENT", "FOLLOW-UP".</t>
  </si>
  <si>
    <t>HODTC</t>
  </si>
  <si>
    <t>Collection date and time of the healthcare encounter.</t>
  </si>
  <si>
    <t>HOSTDTC</t>
  </si>
  <si>
    <t>Start Date/Time of Healthcare Encounter</t>
  </si>
  <si>
    <t>Start date/time of the healthcare encounter (e.g., date of admission).</t>
  </si>
  <si>
    <t>HOENDTC</t>
  </si>
  <si>
    <t>End Date/Time of Healthcare Encounter</t>
  </si>
  <si>
    <t>End date/time of the healthcare encounter (date of discharge).</t>
  </si>
  <si>
    <t>HODY</t>
  </si>
  <si>
    <t>Study day of event collection relative to the sponsor-defined RFSTDTC.</t>
  </si>
  <si>
    <t>HOSTDY</t>
  </si>
  <si>
    <t>Study Day of Start of Encounter</t>
  </si>
  <si>
    <t>Study day of the start of the healthcare encounter relative to the sponsor-defined RFSTDTC.</t>
  </si>
  <si>
    <t>HOENDY</t>
  </si>
  <si>
    <t>Study Day of End of Healthcare Encounter</t>
  </si>
  <si>
    <t>Study day of the end of the healthcare encounter relative to the sponsor-defined RFSTDTC.</t>
  </si>
  <si>
    <t>HODUR</t>
  </si>
  <si>
    <t>Duration of Healthcare Encounter</t>
  </si>
  <si>
    <t>Collected duration of the healthcare encounter. Used only if collected on the CRF and not derived from the start and end date/times. Example: P1DT2H (for 1 day, 2 hours).</t>
  </si>
  <si>
    <t>HOSTRTPT</t>
  </si>
  <si>
    <t>Identifies the start of the observation as being before or after the sponsor-defined reference time point defined by variable --STTPT.Not all values of the codelist are allowable for this variable. See Section 4.4.7,Use of Relative Timing Variables.</t>
  </si>
  <si>
    <t>HOSTTPT</t>
  </si>
  <si>
    <t>Description or date/time in ISO 8601 character format of the sponsor-defined reference point referred to by STRTPT. Examples: "2003-12-15" or "VISIT 1".</t>
  </si>
  <si>
    <t>HOENRTPT</t>
  </si>
  <si>
    <t>Identifies the end of the event as being before or after the reference time point defined by variable HOENTPT.Not all values of the codelist are allowable for this variable. See Section 4.4.7,Use of Relative Timing Variables.</t>
  </si>
  <si>
    <t>HOENTPT</t>
  </si>
  <si>
    <t>Description or date/time in ISO 8601 character format of the reference point referred to by HOENRTPT. Examples: "2003-12-25" or "VISIT 2".</t>
  </si>
  <si>
    <t>MHSEQ</t>
  </si>
  <si>
    <t>MHGRPID</t>
  </si>
  <si>
    <t>MHREFID</t>
  </si>
  <si>
    <t>Internal or external medical history identifier.</t>
  </si>
  <si>
    <t>MHSPID</t>
  </si>
  <si>
    <t>Sponsor-defined reference number. Perhaps preprinted on the CRF as an explicit line identifier or defined in the sponsor's operational database. Example: Line number on a Medical History page.</t>
  </si>
  <si>
    <t>MHTERM</t>
  </si>
  <si>
    <t>Reported Term for the Medical History</t>
  </si>
  <si>
    <t>Verbatim or preprinted CRF term for the medical condition or event.</t>
  </si>
  <si>
    <t>MHMODIFY</t>
  </si>
  <si>
    <t>If MHTERM is modified to facilitate coding, then MHMODIFY will contain the modified text.</t>
  </si>
  <si>
    <t>MHDECOD</t>
  </si>
  <si>
    <t>Dictionary-derived text description of MHTERM or MHMODIFY. Equivalent to the Preferred Term (PT in MedDRA). The sponsor is expected to provide the dictionary name and version used to map the terms utilizing the external codelist element in the Define-XML document.</t>
  </si>
  <si>
    <t>MHEVDTYP</t>
  </si>
  <si>
    <t>Medical History Event Date Type</t>
  </si>
  <si>
    <t>(MHEDTTYP)</t>
  </si>
  <si>
    <t>Specifies the aspect of the medical condition or event by which MHSTDTC and/or the MHENDTC is defined. Examples: "DIAGNOSIS", "SYMPTOMS", "RELAPSE", "INFECTION".</t>
  </si>
  <si>
    <t>MHCAT</t>
  </si>
  <si>
    <t>Category for Medical History</t>
  </si>
  <si>
    <t>Used to define a category of related records. Examples: "CARDIAC" or "GENERAL".</t>
  </si>
  <si>
    <t>MHSCAT</t>
  </si>
  <si>
    <t>Subcategory for Medical History</t>
  </si>
  <si>
    <t>MHPRESP</t>
  </si>
  <si>
    <t>Medical History Event Pre-Specified</t>
  </si>
  <si>
    <t>A value of "Y" indicates that this medical history event was pre-specified on the CRF. Values are null for spontaneously reported events (i.e., those collected as free-text verbatim terms).</t>
  </si>
  <si>
    <t>MHOCCUR</t>
  </si>
  <si>
    <t>Medical History Occurrence</t>
  </si>
  <si>
    <t>Used when the occurrence of specific medical history conditions is solicited, to indicate whether or not ("Y"/"N") a medical condition (MHTERM) had ever occurred. Values are null for spontaneously reported events.</t>
  </si>
  <si>
    <t>MHSTAT</t>
  </si>
  <si>
    <t>The status indicates that the pre-specified question was not asked/answered.</t>
  </si>
  <si>
    <t>MHREASND</t>
  </si>
  <si>
    <t>Reason Medical History Not Collected</t>
  </si>
  <si>
    <t>Describes the reason why data for a pre-specified condition was not collected. Used in conjunction with MHSTAT when value is "NOT DONE".</t>
  </si>
  <si>
    <t>MHBODSYS</t>
  </si>
  <si>
    <t>Dictionary-derived. Body system or organ class that is involved in an event or measurement from a standard hierarchy (e.g., MedDRA). When using a multi-axial dictionary such as MedDRA, this should contain the SOC used for the sponsor's analyses and summary tables which may not necessarily be the primary SOC.</t>
  </si>
  <si>
    <t>Number that gives the planned order of the Element within the Arm for the Element in which the assessment was made.</t>
  </si>
  <si>
    <t>Epoch associated with the start date/time of the medical history event.</t>
  </si>
  <si>
    <t>MHDTC</t>
  </si>
  <si>
    <t>Date/Time of History Collection</t>
  </si>
  <si>
    <t>Collection date and time of the medical history observation represented in ISO 8601 character format.</t>
  </si>
  <si>
    <t>MHSTDTC</t>
  </si>
  <si>
    <t>Start Date/Time of Medical History Event</t>
  </si>
  <si>
    <t>Start date/time of the medical history event represented in ISO 8601 character format.</t>
  </si>
  <si>
    <t>MHENDTC</t>
  </si>
  <si>
    <t>End Date/Time of Medical History Event</t>
  </si>
  <si>
    <t>End date/time of the medical history event.</t>
  </si>
  <si>
    <t>MHDY</t>
  </si>
  <si>
    <t>Study Day of History Collection</t>
  </si>
  <si>
    <t>Study day of medical history collection, measured as integer days.Algorithm for calculations must be relative to the sponsor-defined RFSTDTC variable in Demographics. This formula should be consistent across the submission.</t>
  </si>
  <si>
    <t>MHENRF</t>
  </si>
  <si>
    <t>MHENRTPT</t>
  </si>
  <si>
    <t>Identifies the end of the event as being before or after the reference time point defined by variable MHENTPT.Not all values of the codelist are allowable for this variable. See Section 4.4.7,Use of Relative Timing Variables.</t>
  </si>
  <si>
    <t>MHENTPT</t>
  </si>
  <si>
    <t>Description or date/time in ISO 8601 character format of the reference point referred to by MHENRTPT. Examples: "2003-12-25" or "VISIT 2".</t>
  </si>
  <si>
    <t>Unique identifier for a study within the submission.</t>
  </si>
  <si>
    <t>Unique subject identifier within the submission.</t>
  </si>
  <si>
    <t>DASEQ</t>
  </si>
  <si>
    <t>DAGRPID</t>
  </si>
  <si>
    <t>DAREFID</t>
  </si>
  <si>
    <t>Internal or external identifier such as label number.</t>
  </si>
  <si>
    <t>DASPID</t>
  </si>
  <si>
    <t>Sponsor-defined reference number. Perhaps preprinted on the CRF as an explicit line identifier or defined in the sponsor's operational database. Examples: Line number on the Drug Accountability page, drug label code.</t>
  </si>
  <si>
    <t>DATESTCD</t>
  </si>
  <si>
    <t>Short Name of Accountability Assessment</t>
  </si>
  <si>
    <t>(DATESTCD)</t>
  </si>
  <si>
    <t>Short character value for DATEST used as a column name when converting a dataset from a vertical format to a horizontal format. The short value can be up to 8 characters and cannot begin with a number or contain characters other than letters, numbers, or underscores. Example: "DISPAMT", "RETAMT".</t>
  </si>
  <si>
    <t>DATEST</t>
  </si>
  <si>
    <t>Name of Accountability Assessment</t>
  </si>
  <si>
    <t>(DATEST)</t>
  </si>
  <si>
    <t>Verbatim name, corresponding to the topic variable, of the test or examination used to obtain the drug accountability assessment. The value in DATEST cannot be longer than 40 characters. Example: "Dispensed Amount", "Returned Amount".</t>
  </si>
  <si>
    <t>DACAT</t>
  </si>
  <si>
    <t>Used to define a category of topic-variable values. Examples: "STUDY MEDICATION", "RESCUE MEDICATION".</t>
  </si>
  <si>
    <t>DASCAT</t>
  </si>
  <si>
    <t>Used to define a further categorization level for a group of related records.</t>
  </si>
  <si>
    <t>DAORRES</t>
  </si>
  <si>
    <t>Result or Finding in Original Units</t>
  </si>
  <si>
    <t>Result Qualifier</t>
  </si>
  <si>
    <t>Result of the Drug Accountability assessment as originally received or collected.</t>
  </si>
  <si>
    <t>DAORRESU</t>
  </si>
  <si>
    <t>Original Units</t>
  </si>
  <si>
    <t>Unit for DAORRES.</t>
  </si>
  <si>
    <t>DASTRESC</t>
  </si>
  <si>
    <t>Result or Finding in Standard Format</t>
  </si>
  <si>
    <t>Contains the result value for all Drug Accountability assessments, copied or derived from DAORRES in a standard format or in standard units. DASTRESC should store all results or findings in character format; if results are numeric, they should also be stored in numeric format in DASTRESN.</t>
  </si>
  <si>
    <t>DASTRESN</t>
  </si>
  <si>
    <t>Numeric Result/Finding in Standard Units</t>
  </si>
  <si>
    <t>Used for continuous or numeric results or findings in standard format; copied in numeric format from DASTRESC. DASTRESN should store all numeric test results or findings.</t>
  </si>
  <si>
    <t>DASTRESU</t>
  </si>
  <si>
    <t>Standard Units</t>
  </si>
  <si>
    <t>Standardized units used for DASTRESC and DASTRESN.</t>
  </si>
  <si>
    <t>DASTAT</t>
  </si>
  <si>
    <t>Used to indicate that a drug accountability assessment was not done. Should be null or have a value of "NOT DONE".</t>
  </si>
  <si>
    <t>DAREASND</t>
  </si>
  <si>
    <t>Reason Not Done</t>
  </si>
  <si>
    <t>Reason not done. Used in conjunction with DASTAT when value is "NOT DONE".</t>
  </si>
  <si>
    <t>Protocol-defined description of a clinical encounter.May be used in addition to VISITNUM and/or VISITDY.</t>
  </si>
  <si>
    <t>Planned study day of the visit, based upon RFSTDTC in Demographics.</t>
  </si>
  <si>
    <t>Epoch associated with the start date/time of the observation, or the date/time of collection if start date/time is not collected.</t>
  </si>
  <si>
    <t>DADTC</t>
  </si>
  <si>
    <t>Date and time of the drug accountability assessment represented in ISO 8601 character format.</t>
  </si>
  <si>
    <t>DADY</t>
  </si>
  <si>
    <t>Study day of drug accountability assessment, measured in integer days.Algorithm for calculations must be relative to the sponsor-defined RFSTDTC in Demographics.</t>
  </si>
  <si>
    <t>DDSEQ</t>
  </si>
  <si>
    <t>DDTESTCD</t>
  </si>
  <si>
    <t>Death Detail Assessment Short Name</t>
  </si>
  <si>
    <t>(DTHDXCD)</t>
  </si>
  <si>
    <t>Short name of the measurement, test, or examination described in DDTEST. It can be used as a column name when converting a dataset from a vertical to a horizontal format. The value in DDTESTCD cannot be longer than 8 characters, nor can it start with a number (e.g., "1TEST" is not valid). DDTESTCD cannot contain characters other than letters, numbers, or underscores. Examples: "PRCDTH", "SECDTH".</t>
  </si>
  <si>
    <t>DDTEST</t>
  </si>
  <si>
    <t>Death Detail Assessment Name</t>
  </si>
  <si>
    <t>(DTHDX)</t>
  </si>
  <si>
    <t>Long name for DDTESTCD. The value in DDTEST cannot be longer than 40 characters. Examples: "Primary Cause of Death", "Secondary Cause of Death".</t>
  </si>
  <si>
    <t>DDORRES</t>
  </si>
  <si>
    <t>Result or Finding as Collected</t>
  </si>
  <si>
    <t>Result of the test defined in DDTEST, as originally received or collected.</t>
  </si>
  <si>
    <t>DDSTRESC</t>
  </si>
  <si>
    <t>Character Result/Finding in Std Format</t>
  </si>
  <si>
    <t>Contains the result or finding copied or derived from DDORRES in a standard format.</t>
  </si>
  <si>
    <t>DDRESCAT</t>
  </si>
  <si>
    <t>Result Category</t>
  </si>
  <si>
    <t>Used to categorize the result of a finding. Examples: "TREATMENT RELATED", "NONTREATMENT RELATED", "UNDETERMINED", "ACCIDENTAL".</t>
  </si>
  <si>
    <t>DDEVAL</t>
  </si>
  <si>
    <t>(EVAL)</t>
  </si>
  <si>
    <t>Role of the person who provided the evaluation.</t>
  </si>
  <si>
    <t>DDDTC</t>
  </si>
  <si>
    <t>Date/time of collection of the diagnosis or other death assessment data in ISO 8601 format. This is not necessarily the date of death.</t>
  </si>
  <si>
    <t>DDDY</t>
  </si>
  <si>
    <t>Study day of the collection, in integer days. The algorithm for calculations must be relative to the sponsor-defined RFSTDTC variable in the Demographics (DM) domain.</t>
  </si>
  <si>
    <t>SPDEVID</t>
  </si>
  <si>
    <t>Sponsor Device Identifier</t>
  </si>
  <si>
    <t>Sponsor-defined identifier for a device.</t>
  </si>
  <si>
    <t>EGSEQ</t>
  </si>
  <si>
    <t>EGGRPID</t>
  </si>
  <si>
    <t>EGREFID</t>
  </si>
  <si>
    <t>ECG Reference ID</t>
  </si>
  <si>
    <t>Internal or external ECG identifier. Example: "UUID".</t>
  </si>
  <si>
    <t>EGSPID</t>
  </si>
  <si>
    <t>Sponsor-defined reference number. Perhaps preprinted on the CRF as an explicit line identifier or defined in the sponsor's operational database. Example: Line number from the ECG page.</t>
  </si>
  <si>
    <t>EGTESTCD</t>
  </si>
  <si>
    <t>ECG Test or Examination Short Name</t>
  </si>
  <si>
    <t>(EGTESTCD)(HETESTCD)</t>
  </si>
  <si>
    <t>Short name of the measurement, test, or examination described in EGTEST. It can be used as a column name when converting a dataset from a vertical to a horizontal format. The value in EGTESTCD cannot be longer than 8 characters, nor can it start with a number (e.g., "1TEST" is not valid). EGTESTCD cannot contain characters other than letters, numbers, or underscores. Examples : "PRAG", "QRSAG".Test codes are in two separate codelists, one for tests based on regular 10-second ECGs (EGTESTCD) and one for tests based on Holter monitoring (HETESTCD).</t>
  </si>
  <si>
    <t>EGTEST</t>
  </si>
  <si>
    <t>ECG Test or Examination Name</t>
  </si>
  <si>
    <t>(EGTEST)(HETEST)</t>
  </si>
  <si>
    <t>Verbatim name of the test or examination used to obtain the measurement or finding. The value in EGTEST cannot be longer than 40 characters. Examples: "PR Interval, Aggregate", "QRS Duration, Aggregate".Test names are in two separate codelists, one for tests based on regular 10-second ECGs (EGTEST) and one for tests based on Holter monitoring (HETEST).</t>
  </si>
  <si>
    <t>EGCAT</t>
  </si>
  <si>
    <t>Category for ECG</t>
  </si>
  <si>
    <t>Used to categorize ECG observations across subjects. Examples: "MEASUREMENT", "FINDING", "INTERVAL".</t>
  </si>
  <si>
    <t>EGSCAT</t>
  </si>
  <si>
    <t>Subcategory for ECG</t>
  </si>
  <si>
    <t>A further categorization of the ECG.</t>
  </si>
  <si>
    <t>EGPOS</t>
  </si>
  <si>
    <t>ECG Position of Subject</t>
  </si>
  <si>
    <t>(POSITION)</t>
  </si>
  <si>
    <t>Position of the subject during a measurement or examination. Examples: "SUPINE", "STANDING", "SITTING".</t>
  </si>
  <si>
    <t>EGBEATNO</t>
  </si>
  <si>
    <t>ECG Beat Number</t>
  </si>
  <si>
    <t>A sequence number that identifies the beat within an ECG.</t>
  </si>
  <si>
    <t>EGORRES</t>
  </si>
  <si>
    <t>Result of the ECG measurement or finding as originally received or collected. Examples of expected values are "62" or "0.151" when the result is an interval or measurement, or "ATRIAL FIBRILLATION" or "QT PROLONGATION" when the result is a finding.</t>
  </si>
  <si>
    <t>EGORRESU</t>
  </si>
  <si>
    <t>Original units in which the data were collected. The unit for EGORRES. Examples: "sec" or "msec".</t>
  </si>
  <si>
    <t>EGSTRESC</t>
  </si>
  <si>
    <t>(EGSTRESC)(HESTRESC)</t>
  </si>
  <si>
    <t>Contains the result value for all findings, copied or derived from EGORRES in a standard format or standard units. EGSTRESC should store all results or findings in character format; if results are numeric, they should also be stored in numeric format in EGSTRESN. For example, if a test has results of "NONE", "NEG", and "NEGATIVE" in EGORRES and these results effectively have the same meaning, they could be represented in standard format in EGSTRESC as "NEGATIVE". For other examples, see general assumptions. Additional examples of result data: "SINUS BRADYCARDIA", "ATRIAL FLUTTER", "ATRIAL FIBRILLATION".Test results are in two separate codelists, one for tests based on regular 10-second ECGs (EGSTRESC) and one for tests based on Holter monitoring (HESTRESC).</t>
  </si>
  <si>
    <t>EGSTRESN</t>
  </si>
  <si>
    <t>Used for continuous or numeric results or findings in standard format; copied in numeric format from EGSTRESC. EGSTRESN should store all numeric test results or findings.</t>
  </si>
  <si>
    <t>EGSTRESU</t>
  </si>
  <si>
    <t>Standardized units used for EGSTRESC and EGSTRESN.</t>
  </si>
  <si>
    <t>EGSTAT</t>
  </si>
  <si>
    <t>Used to indicate an ECG was not done, or an ECG measurement was not taken. Should be null if a result exists in EGORRES.</t>
  </si>
  <si>
    <t>EGREASND</t>
  </si>
  <si>
    <t>Reason ECG Not Done</t>
  </si>
  <si>
    <t>Describes why a measurement or test was not performed. Examples: "BROKEN EQUIPMENT" or "SUBJECT REFUSED". Used in conjunction with EGSTAT when value is "NOT DONE".</t>
  </si>
  <si>
    <t>EGXFN</t>
  </si>
  <si>
    <t>ECG External File Path</t>
  </si>
  <si>
    <t>File name and path for the external ECG waveform file.</t>
  </si>
  <si>
    <t>EGNAM</t>
  </si>
  <si>
    <t>Vendor Name</t>
  </si>
  <si>
    <t>Name or identifier of the laboratory or vendor who provided the test results.</t>
  </si>
  <si>
    <t>EGMETHOD</t>
  </si>
  <si>
    <t>Method of Test or Examination</t>
  </si>
  <si>
    <t>(EGMETHOD)</t>
  </si>
  <si>
    <t>Method of the ECG test. Example: "12 LEAD STANDARD".</t>
  </si>
  <si>
    <t>EGLEAD</t>
  </si>
  <si>
    <t>Lead Location Used for Measurement</t>
  </si>
  <si>
    <t>(EGLEAD)</t>
  </si>
  <si>
    <t>The lead used for the measurement. Examples: "LEAD 1", "LEAD 2", "LEAD 3", "LEAD rV2", "LEAD V1".</t>
  </si>
  <si>
    <t>EGLOBXFL</t>
  </si>
  <si>
    <t>Last Observation Before Exposure Flag</t>
  </si>
  <si>
    <t>Operationally-derived indicator used to identify the last non-missing value prior to RFXSTDTC. The value should be "Y" or null.</t>
  </si>
  <si>
    <t>EGBLFL</t>
  </si>
  <si>
    <t>Baseline Flag</t>
  </si>
  <si>
    <t>Indicator used to identify a baseline value. Should be "Y" or null. Note that EGBLFL is retained for backward compatibility. The authoritative baseline for statistical analysis is in an ADaM dataset.</t>
  </si>
  <si>
    <t>EGDRVFL</t>
  </si>
  <si>
    <t>Derived Flag</t>
  </si>
  <si>
    <t>Used to indicate a derived record. The value should be "Y" or null. Records that represent the average of other records, or that do not come from the CRF, or are not as originally collected or received are examples of records that would be derived for the submission datasets. If EGDRVFL = "Y", then EGORRES could be null, with EGSTRESC and EGSTRESN (if the result is numeric) having the derived value.</t>
  </si>
  <si>
    <t>EGEVAL</t>
  </si>
  <si>
    <t>Role of the person who provided the evaluation. Used only for results that are subjective (e.g., assigned by a person or a group). Should be null for records that contain collected or derived data. Examples: "INVESTIGATOR", "ADJUDICATION COMMITTEE", "VENDOR".</t>
  </si>
  <si>
    <t>EGEVALID</t>
  </si>
  <si>
    <t>Used to distinguish multiple evaluators with the same role recorded in EGEVAL. Examples: "RADIOLOGIST 1" or "RADIOLOGIST 2".</t>
  </si>
  <si>
    <t>EGREPNUM</t>
  </si>
  <si>
    <t>Repetition Number</t>
  </si>
  <si>
    <t>The incidence number of a test that is repeated within a given timeframe for the same test. The level of granularity can vary, e.g., within a time point or within a visit. For example, multiple measurements of blood pressure or multiple analyses of a sample.</t>
  </si>
  <si>
    <t>Number that gives the planned order of the Element within the Arm for the element in which the assessment was made.</t>
  </si>
  <si>
    <t>Epoch associated with the date/time at which the assessment was made.</t>
  </si>
  <si>
    <t>EGDTC</t>
  </si>
  <si>
    <t>Date/Time of ECG</t>
  </si>
  <si>
    <t>Date/Time of ECG.</t>
  </si>
  <si>
    <t>EGDY</t>
  </si>
  <si>
    <t>Study Day of ECG</t>
  </si>
  <si>
    <t>Study day of the ECG, measured as integer days.Algorithm for calculations must be relative to the sponsor-defined RFSTDTC variable in Demographics.</t>
  </si>
  <si>
    <t>EGTPT</t>
  </si>
  <si>
    <t>Text description of time when measurement should be taken.This may be represented as an elapsed time relative to a fixed reference point, such as time of last dose. See EGTPTNUM and EGTPTREF. Examples: "Start", "5 min post".</t>
  </si>
  <si>
    <t>EGTPTNUM</t>
  </si>
  <si>
    <t>Numerical version of EGTPT to aid in sorting.</t>
  </si>
  <si>
    <t>EGELTM</t>
  </si>
  <si>
    <t>Planned elapsed time (in ISO 8601) relative to a fixed time point reference (EGTPTREF). Not a clock time or a date time variable. Represented as an ISO 8601 duration. Examples: "-PT15M" to represent the period of 15 minutes prior to the reference point indicated by EGTPTREF, or "PT8H" to represent the period of 8 hours after the reference point indicated by EGTPTREF.</t>
  </si>
  <si>
    <t>EGTPTREF</t>
  </si>
  <si>
    <t>Name of the fixed reference point referred to by EGELTM, EGTPTNUM, and EGTPT. Examples: "PREVIOUS DOSE", "PREVIOUS MEAL".</t>
  </si>
  <si>
    <t>EGRFTDTC</t>
  </si>
  <si>
    <t>Date/time for a fixed reference time point defined by EGTPTREF.</t>
  </si>
  <si>
    <t>IESEQ</t>
  </si>
  <si>
    <t>IESPID</t>
  </si>
  <si>
    <t>Sponsor-defined reference number. Perhaps preprinted on the CRF as an explicit line identifier or defined in the sponsor's operational database. Example: Inclusion or Exclusion criteria number from CRF.</t>
  </si>
  <si>
    <t>IETESTCD</t>
  </si>
  <si>
    <t>Inclusion/Exclusion Criterion Short Name</t>
  </si>
  <si>
    <t>Short name of the criterion described in IETEST. The value in IETESTCD cannot be longer than 8 characters, nor can it start with a number (e.g., "1TEST" is not valid). IETESTCD cannot contain characters other than letters, numbers, or underscores. Examples: "IN01", "EX01".</t>
  </si>
  <si>
    <t>IETEST</t>
  </si>
  <si>
    <t>Inclusion/Exclusion Criterion</t>
  </si>
  <si>
    <t>Verbatim description of the inclusion or exclusion criterion that was the exception for the subject within the study. IETEST cannot be longer than 200 characters.</t>
  </si>
  <si>
    <t>IECAT</t>
  </si>
  <si>
    <t>Inclusion/Exclusion Category</t>
  </si>
  <si>
    <t>(IECAT)</t>
  </si>
  <si>
    <t>Used to define a category of related records across subjects.</t>
  </si>
  <si>
    <t>IESCAT</t>
  </si>
  <si>
    <t>Inclusion/Exclusion Subcategory</t>
  </si>
  <si>
    <t>A further categorization of the exception criterion. Can be used to distinguish criteria for a sub-study or for to categorize as a major or minor exceptions. Examples: "MAJOR", "MINOR".</t>
  </si>
  <si>
    <t>IEORRES</t>
  </si>
  <si>
    <t>I/E Criterion Original Result</t>
  </si>
  <si>
    <t>Original response to Inclusion/Exclusion Criterion question, i.e., whether the inclusion or exclusion criterion was met.</t>
  </si>
  <si>
    <t>IESTRESC</t>
  </si>
  <si>
    <t>I/E Criterion Result in Std Format</t>
  </si>
  <si>
    <t>Response to Inclusion/Exclusion criterion result in standard format.</t>
  </si>
  <si>
    <t>Epoch associated with the observation date/time of the inclusion/exclusion finding.</t>
  </si>
  <si>
    <t>IEDTC</t>
  </si>
  <si>
    <t>Collection date and time of the inclusion/exclusion criterion represented in ISO 8601 character format.</t>
  </si>
  <si>
    <t>IEDY</t>
  </si>
  <si>
    <t>Study day of collection of the inclusion/exclusion exceptions, measured as integer days.Algorithm for calculations must be relative to the sponsor-defined RFSTDTC variable in Demographics. This formula should be consistent across the submission.</t>
  </si>
  <si>
    <t>ISSEQ</t>
  </si>
  <si>
    <t>ISGRPID</t>
  </si>
  <si>
    <t>ISREFID</t>
  </si>
  <si>
    <t>Internal or external specimen identifier. Example: "458975-01".</t>
  </si>
  <si>
    <t>ISSPID</t>
  </si>
  <si>
    <t>ISTESTCD</t>
  </si>
  <si>
    <t>Immunogenicity Test/Exam Short Name</t>
  </si>
  <si>
    <t>(ISTESTCD)</t>
  </si>
  <si>
    <t>Short name of the measurement, test, or examination described in ISTEST. It can be used as a column name when converting a dataset from a vertical to a horizontal format. The value in ISTESTCD cannot be longer than 8 characters, nor can it start with a number (e.g., "1TEST" is not valid). ISTESTCD cannot contain characters other than letters, numbers, or underscores.</t>
  </si>
  <si>
    <t>ISTEST</t>
  </si>
  <si>
    <t>Immunogenicity Test or Examination Name</t>
  </si>
  <si>
    <t>(ISTEST)</t>
  </si>
  <si>
    <t>Verbatim name of the test or examination used to obtain the measurement or finding. The value in ISTEST cannot be longer than 40 characters. Example: "Immunoglobulin E".</t>
  </si>
  <si>
    <t>ISCAT</t>
  </si>
  <si>
    <t>Category for Immunogenicity Test</t>
  </si>
  <si>
    <t>Used to define a category of Topic-variable values across subjects. Example: "SEROLOGY".</t>
  </si>
  <si>
    <t>ISSCAT</t>
  </si>
  <si>
    <t>Subcategory for Immunogenicity Test</t>
  </si>
  <si>
    <t>A further categorization of ISCAT.</t>
  </si>
  <si>
    <t>ISORRES</t>
  </si>
  <si>
    <t>Results or Findings in Original Units</t>
  </si>
  <si>
    <t>Result of measurement or finding as originally received or collected.</t>
  </si>
  <si>
    <t>ISORRESU</t>
  </si>
  <si>
    <t>Original units in which the data were collected. The unit for ISORRES. Examples: "Index Value", "gpELISA", "unit/mL".</t>
  </si>
  <si>
    <t>ISSTRESC</t>
  </si>
  <si>
    <t>Contains the result value for all findings, copied or derived from ISORRES, in a standard format or in standard units. ISSTRESC should store all results or findings in character format; if results are numeric, they should also be stored in numeric format in ISSTRESN.</t>
  </si>
  <si>
    <t>ISSTRESN</t>
  </si>
  <si>
    <t>Numeric Results/Findings in Std. Units</t>
  </si>
  <si>
    <t>Used for continuous or numeric results or findings in standard format; copied in numeric format from ISSTRESC. ISSTRESN should store all numeric test results or findings.</t>
  </si>
  <si>
    <t>ISSTRESU</t>
  </si>
  <si>
    <t>Standardized units used for ISSTRESC and ISSTRESN. Examples: "Index Value", "gpELISA", "unit/mL".</t>
  </si>
  <si>
    <t>ISSTAT</t>
  </si>
  <si>
    <t>Used to indicate a test was not done. Should be null if a result exists in ISORRES.</t>
  </si>
  <si>
    <t>ISREASND</t>
  </si>
  <si>
    <t>Describes why a measurement or test was not performed. Used in conjunction with ISSTAT when value is "NOT DONE".</t>
  </si>
  <si>
    <t>ISNAM</t>
  </si>
  <si>
    <t>ISSPEC</t>
  </si>
  <si>
    <t>Specimen Type</t>
  </si>
  <si>
    <t>(SPECTYPE)</t>
  </si>
  <si>
    <t>Defines the types of specimen used for a measurement. Example: "SERUM".</t>
  </si>
  <si>
    <t>ISMETHOD</t>
  </si>
  <si>
    <t>(METHOD)</t>
  </si>
  <si>
    <t>Method of the test or examination. Examples: "ELISA", "ELISPOT".</t>
  </si>
  <si>
    <t>ISLOBXFL</t>
  </si>
  <si>
    <t>ISBLFL</t>
  </si>
  <si>
    <t>Indicator used to identify a baseline value. Should be "Y" or null. Note that ISBLFL is retained for backward compatibility. The authoritative baseline for statistical analysis is in an ADaM dataset.</t>
  </si>
  <si>
    <t>ISLLOQ</t>
  </si>
  <si>
    <t>Lower Limit of Quantitation</t>
  </si>
  <si>
    <t>Indicates the lower limit of quantitation for an assay. Units will be those used for ISSTRESU.</t>
  </si>
  <si>
    <t>ISDTC</t>
  </si>
  <si>
    <t>Collection date and time of an observation represented in ISO 8601.</t>
  </si>
  <si>
    <t>ISDY</t>
  </si>
  <si>
    <t>Actual study day of visit/collection/exam expressed in integer days relative to sponsor-defined RFSTDTC in Demographics.</t>
  </si>
  <si>
    <t>LBSEQ</t>
  </si>
  <si>
    <t>LBGRPID</t>
  </si>
  <si>
    <t>LBREFID</t>
  </si>
  <si>
    <t>Specimen ID</t>
  </si>
  <si>
    <t>Internal or external specimen identifier. Example: Specimen ID.</t>
  </si>
  <si>
    <t>LBSPID</t>
  </si>
  <si>
    <t>Sponsor-defined reference number. Perhaps preprinted on the CRF as an explicit line identifier or defined in the sponsor's operational database. Example: Line number on the Lab page.</t>
  </si>
  <si>
    <t>LBTESTCD</t>
  </si>
  <si>
    <t>Lab Test or Examination Short Name.</t>
  </si>
  <si>
    <t>(LBTESTCD)</t>
  </si>
  <si>
    <t>Short name of the measurement, test, or examination described in LBTEST. It can be used as a column name when converting a dataset from a vertical to a horizontal format. The value in LBTESTCD cannot be longer than 8 characters, nor can it start with a number (e.g., "1TEST" is not valid). LBTESTCD cannot contain characters other than letters, numbers, or underscores. Examples: "ALT", "LDH".</t>
  </si>
  <si>
    <t>LBTEST</t>
  </si>
  <si>
    <t>Lab Test or Examination Name</t>
  </si>
  <si>
    <t>(LBTEST)</t>
  </si>
  <si>
    <t>Verbatim name of the test or examination used to obtain the measurement or finding. Note any test normally performed by a clinical laboratory is considered a lab test. The value in LBTEST cannot be longer than 40 characters. Examples: "Alanine Aminotransferase", "Lactate Dehydrogenase".</t>
  </si>
  <si>
    <t>LBCAT</t>
  </si>
  <si>
    <t>Category for Lab Test</t>
  </si>
  <si>
    <t>Used to define a category of related records across subjects. Examples: "HEMATOLOGY", "URINALYSIS", "CHEMISTRY".</t>
  </si>
  <si>
    <t>LBSCAT</t>
  </si>
  <si>
    <t>Subcategory for Lab Test</t>
  </si>
  <si>
    <t>A further categorization of a test category such as "DIFFERENTIAL", "COAGULATION", "LIVER FUNCTION", "ELECTROLYTES".</t>
  </si>
  <si>
    <t>LBORRES</t>
  </si>
  <si>
    <t>Result of the measurement or finding as originally received or collected.</t>
  </si>
  <si>
    <t>LBORRESU</t>
  </si>
  <si>
    <t>Original units in which the data were collected. The unit for LBORRES. Example: "g/L".</t>
  </si>
  <si>
    <t>LBORNRLO</t>
  </si>
  <si>
    <t>Reference Range Lower Limit in Orig Unit</t>
  </si>
  <si>
    <t>Lower end of reference range for continuous measurement in original units. Should be populated only for continuous results.</t>
  </si>
  <si>
    <t>LBORNRHI</t>
  </si>
  <si>
    <t>Reference Range Upper Limit in Orig Unit</t>
  </si>
  <si>
    <t>Upper end of reference range for continuous measurement in original units. Should be populated only for continuous results.</t>
  </si>
  <si>
    <t>LBSTRESC</t>
  </si>
  <si>
    <t>(LBSTRESC)</t>
  </si>
  <si>
    <t>Contains the result value for all findings, copied or derived from LBORRES in a standard format or standard units. LBSTRESC should store all results or findings in character format; if results are numeric, they should also be stored in numeric format in LBSTRESN. For example, if a test has results "NONE", "NEG", and "NEGATIVE" in LBORRES and these results effectively have the same meaning, they could be represented in standard format in LBSTRESC as "NEGATIVE". For other examples, see general assumptions.</t>
  </si>
  <si>
    <t>LBSTRESN</t>
  </si>
  <si>
    <t>Used for continuous or numeric results or findings in standard format; copied in numeric format from LBSTRESC. LBSTRESN should store all numeric test results or findings.</t>
  </si>
  <si>
    <t>LBSTRESU</t>
  </si>
  <si>
    <t>Standardized unit used for LBSTRESC or LBSTRESN.</t>
  </si>
  <si>
    <t>LBSTNRLO</t>
  </si>
  <si>
    <t>Reference Range Lower Limit-Std Units</t>
  </si>
  <si>
    <t>Lower end of reference range for continuous measurements for LBSTRESC/LBSTRESN in standardized units. Should be populated only for continuous results.</t>
  </si>
  <si>
    <t>LBSTNRHI</t>
  </si>
  <si>
    <t>Reference Range Upper Limit-Std Units</t>
  </si>
  <si>
    <t>Upper end of reference range for continuous measurements in standardized units. Should be populated only for continuous results.</t>
  </si>
  <si>
    <t>LBSTNRC</t>
  </si>
  <si>
    <t>Reference Range for Char Rslt-Std Units</t>
  </si>
  <si>
    <t>For normal range values that are character in ordinal scale or if categorical ranges were supplied (e.g., "-1 to +1", "NEGATIVE TO TRACE").</t>
  </si>
  <si>
    <t>LBSTREFC</t>
  </si>
  <si>
    <t>Reference Result in Standard Format</t>
  </si>
  <si>
    <t>Reference value for the result or finding copied or derived from LBORREF in a standard format.</t>
  </si>
  <si>
    <t>LBNRIND</t>
  </si>
  <si>
    <t>Reference Range Indicator</t>
  </si>
  <si>
    <t>(NRIND)</t>
  </si>
  <si>
    <t>Indicates where the value falls with respect to reference range defined by LBORNRLO and LBORNRHI, LBSTNRLO and LBSTNRHI, or by LBSTNRC. Examples: "NORMAL", "ABNORMAL", "HIGH", "LOW".Sponsors should specify in the study metadata (Comments column in the Define-XML document) whether LBNRIND refers to the original or standard reference ranges and results.Should not be used to indicate clinical significance.</t>
  </si>
  <si>
    <t>LBSTAT</t>
  </si>
  <si>
    <t>Used to indicate exam not done. Should be null if a result exists in LBORRES.</t>
  </si>
  <si>
    <t>LBREASND</t>
  </si>
  <si>
    <t>Reason Test Not Done</t>
  </si>
  <si>
    <t>Describes why a measurement or test was not performed, e.g., "BROKEN EQUIPMENT", "SUBJECT REFUSED", or "SPECIMEN LOST". Used in conjunction with LBSTAT when value is "NOT DONE".</t>
  </si>
  <si>
    <t>LBNAM</t>
  </si>
  <si>
    <t>The name or identifier of the laboratory that performed the test.</t>
  </si>
  <si>
    <t>LBLOINC</t>
  </si>
  <si>
    <t>LOINC Code</t>
  </si>
  <si>
    <t>Code for the lab test from the LOINC code system.The sponsor is expected to provide the dictionary name and version used to map the terms utilizing the Define-XML external codelist attributes.</t>
  </si>
  <si>
    <t>LBSPEC</t>
  </si>
  <si>
    <t>Defines the type of specimen used for a measurement. Examples: "SERUM", "PLASMA", "URINE", "DNA", "RNA".</t>
  </si>
  <si>
    <t>LBSPCCND</t>
  </si>
  <si>
    <t>Specimen Condition</t>
  </si>
  <si>
    <t>(SPECCOND)</t>
  </si>
  <si>
    <t>Free or standardized text describing the condition of the specimen, e.g., "HEMOLYZED", "ICTERIC", "LIPEMIC".</t>
  </si>
  <si>
    <t>LBMETHOD</t>
  </si>
  <si>
    <t>Method of the test or examination. Examples: "EIA" (Enzyme Immunoassay), "ELECTROPHORESIS", "DIPSTICK".</t>
  </si>
  <si>
    <t>LBLOBXFL</t>
  </si>
  <si>
    <t>LBBLFL</t>
  </si>
  <si>
    <t>Indicator used to identify a baseline value. Should be "Y" or null. Note that LBBLFL is retained for backward compatibility. The authoritative baseline for statistical analysis is in an ADaM dataset.</t>
  </si>
  <si>
    <t>LBFAST</t>
  </si>
  <si>
    <t>Indicator used to identify fasting status such as "Y", "N", "U", or null if not relevant.</t>
  </si>
  <si>
    <t>LBDRVFL</t>
  </si>
  <si>
    <t>Used to indicate a derived record. The value should be "Y" or null. Records that represent the average of other records, or do not come from the CRF, or are not as originally received or collected are examples of records that might be derived for the submission datasets. If LBDRVFL = "Y", then LBORRES may be null, with LBSTRESC and (if numeric) LBSTRESN having the derived value.</t>
  </si>
  <si>
    <t>LBTOX</t>
  </si>
  <si>
    <t>Toxicity</t>
  </si>
  <si>
    <t>Description of toxicity quantified by LBTOXGR. The sponsor is expected to provide the name of the scale and version used to map the terms, utilizing the external codelist element in the Define-XML document.</t>
  </si>
  <si>
    <t>LBTOXGR</t>
  </si>
  <si>
    <t>Records toxicity grade value using a standard toxicity scale (such as the NCI CTCAE). If value is from a numeric scale, represent only the number (e.g., "2" and not "Grade 2"). The sponsor is expected to provide the name of the scale and version used to map the terms, utilizing the external codelist element in the Define-XML document.</t>
  </si>
  <si>
    <t>LBDTC</t>
  </si>
  <si>
    <t>Date/Time of Specimen Collection</t>
  </si>
  <si>
    <t>Date/time of specimen collection represented in ISO 8601 character format.</t>
  </si>
  <si>
    <t>LBENDTC</t>
  </si>
  <si>
    <t>End Date/Time of Specimen Collection</t>
  </si>
  <si>
    <t>End date/time of specimen collection represented in ISO 8601 character format.</t>
  </si>
  <si>
    <t>LBDY</t>
  </si>
  <si>
    <t>Study Day of Specimen Collection</t>
  </si>
  <si>
    <t>Study day of specimen collection, measured as integer days.Algorithm for calculations must be relative to the sponsor-defined RFSTDTC variable in Demographics. This formula should be consistent across the submission.</t>
  </si>
  <si>
    <t>LBENDY</t>
  </si>
  <si>
    <t>Actual study day of end of observation expressed in integer days relative to the sponsor-defined RFSTDTC in Demographics.</t>
  </si>
  <si>
    <t>LBTPT</t>
  </si>
  <si>
    <t>Text description of time when specimen should be taken.This may be represented as an elapsed time relative to a fixed reference point, such as time of last dose. See LBTPTNUM and LBTPTREF. Examples: "Start", "5 min post".</t>
  </si>
  <si>
    <t>LBTPTNUM</t>
  </si>
  <si>
    <t>Numerical version of LBTPT to aid in sorting.</t>
  </si>
  <si>
    <t>LBELTM</t>
  </si>
  <si>
    <t>Planned elapsed time (in ISO 8601) relative to a planned fixed reference (LBTPTREF). This variable is useful where there are repetitive measures. Not a clock time or a date/time variable. Represented as ISO 8601 duration. Examples: "-PT15M" to represent the period of 15 minutes prior to the reference point indicated by LBTPTREF, or "PT8H" to represent the period of 8 hours after the reference point indicated by LBTPTREF.</t>
  </si>
  <si>
    <t>LBTPTREF</t>
  </si>
  <si>
    <t>Name of the fixed reference point referred to by LBELTM, LBTPTNUM, and LBTPT. Examples: PREVIOUS DOSE, PREVIOUS MEAL.</t>
  </si>
  <si>
    <t>LBRFTDTC</t>
  </si>
  <si>
    <t>Date/time of the reference time point, LBTPTREF.</t>
  </si>
  <si>
    <t>FOCID</t>
  </si>
  <si>
    <t>Focus of Study-Specific Interest</t>
  </si>
  <si>
    <t>Identification of a focus of study-specific interest on or within a subject or specimen as called out in the protocol for which a measurement, test, or examination was performed.The value in this variable should have inherent semantic meaning.</t>
  </si>
  <si>
    <t>MBSEQ</t>
  </si>
  <si>
    <t>Sequence number to ensure uniqueness of records within a dataset for a subject. May be any valid number.</t>
  </si>
  <si>
    <t>MBGRPID</t>
  </si>
  <si>
    <t>Optional group identifier, used to link together a block of related records within a subject in a domain. In SDTMIG v3.2, this was an Expected variable. In this version, the core designation has been changed to Permissible.</t>
  </si>
  <si>
    <t>MBREFID</t>
  </si>
  <si>
    <t>Internal or external specimen identifier such as the sample ID for a subject sample from which a microbial culture was generated.</t>
  </si>
  <si>
    <t>MBSPID</t>
  </si>
  <si>
    <t>Sponsor-defined reference number. Perhaps preprinted on the CRF as an explicit line identifier or defined in the sponsor's operational database.</t>
  </si>
  <si>
    <t>MBLNKID</t>
  </si>
  <si>
    <t>Identifier used to link related records across domains. This may be a one-to-one or a one-to-many relationship. For example, it may be used to link genetic findings (in the PF domain) about a microbe to the original culture of that microbe (in MB), or to susceptibility records (in MS) if needed.</t>
  </si>
  <si>
    <t>MBLNKGRP</t>
  </si>
  <si>
    <t>Identifier used to link related records across domains. This will usually be a many-to-one relationship.</t>
  </si>
  <si>
    <t>MBTESTCD</t>
  </si>
  <si>
    <t>Microbiology Test or Finding Short Name</t>
  </si>
  <si>
    <t>(MBTESTCD)</t>
  </si>
  <si>
    <t>Short name of the measurement, test, or finding described in MBTEST. It can be used as a column name when converting a dataset from a vertical to a horizontal format. The value in MBTESTCD cannot be longer than 8 characters, nor can it start with a number (e.g., "1TEST" is not valid). MBTESTCD cannot contain characters other than letters, numbers, or underscores. Example: "MCORGIDN" for Microbial Organism Identification; "GMNCOC" for Gram Negative Cocci.</t>
  </si>
  <si>
    <t>MBTEST</t>
  </si>
  <si>
    <t>Microbiology Test or Finding Name</t>
  </si>
  <si>
    <t>(MBTEST)</t>
  </si>
  <si>
    <t>Verbatim name of the test or examination used to obtain the measurement or finding. The value in MBTEST cannot be longer than 40 characters. Examples:"Microbial Organism Identification; "Gram Negative Cocci"; "HIV-1 RNA".</t>
  </si>
  <si>
    <t>MBTSTDTL</t>
  </si>
  <si>
    <t>Measurement, Test or Examination Detail</t>
  </si>
  <si>
    <t>Further description of MBTESTCD and MBTEST. Example: "VIRAL LOAD" (when MBTESTCD represents viral genetic material, such as "HCRNA"); "QUANTIFICATION" when MBTESTCD represents any organism being quantified.</t>
  </si>
  <si>
    <t>MBCAT</t>
  </si>
  <si>
    <t>MBSCAT</t>
  </si>
  <si>
    <t>Used to define a further categorization of MBCAT values.</t>
  </si>
  <si>
    <t>MBORRES</t>
  </si>
  <si>
    <t>Result of the Microbiology measurement or finding as originally received or collected. Examples for "GRAM STAIN" findings: "+3 MODERATE", "+2 FEW", "&lt;10". Examples for "CULTURE PLATE" findings: "KLEBSIELLA PNEUMONIAE", "STREPTOCOCCUS PNEUMONIAE".</t>
  </si>
  <si>
    <t>MBORRESU</t>
  </si>
  <si>
    <t>Original unit for MBORRES. Example: "mcg/mL".</t>
  </si>
  <si>
    <t>MBSTRESC</t>
  </si>
  <si>
    <t>Contains the result value for all findings, copied or derived from MBORRES in a standard format or standard units. MBSTRESC should store all results or findings in character format; if results are numeric, they should also be stored in numeric format in MBSTRESN. For example, if a test has results "+3 MODERATE", "MOD", and "MODERATE" in MBORRES and these results effectively have the same meaning, they could be represented in standard format in MBSTRESC as "MODERATE".</t>
  </si>
  <si>
    <t>MBSTRESN</t>
  </si>
  <si>
    <t>Used for continuous or numeric results or findings in standard format; copied in numeric format from MBSTRESC. MBSTRESN should store all numeric test results or findings.</t>
  </si>
  <si>
    <t>MBSTRESU</t>
  </si>
  <si>
    <t>Standardized units used for MBSTRESC and MBSTRESN.</t>
  </si>
  <si>
    <t>MBRESCAT</t>
  </si>
  <si>
    <t>Used to categorize the result of a finding in a standard format. In SDTMIG v3.2, this was an Expected variable. In this version, the core designation has been changed to Permissible.</t>
  </si>
  <si>
    <t>MBSTAT</t>
  </si>
  <si>
    <t>Used to indicate that a question was not asked or a test was not done, or that a test was attempted but did not generate a result. Should be null or have a value of "NOT DONE".</t>
  </si>
  <si>
    <t>MBREASND</t>
  </si>
  <si>
    <t>Reason not done. Used in conjunction with MBSTAT when value is NOT DONE. Examples: "BROKEN EQUIPMENT" or "SUBJECT REFUSED".</t>
  </si>
  <si>
    <t>MBNAM</t>
  </si>
  <si>
    <t>Laboratory/Vendor Name</t>
  </si>
  <si>
    <t>Name or identifier of the vendor (e.g., laboratory) that provided the test results.</t>
  </si>
  <si>
    <t>MBLOINC</t>
  </si>
  <si>
    <t>Logical Observation Identifiers Names and Codes (LOINC) code for the topic variable, such as a lab test.</t>
  </si>
  <si>
    <t>MBSPEC</t>
  </si>
  <si>
    <t>Specimen Material Type</t>
  </si>
  <si>
    <t>Defines the type of specimen used for a measurement. Examples: "SPUTUM", "BLOOD", "PUS".</t>
  </si>
  <si>
    <t>MBSPCCND</t>
  </si>
  <si>
    <t>Free or standardized text describing the condition of the specimen. Example: "CONTAMINATED".</t>
  </si>
  <si>
    <t>MBLOC</t>
  </si>
  <si>
    <t>Specimen Collection Location</t>
  </si>
  <si>
    <t>Anatomical location relevant to the collection of the measurement.</t>
  </si>
  <si>
    <t>MBLAT</t>
  </si>
  <si>
    <t>Qualifier for specimen collection location further detailing laterality. Examples: "RIGHT", "LEFT", "BILATERAL".</t>
  </si>
  <si>
    <t>MBDIR</t>
  </si>
  <si>
    <t>Qualifier for specimen collection location further detailing directionality. Examples: "ANTERIOR", "LOWER", "PROXIMAL".</t>
  </si>
  <si>
    <t>MBMETHOD</t>
  </si>
  <si>
    <t>Method of the test or examination. Example: "GRAM STAIN","MICROBIAL CULTURE, LIQUID", "QUANTITATIVE REVERSE TRANSCRIPTASE POLYMERASE CHAIN REACTION".</t>
  </si>
  <si>
    <t>MBLOBXFL</t>
  </si>
  <si>
    <t>MBBLFL</t>
  </si>
  <si>
    <t>Indicator used to identify a baseline value. Should be "Y" or null. Note that MBBLFL is retained for backward compatibility. The authoritative baseline for statistical analysis is in an ADaM dataset.</t>
  </si>
  <si>
    <t>MBFAST</t>
  </si>
  <si>
    <t>Indicator used to identify fasting status. Valid values include "Y", "N", "U" or null if not relevant.</t>
  </si>
  <si>
    <t>MBDRVFL</t>
  </si>
  <si>
    <t>Used to indicate a derived record (e.g., a record that represents the average of other records such as a computed baseline). Should be "Y" or null.</t>
  </si>
  <si>
    <t>Number that gives the planned order of the Element within the Arm for the Element which the specimen collection occurred.</t>
  </si>
  <si>
    <t>Epoch associated with the date/time at which the specimen was collected.</t>
  </si>
  <si>
    <t>MBDTC</t>
  </si>
  <si>
    <t>Date/time of specimen collection.</t>
  </si>
  <si>
    <t>MBDY</t>
  </si>
  <si>
    <t>Study day of the specimen collection, measured as integer days.Algorithm for calculations must be relative to the sponsor-defined RFSTDTC variable in Demographics. This formula should be consistent across the submission.</t>
  </si>
  <si>
    <t>MBTPT</t>
  </si>
  <si>
    <t>Text description of time when specimen should be taken.This may be represented as an elapsed time relative to a fixed reference point, such as time of last dose. See MBTPTNUM and MBTPTREF. Examples: "Start", "5 min post".</t>
  </si>
  <si>
    <t>MBTPTNUM</t>
  </si>
  <si>
    <t>Numeric version of MBTPT used in sorting.</t>
  </si>
  <si>
    <t>MBELTM</t>
  </si>
  <si>
    <t>Planned elapsed time (in ISO 8601) relative to a planned fixed reference (MBTPTREF). This variable is useful where there are repetitive measures. Not a clock time or a date time variable. Represented as an ISO 8601 duration. Examples: "-PT15M" to represent the period of 15 minutes prior to the reference point indicated by MBTPTREF, or "PT8H" to represent the period of 8 hours after the reference point indicated by MBTPTREF.</t>
  </si>
  <si>
    <t>MBTPTREF</t>
  </si>
  <si>
    <t>Name of the fixed reference point referred to by MBELTM, MBTPTNUM, and MBTPT. Example: "PREVIOUS DOSE".</t>
  </si>
  <si>
    <t>MBRFTDTC</t>
  </si>
  <si>
    <t>Date/time for a fixed reference time point, MBTPTREF.</t>
  </si>
  <si>
    <t>NHOID</t>
  </si>
  <si>
    <t>Non-host Organism ID</t>
  </si>
  <si>
    <t>Sponsor-defined identifier for a non-host organism which should only be used when the organism is the subject of the TEST. This variable should be populated with an intuitive name based on the identity of the non-host organism as reported by a lab (Example: "A/California/7/2009 (H1N1)"). It is not to be used as a qualifier of the result in the record on which it appears.</t>
  </si>
  <si>
    <t>MSSEQ</t>
  </si>
  <si>
    <t>Sequence number to ensure uniqueness of records within a dataset for a subject (or within a parameter, in the case of the Trial Summary domain). May be any valid number (including decimals) and does not have to start at 1.</t>
  </si>
  <si>
    <t>MSGRPID</t>
  </si>
  <si>
    <t>Optional group identifier, used to link together a block of related records within a subject in a domain. In SDTMIG v3.2 this was an Expected variable. In this version, the core designation has been changed to Permissible.</t>
  </si>
  <si>
    <t>MSREFID</t>
  </si>
  <si>
    <t>Optional internal or external identifier such as an identifier for the culture/isolate being tested for susceptibility.</t>
  </si>
  <si>
    <t>MSSPID</t>
  </si>
  <si>
    <t>MSLNKID</t>
  </si>
  <si>
    <t>MSTESTCD</t>
  </si>
  <si>
    <t>Short Name of Assessment</t>
  </si>
  <si>
    <t>(MSTESTCD)</t>
  </si>
  <si>
    <t>Short character value for MSTEST used as a column name when converting a dataset from a vertical format to a horizontal format. It can be used as a column name when converting a dataset from a vertical to a horizontal format. The value in MSTESTCD cannot be longer than 8 characters, nor can it start with a number (e.g., "1TEST" is not valid). MSTESTCD cannot contain characters other than letters, numbers, or underscores. Examples: "MIC" for Minimum Inhibitory Concentration; "MICROSUS" for Microbial Susceptibility.</t>
  </si>
  <si>
    <t>MSTEST</t>
  </si>
  <si>
    <t>Name of Assessment</t>
  </si>
  <si>
    <t>(MSTEST)</t>
  </si>
  <si>
    <t>Verbatim name of the test or examination used to obtain the measurement or finding. The value in MSTEST cannot be longer than 40 characters. Examples: "Minimum Inhibitory Concentration", "Microbial Susceptibility".</t>
  </si>
  <si>
    <t>MSTSTDTL</t>
  </si>
  <si>
    <t>Further description of MSTESTCD and MSTEST.</t>
  </si>
  <si>
    <t>MSAGENT</t>
  </si>
  <si>
    <t>Agent Name</t>
  </si>
  <si>
    <t>The name of the agent for which resistance is tested. The agent specified may be based on genetic markers or direct phenotypic drug sensitivity testing. Examples: "Penicillin", name of study drug.</t>
  </si>
  <si>
    <t>MSMODIFY</t>
  </si>
  <si>
    <t>If MSAGENT is modified to facilitate coding, then MSMODIFY will contain the modified text.</t>
  </si>
  <si>
    <t>MSCONC</t>
  </si>
  <si>
    <t>Agent Concentration</t>
  </si>
  <si>
    <t>Numeric concentration of agent listed in MSAGENT.</t>
  </si>
  <si>
    <t>MSCONCU</t>
  </si>
  <si>
    <t>Agent Concentration Units</t>
  </si>
  <si>
    <t>Units for value of the agent concentration listed in MSCONC. Example: "mg/L".</t>
  </si>
  <si>
    <t>MSCAT</t>
  </si>
  <si>
    <t>Used to define a category of MSTEST values.</t>
  </si>
  <si>
    <t>MSSCAT</t>
  </si>
  <si>
    <t>Used to define a further categorization of MSCAT values.</t>
  </si>
  <si>
    <t>MSORRES</t>
  </si>
  <si>
    <t>MSORRESU</t>
  </si>
  <si>
    <t>Unit for MSORRES. Examples: "ug/mL".</t>
  </si>
  <si>
    <t>MSSTRESC</t>
  </si>
  <si>
    <t>Contains the result value for all findings, copied or derived from MSORRES in a standard format or in standard units. MSSTRESC should store all results or findings in character format; if results are numeric, they should also be stored in numeric format in MSSTRESN. For example, if various tests have results "NONE", "NEG", and "NEGATIVE" in MSORRES and these results effectively have the same meaning, they could be represented in standard format in MSSTRESC as "NEGATIVE".</t>
  </si>
  <si>
    <t>MSSTRESN</t>
  </si>
  <si>
    <t>Used for continuous or numeric results or findings in standard format; copied in numeric format from MSSTRESC. MSSTRESN should store all numeric test results or findings.</t>
  </si>
  <si>
    <t>MSSTRESU</t>
  </si>
  <si>
    <t>Standardized units used for MSSTRESC and MSSTRESN. Example: "mol/L".</t>
  </si>
  <si>
    <t>MSNRIND</t>
  </si>
  <si>
    <t>Normal/Reference Range Indicator</t>
  </si>
  <si>
    <t>Used to indicate the value is outside the normal range or reference range. May be defined by MSORNRLO and MSORNRHI or other objective criteria. Examples: "Y", "N", "HIGH", "LOW", "NORMAL". "ABNORMAL".</t>
  </si>
  <si>
    <t>MSRESCAT</t>
  </si>
  <si>
    <t>(MSRESCAT)</t>
  </si>
  <si>
    <t>Used to categorize the result of a finding. In SDTMIG v3.2, MSRESCAT was used to categorize a numeric susceptibility result represented in MSORRES as either "SUSCEPTIBLE", "INTERMEDIATE", or "RESISTANT". However, results from some susceptibility tests may report only a categorical result and not a numeric result. Thus, in order for susceptibility results to be represented consistently, MSRESCAT should no longer be used for this purpose. In this version, the core designation has been changed from Expected to Permissible.</t>
  </si>
  <si>
    <t>MSSTAT</t>
  </si>
  <si>
    <t>Used to indicate that a question was not asked or a test was not done, or a test was attempted but did not generate a result. Should be null or have a value of "NOT DONE".</t>
  </si>
  <si>
    <t>MSREASND</t>
  </si>
  <si>
    <t>Reason not done. Used in conjunction with MSSTAT when value is "NOT DONE".</t>
  </si>
  <si>
    <t>MSXFN</t>
  </si>
  <si>
    <t>External File Path</t>
  </si>
  <si>
    <t>Filename for an external file.</t>
  </si>
  <si>
    <t>MSNAM</t>
  </si>
  <si>
    <t>MSLOINC</t>
  </si>
  <si>
    <t>Logical Observation Identifiers Names and Codes (LOINC) code for the topic variable such as a lab test.</t>
  </si>
  <si>
    <t>MSSPEC</t>
  </si>
  <si>
    <t>Defines the type of specimen used for a measurement. Examples: "SPUTUM".</t>
  </si>
  <si>
    <t>MSSPCCND</t>
  </si>
  <si>
    <t>Defines the condition of the specimen. Example: "CLOUDY".</t>
  </si>
  <si>
    <t>MSSPCUFL</t>
  </si>
  <si>
    <t>Specimen Usability for the Test</t>
  </si>
  <si>
    <t>Describes the usability of the specimen for the test. The value will be "N" if the specimen is not usable, and null if the specimen is usable.</t>
  </si>
  <si>
    <t>MSLOC</t>
  </si>
  <si>
    <t>Location Used for the Measurement</t>
  </si>
  <si>
    <t>Anatomical location of the subject relevant to the collection of the measurement.</t>
  </si>
  <si>
    <t>MSLAT</t>
  </si>
  <si>
    <t>Qualifier for anatomical location or specimen further detailing laterality. Examples: "RIGHT", "LEFT", "BILATERAL".</t>
  </si>
  <si>
    <t>MSDIR</t>
  </si>
  <si>
    <t>Qualifier for anatomical location or specimen further detailing directionality. Examples: "ANTERIOR", "LOWER", "PROXIMAL".</t>
  </si>
  <si>
    <t>MSMETHOD</t>
  </si>
  <si>
    <t>Method of the test or examination. Examples: "EPSILOMETER", "MACRO BROTH DILUTION".</t>
  </si>
  <si>
    <t>MSANMETH</t>
  </si>
  <si>
    <t>Analysis Method</t>
  </si>
  <si>
    <t>Analysis method applied to obtain a summarized result. Analysis method describes the method of secondary processing applied to a complex observation result (e.g. an image or a genetic sequence).</t>
  </si>
  <si>
    <t>MSLOBXFL</t>
  </si>
  <si>
    <t>MSBLFL</t>
  </si>
  <si>
    <t>Indicator used to identify a baseline value. Should be "Y" or null. Note that MSBLFL is retained for backward compatibility. The authoritative baseline for statistical analysis is in an ADaM dataset.</t>
  </si>
  <si>
    <t>MSFAST</t>
  </si>
  <si>
    <t>MSDRVFL</t>
  </si>
  <si>
    <t>MSEVAL</t>
  </si>
  <si>
    <t>Role of the person who provided the evaluation. Used only for results that are subjective (e.g., assigned by a person or a group). Examples: "ADJUDICATION COMMITTEE", "INDEPENDENT ASSESSOR", "MICROSCOPIST".</t>
  </si>
  <si>
    <t>MSEVALID</t>
  </si>
  <si>
    <t>Used to distinguish multiple evaluators with the same role recorded in MSEVAL. Examples: "RADIOLOGIST1" or "RADIOLOGIST2".</t>
  </si>
  <si>
    <t>MSACPTFL</t>
  </si>
  <si>
    <t>Accepted Record Flag</t>
  </si>
  <si>
    <t>In cases where more than one assessor provides an evaluation of a result or response, this flag identifies the record that is considered, by an independent assessor, to be the accepted evaluation. Expected to be "Y" or null.</t>
  </si>
  <si>
    <t>MSLLOQ</t>
  </si>
  <si>
    <t>Indicates the lower limit of quantitation for an assay. Units will be those used for MSSTRESU.</t>
  </si>
  <si>
    <t>MSULOQ</t>
  </si>
  <si>
    <t>Upper Limit of Quantitation</t>
  </si>
  <si>
    <t>Indicates the upper limit of quantitation for an assay. Units will be those used for MSSTRESU.</t>
  </si>
  <si>
    <t>MSREPNUM</t>
  </si>
  <si>
    <t>Number that gives the planned order of the Element within the Arm for the element in which the specimen was collected.</t>
  </si>
  <si>
    <t>MSDTC</t>
  </si>
  <si>
    <t>Collection date and time of an observation.</t>
  </si>
  <si>
    <t>MSENDTC</t>
  </si>
  <si>
    <t>End Date/Time of Observation</t>
  </si>
  <si>
    <t>End date/time of the observation.</t>
  </si>
  <si>
    <t>MSDY</t>
  </si>
  <si>
    <t>Actual study day of visit/collection/exam expressed in integer days relative to the sponsor-defined RFSTDTC in Demographics.</t>
  </si>
  <si>
    <t>MSENDY</t>
  </si>
  <si>
    <t>MSDUR</t>
  </si>
  <si>
    <t>Collected duration of an event, intervention, or finding. Used only if collected on the CRF and not derived.</t>
  </si>
  <si>
    <t>MSTPT</t>
  </si>
  <si>
    <t>Text description of time when a measurement or observation should be taken as defined in the protocol. This may be represented as an elapsed time relative to a fixed reference point, such as time of last dose. See MSTPTNUM and MSTPTREF.</t>
  </si>
  <si>
    <t>MSTPTNUM</t>
  </si>
  <si>
    <t>MSELTM</t>
  </si>
  <si>
    <t>Planned Elapsed time relative to a planned fixed reference (MSTPTREF) such as "Previous Dose" or "Previous Meal". This variable is useful where there are repetitive measures. Not a clock time or a date/time variable, but an interval, represented as ISO duration.</t>
  </si>
  <si>
    <t>MSTPTREF</t>
  </si>
  <si>
    <t>Description of the fixed reference point referred to by MSELTM, MSTPTNUM, and MSTPT. Example: "PREVIOUS DOSE".</t>
  </si>
  <si>
    <t>MSRFTDTC</t>
  </si>
  <si>
    <t>Date/time for a fixed reference time point defined by MSTPTREF.</t>
  </si>
  <si>
    <t>MSSTRF</t>
  </si>
  <si>
    <t>Identifies the start of the observation as being before, during, or after the sponsor-defined reference period. The sponsor-defined reference period is a continuous period of time defined by a discrete starting point and a discrete ending point represented by RFSTDTC and RFENDTC in Demographics.</t>
  </si>
  <si>
    <t>MSENRF</t>
  </si>
  <si>
    <t>Identifies the end of the observation as being before, during or after the sponsor-defined reference period. The sponsor-defined reference period is a continuous period of time defined by a discrete starting point and a discrete ending point represented by RFSTDTC and RFENDTC in Demographics.</t>
  </si>
  <si>
    <t>MSEVLINT</t>
  </si>
  <si>
    <t>Evaluation Interval</t>
  </si>
  <si>
    <t>Duration of interval associated with an observation such as a finding MSTESTCD. Example: "-P2M" to represent a period of the past 2 months before the assessment.</t>
  </si>
  <si>
    <t>MSEVINTX</t>
  </si>
  <si>
    <t>Evaluation Interval Text</t>
  </si>
  <si>
    <t>Evaluation interval associated with an observation, where the interval is not able to be represented in ISO 8601 format. Examples: "LIFETIME", "LAST NIGHT", "RECENTLY", "OVER THE LAST FEW WEEKS".</t>
  </si>
  <si>
    <t>MSSTRTPT</t>
  </si>
  <si>
    <t>Identifies the start of the observation as being before or after the sponsor-defined reference time point defined by variable MSSTTPT.</t>
  </si>
  <si>
    <t>MSSTTPT</t>
  </si>
  <si>
    <t>Description or date/time, in ISO 8601 or other character format, of the sponsor-defined reference point referred to by MSSTRTPT. Examples: "2003-12-15" or "VISIT 1".</t>
  </si>
  <si>
    <t>MSENRTPT</t>
  </si>
  <si>
    <t>Identifies the end of the observation as being before or after the sponsor-defined reference time point defined by variable MSENTPT.</t>
  </si>
  <si>
    <t>MSENTPT</t>
  </si>
  <si>
    <t>Description or date/time in ISO 8601 or other character format of the sponsor-defined reference point referred to by MSENRTPT. Examples: "2003-12-25" or "VISIT 2".</t>
  </si>
  <si>
    <t>MISEQ</t>
  </si>
  <si>
    <t>MIGRPID</t>
  </si>
  <si>
    <t>Used to tie together a block of related records in a single domain for a subject. This is not the treatment group number.</t>
  </si>
  <si>
    <t>MIREFID</t>
  </si>
  <si>
    <t>Internal or external specimen identifier. Example: Specimen barcode number.</t>
  </si>
  <si>
    <t>MISPID</t>
  </si>
  <si>
    <t>Sponsor-defined reference number. Perhaps preprinted on the CRF as an explicit line identifier or defined in the sponsor's operational database. Example: Line number from the MI Findings page.</t>
  </si>
  <si>
    <t>MITESTCD</t>
  </si>
  <si>
    <t>Microscopic Examination Short Name</t>
  </si>
  <si>
    <t>(MITSCD)</t>
  </si>
  <si>
    <t>Short name of the measurement, test, or examination described in MITEST. It can be used as a column name when converting a dataset from a vertical to a horizontal format. The value in MITESTCD cannot be longer than 8 characters, nor can it start with a number (e.g., "1TEST" is not valid). MITESTCD cannot contain characters other than letters, numbers, or underscores. Examples: "HER2", "BRCA1","TTF1".</t>
  </si>
  <si>
    <t>MITEST</t>
  </si>
  <si>
    <t>Microscopic Examination Name</t>
  </si>
  <si>
    <t>(MITS)</t>
  </si>
  <si>
    <t>Verbatim name of the test or examination used to obtain the measurement or finding. The value in MITEST cannot be longer than 40 characters. Examples: "Human Epidermal Growth Factor Receptor 2", "Breast Cancer Susceptibility Gene 1", "Thyroid Transcription Factor 1".</t>
  </si>
  <si>
    <t>MITSTDTL</t>
  </si>
  <si>
    <t>Microscopic Examination Detail</t>
  </si>
  <si>
    <t>(MIFTSDTL)</t>
  </si>
  <si>
    <t>Further description of the test performed in producing the MI result. This would be used to represent specific attributes, such as intensity score or percentage of cells displaying presence of the biomarker or compound.</t>
  </si>
  <si>
    <t>MICAT</t>
  </si>
  <si>
    <t>Category for Microscopic Finding</t>
  </si>
  <si>
    <t>MISCAT</t>
  </si>
  <si>
    <t>Subcategory for Microscopic Finding</t>
  </si>
  <si>
    <t>Used to define a further categorization of MICAT.</t>
  </si>
  <si>
    <t>MIORRES</t>
  </si>
  <si>
    <t>Result of the histopathology measurement or finding as originally received or collected.</t>
  </si>
  <si>
    <t>MIORRESU</t>
  </si>
  <si>
    <t>Original unit for MIORRES.</t>
  </si>
  <si>
    <t>MISTRESC</t>
  </si>
  <si>
    <t>Contains the result value for all findings, copied or derived from MIORRES in a standard format or standard units. MISTRESC should store all results or findings in character format; if results are numeric, they should also be stored in numeric format in MISTRESN.</t>
  </si>
  <si>
    <t>MISTRESN</t>
  </si>
  <si>
    <t>Used for continuous or numeric results or findings in standard format; copied in numeric format from MISTRESC. MISTRESN should store all numeric test results or findings.</t>
  </si>
  <si>
    <t>MISTRESU</t>
  </si>
  <si>
    <t>Standardized unit used for MISTRESC and MISTRESN.</t>
  </si>
  <si>
    <t>MIRESCAT</t>
  </si>
  <si>
    <t>Used to categorize the result of a finding. Examples: "MALIGNANT" or "BENIGN" for tumor findings.</t>
  </si>
  <si>
    <t>MISTAT</t>
  </si>
  <si>
    <t>Used to indicate examination not done or result is missing. Should be null if a result exists in MIORRES or have a value of "NOT DONE" when MIORRES is null.</t>
  </si>
  <si>
    <t>MIREASND</t>
  </si>
  <si>
    <t>Reason not done. Used in conjunction with MISTAT when value is NOT DONE. Examples: "SAMPLE AUTOLYZED", "SPECIMEN LOST".</t>
  </si>
  <si>
    <t>MINAM</t>
  </si>
  <si>
    <t>MISPEC</t>
  </si>
  <si>
    <t>Subject of the observation. Defines the type of specimen used for a measurement. Examples: "TISSUE", "BLOOD", "BONE MARROW".</t>
  </si>
  <si>
    <t>MISPCCND</t>
  </si>
  <si>
    <t>Free or standardized text describing the condition of the specimen. Example: "AUTOLYZED".</t>
  </si>
  <si>
    <t>MILOC</t>
  </si>
  <si>
    <t>Location relevant to the collection of the specimen. Examples: "LUNG", "KNEE JOINT", "ARM", "THIGH".</t>
  </si>
  <si>
    <t>MILAT</t>
  </si>
  <si>
    <t>Specimen Laterality within Subject</t>
  </si>
  <si>
    <t>Qualifier for laterality of the location of the specimen in MILOC. Examples: "LEFT", "RIGHT", "BILATERAL".</t>
  </si>
  <si>
    <t>MIDIR</t>
  </si>
  <si>
    <t>Specimen Directionality within Subject</t>
  </si>
  <si>
    <t>Qualifier for directionality of the location of the specimen in MILOC. Examples: "DORSAL", "PROXIMAL".</t>
  </si>
  <si>
    <t>MIMETHOD</t>
  </si>
  <si>
    <t>Method of the test or examination. This could include the technique or type of staining used for the slides. Examples: "IHC", "Crystal Violet", "Safranin", "Trypan Blue", or "Propidium Iodide".</t>
  </si>
  <si>
    <t>MILOBXFL</t>
  </si>
  <si>
    <t>MIBLFL</t>
  </si>
  <si>
    <t>Indicator used to identify a baseline value. The value should be "Y" or null. Note that MIBLFL is retained for backward compatibility. The authoritative baseline flag for statistical analysis is in an ADaM dataset.</t>
  </si>
  <si>
    <t>MIEVAL</t>
  </si>
  <si>
    <t>Role of the person who provided the evaluation. Example: "PATHOLOGIST", "PEER REVIEW", "SPONSOR PATHOLOGIST".</t>
  </si>
  <si>
    <t>Protocol-defined description of clinical encounter.2. May be used in addition to VISITNUM and/or VISITDY.</t>
  </si>
  <si>
    <t>MIDTC</t>
  </si>
  <si>
    <t>Date/time of specimen collection, in ISO 8601 format.</t>
  </si>
  <si>
    <t>MIDY</t>
  </si>
  <si>
    <t>Study day of specimen collection, in integer days. The algorithm for calculations must be relative to the sponsor-defined RFSTDTC variable in the Demographics (DM) domain.</t>
  </si>
  <si>
    <t>MOSEQ</t>
  </si>
  <si>
    <t>MOGRPID</t>
  </si>
  <si>
    <t>MOREFID</t>
  </si>
  <si>
    <t>Internal or external procedure identifier.</t>
  </si>
  <si>
    <t>MOSPID</t>
  </si>
  <si>
    <t>Sponsor-defined reference number. Perhaps preprinted on the CRF as an explicit line identifier or defined in the sponsor's operational database. Example: Line number from the procedure or test page.</t>
  </si>
  <si>
    <t>MOLNKID</t>
  </si>
  <si>
    <t>Identifier used to link results of a procedure to the procedure performed.</t>
  </si>
  <si>
    <t>MOTESTCD</t>
  </si>
  <si>
    <t>Test or Examination Short Name</t>
  </si>
  <si>
    <t>Short name of the measurement, test, or examination described in MOTEST. It can be used as a column name when converting a dataset from a vertical to a horizontal format. The value in MOTESTCD cannot be longer than 8 characters, nor can it start with a number (e.g., "1TEST" is not valid). MOTESTCD cannot contain characters other than letters, numbers, or underscores. Examples: "VOLUME", "INTP".</t>
  </si>
  <si>
    <t>MOTEST</t>
  </si>
  <si>
    <t>Test or Examination Name</t>
  </si>
  <si>
    <t>Verbatim name of the test or examination used to obtain the measurement or finding. The value in MOTEST cannot be longer than 40 characters. Examples: "Volume", "Interpretation".</t>
  </si>
  <si>
    <t>MOCAT</t>
  </si>
  <si>
    <t>Category for Test</t>
  </si>
  <si>
    <t>Used to categorize observations across subjects.</t>
  </si>
  <si>
    <t>MOSCAT</t>
  </si>
  <si>
    <t>Subcategory for Test</t>
  </si>
  <si>
    <t>A further categorization.</t>
  </si>
  <si>
    <t>MOPOS</t>
  </si>
  <si>
    <t>Position of Subject</t>
  </si>
  <si>
    <t>MOORRES</t>
  </si>
  <si>
    <t>Result of the procedure measurement or finding as originally received or collected.</t>
  </si>
  <si>
    <t>MOORRESU</t>
  </si>
  <si>
    <t>Original units in which the data were collected. The unit for MOORRES.</t>
  </si>
  <si>
    <t>MOSTRESC</t>
  </si>
  <si>
    <t>Contains the result value for all findings, copied or derived from MOORRES in a standard format or standard units. MOSTRESC should store all results or findings in character format; if results are numeric, they should also be stored in numeric format in MOSTRESN.</t>
  </si>
  <si>
    <t>MOSTRESN</t>
  </si>
  <si>
    <t>Used for continuous or numeric results or findings in standard format; copied in numeric format from MOSTRESC. MOSTRESN should store all numeric test results or findings.</t>
  </si>
  <si>
    <t>MOSTRESU</t>
  </si>
  <si>
    <t>Standardized unit used for MOSTRESC or MOSTRESN.</t>
  </si>
  <si>
    <t>MOSTAT</t>
  </si>
  <si>
    <t>Used to indicate a test was not done, or a measurement was not taken. Should be null if a result exists in MOORRES.</t>
  </si>
  <si>
    <t>MOREASND</t>
  </si>
  <si>
    <t>Reason Test Not Performed</t>
  </si>
  <si>
    <t>Describes why a measurement or test was not performed. Examples: "BROKEN EQUIPMENT" or "SUBJECT REFUSED". Used in conjunction with MOSTAT when value is "NOT DONE".</t>
  </si>
  <si>
    <t>MOXFN</t>
  </si>
  <si>
    <t>File path to the external file.</t>
  </si>
  <si>
    <t>MONAM</t>
  </si>
  <si>
    <t>MOLOC</t>
  </si>
  <si>
    <t>Location Used for Measurement</t>
  </si>
  <si>
    <t>Location relevant to the collection of the measurement. Examples: "BRAIN", "KIDNEY", "LIVER", etc.</t>
  </si>
  <si>
    <t>MOLAT</t>
  </si>
  <si>
    <t>Qualifier for laterality of the specimen within the subject for paired specimens. Examples: "LEFT", "RIGHT", "BILATERAL".</t>
  </si>
  <si>
    <t>MODIR</t>
  </si>
  <si>
    <t>Qualifier for directionality of the specimen within the subject. Examples: "DORSAL", "PROXIMAL".</t>
  </si>
  <si>
    <t>MOPORTOT</t>
  </si>
  <si>
    <t>Qualifier for anatomical location or specimen further detailing the portion of totality which means arrangement of, or apportioning of. Examples: "ENTIRE", "PARTIAL".</t>
  </si>
  <si>
    <t>MOMETHOD</t>
  </si>
  <si>
    <t>Method of Procedure Test</t>
  </si>
  <si>
    <t>Method of the test or examination result.</t>
  </si>
  <si>
    <t>MOANMETH</t>
  </si>
  <si>
    <t>Analysis method applied to obtain a summarized result. Example: "STEREOLOGY".</t>
  </si>
  <si>
    <t>MOLOBXFL</t>
  </si>
  <si>
    <t>MOBLFL</t>
  </si>
  <si>
    <t>Indicator used to identify a baseline value. The value should be "Y" or "null". Note that MOBLFL is retained for backward compatibility. The authoritative baseline flag for statistical analysis is in an ADaM dataset.</t>
  </si>
  <si>
    <t>MODRVFL</t>
  </si>
  <si>
    <t>Used to indicate a derived record. The value should be "Y" or null. Records that represent the average of other records, or that do not come from the CRF, or are not as originally collected or received are examples of records that would be derived for the submission datasets. If MODRVFL = "Y", then MOORRES could be null, and (if numeric) MOSTRESN have the derived value.</t>
  </si>
  <si>
    <t>MOEVAL</t>
  </si>
  <si>
    <t>Epoch associated with the date/time at which the observation was made.</t>
  </si>
  <si>
    <t>MODTC</t>
  </si>
  <si>
    <t>Date/Time of Test</t>
  </si>
  <si>
    <t>Date of test.</t>
  </si>
  <si>
    <t>MODY</t>
  </si>
  <si>
    <t>Study Day of Test</t>
  </si>
  <si>
    <t>Study day of the procedure or test, measured as integer days.Algorithm for calculations must be relative to the sponsor-defined RFSTDTC variable in Demographics.</t>
  </si>
  <si>
    <t>MOTPT</t>
  </si>
  <si>
    <t>Text Description of time when measurement should be taken.This may be represented as an elapsed time relative to a fixed reference point, such as time of last dose. See MOTPTNUM and MOTPTREF. Examples: "Start", "5 min post".</t>
  </si>
  <si>
    <t>MOTPTNUM</t>
  </si>
  <si>
    <t>Numerical version of MOTPT to aid in sorting.</t>
  </si>
  <si>
    <t>MOELTM</t>
  </si>
  <si>
    <t>Planned elapsed time (in ISO 8601) relative to a fixed time point reference (MOTPTREF). Not a clock time or a date time variable. Represented as an ISO 8601 duration. Examples: "-PT15M" to represent the period of 15 minutes prior to the reference point indicated by MOTPTREF, or "PT8H" to represent the period of 8 hours after the reference point indicated by MOTPTREF.</t>
  </si>
  <si>
    <t>MOTPTREF</t>
  </si>
  <si>
    <t>Name of the fixed reference point referred to by MOELTM, MOTPTNUM, and MOTPT. Examples: "PREVIOUS DOSE", "PREVIOUS MEAL".</t>
  </si>
  <si>
    <t>MORFTDTC</t>
  </si>
  <si>
    <t>Date/time of the reference time point, MOTPTREF.</t>
  </si>
  <si>
    <t>CVSEQ</t>
  </si>
  <si>
    <t>Sequence number to ensure uniqueness of records within a dataset for a subject. May be any valid number (including decimals) and does not have to start at 1.</t>
  </si>
  <si>
    <t>CVGRPID</t>
  </si>
  <si>
    <t>Optional group identifier, used to link together a block of related records within a subject in a domain.</t>
  </si>
  <si>
    <t>CVREFID</t>
  </si>
  <si>
    <t>Optional internal or external identifier.</t>
  </si>
  <si>
    <t>CVSPID</t>
  </si>
  <si>
    <t>Sponsor-defined identifier. Example: "preprinted line identifier on a Case Report Form".</t>
  </si>
  <si>
    <t>CVLNKID</t>
  </si>
  <si>
    <t>Identifier used to link related records across domains. This may be a one-to-one or a one-to-many relationship.</t>
  </si>
  <si>
    <t>CVLNKGRP</t>
  </si>
  <si>
    <t>Link Group</t>
  </si>
  <si>
    <t>CVTESTCD</t>
  </si>
  <si>
    <t>Short Name of Cardiovascular Test</t>
  </si>
  <si>
    <t>(CVTESTCD)</t>
  </si>
  <si>
    <t>Short name of the measurement, test, or examination described in CVTEST. It can be used as a column name when converting a dataset from a vertical to a horizontal format. The value in CVTESTCD cannot be longer than 8 characters, nor can it start with a number (e.g., "1TEST"). CVTESTCD cannot contain characters other than letters, numbers, or underscores.</t>
  </si>
  <si>
    <t>CVTEST</t>
  </si>
  <si>
    <t>Name of Cardiovascular Test</t>
  </si>
  <si>
    <t>(CVTEST)</t>
  </si>
  <si>
    <t>Long name For CVTESTCD. The value in CVTEST cannot be longer than 40 characters.</t>
  </si>
  <si>
    <t>CVCAT</t>
  </si>
  <si>
    <t>Category for Cardiovascular Test</t>
  </si>
  <si>
    <t>Used to define a category of topic-variable values.</t>
  </si>
  <si>
    <t>CVSCAT</t>
  </si>
  <si>
    <t>Subcategory for Cardiovascular Test</t>
  </si>
  <si>
    <t>Used to define a further categorization of CVCAT values.</t>
  </si>
  <si>
    <t>CVPOS</t>
  </si>
  <si>
    <t>Position of Subject During Observation</t>
  </si>
  <si>
    <t>CVORRES</t>
  </si>
  <si>
    <t>CVORRESU</t>
  </si>
  <si>
    <t>Original units in which the data were collected. Unit for CVORRES.</t>
  </si>
  <si>
    <t>CVSTRESC</t>
  </si>
  <si>
    <t>Contains the result value for all findings, copied or derived from CVORRES in a standard format or in standard units. CVSTRESC should store all results or findings in character format; if results are numeric, they should also be stored in numeric format in CVSTRESN. For example, if various tests have results "NONE", "NEG", and "NEGATIVE" in CVORRES and these results effectively have the same meaning, they could be represented in standard format in CVSTRESC as "NEGATIVE".</t>
  </si>
  <si>
    <t>CVSTRESN</t>
  </si>
  <si>
    <t>Used for continuous or numeric results or findings in standard format; copied in numeric format from CVSTRESC. CVSTRESN should store all numeric test results or findings.</t>
  </si>
  <si>
    <t>CVSTRESU</t>
  </si>
  <si>
    <t>Standardized units used for CVSTRESC and CVSTRESN.</t>
  </si>
  <si>
    <t>CVSTAT</t>
  </si>
  <si>
    <t>CVREASND</t>
  </si>
  <si>
    <t>Describes why a measurement or test was not performed. Examples: "BROKEN EQUIPMENT" or "SUBJECT REFUSED". Used in conjunction with CVSTAT when value is "NOT DONE".</t>
  </si>
  <si>
    <t>CVLOC</t>
  </si>
  <si>
    <t>Anatomical location of the subject relevant to the collection of the measurement. Example: "HEART", "LEFT VENTRICLE".</t>
  </si>
  <si>
    <t>CVLAT</t>
  </si>
  <si>
    <t>Qualifier for anatomical location or specimen further detailing laterality. Examples: "RIGHT", "LEFT", "BILATERAL", "UNILATERAL".</t>
  </si>
  <si>
    <t>CVDIR</t>
  </si>
  <si>
    <t>CVMETHOD</t>
  </si>
  <si>
    <t>Method used to create the result.</t>
  </si>
  <si>
    <t>CVLOBXFL</t>
  </si>
  <si>
    <t>CVBLFL</t>
  </si>
  <si>
    <t>Indicator used to identify a baseline value. Should be "Y" or null. Note that CVBLFL is retained for backward compatibility. The authoritative baseline for statistical analysis is in an ADaM dataset.</t>
  </si>
  <si>
    <t>CVDRVFL</t>
  </si>
  <si>
    <t>CVEVAL</t>
  </si>
  <si>
    <t>Role of the person who provided the evaluation. Used only for results that are subjective (e.g., assigned by a person or a group). Examples: "ADJUDICATION COMMITTEE", " INDEPENDENT ASSESSOR", "RADIOLOGIST".</t>
  </si>
  <si>
    <t>CVEVALID</t>
  </si>
  <si>
    <t>Used to distinguish multiple evaluators with the same role recorded in CVEVAL. Examples: "RADIOLOGIST1" or "RADIOLOGIST2".</t>
  </si>
  <si>
    <t>Protocol-defined description of clinical encounter. May be used in addition to VISITNUM and/or VISITDY.</t>
  </si>
  <si>
    <t>CVDTC</t>
  </si>
  <si>
    <t>CVDY</t>
  </si>
  <si>
    <t>CVTPT</t>
  </si>
  <si>
    <t>Text description of time when a measurement or observation should be taken, as defined in the protocol. This may be represented as an elapsed time relative to a fixed reference point, such as time of last dose. See CVTPTNUM and CVTPTREF.</t>
  </si>
  <si>
    <t>CVTPTNUM</t>
  </si>
  <si>
    <t>CVELTM</t>
  </si>
  <si>
    <t>Planned Elapsed time relative to a planned fixed reference (CVTPTREF) such as "PREVIOUS DOSE" or "PREVIOUS MEAL". This variable is useful where there are repetitive measures. Not a clock time or a date/time variable, but an interval, represented as ISO duration.</t>
  </si>
  <si>
    <t>CVTPTREF</t>
  </si>
  <si>
    <t>Description of the fixed reference point referred to by CVELTM, CVTPTNUM, and CVTPT. Examples: "PREVIOUS DOSE", "PREVIOUS MEAL".</t>
  </si>
  <si>
    <t>CVRFTDTC</t>
  </si>
  <si>
    <t>Date/time for a fixed reference time point defined by CVTPTREF.</t>
  </si>
  <si>
    <t>MKSEQ</t>
  </si>
  <si>
    <t>MKGRPID</t>
  </si>
  <si>
    <t>MKREFID</t>
  </si>
  <si>
    <t>Optional internal or external identifier such as lab specimen ID or a medical image.</t>
  </si>
  <si>
    <t>MKSPID</t>
  </si>
  <si>
    <t>Sponsor-defined identifier. Example: Preprinted line identifier on a Concomitant Medications page.</t>
  </si>
  <si>
    <t>MKLNKID</t>
  </si>
  <si>
    <t>MKLNKGRP</t>
  </si>
  <si>
    <t>MKTESTCD</t>
  </si>
  <si>
    <t>Short Name of Musculoskeletal Test</t>
  </si>
  <si>
    <t>(MUSCTSCD)</t>
  </si>
  <si>
    <t>Short character value for MKTEST used as a column name when converting a dataset from a vertical format to a horizontal format. It can be used as a column name when converting a dataset from a vertical to a horizontal format. The value in MKTESTCD cannot be longer than 8 characters, nor can it start with a number (e.g., "1TEST" is not valid). MKTESTCD cannot contain characters other than letters, numbers, or underscores. Examples: "TNDRIND", "SWLLIND", "SGJSNSCR".</t>
  </si>
  <si>
    <t>MKTEST</t>
  </si>
  <si>
    <t>Name of Musculoskeletal Test</t>
  </si>
  <si>
    <t>(MUSCTS)</t>
  </si>
  <si>
    <t>Long name For MKTESTCD. Examples: "Tenderness Indicator", "Swollen Indicator", "Sharp/Genant JSN Score".</t>
  </si>
  <si>
    <t>MKCAT</t>
  </si>
  <si>
    <t>Category for Musculoskeletal Test</t>
  </si>
  <si>
    <t>Used to define a category of topic-variable values. Examples: "SWOLLEN/TENDER JOINT ASSESSMENT".</t>
  </si>
  <si>
    <t>MKSCAT</t>
  </si>
  <si>
    <t>Subcategory for Musculoskeletal Test</t>
  </si>
  <si>
    <t>Used to define a further categorization of MKCAT values.</t>
  </si>
  <si>
    <t>MKPOS</t>
  </si>
  <si>
    <t>MKORRES</t>
  </si>
  <si>
    <t>MKORRESU</t>
  </si>
  <si>
    <t>Unit for MKORRES.</t>
  </si>
  <si>
    <t>MKSTRESC</t>
  </si>
  <si>
    <t>Contains the result value for all findings, copied or derived from MKORRES in a standard format or in standard units. MKSTRESC should store all results or findings in character format; if results are numeric, they should also be stored in numeric format in MKSTRESN. For example, if various tests have results "NONE", "NEG", and "NEGATIVE" in MKORRES and these results effectively have the same meaning, they could be represented in standard format in MKSTRESC as "NEGATIVE".</t>
  </si>
  <si>
    <t>MKSTRESN</t>
  </si>
  <si>
    <t>Used for continuous or numeric results or findings in standard format; copied in numeric format from MKSTRESC. MKSTRESN should store all numeric test results or findings.</t>
  </si>
  <si>
    <t>MKSTRESU</t>
  </si>
  <si>
    <t>Standardized units used for MKSTRESC and MKSTRESN.</t>
  </si>
  <si>
    <t>MKSTAT</t>
  </si>
  <si>
    <t>Used to indicate that a question was not asked or a test was not done, or that a test was attempted but did not generate a result. Should be null if a result exists in MKORRES.</t>
  </si>
  <si>
    <t>MKREASND</t>
  </si>
  <si>
    <t>Reason not done. Used in conjunction with MKSTAT when value is "NOT DONE".</t>
  </si>
  <si>
    <t>MKLOC</t>
  </si>
  <si>
    <t>Anatomical location of the subject relevant to the collection of the measurement. Examples: "INTERPHALANGEAL JOINT 1", "SHOULDER JOINT".</t>
  </si>
  <si>
    <t>MKLAT</t>
  </si>
  <si>
    <t>MKDIR</t>
  </si>
  <si>
    <t>Qualifier for anatomical location further detailing directionality. Examples: "ANTERIOR", "LOWER", "PROXIMAL".</t>
  </si>
  <si>
    <t>MKMETHOD</t>
  </si>
  <si>
    <t>Method of the test or examination. Examples: "X-RAY", "MRI", "CT SCAN".</t>
  </si>
  <si>
    <t>MKLOBXFL</t>
  </si>
  <si>
    <t>MKBLFL</t>
  </si>
  <si>
    <t>Indicator used to identify a baseline value. Should be "Y" or null. Note that MKBLFL is retained for backward compatibility. The authoritative baseline for statistical analysis is in an ADaM dataset.</t>
  </si>
  <si>
    <t>MKDRVFL</t>
  </si>
  <si>
    <t>MKEVAL</t>
  </si>
  <si>
    <t>Role of the person who provided the evaluation. Used only for results that are subjective (e.g., assigned by a person or a group). Examples: "ADJUDICATION COMMITTEE", "INDEPENDENT ASSESSOR", "RADIOLOGIST".</t>
  </si>
  <si>
    <t>MKEVALID</t>
  </si>
  <si>
    <t>Used to distinguish multiple evaluators with the same role recorded in MKEVAL. Examples: "RADIOLOGIST1" or "RADIOLOGIST2".</t>
  </si>
  <si>
    <t>MKDTC</t>
  </si>
  <si>
    <t>MKDY</t>
  </si>
  <si>
    <t>MKTPT</t>
  </si>
  <si>
    <t>Text description of time when a measurement or observation should be taken as defined in the protocol. This may be represented as an elapsed time relative to a fixed reference point, such as time of last dose. See MKTPTNUM and MKTPTREF.</t>
  </si>
  <si>
    <t>MKTPTNUM</t>
  </si>
  <si>
    <t>MKELTM</t>
  </si>
  <si>
    <t>Planned Elapsed time relative to a planned fixed reference (MKTPTREF) such as "Previous Dose" or "Previous Meal". This variable is useful where there are repetitive measures. Not a clock time or a date/time variable, but an interval, represented as ISO duration.</t>
  </si>
  <si>
    <t>MKTPTREF</t>
  </si>
  <si>
    <t>Description of the fixed reference point referred to by MKELTM, MKTPTNUM, and MKTPT. Examples: "PREVIOUS DOSE", "PREVIOUS MEAL".</t>
  </si>
  <si>
    <t>MKRFTDTC</t>
  </si>
  <si>
    <t>Date/time for a fixed reference time point defined by MKTPTREF.</t>
  </si>
  <si>
    <t>Identification of a focus of study-specific interest on or within a subject or specimen as called out in the protocol for which a measurement, test, or examination was performed, such as a drug application site, e.g., "Injection site 1", "Biopsy site 1", "Treated site 1", or a more specific focus, e.g., "OD" (right eye) or "Upper left quadrant of the back". The value in this variable should have inherent semantic meaning.</t>
  </si>
  <si>
    <t>NVSEQ</t>
  </si>
  <si>
    <t>NVGRPID</t>
  </si>
  <si>
    <t>NVREFID</t>
  </si>
  <si>
    <t>NVSPID</t>
  </si>
  <si>
    <t>NVLNKID</t>
  </si>
  <si>
    <t>Identifier used to link a procedure to the assessment results over the course of the study.</t>
  </si>
  <si>
    <t>NVLNKGRP</t>
  </si>
  <si>
    <t>NVTESTCD</t>
  </si>
  <si>
    <t>Short Name of Nervous System Test</t>
  </si>
  <si>
    <t>(NVTESTCD)</t>
  </si>
  <si>
    <t>Short name of the measurement, test, or examination described in NVTEST. It can be used as a column name when converting a dataset from a vertical to a horizontal format. The value in NVTESTCD cannot be longer than 8 characters, nor can it start with a number (e.g., "1TEST" is not valid). NVTESTCD cannot contain characters other than letters, numbers, or underscores. Example: "SUVR", "N75LAT", "P100LAT","N145LAT", etc.</t>
  </si>
  <si>
    <t>NVTEST</t>
  </si>
  <si>
    <t>Name of Nervous System Test</t>
  </si>
  <si>
    <t>(NVTEST)</t>
  </si>
  <si>
    <t>Verbatim name of the test or examination used to obtain the measurement or finding. The value in NVTEST cannot be longer than 40 characters. Example: "Standard Uptake Value Ratio", "N75 Latency", "P100 Latency", "N145 Latency", etc.</t>
  </si>
  <si>
    <t>NVCAT</t>
  </si>
  <si>
    <t>Category for Nervous System Test</t>
  </si>
  <si>
    <t>Used to define a category of topic-variable values. Example: "VISUAL EVOKED POTENTIAL".</t>
  </si>
  <si>
    <t>NVSCAT</t>
  </si>
  <si>
    <t>Subcategory for Nervous System Test</t>
  </si>
  <si>
    <t>Used to define a further categorization of NVCAT values.</t>
  </si>
  <si>
    <t>NVORRES</t>
  </si>
  <si>
    <t>NVORRESU</t>
  </si>
  <si>
    <t>Original units in which the data were collected. The unit for NVORRES.</t>
  </si>
  <si>
    <t>NVSTRESC</t>
  </si>
  <si>
    <t>Contains the result value for all findings, copied or derived from NVORRES in a standard format or standard units. NVSTRESC should store all results or findings in character format; if results are numeric, they should also be stored in numeric format in NVSTRESN.</t>
  </si>
  <si>
    <t>NVSTRESN</t>
  </si>
  <si>
    <t>Used for continuous or numeric results or findings in standard format; copied in numeric format from NVSTRESC. NVSTRESN should store all numeric test results or findings.</t>
  </si>
  <si>
    <t>NVSTRESU</t>
  </si>
  <si>
    <t>Standardized unit used for NVSTRESC or NVSTRESN.</t>
  </si>
  <si>
    <t>NVSTAT</t>
  </si>
  <si>
    <t>Used to indicate a test was not done, or a measurement was not taken. Should be null if a result exists in NVORRES.</t>
  </si>
  <si>
    <t>NVREASND</t>
  </si>
  <si>
    <t>Describes why a measurement or test was not performed. Examples: "BROKEN EQUIPMENT" or "SUBJECT REFUSED". Used in conjunction with NVSTAT when value is "NOT DONE".</t>
  </si>
  <si>
    <t>NVLOC</t>
  </si>
  <si>
    <t>Anatomical location of the subject relevant to the collection of the measurement. Examples: "BRAIN", "EYE", "PRECUNEUS", "CINGULATE CORTEX", etc.</t>
  </si>
  <si>
    <t>NVLAT</t>
  </si>
  <si>
    <t>NVDIR</t>
  </si>
  <si>
    <t>NVMETHOD</t>
  </si>
  <si>
    <t>Method of the test or examination. Examples: "EEG", "PET/CT SCAN ", "FDGPET", etc.</t>
  </si>
  <si>
    <t>NVLOBXFL</t>
  </si>
  <si>
    <t>NVBLFL</t>
  </si>
  <si>
    <t>Indicator used to identify a baseline value. Should be "Y" or null. Note that NVBLFL is retained for backward compatibility. The authoritative baseline flag for statistical analysis is in an ADaM dataset.</t>
  </si>
  <si>
    <t>NVDRVFL</t>
  </si>
  <si>
    <t>NVEVAL</t>
  </si>
  <si>
    <t>NVEVALID</t>
  </si>
  <si>
    <t>Used to distinguish multiple evaluators with the same role recorded in NVEVAL. Examples: "RADIOLOGIST 1" or "RADIOLOGIST 2".</t>
  </si>
  <si>
    <t>NVDTC</t>
  </si>
  <si>
    <t>Date of procedure or test.</t>
  </si>
  <si>
    <t>NVDY</t>
  </si>
  <si>
    <t>NVTPT</t>
  </si>
  <si>
    <t>Text description of time when measurement should be taken.This may be represented as an elapsed time relative to a fixed reference point, such as time of last dose. See NVTPTNUM and NVTPTREF. Examples: "Start", "5 min post".</t>
  </si>
  <si>
    <t>NVTPTNUM</t>
  </si>
  <si>
    <t>Numerical version of NVTPT to aid in sorting.</t>
  </si>
  <si>
    <t>NVELTM</t>
  </si>
  <si>
    <t>Planned elapsed time (in ISO 8601) relative to a fixed time point reference (NVTPTREF). Not a clock time or a date time variable. Represented as an ISO 8601 duration. Examples: "-PT15M" to represent the period of 15 minutes prior to the reference point indicated by NVTPTREF, or "PT8H" to represent the period of 8 hours after the reference point indicated by NVTPTREF.</t>
  </si>
  <si>
    <t>NVTPTREF</t>
  </si>
  <si>
    <t>Name of the fixed reference point referred to by NVELTM, NVTPTNUM, and NVTPT. Examples: "PREVIOUS DOSE", "PREVIOUS MEAL".</t>
  </si>
  <si>
    <t>NVRFTDTC</t>
  </si>
  <si>
    <t>Date/time for a fixed reference time point defined by --TPTREF in ISO 8601 character format.</t>
  </si>
  <si>
    <t>(OEFOCUS)</t>
  </si>
  <si>
    <t>Identification of a focus of study-specific interest on or within a subject or specimen as called out in the protocol for which a measurement, test, or examination was performed.</t>
  </si>
  <si>
    <t>OESEQ</t>
  </si>
  <si>
    <t>OEGRPID</t>
  </si>
  <si>
    <t>OELNKID</t>
  </si>
  <si>
    <t>OELNKGRP</t>
  </si>
  <si>
    <t>OETESTCD</t>
  </si>
  <si>
    <t>Short Name of Ophthalmic Test or Exam</t>
  </si>
  <si>
    <t>(OETESTCD)</t>
  </si>
  <si>
    <t>Short character value for OETEST used as a column name when converting a dataset from a vertical format to a horizontal format. It can be used as a column name when converting a dataset from a vertical to a horizontal format. The value in OETESTCD cannot be longer than 8 characters, nor can it start with a number (e.g., "1TEST" is not valid). OETESTCD cannot contain characters other than letters, numbers, or underscores. Example: "NUMLCOR".</t>
  </si>
  <si>
    <t>OETEST</t>
  </si>
  <si>
    <t>Name of Ophthalmic Test or Exam</t>
  </si>
  <si>
    <t>(OETEST)</t>
  </si>
  <si>
    <t>Long name for the test or examination used to obtain the measurement or finding. The value in OETEST cannot be longer than 40 characters. Example: Number of Letters Correct for OETESTCD = "NUMLCOR".</t>
  </si>
  <si>
    <t>OETSTDTL</t>
  </si>
  <si>
    <t>Ophthalmic Test or Exam Detail</t>
  </si>
  <si>
    <t>Further description of OETESTCD and OETEST.</t>
  </si>
  <si>
    <t>OECAT</t>
  </si>
  <si>
    <t>Category for Ophthalmic Test or Exam</t>
  </si>
  <si>
    <t>Used to define a category of topic-variable values. Examples: "VISUAL ACUITY", "CONTRAST SENSITIVIY", "OCULAR COMFORT".</t>
  </si>
  <si>
    <t>OESCAT</t>
  </si>
  <si>
    <t>Subcategory for Ophthalmic Test or Exam</t>
  </si>
  <si>
    <t>Used to define a further categorization of OECAT values. Examples: "HIGH CONTRAST" and "LOW CONTRAST" when OECAT is "VISUAL ACUITY".</t>
  </si>
  <si>
    <t>OEORRES</t>
  </si>
  <si>
    <t>Result of the measurement or finding as originally received or collected. Examples: "120", "&lt;1, NORMAL", "RED SPOT VISIBLE".</t>
  </si>
  <si>
    <t>OEORRESU</t>
  </si>
  <si>
    <t>Original unit for OEORRES. Examples: "mm", "um".</t>
  </si>
  <si>
    <t>OEORNRLO</t>
  </si>
  <si>
    <t>Normal Range Lower Limit-Original Units</t>
  </si>
  <si>
    <t>Lower end of normal range or reference range for results stored in OEORRES.</t>
  </si>
  <si>
    <t>OEORNRHI</t>
  </si>
  <si>
    <t>Normal Range Upper Limit-Original Units</t>
  </si>
  <si>
    <t>Upper end of normal range or reference range for results stored in OEORRES.</t>
  </si>
  <si>
    <t>OESTRESC</t>
  </si>
  <si>
    <t>Contains the result value for all findings, copied or derived from OEORRES in a standard format or in standard units. OESTRESC should store all results or findings in character format; if results are numeric, they should also be stored in numeric format in OESTRESN.</t>
  </si>
  <si>
    <t>OESTRESN</t>
  </si>
  <si>
    <t>Used for continuous or numeric results or findings in standard format; copied in numeric format from OESTRESC. OESTRESN should store all numeric test results or findings.</t>
  </si>
  <si>
    <t>OESTRESU</t>
  </si>
  <si>
    <t>Standardized units used for OESTRESC and OESTRESN. Examples: "mm", "um".</t>
  </si>
  <si>
    <t>OESTNRLO</t>
  </si>
  <si>
    <t>Normal Range Lower Limit-Standard Units</t>
  </si>
  <si>
    <t>Lower end of normal range or reference range for standardized results (e.g., OESTRESC, OESTRESN) represented in standardized units (OESTRESU).</t>
  </si>
  <si>
    <t>OESTNRHI</t>
  </si>
  <si>
    <t>Normal Range Upper Limit-Standard Units</t>
  </si>
  <si>
    <t>Upper end of normal range or reference range for standardized results (e.g., OESTRESC, OESTRESN) represented in standardized units (OESTRESU).</t>
  </si>
  <si>
    <t>OESTNRC</t>
  </si>
  <si>
    <t>Normal Range for Character Results</t>
  </si>
  <si>
    <t>Normal range or reference range for results stored in OESTRESC that are character in ordinal or categorical scale. Example: "Negative to Trace".</t>
  </si>
  <si>
    <t>OENRIND</t>
  </si>
  <si>
    <t>Used to indicate the value is outside the normal range or reference range. May be defined by OEORNRLO and OEORNRHI or other objective criteria. Examples: "Y", "N"; "HIGH", "LOW", "NORMAL", "ABNORMAL".</t>
  </si>
  <si>
    <t>OERESCAT</t>
  </si>
  <si>
    <t>Used to categorize the result of a finding or medical status per interpretation of test results. Examples: "POSITIVE", "NEGATIVE". The variable OERESCAT is not meant to replace the use of OENRIND for cases where normal ranges are provided.</t>
  </si>
  <si>
    <t>OESTAT</t>
  </si>
  <si>
    <t>OEREASND</t>
  </si>
  <si>
    <t>Reason not done. Used in conjunction with OESTAT when value is "NOT DONE".</t>
  </si>
  <si>
    <t>OEXFN</t>
  </si>
  <si>
    <t>Filename for an external file, such as one for a retinal OCT image.</t>
  </si>
  <si>
    <t>OELOC</t>
  </si>
  <si>
    <t>Anatomical location of the subject relevant to the collection of the measurement. Examples: "EYE" for a finding record relative to the complete eye, "RETINA" for a measurement or assessment of only the retina.</t>
  </si>
  <si>
    <t>OELAT</t>
  </si>
  <si>
    <t>OEDIR</t>
  </si>
  <si>
    <t>OEPORTOT</t>
  </si>
  <si>
    <t>Qualifier for anatomical location or specimen further detailing the distribution, which means arrangement of, apportioning of. Examples: "ENTIRE", "SINGLE", "SEGMENT", "MANY".</t>
  </si>
  <si>
    <t>OEMETHOD</t>
  </si>
  <si>
    <t>Method of the test or examination. Example: "ETDRS EYE CHART" for OETESTCD = "NUMLCOR". The different methods may offer different functionality or granularity, affecting the set of results and associated meaning.</t>
  </si>
  <si>
    <t>OELOBXFL</t>
  </si>
  <si>
    <t>OEBLFL</t>
  </si>
  <si>
    <t>Indicator used to identify a baseline value. Should be "Y" or null. Note that OEBLFL is retained for backward compatibility. The authoritative baseline for statistical analysis is in an ADaM dataset.</t>
  </si>
  <si>
    <t>OEDRVFL</t>
  </si>
  <si>
    <t>OEEVAL</t>
  </si>
  <si>
    <t>Role of the person who provided the evaluation. Used only for results that are subjective (e.g., assigned by a person or a group). Examples: "INDEPENDENT ASSESSOR", "INVESTIGATOR".</t>
  </si>
  <si>
    <t>OEEVALID</t>
  </si>
  <si>
    <t>Used to distinguish multiple evaluators with the same role recorded in OEEVAL. Examples: "RADIOLOGIST1" or "RADIOLOGIST2".</t>
  </si>
  <si>
    <t>OEACPTFL</t>
  </si>
  <si>
    <t>OEREPNUM</t>
  </si>
  <si>
    <t>OEDTC</t>
  </si>
  <si>
    <t>Collection date/time of the observation.</t>
  </si>
  <si>
    <t>OEDY</t>
  </si>
  <si>
    <t>Actual study day of observation/exam expressed in integer days relative to the sponsor-defined RFSTDTC in Demographics.</t>
  </si>
  <si>
    <t>OETPT</t>
  </si>
  <si>
    <t>Text description of time when a measurement or observation should be taken as defined in the protocol. This may be represented as an elapsed time relative to a fixed reference point.</t>
  </si>
  <si>
    <t>OETPTNUM</t>
  </si>
  <si>
    <t>OEELTM</t>
  </si>
  <si>
    <t>Planned elapsed time relative to a planned fixed reference (OETPTREF) such as "Previous Dose" or "Previous Meal". This variable is useful where there are repetitive measures. Not a clock time or a date/time variable, but an interval, represented as ISO duration.</t>
  </si>
  <si>
    <t>OETPTREF</t>
  </si>
  <si>
    <t>Description of the fixed reference point referred to by OETPT, OETPTNUM, and OEELTM.</t>
  </si>
  <si>
    <t>OERFTDTC</t>
  </si>
  <si>
    <t>Date/time of the reference time point, OETPTREF.</t>
  </si>
  <si>
    <t>RPSEQ</t>
  </si>
  <si>
    <t>RPGRPID</t>
  </si>
  <si>
    <t>Optional group identifier, used to link together a block of related records within a subject in a domain. Also used to link together a block of related records in the Trial Summary dataset.</t>
  </si>
  <si>
    <t>RPREFID</t>
  </si>
  <si>
    <t>Optional internal or external identifier such as lab specimen ID, or UUID for an ECG waveform or a medical image.</t>
  </si>
  <si>
    <t>RPSPID</t>
  </si>
  <si>
    <t>Sponsor-defined identifier. Example: pre-printed line identifier on a case report form.</t>
  </si>
  <si>
    <t>RPLNKID</t>
  </si>
  <si>
    <t>RPLNKGRP</t>
  </si>
  <si>
    <t>RPTESTCD</t>
  </si>
  <si>
    <t>Short Name of Reproductive Test</t>
  </si>
  <si>
    <t>(RPTESTCD)</t>
  </si>
  <si>
    <t>Short character value for RPTEST used as a column name when converting a dataset from a vertical format to a horizontal format. The short value can be up to 8 characters. Examples: "CHILDPOT", "BCMETHOD", "MENARAGE".</t>
  </si>
  <si>
    <t>RPTEST</t>
  </si>
  <si>
    <t>Name of Reproductive Test</t>
  </si>
  <si>
    <t>(RPTEST)</t>
  </si>
  <si>
    <t>Long name For RPTESTCD. Examples: "Childbearing Potential", "Birth Control Method", "Menarche Age".</t>
  </si>
  <si>
    <t>RPCAT</t>
  </si>
  <si>
    <t>Category for Reproductive Test</t>
  </si>
  <si>
    <t>Used to define a category of topic-variable values. Examples: "No use case to date, but values would be relative to reproduction tests grouping".</t>
  </si>
  <si>
    <t>RPSCAT</t>
  </si>
  <si>
    <t>Subcategory for Reproductive Test</t>
  </si>
  <si>
    <t>Used to define a further categorization of RPCAT values. Example: "No use case to date, but values would be relative to reproduction tests grouping".</t>
  </si>
  <si>
    <t>RPORRES</t>
  </si>
  <si>
    <t>Result of the measurement or finding as originally received or collected. Examples: "120", "&lt;1", "POS".</t>
  </si>
  <si>
    <t>RPORRESU</t>
  </si>
  <si>
    <t>Unit for RPORRES. Examples: "in", "LB", "kg/L".</t>
  </si>
  <si>
    <t>RPSTRESC</t>
  </si>
  <si>
    <t>Contains the result value for all findings, copied or derived from RPORRES in a standard format or in standard units. RPSTRESC should store all results or findings in character format; if results are numeric, they should also be stored in numeric format in RPSTRESN. For example, if various tests have results "NONE", "NEG", and "NEGATIVE" in RPORRES, and these results effectively have the same meaning, they could be represented in standard format in RPSTRESC as "NEGATIVE".</t>
  </si>
  <si>
    <t>RPSTRESN</t>
  </si>
  <si>
    <t>Used for continuous or numeric results or findings in standard format; copied in numeric format from RPSTRESC. RPSTRESN should store all numeric test results or findings.</t>
  </si>
  <si>
    <t>RPSTRESU</t>
  </si>
  <si>
    <t>Standardized units used for RPSTRESC and RPSTRESN. Example: "mol/L".</t>
  </si>
  <si>
    <t>RPSTAT</t>
  </si>
  <si>
    <t>RPREASND</t>
  </si>
  <si>
    <t>Reason not done. Used in conjunction with RPSTAT when value is "NOT DONE".</t>
  </si>
  <si>
    <t>RPLOBXFL</t>
  </si>
  <si>
    <t>RPBLFL</t>
  </si>
  <si>
    <t>Indicator used to identify a baseline value. Should be "Y" or null. Note that RPBLFL is retained for backward compatibility. The authoritative baseline for statistical analysis is in an ADaM dataset.</t>
  </si>
  <si>
    <t>RPDRVFL</t>
  </si>
  <si>
    <t>Used to indicate a derived record. The value should be "Y" or null. Records which represent the average of other records or which do not come from the CRF are examples of records that would be derived for the submission datasets. If RPDRVFL = "Y", then RPORRES may be null, with RPSTRESC and (if numeric) RPSTRESN having the derived value.</t>
  </si>
  <si>
    <t>RPDTC</t>
  </si>
  <si>
    <t>RPDY</t>
  </si>
  <si>
    <t>RPDUR</t>
  </si>
  <si>
    <t>Collected duration of an event, intervention, or finding represented in ISO 8601 character format. Used only if collected on the CRF and not derived.</t>
  </si>
  <si>
    <t>RPTPT</t>
  </si>
  <si>
    <t>Text description of time when a measurement or observation should be taken as defined in the protocol. This may be represented as an elapsed time relative to a fixed reference point, such as time of last dose.</t>
  </si>
  <si>
    <t>RPTPTNUM</t>
  </si>
  <si>
    <t>RPELTM</t>
  </si>
  <si>
    <t>Planned elapsed time in ISO 8601 character format relative to a planned fixed reference (RPTPTREF) such as "Previous Dose" or "Previous Meal". This variable is useful where there are repetitive measures. Not a clock time or a date/time variable, but an interval, represented as ISO duration.</t>
  </si>
  <si>
    <t>RPTPTREF</t>
  </si>
  <si>
    <t>Description of the fixed reference point referred to by RPELTM, RPTPTNUM, and RPTPT. Examples: "PREVIOUS DOSE", "PREVIOUS MEAL".</t>
  </si>
  <si>
    <t>RPRFTDTC</t>
  </si>
  <si>
    <t>Date/time for a fixed reference time point defined by RPTPTREF in ISO 8601 character format.</t>
  </si>
  <si>
    <t>RESEQ</t>
  </si>
  <si>
    <t>REGRPID</t>
  </si>
  <si>
    <t>REREFID</t>
  </si>
  <si>
    <t>Optional internal or external procedure identifier.</t>
  </si>
  <si>
    <t>RESPID</t>
  </si>
  <si>
    <t>Sponsor-defined identifier. Perhaps preprinted on the CRF as an explicit line identifier or defined in the sponsor's operational database.</t>
  </si>
  <si>
    <t>RELNKID</t>
  </si>
  <si>
    <t>RELNKGRP</t>
  </si>
  <si>
    <t>RETESTCD</t>
  </si>
  <si>
    <t>Short Name of Respiratory Test</t>
  </si>
  <si>
    <t>(RETESTCD)</t>
  </si>
  <si>
    <t>Short name of the measurement, test, or examination. It can be used as a column name when converting a dataset from a vertical format to a horizontal format. The value in RETESTCD cannot be longer than 8 characters, nor can it start with a number (e.g., "1TEST" is not valid). RETESTCD cannot contain characters other than letters, numbers, or underscores. Examples: "FEV1", "FVC".</t>
  </si>
  <si>
    <t>RETEST</t>
  </si>
  <si>
    <t>Name of Respiratory Test</t>
  </si>
  <si>
    <t>(RETEST)</t>
  </si>
  <si>
    <t>Verbatim name of the test or examination used to obtain the measurement or finding. The value in RETEST cannot be longer than 40 characters. Examples: "Forced Expiratory Volume in 1 Second", "Forced Vital Capacity".</t>
  </si>
  <si>
    <t>RECAT</t>
  </si>
  <si>
    <t>Category for Respiratory Test</t>
  </si>
  <si>
    <t>RESCAT</t>
  </si>
  <si>
    <t>Subcategory for Respiratory Test</t>
  </si>
  <si>
    <t>REPOS</t>
  </si>
  <si>
    <t>REORRES</t>
  </si>
  <si>
    <t>REORRESU</t>
  </si>
  <si>
    <t>Original units in which the data were collected. The unit for REORRES and REORREF.</t>
  </si>
  <si>
    <t>REORREF</t>
  </si>
  <si>
    <t>Reference Result in Original Units</t>
  </si>
  <si>
    <t>Reference result for continuous measurements in original units. Should be collected only for continuous results.</t>
  </si>
  <si>
    <t>RESTRESC</t>
  </si>
  <si>
    <t>Contains the result value for all findings, copied or derived from REORRES in a standard format or in standard units. RESTRESC should store all results or findings in character format; if results are numeric, they should also be stored in numeric format in RESTRESN.</t>
  </si>
  <si>
    <t>RESTRESN</t>
  </si>
  <si>
    <t>Used for continuous or numeric results or findings in standard format; copied in numeric format from RESTRESC. RESTRESN should store all numeric test results or findings.</t>
  </si>
  <si>
    <t>RESTRESU</t>
  </si>
  <si>
    <t>Standardized unit used for RESTRESC, RESTRESN and RESTREFN.</t>
  </si>
  <si>
    <t>RESTREFC</t>
  </si>
  <si>
    <t>Character Reference Result</t>
  </si>
  <si>
    <t>Reference value for the result or finding copied or derived from --ORREF in a standard format.</t>
  </si>
  <si>
    <t>RESTREFN</t>
  </si>
  <si>
    <t>Numeric Reference Result in Std Units</t>
  </si>
  <si>
    <t>Reference result for continuous measurements in standard units. Should be populated only for continuous results.</t>
  </si>
  <si>
    <t>RESTAT</t>
  </si>
  <si>
    <t>Used to indicate that a test was not done or a measurement was not taken. Should be null if a result exists in REORRES.</t>
  </si>
  <si>
    <t>REREASND</t>
  </si>
  <si>
    <t>Describes why a measurement or test was not performed. Examples: "BROKEN EQUIPMENT", "SUBJECT REFUSED". Used in conjunction with RESTAT when value is "NOT DONE".</t>
  </si>
  <si>
    <t>RELOC</t>
  </si>
  <si>
    <t>Anatomical location of the subject relevant to the collection of the measurement. Examples: "LUNG", "BRONCHUS".</t>
  </si>
  <si>
    <t>RELAT</t>
  </si>
  <si>
    <t>Side of the body used to collect measurement. Examples: "RIGHT", "LEFT".</t>
  </si>
  <si>
    <t>REDIR</t>
  </si>
  <si>
    <t>REMETHOD</t>
  </si>
  <si>
    <t>RELOBXFL</t>
  </si>
  <si>
    <t>REBLFL</t>
  </si>
  <si>
    <t>Indicator used to identify a baseline value. Should be Y or null. Note that REBLFL is retained for backward compatibility. The authoritative baseline flag for statistical analysis is in an ADaM dataset.</t>
  </si>
  <si>
    <t>REDRVFL</t>
  </si>
  <si>
    <t>Used to indicate a derived record. Should be "Y" or null. Records that represent the average of other records, or that do not come from the CRF, or are not as originally collected or received are examples of records that would be derived for the submission datasets. If REDRVFL = "Y", then REORRES could be null, with RESTRESC and (if numeric) RESTRESN having the derived value.</t>
  </si>
  <si>
    <t>REEVAL</t>
  </si>
  <si>
    <t>REEVALID</t>
  </si>
  <si>
    <t>Used to distinguish multiple evaluators with the same role recorded in REEVAL. Examples: "RADIOLOGIST1" or "RADIOLOGIST2".</t>
  </si>
  <si>
    <t>REREPNUM</t>
  </si>
  <si>
    <t>The instance number of a test that is repeated within a given time frame for the same test. The level of granularity can vary, e.g., within a time point or within a visit. For example, multiple measurements of pulmonary function.</t>
  </si>
  <si>
    <t>Protocol-defined description of a clinical encounter. May be used in addition to VISITNUM and/or VISITDY.</t>
  </si>
  <si>
    <t>REDTC</t>
  </si>
  <si>
    <t>Date/time of procedure or test.</t>
  </si>
  <si>
    <t>REDY</t>
  </si>
  <si>
    <t>RETPT</t>
  </si>
  <si>
    <t>Text description of time when a measurement or observation should be taken as defined in the protocol. This may be represented as an elapsed time relative to a fixed reference point, such as time of last dose. See RETPTNUM and RETPTREF. Examples: "Start", "5 minutes post".</t>
  </si>
  <si>
    <t>RETPTNUM</t>
  </si>
  <si>
    <t>Numeric version of RETPT to aid in sorting.</t>
  </si>
  <si>
    <t>REELTM</t>
  </si>
  <si>
    <t>Planned Elapsed time relative to a planned fixed reference (RETPTREF). Not a clock time or a date/time variable, but an interval, represented as ISO duration. Examples: "-PT15M" to represent 15 minutes prior to the reference time point indicated by RETPTREF, or "PT8H" to represent 8 hours after the reference time point represented by RETPTREF.</t>
  </si>
  <si>
    <t>RETPTREF</t>
  </si>
  <si>
    <t>Description of the fixed reference point referred to by REELTM, RETPTNUM, and RETPT. Examples: "PREVIOUS DOSE", "PREVIOUS MEAL".</t>
  </si>
  <si>
    <t>RERFTDTC</t>
  </si>
  <si>
    <t>Date/time for a fixed reference time point defined by RETPTREF.</t>
  </si>
  <si>
    <t>URSEQ</t>
  </si>
  <si>
    <t>URGRPID</t>
  </si>
  <si>
    <t>URREFID</t>
  </si>
  <si>
    <t>Optional internal or external identifier such as lab specimen ID, or Universally Unique Identifier (UUID) for a medical image.</t>
  </si>
  <si>
    <t>URSPID</t>
  </si>
  <si>
    <t>Sponsor-defined identifier. Example: preprinted line identifier.</t>
  </si>
  <si>
    <t>URLNKID</t>
  </si>
  <si>
    <t>URLNKGRP</t>
  </si>
  <si>
    <t>URTESTCD</t>
  </si>
  <si>
    <t>Short Name of Urinary Test</t>
  </si>
  <si>
    <t>(URNSTSCD)</t>
  </si>
  <si>
    <t>Short character value for URTEST used as a column name when converting a dataset from a vertical format to a horizontal format. It can be used as a column name when converting a dataset from a vertical to a horizontal format. The value in URTESTCD cannot be longer than 8 characters, nor can it start with a number (e.g., "1TEST" is not valid). URTESTCD cannot contain characters other than letters, numbers, or underscores. Examples: "COUNT", "LENGTH", "RBLDFLW".</t>
  </si>
  <si>
    <t>URTEST</t>
  </si>
  <si>
    <t>Name of Urinary Test</t>
  </si>
  <si>
    <t>(URNSTS)</t>
  </si>
  <si>
    <t>Long name For URTESTCD. Examples: "Count", "Length", "Renal Blood Flow".</t>
  </si>
  <si>
    <t>URTSTDTL</t>
  </si>
  <si>
    <t>Urinary Test Detail</t>
  </si>
  <si>
    <t>Further description of URTESTCD and URTEST.</t>
  </si>
  <si>
    <t>URCAT</t>
  </si>
  <si>
    <t>Category for Urinary Test</t>
  </si>
  <si>
    <t>URSCAT</t>
  </si>
  <si>
    <t>Subcategory for Urinary Test</t>
  </si>
  <si>
    <t>Used to define a further categorization of URCAT values.</t>
  </si>
  <si>
    <t>URORRES</t>
  </si>
  <si>
    <t>URORRESU</t>
  </si>
  <si>
    <t>Unit for URORRES.</t>
  </si>
  <si>
    <t>URSTRESC</t>
  </si>
  <si>
    <t>Contains the result value for all findings, copied or derived from URORRES in a standard format or in standard units. URSTRESC should store all results or findings in character format; if results are numeric, they should also be stored in numeric format in URSTRESN.</t>
  </si>
  <si>
    <t>URSTRESN</t>
  </si>
  <si>
    <t>Used for continuous or numeric results or findings in standard format; copied in numeric format from URSTRESC. URSTRESN should store all numeric test results or findings.</t>
  </si>
  <si>
    <t>URSTRESU</t>
  </si>
  <si>
    <t>Standardized units used for URSTRESC and URSTRESN.</t>
  </si>
  <si>
    <t>URRESCAT</t>
  </si>
  <si>
    <t>Used to categorize the result of a finding.</t>
  </si>
  <si>
    <t>URSTAT</t>
  </si>
  <si>
    <t>URREASND</t>
  </si>
  <si>
    <t>Reason not done. Used in conjunction with URSTAT when value is "NOT DONE".</t>
  </si>
  <si>
    <t>URSPEC</t>
  </si>
  <si>
    <t>Defines the type of specimen used for a measurement.</t>
  </si>
  <si>
    <t>URSPCUFL</t>
  </si>
  <si>
    <t>URLOC</t>
  </si>
  <si>
    <t>URLAT</t>
  </si>
  <si>
    <t>URDIR</t>
  </si>
  <si>
    <t>URMETHOD</t>
  </si>
  <si>
    <t>Method of the test or examination.</t>
  </si>
  <si>
    <t>URLOBXFL</t>
  </si>
  <si>
    <t>URBLFL</t>
  </si>
  <si>
    <t>A baseline defined by the sponsor The value should be "Y" or null. Note that URBLFL is retained for backward compatibility. The authoritative baseline flag for statistical analysis is in an ADaM dataset.</t>
  </si>
  <si>
    <t>URDRVFL</t>
  </si>
  <si>
    <t>UREVAL</t>
  </si>
  <si>
    <t>UREVALID</t>
  </si>
  <si>
    <t>Used to distinguish multiple evaluators with the same role recorded in UREVAL. Examples: "RADIOLOGIST1" or "RADIOLOGIST2".</t>
  </si>
  <si>
    <t>Number that gives the planned order of the Element within the Arm for the Element in which the observation was made.</t>
  </si>
  <si>
    <t>URDTC</t>
  </si>
  <si>
    <t>URDY</t>
  </si>
  <si>
    <t>URTPT</t>
  </si>
  <si>
    <t>Text description of time when a measurement or observation should be taken as defined in the protocol. This may be represented as an elapsed time relative to a fixed reference point, such as time of last dose. See URTPTNUM and URTPTREF.</t>
  </si>
  <si>
    <t>URTPTNUM</t>
  </si>
  <si>
    <t>URELTM</t>
  </si>
  <si>
    <t>Planned elapsed time relative to a planned fixed reference (URTPTREF) such as "Previous Dose" or "Previous Meal". This variable is useful where there are repetitive measures. Not a clock time or a date/time variable, but an interval, represented as ISO duration.</t>
  </si>
  <si>
    <t>URTPTREF</t>
  </si>
  <si>
    <t>Description of the fixed reference point referred to by URELTM, URTPTNUM, and URTPT. Examples: "PREVIOUS DOSE", "PREVIOUS MEAL".</t>
  </si>
  <si>
    <t>URRFTDTC</t>
  </si>
  <si>
    <t>Date/time for a fixed reference time point defined by URTPTREF.</t>
  </si>
  <si>
    <t>PCSEQ</t>
  </si>
  <si>
    <t>PCGRPID</t>
  </si>
  <si>
    <t>Used to tie together a block of related records in a single domain to support relationships within the domain and between domains.</t>
  </si>
  <si>
    <t>PCREFID</t>
  </si>
  <si>
    <t>Internal or external specimen identifier.</t>
  </si>
  <si>
    <t>PCSPID</t>
  </si>
  <si>
    <t>Sponsor-defined reference number.</t>
  </si>
  <si>
    <t>PCTESTCD</t>
  </si>
  <si>
    <t>Pharmacokinetic Test Short Name</t>
  </si>
  <si>
    <t>Short name of the analyte or specimen characteristic. It can be used as a column name when converting a dataset from a vertical to a horizontal format. The value in PCTESTCD cannot be longer than 8 characters, nor can it start with a number (e.g., "1TEST" is not valid). PCTESTCD cannot contain characters other than letters, numbers, or underscores. Examples: "ASA", "VOL", "SPG".</t>
  </si>
  <si>
    <t>PCTEST</t>
  </si>
  <si>
    <t>Pharmacokinetic Test Name</t>
  </si>
  <si>
    <t>Name of the analyte or specimen characteristic. Note any test normally performed by a clinical laboratory is considered a lab test. The value in PCTEST cannot be longer than 40 characters. Examples: "Acetylsalicylic Acid", "Volume", "Specific Gravity".</t>
  </si>
  <si>
    <t>PCCAT</t>
  </si>
  <si>
    <t>Test Category</t>
  </si>
  <si>
    <t>Used to define a category of related records. Examples: "ANALYTE", "SPECIMEN PROPERTY".</t>
  </si>
  <si>
    <t>PCSCAT</t>
  </si>
  <si>
    <t>Test Subcategory</t>
  </si>
  <si>
    <t>A further categorization of a test category.</t>
  </si>
  <si>
    <t>PCORRES</t>
  </si>
  <si>
    <t>PCORRESU</t>
  </si>
  <si>
    <t>(PKUNIT)</t>
  </si>
  <si>
    <t>Original units in which the data were collected. The unit for PCORRES. Example: "mg/L".</t>
  </si>
  <si>
    <t>PCSTRESC</t>
  </si>
  <si>
    <t>Contains the result value for all findings, copied or derived from PCORRES in a standard format or standard units. PCSTRESC should store all results or findings in character format; if results are numeric, they should also be stored in numeric format in PCSTRESN. For example, if a test has results "NONE", "NEG", and "NEGATIVE" in PCORRES, and these results effectively have the same meaning, they could be represented in standard format in PCSTRESC as "NEGATIVE". For other examples, see general assumptions.</t>
  </si>
  <si>
    <t>PCSTRESN</t>
  </si>
  <si>
    <t>Used for continuous or numeric results or findings in standard format; copied in numeric format from PCSTRESC. PCSTRESN should store all numeric test results or findings.</t>
  </si>
  <si>
    <t>PCSTRESU</t>
  </si>
  <si>
    <t>Standardized unit used for PCSTRESC and PCSTRESN.</t>
  </si>
  <si>
    <t>PCSTAT</t>
  </si>
  <si>
    <t>Used to indicate a result was not obtained. Should be null if a result exists in PCORRES.</t>
  </si>
  <si>
    <t>PCREASND</t>
  </si>
  <si>
    <t>Describes why a result was not obtained, such as "SPECIMEN LOST". Used in conjunction with PCSTAT when value is "NOT DONE".</t>
  </si>
  <si>
    <t>PCNAM</t>
  </si>
  <si>
    <t>Name or identifier of the laboratory or vendor who provides the test results.</t>
  </si>
  <si>
    <t>PCSPEC</t>
  </si>
  <si>
    <t>Defines the type of specimen used for a measurement. Examples: "SERUM", "PLASMA", "URINE".</t>
  </si>
  <si>
    <t>PCSPCCND</t>
  </si>
  <si>
    <t>PCMETHOD</t>
  </si>
  <si>
    <t>Method of the test or examination. Examples: "HPLC/MS", "ELISA". This should contain sufficient information and granularity to allow differentiation of various methods that might have been used within a study.</t>
  </si>
  <si>
    <t>PCFAST</t>
  </si>
  <si>
    <t>Indicator used to identify fasting status.</t>
  </si>
  <si>
    <t>PCDRVFL</t>
  </si>
  <si>
    <t>Used to indicate a derived record. The value should be "Y" or null. Records that represent the average of other records, which do not come from the CRF, are examples of records that would be derived for the submission datasets. If PCDRVFL = "Y", then PCORRES may be null with PCSTRESC, and PCSTRESN (if the result is numeric) having the derived value.</t>
  </si>
  <si>
    <t>PCLLOQ</t>
  </si>
  <si>
    <t>Indicates the lower limit of quantitation for an assay. Units should be those used in PCSTRESU.</t>
  </si>
  <si>
    <t>PCULOQ</t>
  </si>
  <si>
    <t>Indicates the upper limit of quantitation for an assay. Units should be those used in PCSTRESU.</t>
  </si>
  <si>
    <t>PCDTC</t>
  </si>
  <si>
    <t>Date/time of specimen collection represented in ISO 8601 character format. If there is no end time, then this will be the collection time.</t>
  </si>
  <si>
    <t>PCENDTC</t>
  </si>
  <si>
    <t>End date/time of specimen collection represented in ISO 8601 character format. If there is no end time, the collection time should be stored in PCDTC, and PCENDTC should be null.</t>
  </si>
  <si>
    <t>PCDY</t>
  </si>
  <si>
    <t>Actual Study Day of Specimen Collection</t>
  </si>
  <si>
    <t>Study day of specimen collection, measured as integer days.Algorithm for calculations must be relative to the sponsor-defined RFSTDTC variable in Demographics.</t>
  </si>
  <si>
    <t>PCENDY</t>
  </si>
  <si>
    <t>PCTPT</t>
  </si>
  <si>
    <t>Text description of time when specimen should be taken.This may be represented as an elapsed time relative to a fixed reference point, such as time of last dose. See PCTPTNUM and PCTPTREF. Examples: "Start", "5 min post".</t>
  </si>
  <si>
    <t>PCTPTNUM</t>
  </si>
  <si>
    <t>Numerical version of PCTPT to aid in sorting.</t>
  </si>
  <si>
    <t>PCELTM</t>
  </si>
  <si>
    <t>Planned elapsed time (in ISO 8601) relative to a planned fixed reference (PCTPTREF) such as "PREVIOUS DOSE" or "PREVIOUS MEAL". This variable is useful where there are repetitive measures. Not a clock time or a date time variable.</t>
  </si>
  <si>
    <t>PCTPTREF</t>
  </si>
  <si>
    <t>Name of the fixed reference point used as a basis for PCTPT, PCTPTNUM, and PCELTM. Example: "Most Recent Dose".</t>
  </si>
  <si>
    <t>PCRFTDTC</t>
  </si>
  <si>
    <t>Date/Time of Reference Point</t>
  </si>
  <si>
    <t>Date/time of the reference time point described by PCTPTREF.</t>
  </si>
  <si>
    <t>PCEVLINT</t>
  </si>
  <si>
    <t>Evaluation Interval associated with a PCTEST record represented in ISO 8601 character format. Example: "-PT2H" to represent an interval of 2 hours prior to a PCTPT.</t>
  </si>
  <si>
    <t>PPSEQ</t>
  </si>
  <si>
    <t>PPGRPID</t>
  </si>
  <si>
    <t>PPTESTCD</t>
  </si>
  <si>
    <t>Parameter Short Name</t>
  </si>
  <si>
    <t>(PKPARMCD)</t>
  </si>
  <si>
    <t>Short name of the pharmacokinetic parameter. It can be used as a column name when converting a dataset from a vertical to a horizontal format. The value in PPTESTCD cannot be longer than 8 characters, nor can it start with a number (e.g., "1TEST" is not valid). PPTESTCD cannot contain characters other than letters, numbers, or underscores. Examples: "AUCALL", "TMAX", "CMAX".</t>
  </si>
  <si>
    <t>PPTEST</t>
  </si>
  <si>
    <t>Parameter Name</t>
  </si>
  <si>
    <t>(PKPARM)</t>
  </si>
  <si>
    <t>Name of the pharmacokinetic parameter. The value in PPTEST cannot be longer than 40 characters. Examples: "AUC All", "Time of CMAX", "Max Conc".</t>
  </si>
  <si>
    <t>PPCAT</t>
  </si>
  <si>
    <t>Parameter Category</t>
  </si>
  <si>
    <t>Used to define a category of related records. For PP, this should be the name of the analyte in PCTEST whose profile the parameter is associated with.</t>
  </si>
  <si>
    <t>PPSCAT</t>
  </si>
  <si>
    <t>Parameter Subcategory</t>
  </si>
  <si>
    <t>Categorization of the model type used to calculate the PK parameters. Examples: "COMPARTMENTAL", "NON-COMPARTMENTAL".</t>
  </si>
  <si>
    <t>PPORRES</t>
  </si>
  <si>
    <t>PPORRESU</t>
  </si>
  <si>
    <t>(PKUNIT)(PKUWG)(PKUWKG)(PKUDMG)(PKUDUG)</t>
  </si>
  <si>
    <t>Original units in which the data were collected. The unit for PPORRES. Example: "ng/L". SeePP Assumption 3.</t>
  </si>
  <si>
    <t>PPSTRESC</t>
  </si>
  <si>
    <t>Contains the result value for all findings, copied or derived from PPORRES in a standard format or standard units. PPSTRESC should store all results or findings in character format; if results are numeric, they should also be stored in numeric format in PPSTRESN.</t>
  </si>
  <si>
    <t>PPSTRESN</t>
  </si>
  <si>
    <t>Used for continuous or numeric results or findings in standard format; copied in numeric format from PPSTRESC. PPSTRESN should store all numeric test results or findings.</t>
  </si>
  <si>
    <t>PPSTRESU</t>
  </si>
  <si>
    <t>Standardized unit used for PPSTRESC and PPSTRESN. SeePP Assumption 3.</t>
  </si>
  <si>
    <t>PPSTAT</t>
  </si>
  <si>
    <t>Used to indicate that a parameter was not calculated. Should be null if a result exists in PPORRES.</t>
  </si>
  <si>
    <t>PPREASND</t>
  </si>
  <si>
    <t>Reason Parameter Not Calculated</t>
  </si>
  <si>
    <t>Describes why a parameter was not calculated, such as "INSUFFICIENT DATA". Used in conjunction with PPSTAT when value is "NOT DONE".</t>
  </si>
  <si>
    <t>PPSPEC</t>
  </si>
  <si>
    <t>Defines the type of specimen used for a measurement. If multiple specimen types are used for a calculation (e.g., serum and urine for renal clearance), then this field should be left blank. Examples: "SERUM", "PLASMA", "URINE".</t>
  </si>
  <si>
    <t>PPDTC</t>
  </si>
  <si>
    <t>Date/Time of Parameter Calculations</t>
  </si>
  <si>
    <t>Nominal date/time of parameter calculations.</t>
  </si>
  <si>
    <t>PPDY</t>
  </si>
  <si>
    <t>Study Day of Parameter Calculations</t>
  </si>
  <si>
    <t>PPRFTDTC</t>
  </si>
  <si>
    <t>Date/time of the reference time point from the PC records used to calculate a parameter record. The values in PPRFTDTC should be the same as that in PCRFTDTC for related records.</t>
  </si>
  <si>
    <t>PPSTINT</t>
  </si>
  <si>
    <t>Planned Start of Assessment Interval</t>
  </si>
  <si>
    <t>The start of a planned evaluation or assessment interval relative to the Time Point Reference.</t>
  </si>
  <si>
    <t>PPENINT</t>
  </si>
  <si>
    <t>Planned End of Assessment Interval</t>
  </si>
  <si>
    <t>The end of a planned evaluation or assessment interval relative to the Time Point Reference.</t>
  </si>
  <si>
    <t>PESEQ</t>
  </si>
  <si>
    <t>PEGRPID</t>
  </si>
  <si>
    <t>Used to link together a block of related records in a single domain for a subject.</t>
  </si>
  <si>
    <t>PESPID</t>
  </si>
  <si>
    <t>Sponsor-defined reference number. Perhaps preprinted on the CRF as an explicit line identifier or defined in the sponsor's operational database. Example: Line number on a CRF.</t>
  </si>
  <si>
    <t>PETESTCD</t>
  </si>
  <si>
    <t>Body System Examined Short Name</t>
  </si>
  <si>
    <t>Short name of a part of the body examined in a physical examination. It can be used as a column name when converting a dataset from a vertical to a horizontal format. The value in PETESTCD cannot be longer than 8 characters, nor can it start with a number (e.g., "1TEST" is not valid). PETESTCD cannot contain characters other than letters, numbers, or underscores. Examples: "HEAD", "ENT". If the results of the entire physical examination are represented in one record, value should be "PHYSEXAM".</t>
  </si>
  <si>
    <t>PETEST</t>
  </si>
  <si>
    <t>Body System Examined</t>
  </si>
  <si>
    <t>Long name of a part of the body examined in a physical examination. The value in PETEST cannot be longer than 40 characters. Examples: "Head", "Ear/Nose/Throat". If the results of the entire physical examination are represented in one record, value should be "Physical Examination".</t>
  </si>
  <si>
    <t>PEMODIFY</t>
  </si>
  <si>
    <t>If the value of PEORRES is modified for coding purposes, then the modified text is placed here.</t>
  </si>
  <si>
    <t>PECAT</t>
  </si>
  <si>
    <t>Category for Examination</t>
  </si>
  <si>
    <t>Used to define a category of topic-variable values. Examples: "GENERAL".</t>
  </si>
  <si>
    <t>PESCAT</t>
  </si>
  <si>
    <t>Subcategory for Examination</t>
  </si>
  <si>
    <t>Used to define a further categorization of --CAT values.</t>
  </si>
  <si>
    <t>PEBODSYS</t>
  </si>
  <si>
    <t>Body system or organ class (MedDRA SOC) that is involved for a finding from the standard hierarchy for dictionary-coded results (e.g., MedDRA).</t>
  </si>
  <si>
    <t>PEORRES</t>
  </si>
  <si>
    <t>Verbatim Examination Finding</t>
  </si>
  <si>
    <t>Text description of any abnormal findings. If the examination was completed and there were no abnormal findings, the value should be "NORMAL". If the examination was not performed on a particular body system, or at the subject level, then the value should be null, and "NOT DONE" should appear in PESTAT.</t>
  </si>
  <si>
    <t>PEORRESU</t>
  </si>
  <si>
    <t>Original units in which the data were collected. The unit for PEORRES.</t>
  </si>
  <si>
    <t>PESTRESC</t>
  </si>
  <si>
    <t>If there are findings for a body system, then either the dictionary preferred term (if findings are coded using a dictionary) or PEORRES (if findings are not encoded) should appear here. If PEORRES is null, PESTRESC must be null.</t>
  </si>
  <si>
    <t>PESTAT</t>
  </si>
  <si>
    <t>Used to indicate exam not done. Must be null if a result exists in PEORRES/PESTRESC.</t>
  </si>
  <si>
    <t>PEREASND</t>
  </si>
  <si>
    <t>Reason Not Examined</t>
  </si>
  <si>
    <t>Describes why an examination was not performed or why a body system was not examined. Example: "SUBJECT REFUSED". Used in conjunction with PESTAT when value is "NOT DONE".</t>
  </si>
  <si>
    <t>PELOC</t>
  </si>
  <si>
    <t>Location of Physical Exam Finding</t>
  </si>
  <si>
    <t>Anatomical location of the subject relevant to the collection of the measurement. Example: "ARM" for skin rash.</t>
  </si>
  <si>
    <t>PELAT</t>
  </si>
  <si>
    <t>Qualifier for anatomical location or specimen further detailing laterallity. Examples: "RIGHT", "LEFT", "BILATERAL".</t>
  </si>
  <si>
    <t>PEMETHOD</t>
  </si>
  <si>
    <t>Method of the test or examination. Examples: "PALPATION", "PERCUSSION".</t>
  </si>
  <si>
    <t>PELOBXFL</t>
  </si>
  <si>
    <t>Operationally-derived indicator used to identify the last non-missing value prior to RFXSTDTC. Should be "Y" or null.</t>
  </si>
  <si>
    <t>PEBLFL</t>
  </si>
  <si>
    <t>A baseline defined by the sponsor (could be derived in the same manner as PELOBXFL or ABLFL, but is not required to be). The value should be "Y" or null. Note that PEBLFL is retained for backward compatibility. The authoritative baseline flag for statistical analysis is in an ADaM dataset.</t>
  </si>
  <si>
    <t>PEEVAL</t>
  </si>
  <si>
    <t>Role of the person who provided the evaluation. Used only for results that are subjective (e.g., assigned by a person or a group). Example: "INVESTIGATOR".</t>
  </si>
  <si>
    <t>Epoch associated with the observation date/time of the physical exam finding.</t>
  </si>
  <si>
    <t>PEDTC</t>
  </si>
  <si>
    <t>Date/Time of Examination</t>
  </si>
  <si>
    <t>Date and time of the physical examination represented in ISO 8601 character format.</t>
  </si>
  <si>
    <t>PEDY</t>
  </si>
  <si>
    <t>Study Day of Examination</t>
  </si>
  <si>
    <t>Study day of physical exam, measured as integer days.Algorithm for calculations must be relative to the sponsor-defined RFSTDTC variable in Demographics.</t>
  </si>
  <si>
    <t>FTSEQ</t>
  </si>
  <si>
    <t>FTGRPID</t>
  </si>
  <si>
    <t>FTREFID</t>
  </si>
  <si>
    <t>FTSPID</t>
  </si>
  <si>
    <t>Sponsor-defined identifier. Perhaps preprinted on the CRF as an explicit line identifier or defined in the sponsor's operational database. Example: Line number from the test page.</t>
  </si>
  <si>
    <t>FTTESTCD</t>
  </si>
  <si>
    <t>Short Name of Test</t>
  </si>
  <si>
    <t>Short character value for FTTEST, which can be used as a column name when converting a dataset from a vertical format to a horizontal format. The value cannot be longer than 8 characters, nor can it start with a number (e.g., "1TEST" is not valid). FTTESTCD cannot contain characters other than letters, numbers, or underscores.Controlled terminology for FTTESTCD is published in separate codelists for each questionnaire. Seehttps://www.cdisc.org/standards/semantics/terminologyfor values for FTTESTCD. Examples: "W250101", "W25F0102".</t>
  </si>
  <si>
    <t>FTTEST</t>
  </si>
  <si>
    <t>Name of Test</t>
  </si>
  <si>
    <t>Verbatim name of the question used to obtain the finding. The value in FTTEST cannot be longer than 40 characters.Controlled terminology for FTTEST is published in separate codelists for each questionnaire. Seehttps://www.cdisc.org/standards/semantics/terminologyfor values for FTTEST. Examples: "W2501-25 Foot Walk Time", "W25F-More Than Two Attempts".</t>
  </si>
  <si>
    <t>FTCAT</t>
  </si>
  <si>
    <t>(FTCAT)</t>
  </si>
  <si>
    <t>Used to specify the functional test in which the functional test question identified by FTTEST and FTTESTCD was included.</t>
  </si>
  <si>
    <t>FTSCAT</t>
  </si>
  <si>
    <t>Used to define a further categorization of FTCAT values.</t>
  </si>
  <si>
    <t>FTPOS</t>
  </si>
  <si>
    <t>Position of the subject during the test. Examples: "SUPINE", "STANDING", "SITTING".</t>
  </si>
  <si>
    <t>FTORRES</t>
  </si>
  <si>
    <t>FTORRESU</t>
  </si>
  <si>
    <t>Original units in which the data were collected. Unit for FTORRES.</t>
  </si>
  <si>
    <t>FTSTRESC</t>
  </si>
  <si>
    <t>Contains the result value for all findings, copied or derived from FTORRES in a standard format or in standard units. FTSTRESC should store all results or findings in character format; if results are numeric, they should also be stored in numeric format in FTSTRESN.</t>
  </si>
  <si>
    <t>FTSTRESN</t>
  </si>
  <si>
    <t>Used for continuous or numeric results or findings in standard format; copied in numeric format from FTSTRESC. FTSTRESN should store all numeric test results or findings.</t>
  </si>
  <si>
    <t>FTSTRESU</t>
  </si>
  <si>
    <t>Standardized units used for FTSTRESC and FTSTRESN.</t>
  </si>
  <si>
    <t>FTSTAT</t>
  </si>
  <si>
    <t>Used to indicate that a test was not done, or a test was attempted but did not generate a result. Should be null or have a value of "NOT DONE".</t>
  </si>
  <si>
    <t>FTREASND</t>
  </si>
  <si>
    <t>Describes why a test was not done, or a test was attempted but did not generate a result. Used in conjunction with FTSTAT when value is "NOT DONE".</t>
  </si>
  <si>
    <t>FTXFN</t>
  </si>
  <si>
    <t>File path to an external file.</t>
  </si>
  <si>
    <t>FTNAM</t>
  </si>
  <si>
    <t>Name or identifier of the vendor or laboratory that provided the test results.</t>
  </si>
  <si>
    <t>FTMETHOD</t>
  </si>
  <si>
    <t>Method of Test</t>
  </si>
  <si>
    <t>Method of the test.</t>
  </si>
  <si>
    <t>FTLOBXFL</t>
  </si>
  <si>
    <t>FTBLFL</t>
  </si>
  <si>
    <t>A baseline defined by the sponsor (could be derived in the same manner as FTLOBXFL or ABLFL, but is not required to be). The value should be "Y" or null. Note that FTBLFL is retained for backward compatibility. The authoritative baseline flag for statistical analysis is in an ADaM dataset.</t>
  </si>
  <si>
    <t>FTDRVFL</t>
  </si>
  <si>
    <t>FTEVAL</t>
  </si>
  <si>
    <t>FTREPNUM</t>
  </si>
  <si>
    <t>Planned study day of VISIT based upon RFSTDTC in Demographics. Should be an integer.</t>
  </si>
  <si>
    <t>Epoch associated with the observation date/time of the functional tests finding.</t>
  </si>
  <si>
    <t>FTDTC</t>
  </si>
  <si>
    <t>Collection date and time of functional test.</t>
  </si>
  <si>
    <t>FTDY</t>
  </si>
  <si>
    <t>Actual study day of test expressed in integer days relative to the sponsor-defined RFSTDTC in Demographics.</t>
  </si>
  <si>
    <t>FTTPT</t>
  </si>
  <si>
    <t>Text description of time when a measurement or observation should be taken, as defined in the protocol. This may be represented as an elapsed time relative to a fixed reference point, such as time of last dose. See FTTPTNUM and FTTPTREF.</t>
  </si>
  <si>
    <t>FTTPTNUM</t>
  </si>
  <si>
    <t>FTELTM</t>
  </si>
  <si>
    <t>Planned elapsed time relative to a planned fixed reference (FTTPTREF). Not a clock time or a date/time variable, but an interval, represented as ISO duration.</t>
  </si>
  <si>
    <t>FTTPTREF</t>
  </si>
  <si>
    <t>Description of the fixed reference point referred to by FTELTM, FTTPTNUM, and FTTPT. Examples: "PREVIOUS DOSE", "PREVIOUS MEAL".</t>
  </si>
  <si>
    <t>FTRFTDTC</t>
  </si>
  <si>
    <t>Date/time for a fixed reference time point defined by FTTPTREF.</t>
  </si>
  <si>
    <t>QSSEQ</t>
  </si>
  <si>
    <t>QSGRPID</t>
  </si>
  <si>
    <t>QSSPID</t>
  </si>
  <si>
    <t>Sponsor-defined reference number. Perhaps preprinted on the CRF as an explicit line identifier or defined in the sponsor's operational database. Example: Question number on a questionnaire.</t>
  </si>
  <si>
    <t>QSTESTCD</t>
  </si>
  <si>
    <t>Question Short Name</t>
  </si>
  <si>
    <t>Topic variable for QS. Short name for the value in QSTEST, which can be used as a column name when converting the dataset from a vertical format to a horizontal format. The value in QSTESTCD cannot be longer than 8 characters, nor can it start with a number (e.g., "1TEST" is not valid). QSTESTCD cannot contain characters other than letters, numbers, or underscores.Controlled terminology for QSTESTCD is published in separate codelists for each questionnaire. Seehttps://www.cdisc.org/standards/semantics/terminologyfor values for QSTESTCD. Examples: "ADCCMD01", "BPR0103".</t>
  </si>
  <si>
    <t>QSTEST</t>
  </si>
  <si>
    <t>Question Name</t>
  </si>
  <si>
    <t>Verbatim name of the question or group of questions used to obtain the measurement or finding. The value in QSTEST cannot be longer than 40 characters.Controlled terminology for QSTEST is published in separate codelists for each questionnaire. Seehttps://www.cdisc.org/standards/semantics/terminologyfor vaues for QSTEST. Example: "BPR01 - Emotional Withdrawal".</t>
  </si>
  <si>
    <t>QSCAT</t>
  </si>
  <si>
    <t>Category of Question</t>
  </si>
  <si>
    <t>(QSCAT)</t>
  </si>
  <si>
    <t>Used to specify the questionnaire in which the question identified by QSTEST and QSTESTCD was included. Examples: "ADAS-COG", "MDS-UPDRS".</t>
  </si>
  <si>
    <t>QSSCAT</t>
  </si>
  <si>
    <t>Subcategory for Question</t>
  </si>
  <si>
    <t>A further categorization of the questions within the category. Examples: "MENTAL HEALTH" , "DEPRESSION", "WORD RECALL".</t>
  </si>
  <si>
    <t>QSORRES</t>
  </si>
  <si>
    <t>Finding in Original Units</t>
  </si>
  <si>
    <t>Finding as originally received or collected (e.g., "RARELY", "SOMETIMES").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</si>
  <si>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QSORRESU</t>
  </si>
  <si>
    <t>Original units in which the data were collected. The unit for QSORRES, such as minutes or seconds or the units associated with a visual analog scale.</t>
  </si>
  <si>
    <t>QSSTRESC</t>
  </si>
  <si>
    <t>Contains the finding for all questions or sub-scores, copied or derived from QSORRES in a standard format or standard units. QSSTRESC should store all findings in character format; if findings are numeric, they should also be stored in numeric format in QSSTRESN. If question scores are derived from the original finding, then the standard format is the score. Examples: "0", "1".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</si>
  <si>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QSSTRESN</t>
  </si>
  <si>
    <t>Numeric Finding in Standard Units</t>
  </si>
  <si>
    <t>Used for continuous or numeric findings in standard format; copied in numeric format from QSSTRESC. QSSTRESN should store all numeric results or findings.</t>
  </si>
  <si>
    <t>QSSTRESU</t>
  </si>
  <si>
    <t>Standardized unit used for QSSTRESC or QSSTRESN.</t>
  </si>
  <si>
    <t>QSSTAT</t>
  </si>
  <si>
    <t>Used to indicate that a question was not done or was not answered. Should be null if a result exists in QSORRES.</t>
  </si>
  <si>
    <t>QSREASND</t>
  </si>
  <si>
    <t>Reason Not Performed</t>
  </si>
  <si>
    <t>Describes why a question was not answered. Used in conjunction with QSSTAT when value is "NOT DONE". Example: "SUBJECT REFUSED".</t>
  </si>
  <si>
    <t>QSLOBXFL</t>
  </si>
  <si>
    <t>QSBLFL</t>
  </si>
  <si>
    <t>Indicator used to identify a baseline value. Should be "Y" or null. Note that QSBLFL is retained for backward compatibility. The authoritative baseline for statistical analysis is in an ADaM dataset.</t>
  </si>
  <si>
    <t>QSDRVFL</t>
  </si>
  <si>
    <t>Used to indicate a derived record. The value should be "Y" or null. Records that represent the average of other records or questionnaire sub-scores that do not come from the CRF are examples of records that would be derived for the submission datasets. If QSDRVFL = "Y", then QSORRES may be null with QSSTRESC and (if numeric) QSSTRESN having the derived value.</t>
  </si>
  <si>
    <t>QSEVAL</t>
  </si>
  <si>
    <t>Role of the person who provided the evaluation. Examples: "STUDY SUBJECT", "CAREGIVER", "INVESTIGATOR".</t>
  </si>
  <si>
    <t>QSDTC</t>
  </si>
  <si>
    <t>Date/Time of Finding</t>
  </si>
  <si>
    <t>Date of questionnaire.</t>
  </si>
  <si>
    <t>QSDY</t>
  </si>
  <si>
    <t>Study Day of Finding</t>
  </si>
  <si>
    <t>Study day of finding collection, measured as integer days.Algorithm for calculations must be relative to the sponsor-defined RFSTDTC variable in Demographics.</t>
  </si>
  <si>
    <t>QSTPT</t>
  </si>
  <si>
    <t>Text description of time when questionnaire should be administered.This may be represented as an elapsed time relative to a fixed reference point, such as time of last dose. See QSTPTNUM and QSTPTREF.</t>
  </si>
  <si>
    <t>QSTPTNUM</t>
  </si>
  <si>
    <t>Numerical version of QSTPT to aid in sorting.</t>
  </si>
  <si>
    <t>QSELTM</t>
  </si>
  <si>
    <t>Planned elapsed time (in ISO 8601) relative to a planned fixed reference (QSTPTREF). This variable is useful where there are repetitive measures. Not a clock time or a date time variable. Represented as an ISO 8601 duration. Examples: "-PT15M" to represent the period of 15 minutes prior to the reference point indicated by QSTPTREF, or "PT8H" to represent the period of 8 hours after the reference point indicated by QSTPTREF.</t>
  </si>
  <si>
    <t>QSTPTREF</t>
  </si>
  <si>
    <t>Name of the fixed reference point referred to by QSELTM, QSTPTNUM, and QSTPT. Examples: "PREVIOUS DOSE", "PREVIOUS MEAL".</t>
  </si>
  <si>
    <t>QSRFTDTC</t>
  </si>
  <si>
    <t>Date/time of the reference time point, QSTPTREF.</t>
  </si>
  <si>
    <t>QSEVLINT</t>
  </si>
  <si>
    <t>Evaluation interval associated with a QSTEST question represented in ISO 8601 character format. Example: "-P2Y" to represent an interval of 2 years in the question "Have you experienced any episodes in the past 2 years?".</t>
  </si>
  <si>
    <t>RSSEQ</t>
  </si>
  <si>
    <t>Sequence number given to ensure uniqueness within a dataset for a subject. May be any valid number.</t>
  </si>
  <si>
    <t>RSGRPID</t>
  </si>
  <si>
    <t>RSREFID</t>
  </si>
  <si>
    <t>RSSPID</t>
  </si>
  <si>
    <t>RSLNKID</t>
  </si>
  <si>
    <t>An identifier used to link the response assessment to the related measurement record in another domain which was used to determine the response result. LNKID values group records within USUBJID.</t>
  </si>
  <si>
    <t>RSLNKGRP</t>
  </si>
  <si>
    <t>A grouping identifier used to link the response assessment to a group of measurement/assessment records which were used in the assessment of the response. LNKGRP values group records within USUBJID.</t>
  </si>
  <si>
    <t>RSTESTCD</t>
  </si>
  <si>
    <t>Assessment Short Name</t>
  </si>
  <si>
    <t>(ONCRTSCD)</t>
  </si>
  <si>
    <t>Short name of the TEST in RSTEST. RSTESTCD cannot contain characters other than letters, numbers, or underscores. Examples: "TRGRESP", "NTRGRESP", "OVRLRESP", "SYMPTDTR", "CPS0102".There are separate codelists used for RSTESTCD where the choice depends on the value of RSCAT. Codelist "ONCRTSCD" is used for oncology response criteria (when RSCAT is a term in codelist "ONCRSCAT"). Examples: TRGRESP, "NTRGRESP, "OVRLRESSP". For Clinical Classifications (when RSCAT is a term in codelist "CCCAT"), QRS Naming Rules apply. These instruments have individual dedicated terminology codelists.</t>
  </si>
  <si>
    <t>RSTEST</t>
  </si>
  <si>
    <t>Assessment Name</t>
  </si>
  <si>
    <t>(ONCRTS)</t>
  </si>
  <si>
    <t>Verbatim name of the response assessment. The value in RSTEST cannot be longer than 40 characters.There are separate codelists used for RSTEST where the choice depends on the value of RSCAT. Codelist "ONCRTS" is used for oncology response criteria (when RSCAT is a term in codelist "ONCRSCAT"). Examples: "Target Response", "Non-target Response", "Overall Response", "Symptomatic Deterioration", "CPS01-Ascites". For Clinical Classifications, QRS Naming Rules apply. These instruments have individual dedicated terminology codelists.</t>
  </si>
  <si>
    <t>RSCAT</t>
  </si>
  <si>
    <t>Category for Assessment</t>
  </si>
  <si>
    <t>(ONCRSCAT)(CCCAT)</t>
  </si>
  <si>
    <t>Used to define a category of related records across subjects. Examples: "RECIST 1.1", "CHILD-PUGH CLASSIFICATION". There are separate codelists used for RSCAT where the choice depends on whether the related records are about an oncology response criterion or another clinical classification.RSCAT is required for clinical classifications other than oncology response criteria.</t>
  </si>
  <si>
    <t>RSSCAT</t>
  </si>
  <si>
    <t>Used to define a further categorization of RSCAT values.</t>
  </si>
  <si>
    <t>RSORRES</t>
  </si>
  <si>
    <t>Result of the response assessment as originally received, collected, or calculated.</t>
  </si>
  <si>
    <t>RSORRESU</t>
  </si>
  <si>
    <t>Unit for RSORRES.</t>
  </si>
  <si>
    <t>RSSTRESC</t>
  </si>
  <si>
    <t>(ONCRSR)</t>
  </si>
  <si>
    <t>Contains the result value for the response assessment, copied, or derived from RSORRES in a standard format or standard units. RSSTRESC should store all results or findings in character format.For Clinical Classifications, this may be a score.</t>
  </si>
  <si>
    <t>RSSTRESN</t>
  </si>
  <si>
    <t>Used for continuous or numeric results or findings in standard format; copied in numeric format from --STRESC. --STRESN should store all numeric test results or findings. For Clinical Classifications, this may be a score.</t>
  </si>
  <si>
    <t>RSSTRESU</t>
  </si>
  <si>
    <t>Standardized units used for RSSTRESC and RSSTRESN.</t>
  </si>
  <si>
    <t>RSSTAT</t>
  </si>
  <si>
    <t>Used to indicate the response assessment was not performed. Should be null if a result exists in RSORRES.</t>
  </si>
  <si>
    <t>RSREASND</t>
  </si>
  <si>
    <t>Describes why a response assessment was not performed. Examples: "All target tumors not evaluated", "Subject does not have non-target tumors". Used in conjunction with RSSTAT when value is "NOT DONE".</t>
  </si>
  <si>
    <t>RSNAM</t>
  </si>
  <si>
    <t>The name or identifier of the vendor that performed the response assessment. This column can be left null when the investigator provides the complete set of data in the domain.</t>
  </si>
  <si>
    <t>RSLOBXFL</t>
  </si>
  <si>
    <t>Operationally-derived indicator used to identify the last non-missing value prior to RFXSTDTC. The value should be "Y" or null.When a clinical classification is assessed at multiple times, including baseline, RSLOBXFL should be included in the dataset.</t>
  </si>
  <si>
    <t>RSBLFL</t>
  </si>
  <si>
    <t>Indicator used to identify a baseline value. Should be "Y" or null. Note that --BLFL is retained for backward compatibility. The authoritative baseline for statistical analysis is in an ADaM dataset.</t>
  </si>
  <si>
    <t>RSDRVFL</t>
  </si>
  <si>
    <t>RSEVAL</t>
  </si>
  <si>
    <t>Role of the person who provided the evaluation. Used only for results that are subjective (e.g., assigned by a person or a group). Examples: "ADJUDICATION COMMITTEE", "INDEPENDENT ASSESSOR", "RADIOLOGIST".RSEVAL is expected for oncology response criteria. It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t>
  </si>
  <si>
    <t>RSEVALID</t>
  </si>
  <si>
    <t>Used to distinguish multiple evaluators with the same role recorded in RSEVAL. Examples: "RADIOLOGIST1", "RADIOLOGIST2". SeeRS Assumption 9.</t>
  </si>
  <si>
    <t>RSACPTFL</t>
  </si>
  <si>
    <t>In cases where more than one independent assessor (e.g., "RADIOLOGIST 1", "RADIOLOGIST 2", "ADJUDICATOR") provides an evaluation of response, this flag identifies the record that is considered to be the accepted evaluation.</t>
  </si>
  <si>
    <t>RSDTC</t>
  </si>
  <si>
    <t>Date/Time of Assessment</t>
  </si>
  <si>
    <t>Collection date and time of the assessment represented in ISO 8601 character format.</t>
  </si>
  <si>
    <t>RSDY</t>
  </si>
  <si>
    <t>Study Day of Assessment</t>
  </si>
  <si>
    <t>Study day of the assessment, measured as integer days. Algorithm for calculations must be relative to the sponsor-defined RFSTDTC variable in Demographics.</t>
  </si>
  <si>
    <t>RSTPT</t>
  </si>
  <si>
    <t>Text description of time when a measurement or observation should be taken as defined in the protocol. This may be represented as an elapsed time relative to a fixed reference point, such as time of last dose. See RSTPTNUM and RSTPTREF.</t>
  </si>
  <si>
    <t>RSTPTNUM</t>
  </si>
  <si>
    <t>RSELTM</t>
  </si>
  <si>
    <t>Planned elapsed time in ISO 8601 character format relative to a planned fixed reference (RSTPTREF) such as "Previous Dose" or "Previous Meal". This variable is useful where there are repetitive measures. Not a clock time or a date/time variable, but an interval, represented as ISO duration.</t>
  </si>
  <si>
    <t>RSTPTREF</t>
  </si>
  <si>
    <t>Description of the fixed reference point referred to by RSELTM, RSTPTNUM, and RSTPT. Examples: "PREVIOUS DOSE", "PREVIOUS MEAL".</t>
  </si>
  <si>
    <t>RSRFTDTC</t>
  </si>
  <si>
    <t>Date/time for a fixed reference time point defined by RSTPTREF in ISO 8601 character format.</t>
  </si>
  <si>
    <t>RSEVLINT</t>
  </si>
  <si>
    <t>Duration of interval associated with an observation such as a finding RSTESTCD, represented in ISO 8601 character format. Example: "-P2M" to represent a period of the past 2 months as the evaluation interval.</t>
  </si>
  <si>
    <t>RSEVINTX</t>
  </si>
  <si>
    <t>RSSTRTPT</t>
  </si>
  <si>
    <t>Identifies the start of the observation as being before or after the sponsor-defined reference time point defined by variable RSSTTPT.Not all values of the codelist are allowable for this variable. See Section 4.4.7,Use of Relative Timing Variables.</t>
  </si>
  <si>
    <t>RSSTTPT</t>
  </si>
  <si>
    <t>Description or date/time in ISO 8601 character format of the sponsor-defined reference point referred to by RSSTRTPT. Examples: "2003-12-15" or "VISIT 1".</t>
  </si>
  <si>
    <t>RSENRTPT</t>
  </si>
  <si>
    <t>Identifies the end of the observation as being before or after the sponsor-defined reference time point defined by variable RSENTPT.Not all values of the codelist are allowable for this variable. See Section 4.4.7,Use of Relative Timing Variables.</t>
  </si>
  <si>
    <t>RSENTPT</t>
  </si>
  <si>
    <t>Description or date/time in ISO 8601 character format of the sponsor-defined reference point referred to by RSENRTPT. Examples: "2003-12-25" or "VISIT 2".</t>
  </si>
  <si>
    <t>SCSEQ</t>
  </si>
  <si>
    <t>SCGRPID</t>
  </si>
  <si>
    <t>SCSPID</t>
  </si>
  <si>
    <t>SCTESTCD</t>
  </si>
  <si>
    <t>Subject Characteristic Short Name</t>
  </si>
  <si>
    <t>(SCTESTCD)</t>
  </si>
  <si>
    <t>Short name of the measurement, test, or examination described in SCTEST. It can be used as a column name when converting a dataset from a vertical to a horizontal format. The value in SCTESTCD cannot be longer than 8 characters, nor can it start with a number (e.g., "1TEST" is not valid). SCTESTCD cannot contain characters other than letters, numbers, or underscores. Example: "MARISTAT", "NATORIG".</t>
  </si>
  <si>
    <t>SCTEST</t>
  </si>
  <si>
    <t>Subject Characteristic</t>
  </si>
  <si>
    <t>(SCTEST)</t>
  </si>
  <si>
    <t>Verbatim name of the test or examination used to obtain the measurement or finding. The value in SCTEST cannot be longer than 40 characters. Examples: "Marital Status", "National Origin".</t>
  </si>
  <si>
    <t>SCCAT</t>
  </si>
  <si>
    <t>Category for Subject Characteristic</t>
  </si>
  <si>
    <t>SCSCAT</t>
  </si>
  <si>
    <t>Subcategory for Subject Characteristic</t>
  </si>
  <si>
    <t>A further categorization of the subject characteristic.</t>
  </si>
  <si>
    <t>SCORRES</t>
  </si>
  <si>
    <t>Result of the subject characteristic as originally received or collected.</t>
  </si>
  <si>
    <t>SCORRESU</t>
  </si>
  <si>
    <t>Original unit in which the data were collected. The unit for SCORRES.</t>
  </si>
  <si>
    <t>SCSTRESC</t>
  </si>
  <si>
    <t>Contains the result value for all findings, copied or derived from SCORRES in a standard format or standard units. SCSTRESC should store all results or findings in character format; if results are numeric, they should also be stored in numeric format in SCSTRESN. For example, if a test has results "NONE", "NEG", and "NEGATIVE" in SCORRES, and these results effectively have the same meaning, they could be represented in standard format in SCSTRESC as "NEGATIVE".</t>
  </si>
  <si>
    <t>SCSTRESN</t>
  </si>
  <si>
    <t>Used for continuous or numeric results or findings in standard format; copied in numeric format from SCSTRESC. SCSTRESN should store all numeric test results or findings.</t>
  </si>
  <si>
    <t>SCSTRESU</t>
  </si>
  <si>
    <t>Standardized unit used for SCSTRESC or SCSTRESN.</t>
  </si>
  <si>
    <t>SCSTAT</t>
  </si>
  <si>
    <t>Used to indicate that the measurement was not done. Should be null if a result exists in SCORRES.</t>
  </si>
  <si>
    <t>SCREASND</t>
  </si>
  <si>
    <t>Describes why the observation has no result. Example: "Subject refused". Used in conjunction with SCSTAT when value is "NOT DONE".</t>
  </si>
  <si>
    <t>Epoch associated with the start date/time at which the assessment was made.</t>
  </si>
  <si>
    <t>SCDTC</t>
  </si>
  <si>
    <t>Collection date and time of the subject characteristic represented in ISO 8601 character format.</t>
  </si>
  <si>
    <t>SCDY</t>
  </si>
  <si>
    <t>Study day of collection, measured as integer days.Algorithm for calculations must be relative to the sponsor-defined RFSTDTC variable in Demographics.</t>
  </si>
  <si>
    <t>SSSEQ</t>
  </si>
  <si>
    <t>SSGRPID</t>
  </si>
  <si>
    <t>SSSPID</t>
  </si>
  <si>
    <t>SSTESTCD</t>
  </si>
  <si>
    <t>Status Short Name</t>
  </si>
  <si>
    <t>(SSTESTCD)</t>
  </si>
  <si>
    <t>Short name of the status assessment described in SSTEST. It can be used as a column name when converting a dataset from a vertical to a horizontal format. The value in SSTESTCD cannot be longer than 8 characters, nor can it start with a number (e.g., "1TEST" is not valid). SSTESTCD cannot contain characters other than letters, numbers, or underscores. Example: "SURVSTAT".</t>
  </si>
  <si>
    <t>SSTEST</t>
  </si>
  <si>
    <t>Status Name</t>
  </si>
  <si>
    <t>(SSTEST)</t>
  </si>
  <si>
    <t>Verbatim name of the status assessment used to obtain the finding. The value in SSTEST cannot be longer than 40 characters. Example: "Survival Status".</t>
  </si>
  <si>
    <t>SSCAT</t>
  </si>
  <si>
    <t>SSSCAT</t>
  </si>
  <si>
    <t>Subcategory for Assessment</t>
  </si>
  <si>
    <t>SSORRES</t>
  </si>
  <si>
    <t>Result or Finding Original Result</t>
  </si>
  <si>
    <t>Result of the status assessment finding as originally received or collected.</t>
  </si>
  <si>
    <t>SSSTRESC</t>
  </si>
  <si>
    <t>(SSTATRS)</t>
  </si>
  <si>
    <t>Contains the result value for all findings, copied or derived from SSORRES in a standard format.</t>
  </si>
  <si>
    <t>SSSTAT</t>
  </si>
  <si>
    <t>Used to indicate a status assessment was not done. Should be null if a result exists in SSORRES.</t>
  </si>
  <si>
    <t>SSREASND</t>
  </si>
  <si>
    <t>Reason Assessment Not Performed</t>
  </si>
  <si>
    <t>Describes why an assessment was not performed. Example: "Subject Refused". Used in conjunction with SSSTAT when value is "NOT DONE".</t>
  </si>
  <si>
    <t>SSEVAL</t>
  </si>
  <si>
    <t>Role of the person who provided the evaluation. Used only for results that are subjective (e.g., assigned by a person or a group). Should be null for records that contain collected or derived data. Examples: "CAREGIVER", "ADJUDICATION COMMITTEE", "FRIEND".</t>
  </si>
  <si>
    <t>Epoch associated with the start date/time of the subject status assessment.</t>
  </si>
  <si>
    <t>SSDTC</t>
  </si>
  <si>
    <t>Date and time of the subject status assessment represented in ISO 8601 character format.</t>
  </si>
  <si>
    <t>SSDY</t>
  </si>
  <si>
    <t>Study day of the test, measured as integer days.Algorithm for calculations must be relative to the sponsor-defined RFSTDTC variable in Demographics.</t>
  </si>
  <si>
    <t>TUSEQ</t>
  </si>
  <si>
    <t>TUGRPID</t>
  </si>
  <si>
    <t>Used to link together a block of related records within a subject in a domain. Can be used to group split or merged tumors/lesions which have been identified.</t>
  </si>
  <si>
    <t>TUREFID</t>
  </si>
  <si>
    <t>Internal or external identifier, such as a medical image ID number.</t>
  </si>
  <si>
    <t>TUSPID</t>
  </si>
  <si>
    <t>TULNKID</t>
  </si>
  <si>
    <t>Identifier used to link identified tumor/lesion to the assessment results (in TR domain) over the course of the study.</t>
  </si>
  <si>
    <t>TULNKGRP</t>
  </si>
  <si>
    <t>TUTESTCD</t>
  </si>
  <si>
    <t>Tumor/Lesion ID Short Name</t>
  </si>
  <si>
    <t>(TUTESTCD)</t>
  </si>
  <si>
    <t>Short name of the TEST in TUTEST. TUTESTCD cannot be longer than 8 characters nor can start with a number. TUTESTCD cannot contain characters other than letters, numbers, or underscores. Example: "TUMIDENT". SeeTU Assumption 3.</t>
  </si>
  <si>
    <t>TUTEST</t>
  </si>
  <si>
    <t>Tumor/Lesion ID Test Name</t>
  </si>
  <si>
    <t>(TUTEST)</t>
  </si>
  <si>
    <t>Verbatim name of the test for the tumor/lesion identification. The value in TUTEST cannot be longer than 40 characters. Example: "Tumor Identification". SeeTU Assumption 3.</t>
  </si>
  <si>
    <t>TUORRES</t>
  </si>
  <si>
    <t>Tumor/Lesion ID Result</t>
  </si>
  <si>
    <t>Result of the tumor/lesion identification. The result of tumor/lesion identification is a classification of the identified tumor/lesion. Examples: When TUTESTCD = "TUMIDENT", values of TUORRES might be "TARGET", "NON-TARGET", "NEW", or "BENIGN ABNORMALITY".</t>
  </si>
  <si>
    <t>TUSTRESC</t>
  </si>
  <si>
    <t>Tumor/Lesion ID Result Std. Format</t>
  </si>
  <si>
    <t>(TUIDRS)</t>
  </si>
  <si>
    <t>Contains the result value for all findings copied or derived from TUORRES in a standard format.</t>
  </si>
  <si>
    <t>TUNAM</t>
  </si>
  <si>
    <t>The name or identifier of the vendor that performed the tumor/lesion Identification. This column can be left null when the investigator provides the complete set of data in the domain.</t>
  </si>
  <si>
    <t>TULOC</t>
  </si>
  <si>
    <t>Location of the Tumor/Lesion</t>
  </si>
  <si>
    <t>Used to specify the anatomical location of the identified tumor/lesion, e.g., "LIVER"Note: When anatomical location is broken down and collected as distinct pieces of data that when combined provide the overall location information (e.g., laterality/directionality/distribution), then the additional anatomical location qualifiers should be used. See Assumption 3.</t>
  </si>
  <si>
    <t>TULAT</t>
  </si>
  <si>
    <t>Qualifier for anatomical location or specimen further detailing laterality, for example, "LEFT", "RIGHT", "BILATERAL".</t>
  </si>
  <si>
    <t>TUDIR</t>
  </si>
  <si>
    <t>Qualifier for anatomical location or specimen further detailing directionality, for example, "UPPER", "INTERIOR".</t>
  </si>
  <si>
    <t>TUPORTOT</t>
  </si>
  <si>
    <t>Qualifier for anatomical location or specimen further detailing the distribution, which means arrangement of, or apportioning of. Examples: "ENTIRE", "SINGLE", "SEGMENT", "MULTIPLE".</t>
  </si>
  <si>
    <t>TUMETHOD</t>
  </si>
  <si>
    <t>Method of Identification</t>
  </si>
  <si>
    <t>Method used to identify the tumor/lesion. Examples: "MRI", "CT SCAN".</t>
  </si>
  <si>
    <t>TULOBXFL</t>
  </si>
  <si>
    <t>TUBLFL</t>
  </si>
  <si>
    <t>Indicator used to identify a baseline value. Should be "Y" or null. Note that TUBLFL is retained for backward compatibility. The authoritative baseline flag for statistical analysis is in an ADaM dataset.</t>
  </si>
  <si>
    <t>TUEVAL</t>
  </si>
  <si>
    <t>Role of the person who provided the evaluation. Examples: "ADJUDICATION COMMITTEE", "INDEPENDENT ASSESSOR".This column can be left null when the investigator provides the complete set of data in the domain. However, the column should contain no null values when data from one or more independent assessors is included. For example, the rows attributed to the investigator should contain a value of "INVESTIGATOR".</t>
  </si>
  <si>
    <t>TUEVALID</t>
  </si>
  <si>
    <t>Used to distinguish multiple evaluators with the same role recorded in --EVAL. Examples: "RADIOLOGIST1", "RADIOLOGIST2". SeeTU Assumption 8.</t>
  </si>
  <si>
    <t>TUACPTFL</t>
  </si>
  <si>
    <t>In cases where more than one independent assessor (e.g., "RADIOLOGIST 1", "RADIOLOGIST 2", "ADJUDICATION COMMITTEE") provide independent assessments at the same time point, this flag identifies the record that is considered to be the accepted assessment.</t>
  </si>
  <si>
    <t>Planned study day of the visit based upon RFSTDTC in Demographics. Should be an integer.</t>
  </si>
  <si>
    <t>TUDTC</t>
  </si>
  <si>
    <t>Date/Time of Tumor/Lesion Identification</t>
  </si>
  <si>
    <t>TUDTC variable represents the date of the scan/image/physical exam. TUDTC does not represent the date that the image was read to identify tumors. TUDTC also does not represent the VISIT date.</t>
  </si>
  <si>
    <t>TUDY</t>
  </si>
  <si>
    <t>Study Day of Tumor/Lesion Identification</t>
  </si>
  <si>
    <t>Study day of the scan/image/physical exam, measured as integer days. Algorithm for calculations must be relative to the sponsor-defined RFSTDTC variable in Demographics.</t>
  </si>
  <si>
    <t>TRSEQ</t>
  </si>
  <si>
    <t>TRGRPID</t>
  </si>
  <si>
    <t>TRREFID</t>
  </si>
  <si>
    <t>TRSPID</t>
  </si>
  <si>
    <t>TRLNKID</t>
  </si>
  <si>
    <t>Identifier used to link the assessment result records to the individual tumor/lesion identification record in TU domain.</t>
  </si>
  <si>
    <t>TRLNKGRP</t>
  </si>
  <si>
    <t>Used to group and link all of the measurement/assessment records used in the assessment of the response record in the RS domain.</t>
  </si>
  <si>
    <t>TRTESTCD</t>
  </si>
  <si>
    <t>Tumor/Lesion Assessment Short Name</t>
  </si>
  <si>
    <t>(TRTESTCD)</t>
  </si>
  <si>
    <t>Short name of the TEST in TRTEST. TRTESTCD cannot contain characters other than letters, numbers, or underscores. Examples: "TUMSTATE", "DIAMETER", "LESSCIND", "LESRVIND". SeeTR Assumption 3.</t>
  </si>
  <si>
    <t>TRTEST</t>
  </si>
  <si>
    <t>Tumor/Lesion Assessment Test Name</t>
  </si>
  <si>
    <t>(TRTEST)</t>
  </si>
  <si>
    <t>Verbatim name of the test or examination used to obtain the measurement or finding. The value in TRTEST cannot be longer than 40 characters. Examples: "Tumor State", "Diameter", "Volume", "Lesion Success Indicator", "Lesion Revascularization Indicator". SeeTR Assumption 3.</t>
  </si>
  <si>
    <t>TRORRES</t>
  </si>
  <si>
    <t>Result of the tumor/lesion measurement/assessment as originally received or collected.</t>
  </si>
  <si>
    <t>TRORRESU</t>
  </si>
  <si>
    <t>Original units in which the data were collected. The unit for TRORRES. Example: "mm".</t>
  </si>
  <si>
    <t>TRSTRESC</t>
  </si>
  <si>
    <t>(TRPROPRS)</t>
  </si>
  <si>
    <t>Contains the result value for all findings, copied or derived from TRORRES in a standard format or standard units. TRSTRESC should store all results or findings in character format; if results are numeric, they should also be stored in numeric format in TRSTRESN.</t>
  </si>
  <si>
    <t>TRSTRESN</t>
  </si>
  <si>
    <t>Used for continuous or numeric results or findings in standard format; copied in numeric format from TRSTRESC. TRSTRESN should store all numeric test results or findings.</t>
  </si>
  <si>
    <t>TRSTRESU</t>
  </si>
  <si>
    <t>Standardized unit used for TRSTRESN.</t>
  </si>
  <si>
    <t>TRSTAT</t>
  </si>
  <si>
    <t>Used to indicate a scan/image/physical exam was not performed or a tumor/lesion measurement was not taken. Should be null if a result exists in TRORRES.</t>
  </si>
  <si>
    <t>TRREASND</t>
  </si>
  <si>
    <t>Describes why a scan/image/physical exam was not performed or a tumor/lesion measurement was not taken. Examples: "SCAN NOT PERFORMED", "NOT ASSESSABLE: IMAGE OBSCURED TUMOR". Used in conjunction with TRSTAT when value is "NOT DONE".</t>
  </si>
  <si>
    <t>TRNAM</t>
  </si>
  <si>
    <t>The name or identifier of the vendor that performed the tumor/lesion measurement or assessment. This column can be left null when the investigator provides the complete set of data in the domain.</t>
  </si>
  <si>
    <t>TRMETHOD</t>
  </si>
  <si>
    <t>Method Used to Identify the Tumor/Lesion</t>
  </si>
  <si>
    <t>Method used to measure the tumor/lesion. Examples: "MRI", "CT SCAN", "Coronary Angiography".</t>
  </si>
  <si>
    <t>TRLOBXFL</t>
  </si>
  <si>
    <t>TRBLFL</t>
  </si>
  <si>
    <t>Indicator used to identify a baseline value. Should be "Y" or null. Note that TRBLFL is retained for backward compatibility. The authoritative baseline flag for statistical analysis is in an ADaM dataset.</t>
  </si>
  <si>
    <t>TREVAL</t>
  </si>
  <si>
    <t>Role of the person who provided the evaluation. Used only for results that are subjective (e.g., assigned by a person or a group). Examples: "ADJUDICATION COMMITTEE", "INDEPENDENT ASSESSOR".</t>
  </si>
  <si>
    <t>TREVALID</t>
  </si>
  <si>
    <t>Used to distinguish multiple evaluators with the same role recorded in TREVAL. Examples:" RADIOLOGIST1", "RADIOLOGIST2". SeeTR Assumption 6.</t>
  </si>
  <si>
    <t>TRACPTFL</t>
  </si>
  <si>
    <t>TRDTC</t>
  </si>
  <si>
    <t>Date/Time of Tumor/Lesion Measurement</t>
  </si>
  <si>
    <t>The date of the scan/image/physical exam. TRDTC does not represent the date that the image was read to identify tumors/lesions. TRDTC also does not represent the VISIT date.</t>
  </si>
  <si>
    <t>TRDY</t>
  </si>
  <si>
    <t>Study Day of Tumor/Lesion Measurement</t>
  </si>
  <si>
    <t>VSSEQ</t>
  </si>
  <si>
    <t>VSGRPID</t>
  </si>
  <si>
    <t>VSSPID</t>
  </si>
  <si>
    <t>Sponsor-defined reference number. Perhaps pre-printed on the CRF as an explicit line identifier or defined in the sponsor's operational database.</t>
  </si>
  <si>
    <t>VSTESTCD</t>
  </si>
  <si>
    <t>Vital Signs Test Short Name</t>
  </si>
  <si>
    <t>(VSTESTCD)</t>
  </si>
  <si>
    <t>Short name of the measurement, test, or examination described in VSTEST. It can be used as a column name when converting a dataset from a vertical to a horizontal format. The value in VSTESTCD cannot be longer than 8 characters, nor can it start with a number (e.g., "1TEST" is not valid). VSTESTCD cannot contain characters other than letters, numbers, or underscores. Examples: "SYSBP", "DIABP", "BMI".</t>
  </si>
  <si>
    <t>VSTEST</t>
  </si>
  <si>
    <t>Vital Signs Test Name</t>
  </si>
  <si>
    <t>(VSTEST)</t>
  </si>
  <si>
    <t>Verbatim name of the test or examination used to obtain the measurement or finding. The value in VSTEST cannot be longer than 40 characters. Examples: "Systolic Blood Pressure", "Diastolic Blood Pressure", "Body Mass Index".</t>
  </si>
  <si>
    <t>VSCAT</t>
  </si>
  <si>
    <t>Category for Vital Signs</t>
  </si>
  <si>
    <t>VSSCAT</t>
  </si>
  <si>
    <t>Subcategory for Vital Signs</t>
  </si>
  <si>
    <t>A further categorization of a measurement or examination.</t>
  </si>
  <si>
    <t>VSPOS</t>
  </si>
  <si>
    <t>Vital Signs Position of Subject</t>
  </si>
  <si>
    <t>VSORRES</t>
  </si>
  <si>
    <t>Result of the vital signs measurement as originally received or collected.</t>
  </si>
  <si>
    <t>VSORRESU</t>
  </si>
  <si>
    <t>(VSRESU)</t>
  </si>
  <si>
    <t>Original units in which the data were collected. The unit for VSORRES. Examples: "in", "LB", "beats/min".</t>
  </si>
  <si>
    <t>VSSTRESC</t>
  </si>
  <si>
    <t>Contains the result value for all findings, copied or derived from VSORRES in a standard format or standard units. VSSTRESC should store all results or findings in character format; if results are numeric, they should also be stored in numeric format in VSSTRESN. For example, if a test has results "NONE", "NEG", and "NEGATIVE" in VSORRES, and these results effectively have the same meaning, they could be represented in standard format in VSSTRESC as "NEGATIVE".</t>
  </si>
  <si>
    <t>VSSTRESN</t>
  </si>
  <si>
    <t>Used for continuous or numeric results or findings in standard format; copied in numeric format from VSSTRESC. VSSTRESN should store all numeric test results or findings.</t>
  </si>
  <si>
    <t>VSSTRESU</t>
  </si>
  <si>
    <t>Standardized unit used for VSSTRESC and VSSTRESN.</t>
  </si>
  <si>
    <t>VSSTAT</t>
  </si>
  <si>
    <t>Used to indicate that a vital sign measurement was not done. Should be null if a result exists in VSORRES.</t>
  </si>
  <si>
    <t>VSREASND</t>
  </si>
  <si>
    <t>Describes why a measurement or test was not performed. Examples: "BROKEN EQUIPMENT" or "SUBJECT REFUSED". Used in conjunction with VSSTAT when value is "NOT DONE".</t>
  </si>
  <si>
    <t>VSLOC</t>
  </si>
  <si>
    <t>Location of Vital Signs Measurement</t>
  </si>
  <si>
    <t>Location relevant to the collection of Vital Signs measurement. Example: "ARM" for blood pressure.</t>
  </si>
  <si>
    <t>VSLAT</t>
  </si>
  <si>
    <t>VSLOBXFL</t>
  </si>
  <si>
    <t>VSBLFL</t>
  </si>
  <si>
    <t>Indicator used to identify a baseline value. Should be "Y" or null. Note that VSBLFL is retained for backward compatibility. The authoritative baseline for statistical analysis is in an ADaM dataset.</t>
  </si>
  <si>
    <t>VSDRVFL</t>
  </si>
  <si>
    <t>Used to indicate a derived record. The value should be "Y" or null. Records that represent the average of other records or that do not come from the CRF are examples of records that would be derived for the submission datasets. If VSDRVFL = "Y," then VSORRES may be null, with VSSTRESC and (if numeric) VSSTRESN having the derived value.</t>
  </si>
  <si>
    <t>VSDTC</t>
  </si>
  <si>
    <t>Date/Time of Measurements</t>
  </si>
  <si>
    <t>Date and time of the vital signs assessment represented in ISO 8601 character format.</t>
  </si>
  <si>
    <t>VSDY</t>
  </si>
  <si>
    <t>Study Day of Vital Signs</t>
  </si>
  <si>
    <t>Study day of vital signs measurements, measured as integer days.Algorithm for calculations must be relative to the sponsor-defined RFSTDTC variable in Demographics.</t>
  </si>
  <si>
    <t>VSTPT</t>
  </si>
  <si>
    <t>Text description of time when measurement should be taken.This may be represented as an elapsed time relative to a fixed reference point, such as time of last dose. See VSTPTNUM and VSTPTREF. Examples: "Start", "5 min post".</t>
  </si>
  <si>
    <t>VSTPTNUM</t>
  </si>
  <si>
    <t>Numerical version of VSTPT to aid in sorting.</t>
  </si>
  <si>
    <t>VSELTM</t>
  </si>
  <si>
    <t>Planned elapsed time (in ISO 8601) relative to a planned fixed reference (VSTPTREF). This variable is useful where there are repetitive measures. Not a clock time or a date time variable. Represented as an ISO 8601 Duration. Examples: "-PT15M" to represent the period of 15 minutes prior to the reference point indicated by VSTPTREF, or "PT8H" to represent the period of 8 hours after the reference point indicated by VSTPTREF.</t>
  </si>
  <si>
    <t>VSTPTREF</t>
  </si>
  <si>
    <t>Name of the fixed reference point referred to by VSELTM, VSTPTNUM, and VSTPT. Examples: "PREVIOUS DOSE", "PREVIOUS MEAL".</t>
  </si>
  <si>
    <t>VSRFTDTC</t>
  </si>
  <si>
    <t>Date/time of the reference time point, VSTPTREF.</t>
  </si>
  <si>
    <t>FASEQ</t>
  </si>
  <si>
    <t>FAGRPID</t>
  </si>
  <si>
    <t>FASPID</t>
  </si>
  <si>
    <t>FATESTCD</t>
  </si>
  <si>
    <t>Findings About Test Short Name</t>
  </si>
  <si>
    <t>Short name of the measurement, test, or examination described in FATEST. It can be used as a column name when converting a dataset from a vertical to a horizontal format. The value in FATESTCD cannot be longer than 8 characters, nor can it start with a number (e.g., "1TEST" is not valid). FATESTCD cannot contain characters other than letters, numbers, or underscores. Examples: "SEV", "OCCUR". Note that controlled terminology is in several therapeutic area-specific codelists.</t>
  </si>
  <si>
    <t>FATEST</t>
  </si>
  <si>
    <t>Findings About Test Name</t>
  </si>
  <si>
    <t>Verbatim name of the test or examination used to obtain the measurement or finding. The value in FATEST cannot be longer than 40 characters. Examples: "Severity/Intensity", "Occurrence". Note that controlled terminology is in several therapeutic area-specific codelists.</t>
  </si>
  <si>
    <t>FAOBJ</t>
  </si>
  <si>
    <t>Object of the Observation</t>
  </si>
  <si>
    <t>Used to describe the object or focal point of the findings observation that is represented by --TEST. Examples: the term (such as Acne) describing a clinical sign or symptom that is being measured by a Severity test, or an event such as VOMIT, where the volume of Vomit is being measured by a VOLUME test.</t>
  </si>
  <si>
    <t>FACAT</t>
  </si>
  <si>
    <t>Category for Findings About</t>
  </si>
  <si>
    <t>Used to define a category of related records. Examples: "GERD", "PRE-SPECIFIED AE".</t>
  </si>
  <si>
    <t>FASCAT</t>
  </si>
  <si>
    <t>Subcategory for Findings About</t>
  </si>
  <si>
    <t>A further categorization of FACAT.</t>
  </si>
  <si>
    <t>FAORRES</t>
  </si>
  <si>
    <t>Result of the test as originally received or collected.</t>
  </si>
  <si>
    <t>FAORRESU</t>
  </si>
  <si>
    <t>Original units in which the data were collected. The unit for FAORRES.</t>
  </si>
  <si>
    <t>FASTRESC</t>
  </si>
  <si>
    <t>Contains the result value for all findings, copied or derived from FAORRES in a standard format or standard units. FASTRESC should store all results or findings in character format; if results are numeric, they should also be stored in numeric format in FASTRESN. For example, if a test has results "NONE", "NEG", and "NEGATIVE" in FAORRES, and these results effectively have the same meaning; they could be represented in standard format in FASTRESC as "NEGATIVE".</t>
  </si>
  <si>
    <t>FASTRESN</t>
  </si>
  <si>
    <t>Used for continuous or numeric results or findings in standard format; copied in numeric format from FASTRESC. FASTRESN should store all numeric test results or findings.</t>
  </si>
  <si>
    <t>FASTRESU</t>
  </si>
  <si>
    <t>Standardized unit used for FASTRESC and FASTRESN.</t>
  </si>
  <si>
    <t>FASTAT</t>
  </si>
  <si>
    <t>Used to indicate that the measurement was not done. Should be null if a result exists in FAORRES.</t>
  </si>
  <si>
    <t>FAREASND</t>
  </si>
  <si>
    <t>Describes why a question was not answered. Example: "Subject refused". Used in conjunction with FASTAT when value is "NOT DONE".</t>
  </si>
  <si>
    <t>FALOC</t>
  </si>
  <si>
    <t>Location of the Finding About</t>
  </si>
  <si>
    <t>Used to specify the location of the clinical evaluation. Example: "ARM".</t>
  </si>
  <si>
    <t>FALAT</t>
  </si>
  <si>
    <t>FALOBXFL</t>
  </si>
  <si>
    <t>FABLFL</t>
  </si>
  <si>
    <t>Indicator used to identify a baseline value. The value should be "Y" or null. Note that FABLFL is retained for backward compatibility. The authoritative baseline flag for statistical analysis is in an ADaM dataset.</t>
  </si>
  <si>
    <t>FAEVAL</t>
  </si>
  <si>
    <t>Epoch associated with the date/time of the observation. Examples: "SCREENING", "TREATMENT", "FOLLOW-UP".</t>
  </si>
  <si>
    <t>FADTC</t>
  </si>
  <si>
    <t>Collection date and time of findings assessment represented in ISO 8601 character format.</t>
  </si>
  <si>
    <t>FADY</t>
  </si>
  <si>
    <t>Study day of collection, measured as integer days.Algorithm for calculations must be relative to the sponsor-defined RFSTDTC variable in Demographics. This formula should be consistent across the submission.</t>
  </si>
  <si>
    <t>Identifier used to uniquely identify a subject across submission.</t>
  </si>
  <si>
    <t>SRSEQ</t>
  </si>
  <si>
    <t>SRGRPID</t>
  </si>
  <si>
    <t>SRREFID</t>
  </si>
  <si>
    <t>Internal or external specimen identifier. Example: "Specimen ID".</t>
  </si>
  <si>
    <t>SRSPID</t>
  </si>
  <si>
    <t>SRTESTCD</t>
  </si>
  <si>
    <t>Skin Response Test or Exam Short Name</t>
  </si>
  <si>
    <t>(SRTESTCD)</t>
  </si>
  <si>
    <t>Short name of the measurement, test, or examination described in SRTEST. It can be used as a column name when converting a dataset from a vertical to a horizontal format. The value in SRTESTCD cannot be longer than 8 characters, nor can it start with a number (e.g., "1TEST" is not valid). SRTESTCD cannot contain characters other than letters, numbers, or underscores.</t>
  </si>
  <si>
    <t>SRTEST</t>
  </si>
  <si>
    <t>Skin Response Test or Examination Name</t>
  </si>
  <si>
    <t>(SRTEST)</t>
  </si>
  <si>
    <t>Verbatim name of the test or examination used to obtain the measurement or finding. The value in SRTEST cannot be longer than 40 characters. Example: "Wheal Diameter".</t>
  </si>
  <si>
    <t>SROBJ</t>
  </si>
  <si>
    <t>Used to describe the object or focal point of the findings observation that is represented by --TEST. Examples: the dose of the immunogenic material or the allergen associated with the response (e.g., "Johnson Grass IgE 0.15 BAU mL").</t>
  </si>
  <si>
    <t>SRCAT</t>
  </si>
  <si>
    <t>Used to define a category of Topic-variable values across subjects.</t>
  </si>
  <si>
    <t>SRSCAT</t>
  </si>
  <si>
    <t>A further categorization of SRCAT values.</t>
  </si>
  <si>
    <t>SRORRES</t>
  </si>
  <si>
    <t>Results of measurement or finding as originally received or collected.</t>
  </si>
  <si>
    <t>SRORRESU</t>
  </si>
  <si>
    <t>Original units in which the data were collected. The unit for SRORRES. Example: "mm".</t>
  </si>
  <si>
    <t>SRSTRESC</t>
  </si>
  <si>
    <t>Contains the result value for all findings, copied or derived from SRORRES in a standard format or in standard units. SRSTRESC should store all results or findings in character format; if results are numeric, they should also be stored in numeric format in SRSTRESN.</t>
  </si>
  <si>
    <t>SRSTRESN</t>
  </si>
  <si>
    <t>Used for continuous or numeric results or findings in standard format; copied in numeric format from SRSTRESC. SRSTRESN should store all numeric test results or findings.</t>
  </si>
  <si>
    <t>SRSTRESU</t>
  </si>
  <si>
    <t>Standardized units used for SRSTRESC and SRSTRESN, Example: "mm".</t>
  </si>
  <si>
    <t>SRSTAT</t>
  </si>
  <si>
    <t>Used to indicate exam not done. Should be null if a result exists in SRORRES.</t>
  </si>
  <si>
    <t>SRREASND</t>
  </si>
  <si>
    <t>Describes why a measurement or test was not performed. Used in conjunction with SRSTAT when value is "NOT DONE".</t>
  </si>
  <si>
    <t>SRNAM</t>
  </si>
  <si>
    <t>SRSPEC</t>
  </si>
  <si>
    <t>Defines the types of specimen used for a measurement. Example: "SKIN".</t>
  </si>
  <si>
    <t>SRLOC</t>
  </si>
  <si>
    <t>Location relevant to the collection of the measurement.</t>
  </si>
  <si>
    <t>SRLAT</t>
  </si>
  <si>
    <t>Qualifier for anatomical location further detailing laterality of intervention administration. Examples: "RIGHT", "LEFT", "BILATERAL".</t>
  </si>
  <si>
    <t>SRMETHOD</t>
  </si>
  <si>
    <t>Method of test or examination. Examples: "ELISA", "EIA", "MICRONEUTRALIZATION ASSAY", "PRNT" (Plaque Reduction Neutralization Tests).</t>
  </si>
  <si>
    <t>SRLOBXFL</t>
  </si>
  <si>
    <t>SRBLFL</t>
  </si>
  <si>
    <t>Indicator used to identify a baseline value. The value should be "Y" or null. Note that SRBLFL is retained for backward compatibility. The authoritative baseline flag for statistical analysis is in an ADaM dataset.</t>
  </si>
  <si>
    <t>SREVAL</t>
  </si>
  <si>
    <t>Role of person who provided evaluation. Used only for results that are subjective (e.g., assigned by a person or a group). Should be null for records that contain collected or derived data. Examples: "INVESTIGATOR", "ADJUDICATION COMMITTEE", "VENDOR".</t>
  </si>
  <si>
    <t>Epoch associated with the date/time of the observation. Examples: "SCREENING", "TREATMENT", and "FOLLOW-UP".</t>
  </si>
  <si>
    <t>SRDTC</t>
  </si>
  <si>
    <t>SRDY</t>
  </si>
  <si>
    <t>Actual study day of visit/collection/exam expressed in integer days relative to sponsor- defined RFSTDTC in Demographics.</t>
  </si>
  <si>
    <t>SRTPT</t>
  </si>
  <si>
    <t>Text description of time when measurement should be taken.This may be represented as an elapsed time relative to a fixed reference point, such as time of last dose. See SRTPTNUM and SRTPTREF. Examples: "Start", "5 min post".</t>
  </si>
  <si>
    <t>SRTPTNUM</t>
  </si>
  <si>
    <t>Numerical version of SRTPT to aid in sorting.</t>
  </si>
  <si>
    <t>SRELTM</t>
  </si>
  <si>
    <t>Planned elapsed time (in ISO 8601) relative to a fixed time point reference (SRTPTREF). Not a clock time or a date time variable. Represented as an ISO 8601 duration. Examples: "-PT15M" to represent the period of 15 minutes prior to the reference point indicated by EGTPTREF, or "PT8H" to represent the period of 8 hours after the reference point indicated by SRTPTREF.</t>
  </si>
  <si>
    <t>SRTPTREF</t>
  </si>
  <si>
    <t>Name of the fixed reference point referred to by SRELTM, SRTPTNUM, and SRTPT. Example: "INTRADERMAL INJECTION".</t>
  </si>
  <si>
    <t>SRRFTDTC</t>
  </si>
  <si>
    <t>Date/time of the reference time point, SRTPTREF.</t>
  </si>
  <si>
    <t>ARMCD is limited to 20 characters and does not have special character restrictions. The maximum length of ARMCD is longer than that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</si>
  <si>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Name given to an Arm or treatment group.</t>
  </si>
  <si>
    <t>Number that gives the order of the Element within the Arm.</t>
  </si>
  <si>
    <t>ETCD (the companion to ELEMENT) is limited to 8 characters and does not have special character restrictions. These values should be short for ease of use in programming, but it is not expected that ETCD will need to serve as a variable name.</t>
  </si>
  <si>
    <t>The name of the Element. The same Element may occur more than once within an Arm.</t>
  </si>
  <si>
    <t>TABRANCH</t>
  </si>
  <si>
    <t>Branch</t>
  </si>
  <si>
    <t>Rule</t>
  </si>
  <si>
    <t>Condition subject met, at a "branch" in the trial design at the end of this Element, to be included in this Arm (e.g., "Randomization to DRUG X").</t>
  </si>
  <si>
    <t>TATRANS</t>
  </si>
  <si>
    <t>Transition Rule</t>
  </si>
  <si>
    <t>If the trial design allows a subject to transition to an Element other than the next Element in sequence, then the conditions for transitioning to those other Elements, and the alternative Element sequences, are specified in this rule (e.g., "Responders go to washout").</t>
  </si>
  <si>
    <t>Name of the Trial Epoch with which this Element of the Arm is associated.</t>
  </si>
  <si>
    <t>The name of the Element.</t>
  </si>
  <si>
    <t>TESTRL</t>
  </si>
  <si>
    <t>Rule for Start of Element</t>
  </si>
  <si>
    <t>Expresses rule for beginning Element.</t>
  </si>
  <si>
    <t>TEENRL</t>
  </si>
  <si>
    <t>Rule for End of Element</t>
  </si>
  <si>
    <t>Expresses rule for ending Element. Either TEENRL or TEDUR must be present for each Element.</t>
  </si>
  <si>
    <t>TEDUR</t>
  </si>
  <si>
    <t>Planned Duration of Element</t>
  </si>
  <si>
    <t>Planned Duration of Element in ISO 8601 format. Used when the rule for ending the Element is applied after a fixed duration.</t>
  </si>
  <si>
    <t>Clinical encounter numberNumeric version of VISIT, used for sorting.</t>
  </si>
  <si>
    <t>Planned study day of VISIT.Due to its sequential nature, used for sorting.</t>
  </si>
  <si>
    <t>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20.If the timing of Visits for a trial does not depend on which Arm a subject is in, then ARMCD should be null.</t>
  </si>
  <si>
    <t>Name given to an Arm or Treatment Group.If the timing of Visits for a trial does not depend on which Arm a subject is in, then Arm should be left blank.</t>
  </si>
  <si>
    <t>TVSTRL</t>
  </si>
  <si>
    <t>Visit Start Rule</t>
  </si>
  <si>
    <t>Rule describing when the Visit starts, in relation to the sequence of Elements.</t>
  </si>
  <si>
    <t>TVENRL</t>
  </si>
  <si>
    <t>Visit End Rule</t>
  </si>
  <si>
    <t>Rule describing when the Visit ends, in relation to the sequence of Elements.</t>
  </si>
  <si>
    <t>TDORDER</t>
  </si>
  <si>
    <t>Sequence of Planned Assessment Schedule</t>
  </si>
  <si>
    <t>A number given to ensure ordinal sequencing of the planned assessment schedules within a trial.</t>
  </si>
  <si>
    <t>TDANCVAR</t>
  </si>
  <si>
    <t>Anchor Variable Name</t>
  </si>
  <si>
    <t>A reference to the date variable name that provides the start point from which the planned disease assessment schedule is measured. This must be a referenced from the ADaM ADSL dataset, e.g. "ANCH1DT". Note: TDANCVAR will contain the name of a reference date variable.</t>
  </si>
  <si>
    <t>TDSTOFF</t>
  </si>
  <si>
    <t>Offset from the Anchor</t>
  </si>
  <si>
    <t>A fixed offset from the date provided by the variable referenced in TDANCVAR. This is used when the timing of planned cycles does not start on the exact day referenced in the variable indicated in TDANCVAR. The value of this variable will be either zero or a positive value and will be represented in ISO 8601 character format.</t>
  </si>
  <si>
    <t>TDTGTPAI</t>
  </si>
  <si>
    <t>Planned Assessment Interval</t>
  </si>
  <si>
    <t>The planned interval between disease assessments represented in ISO 8601 character format.</t>
  </si>
  <si>
    <t>TDMINPAI</t>
  </si>
  <si>
    <t>Planned Assessment Interval Minimum</t>
  </si>
  <si>
    <t>The lower limit of the allowed range for the planned interval between disease assessments represented in ISO 8601 character format.</t>
  </si>
  <si>
    <t>TDMAXPAI</t>
  </si>
  <si>
    <t>Planned Assessment Interval Maximum</t>
  </si>
  <si>
    <t>The upper limit of the allowed range for the planned interval between disease assessments represented in ISO 8601 character format.</t>
  </si>
  <si>
    <t>TDNUMRPT</t>
  </si>
  <si>
    <t>Maximum Number of Actual Assessments</t>
  </si>
  <si>
    <t>This variable must represent the maximum number of actual assessments for the analysis that this disease assessment schedule describes. In a trial where the maximum number of assessments is not defined explicitly in the protocol (e.g., assessments occur until death), TDNUMRPT should represent the maximum number of disease assessments that support the efficacy analysis encountered by any subject across the trial at that point in time.</t>
  </si>
  <si>
    <t>Two-character abbreviation for the domain, which must be TM.</t>
  </si>
  <si>
    <t>TMDEF</t>
  </si>
  <si>
    <t>Disease Milestone Definition</t>
  </si>
  <si>
    <t>Definition of the Disease Milestone.</t>
  </si>
  <si>
    <t>TMRPT</t>
  </si>
  <si>
    <t>Disease Milestone Repetition Indicator</t>
  </si>
  <si>
    <t>Indicates whether this is a Disease Milestone that can occur only once ("N") or a type of Disease Milestone that can occur multiple times ("Y").</t>
  </si>
  <si>
    <t>Incl/Excl Criterion Short Name</t>
  </si>
  <si>
    <t>Short name IETEST. It can be used as a column name when converting a dataset from a vertical to a horizontal format. The value in IETESTCD cannot be longer than 8 characters, nor can it start with a number (e.g., "1TEST" is not valid). IETESTCD cannot contain characters other than letters, numbers, or underscores. The prefix "IE" is used to ensure consistency with the IE domain.</t>
  </si>
  <si>
    <t>Full text of the inclusion or exclusion criterion. The prefix "IE" is used to ensure consistency with the IE domain.</t>
  </si>
  <si>
    <t>Used for categorization of the inclusion or exclusion criteria.</t>
  </si>
  <si>
    <t>A further categorization of the exception criterion. Can be used to distinguish criteria for a sub-study or to categorize as major or minor exceptions. Examples: "MAJOR", "MINOR".</t>
  </si>
  <si>
    <t>TIRL</t>
  </si>
  <si>
    <t>Inclusion/Exclusion Criterion Rule</t>
  </si>
  <si>
    <t>Rule that expresses the criterion in computer-executable form. See Assumption 4.</t>
  </si>
  <si>
    <t>TIVERS</t>
  </si>
  <si>
    <t>Protocol Criteria Versions</t>
  </si>
  <si>
    <t>The number of this version of the Inclusion/Exclusion criteria. May be omitted if there is only one version.</t>
  </si>
  <si>
    <t>TSSEQ</t>
  </si>
  <si>
    <t>Sequence number given to ensure uniqueness within a dataset. Allows inclusion of multiple records for the same TSPARMCD.</t>
  </si>
  <si>
    <t>TSGRPID</t>
  </si>
  <si>
    <t>Used to tie together a group of related records.</t>
  </si>
  <si>
    <t>TSPARMCD</t>
  </si>
  <si>
    <t>Trial Summary Parameter Short Name</t>
  </si>
  <si>
    <t>(TSPARMCD)</t>
  </si>
  <si>
    <t>TSPARMCD (the companion to TSPARM) is limited to 8 characters and does not have special character restrictions. These values should be short for ease of use in programming, but it is not expected that TSPARMCD will need to serve as variable names. Examples: "AGEMIN", "AGEMAX".</t>
  </si>
  <si>
    <t>TSPARM</t>
  </si>
  <si>
    <t>Trial Summary Parameter</t>
  </si>
  <si>
    <t>(TSPARM)</t>
  </si>
  <si>
    <t>Term for the Trial Summary Parameter. The value in TSPARM cannot be longer than 40 characters. Examples: "Planned Minimum Age of Subjects", "Planned Maximum Age of Subjects".</t>
  </si>
  <si>
    <t>TSVAL</t>
  </si>
  <si>
    <t>Parameter Value</t>
  </si>
  <si>
    <t>Value of TSPARM. Example: "ASTHMA" when TSPARM value is "Trial Indication". TSVAL can only be null when TSVALNF is populated. Text over 200 characters can be added to additional columns TSVAL1-TSVALn. See Assumption 8.</t>
  </si>
  <si>
    <t>TSVALNF</t>
  </si>
  <si>
    <t>Parameter Null Flavor</t>
  </si>
  <si>
    <t>ISO 21090 NullFlavor enumeration</t>
  </si>
  <si>
    <t>Null flavor for the value of TSPARM, to be populated if and only if TSVAL is null.</t>
  </si>
  <si>
    <t>TSVALCD</t>
  </si>
  <si>
    <t>Parameter Value Code</t>
  </si>
  <si>
    <t>This is the code of the term in TSVAL. For example, "6CW7F3G59X" is the code for Gabapentin; "C49488" is the code for Y. The length of this variable can be longer than 8 to accommodate the length of the external terminology.</t>
  </si>
  <si>
    <t>TSVCDREF</t>
  </si>
  <si>
    <t>Name of the Reference Terminology</t>
  </si>
  <si>
    <t>The name of the Reference Terminology from which TSVALCD is taken. For example; CDISC, SNOMED, ISO 8601.</t>
  </si>
  <si>
    <t>TSVCDVER</t>
  </si>
  <si>
    <t>Version of the Reference Terminology</t>
  </si>
  <si>
    <t>The version number of the Reference Terminology, if applicable.</t>
  </si>
  <si>
    <t>Non-host Organism Identifier</t>
  </si>
  <si>
    <t>Sponsor-defined identifier for a non-host organism. NHOID should be populated with an intuitive name based on the identity of the organism as reported by the lab. It must be unique for each unique organism as defined by the specific values of the organism's entire known taxonomy described by pairs of OIPARMCD and OIVAL .</t>
  </si>
  <si>
    <t>OISEQ</t>
  </si>
  <si>
    <t>Sequence number to given to ensure uniqueness within a parameter within an organism (NHOID) within dataset.</t>
  </si>
  <si>
    <t>OIPARMCD</t>
  </si>
  <si>
    <t>Non-host Organism ID Element Short Name</t>
  </si>
  <si>
    <t>Short name of the taxon being described. Examples: "GROUP", "GENTYP", "SUBTYP".</t>
  </si>
  <si>
    <t>OIPARM</t>
  </si>
  <si>
    <t>Non-host Organism ID Element Name</t>
  </si>
  <si>
    <t>Name of the taxon being described. Examples: "Group", "Genotype", "Subtype".</t>
  </si>
  <si>
    <t>OIVAL</t>
  </si>
  <si>
    <t>Non-host Organism ID Element Value</t>
  </si>
  <si>
    <t>Value for the taxon in OIPARMCD/OIPARM for the organism identified by NHOID.</t>
  </si>
  <si>
    <t>Structure-J</t>
    <phoneticPr fontId="6"/>
  </si>
  <si>
    <t>ドメインの 2 文字の略語。</t>
  </si>
  <si>
    <t>親レコードのドメインを表す2文字の略語。CRFの一般コメントまたは追加情報ページで収集されたコメントの場合はNULL。</t>
  </si>
  <si>
    <t>親レコードの識別変数の値。個々のコメントがドメインレコードに関連している場合のみ使用されます。別のCRFで収集されたコメントの場合はnullとなります。</t>
  </si>
  <si>
    <t>コメントに関連付けられたスポンサー定義の参照。CRFのページ番号（例：650）、モジュール名（例：DEMOG）、または参照を識別する情報の組み合わせ（例：650-VITALS-VISIT 2）のいずれかになります。</t>
  </si>
  <si>
    <t>コメントのテキスト。200文字を超えるテキストは、追加列COVAL1～COVALnに追加できます。前提条件3を参照してください。</t>
  </si>
  <si>
    <t>--EVAL に記録された同じ役割を持つ複数の評価者を区別するために使用されます。例: RADIOLOGIST、RADIOLOGIST1、RADIOLOGIST2。</t>
  </si>
  <si>
    <t>専用コメントフォームへのコメントの日時。これが別のドメインの子レコードである場合、またはコメントの日付が収集されていない場合は、null になります。</t>
  </si>
  <si>
    <t>コメントの研究日（整数日）。計算アルゴリズムは、デモグラフィック（DM）ドメインのスポンサー定義のRFSTDTC変数を基準とする必要があります。</t>
  </si>
  <si>
    <t>プロトコルで指定された治療または療法への曝露の最初の日付/時刻。EXSTDTC の最も古い値に相当します。</t>
  </si>
  <si>
    <t>プロトコルで指定された治療または療法への曝露の最終日時。EXENDTC の最新値に相当します (EXENDTC が収集されていないか欠落している場合は、EXSTDTC の最新値)。</t>
  </si>
  <si>
    <t>インフォームド・コンセントの日付/時刻（ISO 8601文字形式）。プロトコルマイルストーンが文書化されている場合、これはDispositionドメインのインフォームド・コンセントの日付と同じになります。インフォームド・コンセントの日付を収集しない研究の場合のみ、この値はnullとなります。</t>
  </si>
  <si>
    <t>対象者が死亡したことを示します。「Y」またはnullである必要があります。死亡日が不明な場合でも入力する必要があります。</t>
  </si>
  <si>
    <t>研究内のサイトの一意の識別子。</t>
  </si>
  <si>
    <t>研究の研究者を表す識別子。SITEIDに加えて使用できます。SITEIDがINVIDと同じ場合は必要ありません。</t>
  </si>
  <si>
    <t>対象者の生年月日/時刻。</t>
  </si>
  <si>
    <t>AGE に関連付けられた単位。</t>
  </si>
  <si>
    <t>Arm変数（ARMおよびARMCD）および／または実際のArm変数（ACTARMおよびACTARMCD）がnullである理由をコード化したもの。例：「SCREEN FAILURE」、「NOT ASSIGNED」、「ASSIGNED, NOT TREATED」、「UNPLANNED TREATMENT」など。Arm変数と実際のArm変数がnullの場合、Arm変数と実際のArm変数の両方に同じ理由が適用されるものとみなされます。</t>
  </si>
  <si>
    <t>人口統計データの収集日時。</t>
  </si>
  <si>
    <t>収集の研究日を整数日として測定します。</t>
  </si>
  <si>
    <t>ドメイン内の主題レコードの一意性を確保するために付与されるシーケンス番号。時系列順に一貫して割り当てる必要があります。</t>
  </si>
  <si>
    <t>ETCD（ELEMENTの関連要素）は8文字までに制限されており、特殊文字の制限はありません。プログラミングでの使いやすさを考慮して、これらの値は短くする必要がありますが、ETCDを変数名として使用することは想定されていません。検出された要素が計画された要素と異なり、新しい要素とみなされる場合は、その要素を表すETCDの値として「UNPLAN」を使用してください。</t>
  </si>
  <si>
    <t>対象レコードの一意性を確保するためのシーケンス番号。一貫した時系列順になるように割り当てる必要があります。</t>
  </si>
  <si>
    <t>特定の疾患マイルストーンの名称。複数回発生する可能性のある疾患マイルストーンの種類の場合、名称の末尾には通し番号が付きます。例：「HYPO1」</t>
  </si>
  <si>
    <t>疾患マイルストーンの種類。例：「低血糖イベント」</t>
  </si>
  <si>
    <t>マイルストーンが介入またはイベントである場合は、マイルストーン インスタンスの日時を記載します。マイルストーンが調査結果である場合は、マイルストーンの日付を記載します。</t>
  </si>
  <si>
    <t>病気マイルストーンインスタンスの終了日時。</t>
  </si>
  <si>
    <t>スポンサーが定義した RFSTDTC に相対する、疾患マイルストーン インスタンスの開始の研究日。</t>
  </si>
  <si>
    <t>スポンサーが定義した RFSTDTC に相対する、疾患マイルストーン インスタンスの終了の研究日。</t>
  </si>
  <si>
    <t>人口統計の RFSTDTC に基づいて訪問開始時に計画された調査日。</t>
  </si>
  <si>
    <t>訪問の開始日時。</t>
  </si>
  <si>
    <t>訪問の終了日時。</t>
  </si>
  <si>
    <t>スポンサーが定義した RFSTDTC に相対する訪問開始の研究日。</t>
  </si>
  <si>
    <t>スポンサーが定義した RFSTDTC に相対する訪問終了の研究日。</t>
  </si>
  <si>
    <t>予定外の訪問中に対象者に何が起こったかについての説明。</t>
  </si>
  <si>
    <t>主題の単一ドメイン内の関連レコードのブロックを結び付けるために使用されます。</t>
  </si>
  <si>
    <t>スポンサーが定義した参照番号。CRFに明示的な行識別子として事前印刷されているか、スポンサーの運用データベースで定義されている場合があります。例：検査手順または検査ページの行番号。</t>
  </si>
  <si>
    <t>ドメイン間で関連レコードをリンクするために使用される識別子。これは 1 対 1 または 1 対多の関係になります。</t>
  </si>
  <si>
    <t>ドメイン間で関連レコードをリンクするために使用される識別子。これは通常、多対 1 の関係になります。</t>
  </si>
  <si>
    <t>事前印刷されているか、CRF で収集されている逐語的な薬剤名。</t>
  </si>
  <si>
    <t>コーディングを容易にするために AGTRT が変更された場合、AGMODIFY には変更されたテキストが含まれます。</t>
  </si>
  <si>
    <t>AGTRTまたはAGMODIFYの標準化された、または辞書から抽出したテキスト記述。WHO Drugにおける一般名に相当します。スポンサーは、Define-XML文書内の外部コードリスト要素を用いて用語をマッピングするために使用した辞書名とバージョンを提供する必要があります。介入用語に辞書内にデコード値がない場合は、AGDECODは空白のままになります。</t>
  </si>
  <si>
    <t>エージェントのカテゴリーを定義するために使用されます。例：「チャレンジエージェント」や「ペットトレーサー」など。</t>
  </si>
  <si>
    <t>エージェントのさらなる分類。</t>
  </si>
  <si>
    <t>特定の薬剤の使用に関する情報が CRF で求められたかどうか (「Y」/null) を示すために使用されます。</t>
  </si>
  <si>
    <t>特定の薬剤の使用が要請された場合、AGOCCUR は、その薬剤が使用されたかどうか（「Y」/「N」）を示すために使用されます。特定の薬剤の使用が要請されていない場合、値は null になります。</t>
  </si>
  <si>
    <t>事前に指定されたエージェントに関する質問に回答がなかったことを示すために使用されます。null または「未完了」の値である必要があります。</t>
  </si>
  <si>
    <t>手続きエージェントの発生に関する質問への回答が収集されなかった理由を示します。値が「NOT DONE」の場合、AGSTATと組み合わせて使用されます。</t>
  </si>
  <si>
    <t>薬物クラス。コーディングから取得できます。単一のクラスにコーディングする場合は、クラス値を入力します。辞書を使用して複数のクラスにコーディングする場合は、仮定4.1.2.8.3に従うか、AGCLASを省略してください。</t>
  </si>
  <si>
    <t>AGCLASに対応するクラスコード。薬物クラス。コーディングから取得できます。単一クラスにコーディングする場合は、クラスコードを入力してください。辞書を使用して複数クラスにコーディングする場合は、仮定4.1.2.8.3「結果修飾子以外の変数に複数の値がある場合」に従うか、AGCLASCDを省略してください。</t>
  </si>
  <si>
    <t>摂取したAGTRTの量。</t>
  </si>
  <si>
    <t>投与量または投与量の範囲に関する情報をテキスト形式で収集します。単位はAGDOSUに保存できます。例：「200～400」、「15～20」。</t>
  </si>
  <si>
    <t>AGDOSE および AGDOSTXT の単位。例:「ng」、「mg」、または「mg/kg」。</t>
  </si>
  <si>
    <t>AGTRTの投与形態。例：「タブレット」、「エアロゾル」。</t>
  </si>
  <si>
    <t>通常、特定の期間内にAGDOSEを反復投与する回数として表されます。例：「ONCE」。</t>
  </si>
  <si>
    <t>AGTRTの投与経路。例：「経口」。</t>
  </si>
  <si>
    <t>人口統計の RFSTDTC に基づいて訪問の調査日を計画します。</t>
  </si>
  <si>
    <t>エージェント管理が開始されたエレメントのアーム内のエレメントの計画順序を示す番号。</t>
  </si>
  <si>
    <t>エージェント管理の開始日時に関連付けられたエポック。</t>
  </si>
  <si>
    <t>AGTRT および投与量変数によって示された治療の投与が開始された日時。</t>
  </si>
  <si>
    <t>AGTRT および投与量変数によって示された治療の投与が終了した日時。</t>
  </si>
  <si>
    <t>スポンサーが定義した RFSTDTC に相対するエージェントの開始の研究日。</t>
  </si>
  <si>
    <t>スポンサーが定義した RFSTDTC に相対するエージェント終了の研究日。</t>
  </si>
  <si>
    <t>エージェントエピソードの収集された期間。CRFで収集され、開始日時と終了日時から取得されていない場合にのみ使用されます。</t>
  </si>
  <si>
    <t>エージェントの開始が、変数 AGSTTPT によって定義されたスポンサー定義の参照時点の前か後かを識別します。</t>
  </si>
  <si>
    <t>AGSTRTPTが参照する参照ポイントの説明またはISO 8601文字形式の日付/時刻。例：「2003-12-15」または「VISIT 1」。</t>
  </si>
  <si>
    <t>薬剤の終了が、変数 AGENTPT で定義された基準時点の前か後かを識別します。薬剤の終了が、変数 AGENTPT で定義されたスポンサー定義の基準時点の前か後かを識別します。</t>
  </si>
  <si>
    <t>AGENRTPTが参照する参照ポイントの説明またはISO 8601文字形式の日付/時刻。例：「2003-12-25」または「VISIT 2」。</t>
  </si>
  <si>
    <t>スポンサーが定義する参照番号。例：スポンサーの運用データベースで定義された明示的な行識別子またはレコード識別子としてCRFに事前に印刷された番号。例：併用薬ページの行番号。</t>
  </si>
  <si>
    <t>コーディングを容易にするために CMTRT が変更された場合、CMMODIFY には変更されたテキストが含まれます。</t>
  </si>
  <si>
    <t>CMTRTまたはCMMODIFYの標準化された、または辞書から抽出したテキスト記述。WHO Drugにおける一般名に相当します。スポンサーは、Define-XML文書内の外部コードリスト要素を用いて用語をマッピングするために使用した辞書名とバージョンを提供する必要があります。介入用語に辞書内にデコード値がない場合は、CMDECODは空白のままになります。</t>
  </si>
  <si>
    <t>薬剤／治療のカテゴリーを定義するために使用されます。例：「前治療」、「併用治療」、「抗がん剤」、「一般併用治療」など。</t>
  </si>
  <si>
    <t>薬剤/治療のさらなる分類。例：「化学療法」、「ホルモン療法」、「代替療法」。</t>
  </si>
  <si>
    <t>特定の薬剤の使用が求められた場合。CMOCCURは、薬剤の使用の有無（「Y」/「N」）を示すために使用されます。具体的に求められていない薬剤については、値はnullになります。</t>
  </si>
  <si>
    <t>事前に指定された介入の発生に関する質問に回答がなかったことを示すために使用されます。null または「未完了」の値である必要があります。</t>
  </si>
  <si>
    <t>完了していない理由。値が「NOT DONE」の場合に CMSTAT と組み合わせて使用されます。</t>
  </si>
  <si>
    <t>薬を服用または投与した理由を示します。例：「吐き気」、「高血圧」。</t>
  </si>
  <si>
    <t>薬物クラス。コーディングから取得できます。単一のクラスにコーディングする場合は、クラス値を入力してください。辞書を使用して複数のクラスにコーディングする場合は、セクション4.2.8.3「結果修飾子以外の変数に複数の値を指定する場合」に従うか、CMCLASを省略してください。</t>
  </si>
  <si>
    <t>CMCLASに対応するクラスコード。薬物クラス。コーディングから取得できます。単一のクラスにコーディングする場合は、クラスコードを入力してください。辞書を使用して複数のクラスにコーディングする場合は、セクション4.2.8.3「結果修飾子以外の変数に複数の値を指定する場合」に従うか、CMCLASCDを省略してください。</t>
  </si>
  <si>
    <t>与えられたCMTRTの量。CMDOSTXTが設定されている場合は設定されません。</t>
  </si>
  <si>
    <t>投与量または投与量範囲に関する情報をテキスト形式で収集します。単位はCMDOSUに保存できます。例：「200-400」、「15-20」。CMDOSEに入力されている場合は入力されません。</t>
  </si>
  <si>
    <t>CMDOSE、CMDOSTOT、またはCMDOSTXTの単位。例:「ng」、「mg」、または「mg/kg」。</t>
  </si>
  <si>
    <t>CMTRT の投与形態。例:「タブレット」、「ローション」。</t>
  </si>
  <si>
    <t>通常、特定の期間内にCMDOSEを何回繰り返し投与するかを表します。例：「BID」（1日2回）、「Q12H」（12時間ごと）。</t>
  </si>
  <si>
    <t>CMDOSUの単位を用いたCMTRTの1日総線量。投与量を1日総線量として収集する場合に使用します。1日以外の期間の総線量は、別の補足修飾子変数に記録できます。</t>
  </si>
  <si>
    <t>介入の（予定されている）スケジュールまたはレジメンのテキストによる説明。例：「2週間実施、2週間休養」</t>
  </si>
  <si>
    <t>介入の投与経路。例：「経口」、「静脈内」。</t>
  </si>
  <si>
    <t>投与量が調整された理由または説明を記述します。例：「有害事象」、「不十分な反応」、「医学的理由以外」。</t>
  </si>
  <si>
    <t>治療の投与量が複数の連続した記録にわたって記録される場合、この変数は治療の（時系列上の）最後の記録にのみ適用されます。</t>
  </si>
  <si>
    <t>薬剤投与の開始日時に関連付けられたエポック。研究参加前に開始された薬剤の場合はNULL。</t>
  </si>
  <si>
    <t>ISO 8601 文字形式で表された薬剤投与の開始日時。</t>
  </si>
  <si>
    <t>ISO 8601 文字形式で表された薬剤投与の終了日時。</t>
  </si>
  <si>
    <t>スポンサーが定義した RFSTDTC に相対する投薬開始の研究日。</t>
  </si>
  <si>
    <t>スポンサーが定義した RFSTDTC に相対する投薬終了の研究日。</t>
  </si>
  <si>
    <t>治療エピソードの収集期間。CRFで収集され、開始日時と終了日時から導出されていない場合にのみ使用されます。</t>
  </si>
  <si>
    <t>投薬開始時点が、変数CMSTTPTで定義されたスポンサー定義の基準時点の前か後かを識別します。この変数には、コードリストのすべての値が使用できるわけではありません。セクション4.4.7「相対タイミング変数の使用」を参照してください。</t>
  </si>
  <si>
    <t>CMSTRTPTが参照するスポンサー定義の参照ポイントの説明または日付/時刻（ISO 8601文字形式）。例：「2003-12-15」または「VISIT 1」。</t>
  </si>
  <si>
    <t>投薬終了時点を、変数CMENTPTで定義された治験依頼者定義の基準時点の前か後かで識別します。この変数には、コードリストのすべての値が使用できるわけではありません。セクション4.4.7「相対タイミング変数の使用」を参照してください。</t>
  </si>
  <si>
    <t>CMENRTPTが参照するスポンサー定義の参照ポイントの説明または日付/時刻（ISO 8601文字形式）。例：「2003-12-25」または「VISIT 2」。</t>
  </si>
  <si>
    <t>内部または外部の識別子 (例: キット番号、ボトルラベル、バイアル識別子)。</t>
  </si>
  <si>
    <t>スポンサーが定義する参照番号。CRFに明示的な行識別子として事前印刷されているか、スポンサーの運用データベースで定義されている場合があります。例：CRFページの行番号。</t>
  </si>
  <si>
    <t>ドメイン間で関連レコードをリンクするために使用される識別子。</t>
  </si>
  <si>
    <t>ドメイン間で関連するグループ化されたレコードをリンクするために使用される識別子。</t>
  </si>
  <si>
    <t>観察のための投与期間中に与えられたプロトコル指定の研究治療の名前。</t>
  </si>
  <si>
    <t>EXTRT 値のカテゴリを定義するために使用されます。</t>
  </si>
  <si>
    <t>EXCAT 値のさらなる分類。</t>
  </si>
  <si>
    <t>数値の場合はEXTRTの量。EXDOSTXTが設定されている場合は設定されません。</t>
  </si>
  <si>
    <t>数値以外の場合のEXTRTの量。投与量または投与量の範囲をテキスト形式で収集します。例：200～400。EXDOSEが入力されている場合は入力されません。</t>
  </si>
  <si>
    <t>プロトコルで指定された値を表すEXDOSE、EXDOSTOT、またはEXDOSTXTの単位。例：「ng」、「mg」、「mg/kg」、「mg/m2」。</t>
  </si>
  <si>
    <t>エキス剤の剤形。例：「錠剤」、「ローション」。</t>
  </si>
  <si>
    <t>通常、特定の期間内におけるEXDOSEの反復投与回数として表されます。例：「Q2H」、「QD」、「BID」。</t>
  </si>
  <si>
    <t>介入の予定スケジュールまたはレジメンのテキストによる説明。例：「2週間実施、2週間休養」</t>
  </si>
  <si>
    <t>介入製品のロット番号。</t>
  </si>
  <si>
    <t>解剖学上の位置をさらに詳細に示す修飾語。例: 「前部」、「下部」、「近位」、「上部」。</t>
  </si>
  <si>
    <t>断食状態を識別するために使用されるインジケーター。例：「Y」、「N」。</t>
  </si>
  <si>
    <t>投与量が調整される理由または説明を記述します。</t>
  </si>
  <si>
    <t>曝露記録の試験エポック。例：「RUN-IN」、「TREATMENT」。</t>
  </si>
  <si>
    <t>EXTRT および EXDOSE によって示された治療の投与が開始された日時。</t>
  </si>
  <si>
    <t>EXTRTおよびEXDOSEで示される治療の投与が終了した日時。投与が特定の時点で行われたとみなされる投与（例：経口錠剤、プレフィルドシリンジ注射）の場合、投与日時のみが収集され、標準表現としてEXSTDTCがEXENDTCにコピーされます。</t>
  </si>
  <si>
    <t>DM.RFSTDTC と比較した EXSTDTC の調査日。</t>
  </si>
  <si>
    <t>DM.RFSTDTC と比較した EXENDTC の学習日。</t>
  </si>
  <si>
    <t>収集された投与期間。CRFで収集され、開始日時と終了日時から導出されていない場合にのみ使用されます。</t>
  </si>
  <si>
    <t>投与時刻のテキスト記述。これは、最終投与時刻などの固定された基準点からの経過時間として表すことができます。EXTPTNUMおよびEXTPTREFを参照してください。</t>
  </si>
  <si>
    <t>ソートを支援するための EXTPT の数値バージョン。</t>
  </si>
  <si>
    <t>EXELTM、EXTPTNUM、および EXTPT によって参照される固定参照ポイントの名前。例: PREVIOUS DOSE、PREVIOUS MEAL。</t>
  </si>
  <si>
    <t>EXTPTREF によって定義された固定参照時点の日付/時刻。</t>
  </si>
  <si>
    <t>介入（アクティビティ）が意図されたのか、それとも既に行われたのかを示す記録のモードまたは状態。値はBRIDGの柱（例：スケジュールされたコンテキスト、実行されたコンテキスト）およびHL7のアクティビティムード（例：意図、イベント）と一致します。例：「スケジュール済み」、「実行済み」。</t>
  </si>
  <si>
    <t>関連する ECTRT 値のカテゴリを定義するために使用されます。</t>
  </si>
  <si>
    <t>ECCAT 値のさらなる分類。</t>
  </si>
  <si>
    <t>特定の介入が事前に指定されている場合に使用します。値は「Y」または null にする必要があります。</t>
  </si>
  <si>
    <t>発生に関する情報が求められた場合に、治療が行われたかどうかを示すために使用されます。治療が行われなかった、行われなかった、または行われなかった場合、ECOCCUR = "N" になります。</t>
  </si>
  <si>
    <t>数値の場合はECTRTの量。ECDOSTXTが設定されている場合は設定されません。</t>
  </si>
  <si>
    <t>ECTRTの量が数値でない場合。投与量または投与量の範囲に関する情報はテキスト形式で収集されます。例：「200-400」。ECDOSEが入力されている場合は入力されません。</t>
  </si>
  <si>
    <t>ECDOSE、ECDOSTOT、または ECDOSTXT の単位。</t>
  </si>
  <si>
    <t>ECTRTの投与形態。例：「タブレット」、「ローション」。</t>
  </si>
  <si>
    <t>通常、特定の期間内にECDOSEを反復投与する回数で表されます。例：「Q2H」、「QD」、「BID」。</t>
  </si>
  <si>
    <t>ECDOSU単位を用いたECTRTの1日総投与量。投与量を1日総投与量として収集する場合に使用します。</t>
  </si>
  <si>
    <t>介入の予定スケジュールまたはレジメンのテキストによる説明。例：「2週間実施」、「2週間休止」など。</t>
  </si>
  <si>
    <t>ECTRT 製品のロット番号。</t>
  </si>
  <si>
    <t>解剖学的な位置をさらに詳細に表す修飾語。配置、配分などを意味します。例：「全体」、「単一」、「分節」。</t>
  </si>
  <si>
    <t>医薬品の投与形態に応じて、投与単位あたり、体積単位あたり、または重量単位あたりに定量的に表された有効成分の量。</t>
  </si>
  <si>
    <t>ECPSTRGの単位。例：「mg/TABLET」、「mg/mL」。</t>
  </si>
  <si>
    <t>収集された記録としての曝露の試験エポック。例：「RUN-IN」、「TREATMENT」。</t>
  </si>
  <si>
    <t>ECTRT および ECDOSE によって示された治療の投与が開始された日時。</t>
  </si>
  <si>
    <t>ECTRTおよびECDOSEで示された治療の投与が終了した日時。投与が特定の時点で行われたとみなされる場合（例：経口錠剤、プレフィルドシリンジ注射剤）、投与日時のみが収集される場合は、ECSTDTCをECENDTCにコピーして標準的な表現として使用します。</t>
  </si>
  <si>
    <t>スポンサー定義の DM.RFSTDTC に相対的な ECSTDTC の研究日。</t>
  </si>
  <si>
    <t>スポンサーが定義した DM.RFSTDTC に相対的な ECENDTC の研究日。</t>
  </si>
  <si>
    <t>投与時刻のテキスト記述。これは、最終投与時刻などの固定された基準点からの経過時間として表すことができます。ECTPTNUMおよびECTPTREFを参照してください。</t>
  </si>
  <si>
    <t>ソートを支援するための ECTPT の数値バージョン。</t>
  </si>
  <si>
    <t>ECELTM、ECTPTNUM、ECTPTによって参照される固定参照ポイントの名前。例：PREVIOUS DOSE、PREVIOUS MEAL。</t>
  </si>
  <si>
    <t>ECTPTREF によって定義された固定参照時点の日付/時刻。</t>
  </si>
  <si>
    <t>スポンサーが定義した参照番号。例: スポンサーの運用データベースで定義された明示的な行識別子またはレコード識別子としてCRFに事前に印刷された番号。</t>
  </si>
  <si>
    <t>事前印刷されているか、CRF で収集された、逐語的な食品製品名。</t>
  </si>
  <si>
    <t>MLTRT 値のカテゴリを定義するために使用されます。</t>
  </si>
  <si>
    <t>MLCAT 値のさらなる分類を定義するために使用されます。</t>
  </si>
  <si>
    <t>CRFで特定の食事が事前に指定されている場合に使用します。値は「Y」またはnullである必要があります。</t>
  </si>
  <si>
    <t>特定の食事の発生に関する情報が求められた場合に、事前に指定された食事が行われたかどうかを記録するために使用されます。</t>
  </si>
  <si>
    <t>事前に指定された食事の実施に関する質問に回答がなかった場合に使用します。null または「未完了」の値にする必要があります。</t>
  </si>
  <si>
    <t>食事の有無に関する質問への回答が収集されなかった理由を説明します。値が「NOT DONE」の場合、MLSTATと組み合わせて使用されます。</t>
  </si>
  <si>
    <t>消費された MLTRT の量。MLDOSTXT が設定されている場合は設定されません。</t>
  </si>
  <si>
    <t>MLTRTの消費量の説明をテキスト形式で収集します。MLDOSEが入力されている場合は入力されません。例：「&lt;1/日」、「200～400」。</t>
  </si>
  <si>
    <t>MLDOSE、MLDOSTOT、または MLDOSTXT の単位。</t>
  </si>
  <si>
    <t>MLTRTの剤形。例：「バー、チュアブル」。</t>
  </si>
  <si>
    <t>VISITの予定学習日。整数で指定してください。</t>
  </si>
  <si>
    <t>食事の開始日時に関連付けられたエポック。</t>
  </si>
  <si>
    <t>ISO 8601 文字形式で表された食事の収集日時。</t>
  </si>
  <si>
    <t>ISO 8601 文字形式で表された食事の開始日時。</t>
  </si>
  <si>
    <t>ISO 8601 文字形式で表された食事の終了日時。</t>
  </si>
  <si>
    <t>訪問/収集の実際の調査日を、人口統計のスポンサー定義の RFSTDTC に対する整数日数で表します。</t>
  </si>
  <si>
    <t>スポンサーが定義した人口統計の RFSTDTC に対する整数日数で表された、食事開始の実際の研究日。</t>
  </si>
  <si>
    <t>デモグラフィックでスポンサーが定義した RFSTDTC に対する整数日数で表された、食事終了時の実際の研究日。</t>
  </si>
  <si>
    <t>収集された食事時間はISO 8601文字形式で表されます。CRFで収集され、導出されていない場合にのみ使用されます。</t>
  </si>
  <si>
    <t>プロトコルで定義されている測定または観察を行うべき時刻をテキストで記述します。これは、固定された参照点からの経過時間として表すことができます。MLTPTNUMおよびMLTPTREFを参照してください。</t>
  </si>
  <si>
    <t>並べ替えに使用される計画時点の数値バージョン。</t>
  </si>
  <si>
    <t>MLELTM、MLTPTNUM、MLTPT によって参照される固定参照ポイントの説明。</t>
  </si>
  <si>
    <t>ISO 8601 文字形式の MLTPTREF によって定義された固定参照時点の日付/時刻。</t>
  </si>
  <si>
    <t>MIDSにおける疾患マイルストーンインスタンス名と観察結果の時間的関係。例：「直前」、「時」、「後」。</t>
  </si>
  <si>
    <t>MIDS における疾患マイルストーンインスタンス名の開始日時 (ISO 8601 形式)。</t>
  </si>
  <si>
    <t>データセット内のレコードの一意性を確保するためのシーケンス番号。一貫した時系列順で割り当てる必要があります。</t>
  </si>
  <si>
    <t>スポンサー定義の識別子。例: CRF に事前印刷されている行識別子、またはスポンサーの運用データベースで定義されたレコード識別子。</t>
  </si>
  <si>
    <t>レコード間の関係の識別を容易にするために使用されます。</t>
  </si>
  <si>
    <t>実行された手順の名前。事前印刷されているか、CRF で収集されています。</t>
  </si>
  <si>
    <t>PRTRTの標準化された名称または辞書由来の名称。スポンサーは、Define-XML文書の外部コードリスト要素内の用語をマッピングするために使用した辞書名とバージョンを提供する必要があります。介入用語のデコード値が辞書にない場合、PRDECODはNULLになります。</t>
  </si>
  <si>
    <t>プロシージャ値のカテゴリを定義するために使用されます。</t>
  </si>
  <si>
    <t>PRCAT 値のさらなる分類を定義するために使用されます。</t>
  </si>
  <si>
    <t>CRFに特定の手順が事前に指定されている場合に使用します。値は「Y」またはnullである必要があります。</t>
  </si>
  <si>
    <t>特定の手順の発生に関する情報が求められた場合に、事前に指定された手順が発生したかどうかを記録するために使用されます。</t>
  </si>
  <si>
    <t>手順の適応を示します (例: 手順が実行された理由)。</t>
  </si>
  <si>
    <t>投与されたPRTRTの量。PRDOSTXTが入力されている場合は入力されません。</t>
  </si>
  <si>
    <t>投与量情報はテキスト形式で収集されます。例：「&lt;1」、「200-400」。PRDOSEが入力されている場合は入力されません。</t>
  </si>
  <si>
    <t>PRDOSE、PRDOSTOT、または PRDOSTXT の単位。</t>
  </si>
  <si>
    <t>PRTRT の投与形態。</t>
  </si>
  <si>
    <t>通常、特定の間隔ごとに投与される投与回数として表されます。</t>
  </si>
  <si>
    <t>手順の予定スケジュールまたはレジメンのテキストによる説明。</t>
  </si>
  <si>
    <t>PRTRT の投与経路。</t>
  </si>
  <si>
    <t>手順の解剖学的位置。</t>
  </si>
  <si>
    <t>解剖学上の位置または標本の修飾子で、側性をさらに詳細に説明します。</t>
  </si>
  <si>
    <t>解剖学上の位置または標本の修飾子で、方向性をさらに詳しく説明します。</t>
  </si>
  <si>
    <t>解剖学上の位置または標本をさらに詳細に分布する修飾語。配置、配分を意味します。</t>
  </si>
  <si>
    <t>手順の開始日時に関連付けられたエポック。</t>
  </si>
  <si>
    <t>ISO 8601 文字形式で表される手順の開始日時。</t>
  </si>
  <si>
    <t>ISO 8601 文字形式で表される手順の終了日時。</t>
  </si>
  <si>
    <t>デモグラフィックでスポンサーが定義した RFSTDTC を基準とした整数日数で表された手順開始の研究日。</t>
  </si>
  <si>
    <t>デモグラフィックでスポンサーが定義した RFSTDTC に相対する整数日数で表された手順終了の研究日。</t>
  </si>
  <si>
    <t>収集された処置の所要時間はISO 8601文字形式で表されます。CRFで収集され、開始日時と終了日時から取得されていない場合にのみ使用されます。</t>
  </si>
  <si>
    <t>処置を実施する時刻をテキストで記述します。これは、最後の投与時刻など、固定された基準点からの経過時間として表すことができます。PRTPTNUMおよびPRTPTREFを参照してください。</t>
  </si>
  <si>
    <t>ソートに使用される計画時点の数値バージョン。</t>
  </si>
  <si>
    <t>PRELTM、PRTPTNUM、および PRTPT によって参照される固定参照ポイントの説明。</t>
  </si>
  <si>
    <t>ISO 8601 文字形式の PRTRTREF によって定義された固定参照時点の日付/時刻。</t>
  </si>
  <si>
    <t>観察開始時点が、変数PRSTTPTで定義されたスポンサー定義の基準時点の前か後かを識別します。この変数には、コードリストのすべての値が使用できるわけではありません。セクション4.4.7「相対タイミング変数の使用」を参照してください。</t>
  </si>
  <si>
    <t>PRSTRTPTが参照するスポンサー定義の参照ポイントの説明または日付/時刻（ISO 8601文字形式）。例：「2003-12-15」または「VISIT 1」。</t>
  </si>
  <si>
    <t>観察終了時点を、変数PRENTPTで定義されたスポンサー定義の基準時点の前か後かで識別します。この変数には、コードリストのすべての値が使用できるわけではありません。セクション4.4.7「相対タイミング変数の使用」を参照してください。</t>
  </si>
  <si>
    <t>PRENRTPTが参照するスポンサー定義の参照ポイントの説明または日付/時刻（ISO 8601文字形式）。例：「2003-12-25」または「VISIT 2」。</t>
  </si>
  <si>
    <t>スポンサーが定義する参照番号。CRFに明示的な行識別子として事前印刷されているか、スポンサーの運用データベースで定義されている場合があります。例：タバコおよびアルコール使用に関するCRFページの行番号。</t>
  </si>
  <si>
    <t>物質名。例：「タバコ」、「コーヒー」。</t>
  </si>
  <si>
    <t>SUTRT が変更された場合、変更されたテキストがここに配置されます。</t>
  </si>
  <si>
    <t>スポンサーが物質使用をコード化することを選択した場合、SUTRTまたはSUMODIFYの標準化された、または辞書から抽出されたテキスト記述。スポンサーは、Define-XML文書内の外部コードリスト要素を利用して用語をマッピングするために使用した辞書名とバージョンを提供する必要があります。</t>
  </si>
  <si>
    <t>関連レコードのカテゴリを定義するために使用されます。例:「タバコ」、「アルコール」、「カフェイン」。</t>
  </si>
  <si>
    <t>物質使用のさらなる分類。例：「葉巻」、「タバコ」、「ビール」、「ワイン」。</t>
  </si>
  <si>
    <t>特定の物質の使用に関する情報が CRF で求められたかどうか (「Y」/null) を示すために使用されます。</t>
  </si>
  <si>
    <t>特定の物質の使用が求められた場合、SUOCCURは、事前に指定された特定の物質が使用されたかどうか（「Y」/「N」）を示すために使用されます。特に求められていない物質については、値はnullとなります。</t>
  </si>
  <si>
    <t>物質使用データが収集されなかった理由を説明します。SUSTATの値が「NOT DONE」の場合、SUSTATと組み合わせて使用されます。</t>
  </si>
  <si>
    <t>物質使用クラス。コーディングから取得できます。単一のクラスにコーディングする場合は、クラス値を入力してください。辞書を使用して複数のクラスにコーディングする場合は、セクション4.2.8.3「結果修飾子以外の変数に複数の値を指定する場合」に従うか、SUCLASを省略してください。</t>
  </si>
  <si>
    <t>SUCLASに対応するコード。コーディングから取得できます。</t>
  </si>
  <si>
    <t>消費されたSUTRTの量。SUDOSTXTが設定されている場合は設定されません。</t>
  </si>
  <si>
    <t>物質使用消費量または消費量の範囲をテキスト形式で収集します。SUDOSEが入力されている場合は入力されません。</t>
  </si>
  <si>
    <t>SUDOSE、SUDOSTOT、または SUDOSTXT の単位。例: 「オンス」、「タバコ相当量」、「グラム」。</t>
  </si>
  <si>
    <t>SUTRT の投与形態。例:「注射剤」、「液体」、「粉末」。</t>
  </si>
  <si>
    <t>通常、特定の期間内にSUDOSEを何回繰り返し投与するかで表されます。例：「Q24H」（毎日）</t>
  </si>
  <si>
    <t>SUDOSUの単位を用いたSUTRTの1日総使用量。投与量を1日総投与量として収集する場合に使用します。スポンサーが1日以外の期間のデータを集計する必要がある場合は、集計された合計値を補足修飾子変数に記録できます。</t>
  </si>
  <si>
    <t>SUTRTの投与経路。例：「経口」、「静脈内」。</t>
  </si>
  <si>
    <t>物質使用の開始日時に関連付けられたエポック。研究参加前に開始された物質の場合はNULL。</t>
  </si>
  <si>
    <t>ISO 8601 文字形式で表された物質使用の開始日時。</t>
  </si>
  <si>
    <t>ISO 8601 文字形式で表された物質使用の終了日時。</t>
  </si>
  <si>
    <t>スポンサーが定義した RFSTDTC に相対する物質使用開始の研究日。</t>
  </si>
  <si>
    <t>スポンサーが定義した RFSTDTC に相対する物質使用終了の研究日。</t>
  </si>
  <si>
    <t>ISO 8601形式で収集された物質使用期間。CRFで収集され、開始日時と終了日時から算出されていない場合にのみ使用されます。</t>
  </si>
  <si>
    <t>物質の開始時点が、変数SUSTTPTで定義された基準時点の前か後かを識別します。この変数には、コードリストのすべての値が使用できるわけではありません。セクション4.4.7「相対タイミング変数の使用」を参照してください。</t>
  </si>
  <si>
    <t>SUSTRTPTが参照する参照ポイントの説明またはISO 8601文字形式の日付/時刻。例：「2003-12-15」または「VISIT 1」。</t>
  </si>
  <si>
    <t>物質の終点が、変数SUENTPTで定義された基準時点の前か後かを識別します。この変数には、コードリストのすべての値が使用できるわけではありません。セクション4.4.7「相対タイミング変数の使用」を参照してください。</t>
  </si>
  <si>
    <t>SUENRTPTが参照する参照ポイントの説明またはISO 8601文字形式の日付/時刻。例：「2003-12-25」または「VISIT 2」。</t>
  </si>
  <si>
    <t>SAE レポート フォームのシリアル番号などの内部または外部識別子。</t>
  </si>
  <si>
    <t>スポンサーが定義する識別子。CRFに明示的な行識別子として事前印刷されている場合もあれば、スポンサーの運用データベースで定義されている場合もあります。例：有害事象ページの行番号。</t>
  </si>
  <si>
    <t>イベントの正確な名前。</t>
  </si>
  <si>
    <t>AETERM がコーディングを容易にするために変更された場合、AEMODIFY には変更されたテキストが含まれます。</t>
  </si>
  <si>
    <t>最下位レベルの用語の辞書から派生したテキストの説明。</t>
  </si>
  <si>
    <t>最下位レベルの用語の辞書派生コード。</t>
  </si>
  <si>
    <t>AETERMまたはAEMODIFYの辞書に基づくテキスト記述。MedDRAの推奨語（PT）に相当します。スポンサーは、Define-XML文書内の外部コードリスト要素を用いて用語をマッピングするために使用する辞書名とバージョンを提供する必要があります。</t>
  </si>
  <si>
    <t>優先語の辞書由来のコード。</t>
  </si>
  <si>
    <t>主要な器官クラスの高レベル用語の辞書由来のテキスト説明。</t>
  </si>
  <si>
    <t>主要なシステム器官クラスの高レベル用語の辞書派生コード。</t>
  </si>
  <si>
    <t>主要なシステム器官クラスの高レベルグループ用語の辞書由来のテキスト説明。</t>
  </si>
  <si>
    <t>主要なシステム器官クラスの高レベルグループ用語の辞書派生コード。</t>
  </si>
  <si>
    <t>関連レコードのカテゴリを定義するために使用されます。例:「出血」、「神経精神病理学」。</t>
  </si>
  <si>
    <t>有害事象のさらなる分類。例：「神経学的」</t>
  </si>
  <si>
    <t>値「Y」は、この有害事象がCRFに事前に指定されていることを示します。自発的に報告された事象（つまり、自由記述の逐語的用語として収集された事象）の場合、値はNULLとなります。</t>
  </si>
  <si>
    <t>辞書由来。スポンサーがコーディング辞書（例：MedDRA）から使用する器官系または臓器の分類。MedDRAなどの多軸辞書を使用する場合、スポンサーの解析および要約表に使用されているSOCを含める必要がありますが、必ずしも主要なSOCである必要はありません。</t>
  </si>
  <si>
    <t>辞書から取得。スポンサーが使用する器官系または臓器分類のコード。MedDRAなどの多軸辞書を使用する場合、スポンサーの解析や要約表に使用されているSOCを含める必要がありますが、必ずしも主要SOCである必要はありません。</t>
  </si>
  <si>
    <t>主要な器官クラスの辞書に基づくテキスト記述。解析に主要な器官クラスが使用された場合、AEBODSYSと同じになります。</t>
  </si>
  <si>
    <t>主要な器官クラスの辞書由来コード。解析に主要な器官クラスが使用された場合、AEBDSYCDと同じになります。</t>
  </si>
  <si>
    <t>イベントの重大度または強度。例: 「MILD」、「MODERATE」、「SEVERE」。</t>
  </si>
  <si>
    <t>当該事象の結果として実施された、試験治療の用量調整とは無関係なその他の措置について説明します。通常はフリーテキストで報告されます。例：「治療は非盲検化。主治医に通知済み」</t>
  </si>
  <si>
    <t>時間の経過に伴うイベントのパターンを示すために使用されます。例:「断続的」、「継続的」、「単一イベント」。</t>
  </si>
  <si>
    <t>イベントの結果の説明。</t>
  </si>
  <si>
    <t>有害事象共通用語基準v3.0（CTCAE）などの標準的な毒性スケールに基づく毒性グレード。スポンサーは、メタデータで使用するスケール名とバージョンを指定する必要があります（前提条件6dを参照）。値が数値スケールに基づく場合は、数値のみを表します（例："2" であり、「グレード2」ではありません）。</t>
  </si>
  <si>
    <t>有害事象の開始日時に関連付けられたエポック。例：「スクリーニング」、「治療」、「フォローアップ」。</t>
  </si>
  <si>
    <t>ISO 8601 文字形式で表された有害事象の開始日時。</t>
  </si>
  <si>
    <t>ISO 8601 文字形式で表された有害事象の終了日時。</t>
  </si>
  <si>
    <t>スポンサーが定義した RFSTDTC に相対する有害事象の開始の研究日。</t>
  </si>
  <si>
    <t>スポンサーが定義した RFSTDTC に相対するイベント終了の研究日。</t>
  </si>
  <si>
    <t>有害事象の期間と単位を収集しました。CRFで収集され、開始日時と終了日時から算出されていない場合にのみ使用されます。例：「P1DT2H」（1日2時間）</t>
  </si>
  <si>
    <t>イベントの終了時点が、変数AEENTPTで定義された基準時点の前か後かを識別します。この変数には、コードリストのすべての値が使用できるわけではありません。セクション4.4.7「相対タイミング変数の使用」を参照してください。</t>
  </si>
  <si>
    <t>AEENRTPTが参照する参照ポイントの日付/時刻をISO 8601文字形式で記述します。例：「2003-12-25」または「VISIT 2」。</t>
  </si>
  <si>
    <t>ドメイン内の主題の関連レコードのブロックをリンクするために使用されます。</t>
  </si>
  <si>
    <t>ラボ標本 ID、または ECG 波形や医療画像の UUID などの内部または外部識別子。</t>
  </si>
  <si>
    <t>スポンサー定義の識別子。</t>
  </si>
  <si>
    <t>医学的状態または事象を表す用語。CRFに事前印刷されている可能性が高い。</t>
  </si>
  <si>
    <t>臨床イベント名に対する統制用語。スポンサーは、Define-XML文書内の外部コードリスト要素を利用して用語をマッピングするために使用する辞書名とバージョンを提供する必要があります。</t>
  </si>
  <si>
    <t>関連レコードのカテゴリを定義するために使用されます。</t>
  </si>
  <si>
    <t>状態またはイベントをさらに分類したもの。</t>
  </si>
  <si>
    <t>CETERM のイベントが事前に指定されているかどうかを示すために使用されます。事前に指定されたイベントの場合は値は「Y」、自発的に報告されたイベントの場合は null になります。</t>
  </si>
  <si>
    <t>特定のイベントの発生が求められた場合、臨床イベントが発生したかどうかを示すために使用されます。自発的に報告されたイベントの場合、値はnullになります。</t>
  </si>
  <si>
    <t>このステータスは、事前に指定されたリストの質問に回答されなかったことを示します。</t>
  </si>
  <si>
    <t>臨床イベントデータが収集されなかった理由を説明します。値が「NOT DONE」の場合、CESTATと組み合わせて使用されます。</t>
  </si>
  <si>
    <t>辞書由来。標準的な階層構造（例：MedDRA）における、事象または測定に関与する器官系または器官クラス。MedDRAのような多軸辞書を使用する場合、この辞書には、必ずしも主要なSOCである必要はない、治験依頼者の解析や要約表に用いられるSOCを含める必要があります。</t>
  </si>
  <si>
    <t>臨床イベントの開始日時に関連付けられたエポック。</t>
  </si>
  <si>
    <t>ISO 8601 文字形式で表された臨床イベント観察の収集日時。</t>
  </si>
  <si>
    <t>ISO 8601 文字形式で表される臨床イベントの開始日時。</t>
  </si>
  <si>
    <t>臨床イベントの終了日時。ISO 8601 文字形式で表されます。</t>
  </si>
  <si>
    <t>臨床イベント収集の試験日（整数日数で測定）。計算アルゴリズムは、治験依頼者が定義したデモグラフィック項目のRFSTDTC変数を基準とする必要があります。この計算式は、申請全体にわたって一貫している必要があります。</t>
  </si>
  <si>
    <t>臨床イベントの開始の実際の研究日。デモグラフィックでスポンサーが定義した RFSTDTC に対する整数日数で表されます。</t>
  </si>
  <si>
    <t>臨床イベント終了時の実際の研究日を、デモグラフィックでスポンサーが定義した RFSTDTC に対する整数日数で表します。</t>
  </si>
  <si>
    <t>観測開始時点が変数CESTTPTで定義された基準時点の前か後かを識別します。この変数には、コードリストのすべての値が使用できるわけではありません。セクション4.4.7「相対タイミング変数の使用」を参照してください。</t>
  </si>
  <si>
    <t>--STRTPT で参照されるスポンサー定義の参照ポイントの説明または日付/時刻（ISO 8601 文字形式）。例: "2003-12-15" または "VISIT 1"。</t>
  </si>
  <si>
    <t>観察終了時点が、変数CEENTPTで定義されたスポンサー定義の基準時点の前か後かを識別します。この変数には、コードリストのすべての値が使用できるわけではありません。セクション4.4.7「相対タイミング変数の使用」を参照してください。</t>
  </si>
  <si>
    <t>CEENRTPTが参照する参照ポイントの説明または日付/時刻（ISO 8601文字形式）。例：「2003-12-25」または「VISIT 2」。</t>
  </si>
  <si>
    <t>内部または外部の識別子。</t>
  </si>
  <si>
    <t>スポンサーが定義する参照番号。CRFに明示的な行識別子として事前印刷されているか、スポンサーの運用データベースで定義されている場合があります。例：処置ページの行番号。</t>
  </si>
  <si>
    <t>処置イベントまたはプロトコルマイルストーンの名称に対する統制用語。プロトコルマイルストーンの例：「インフォームドコンセント取得済み」、「ランダム化」など。DSDECODには、DSCATの値に応じて選択される別のコードリストがあります。コードリスト「NCOMPLT」は処置イベントに使用され、「PROTMLST」はプロトコルマイルストーンに使用されます。この変数は、他のイベントの統制用語の対象となる場合があります。</t>
  </si>
  <si>
    <t>DSCAT のさらなる分類 (例: DSCAT = 「DISPOSITION EVENT」の場合、「STUDY PARTICIPATION」、「STUDY TREATMENT」)。</t>
  </si>
  <si>
    <t>イベントの開始日時に関連付けられたエポック。</t>
  </si>
  <si>
    <t>ISO 8601 文字形式で表された、処置観察の収集日時。</t>
  </si>
  <si>
    <t>ISO 8601 文字形式での配置イベントの開始日時。</t>
  </si>
  <si>
    <t>スポンサーが定義した RFSTDTC に相対するイベント開始の研究日。</t>
  </si>
  <si>
    <t>プロトコル逸脱基準の逐語的な名称。例：「IVRSプロセス逸脱 - 投与量コール未実施」。DVTERM値は、DVDECODの統制用語（「治療逸脱」など）にマッピングされます。</t>
  </si>
  <si>
    <t>プロトコル逸脱基準のカテゴリ。</t>
  </si>
  <si>
    <t>プロトコル逸脱のさらなる分類。</t>
  </si>
  <si>
    <t>逸脱の開始日時に関連付けられたエポック。例：「治療」、「スクリーニング」、「フォローアップ」。</t>
  </si>
  <si>
    <t>ISO 8601 文字形式で表された偏差の開始日時。</t>
  </si>
  <si>
    <t>ISO 8601 文字形式で表された偏差の終了日時。</t>
  </si>
  <si>
    <t>内部または外部のヘルスケア診療識別子。</t>
  </si>
  <si>
    <t>スポンサー定義の識別子。CRFに明示的な行識別子として事前印刷されている場合や、スポンサーの運用データベースで定義されている場合があります。例：ヘルスケアエンカウンターページの行番号。</t>
  </si>
  <si>
    <t>医療現場での逐語的または事前に印刷された CRF 用語。</t>
  </si>
  <si>
    <t>HOTERM または変更されたトピック変数 (HOMODIFY) の辞書またはスポンサー定義の派生テキストの説明。</t>
  </si>
  <si>
    <t>トピック関連の値のカテゴリを定義するために使用されます。</t>
  </si>
  <si>
    <t>HOCAT 値のさらなる分類。</t>
  </si>
  <si>
    <t>値「Y」は、この医療従事者との面会イベントがCRFに事前に指定されていることを示します。自発的に報告されたイベント（つまり、自由記述の逐語的用語として収集されたイベント）の場合、値はNULLになります。</t>
  </si>
  <si>
    <t>特定の医療行為の発生が求められた場合、実際に行為があったかどうかを示すために使用されます。自発的に報告されたイベントの場合、値はnullになります。</t>
  </si>
  <si>
    <t>このステータスは、事前に指定された質問に回答されなかったことを示します。</t>
  </si>
  <si>
    <t>事前に指定されたイベントのデータが収集されなかった理由を示します。値が「NOT DONE」の場合、HOSTATと組み合わせて使用されます。</t>
  </si>
  <si>
    <t>医療行為の開始日時に関連付けられたエポック。例：「スクリーニング」、「治療」、「フォローアップ」。</t>
  </si>
  <si>
    <t>医療機関を受診した際の収集日時。</t>
  </si>
  <si>
    <t>医療行為の開始日時（入院日など）。</t>
  </si>
  <si>
    <t>医療行為の終了日時（退院日）。</t>
  </si>
  <si>
    <t>スポンサーが定義した RFSTDTC に相対するイベント収集の研究日。</t>
  </si>
  <si>
    <t>スポンサーが定義した RFSTDTC に相対するヘルスケア診療の開始の研究日。</t>
  </si>
  <si>
    <t>スポンサーが定義した RFSTDTC に相対的なヘルスケア診療の終了日の研究日。</t>
  </si>
  <si>
    <t>医療行為の継続時間を記録します。CRFで収集され、開始日時と終了日時から算出されていない場合にのみ使用されます。例：P1DT2H（1日2時間の場合）。</t>
  </si>
  <si>
    <t>変数--STTPTで定義されたスポンサー定義の基準時点の前か後かを観察開始として識別します。この変数には、コードリストのすべての値が使用できるわけではありません。セクション4.4.7「相対タイミング変数の使用」を参照してください。</t>
  </si>
  <si>
    <t>STRTPTが参照するスポンサー定義の参照ポイントの説明または日付/時刻（ISO 8601文字形式）。例：「2003-12-15」または「VISIT 1」。</t>
  </si>
  <si>
    <t>イベントの終了時点が、変数HOENTPTで定義された基準時点の前か後かを識別します。この変数には、コードリストのすべての値が使用できるわけではありません。セクション4.4.7「相対タイミング変数の使用」を参照してください。</t>
  </si>
  <si>
    <t>HOENRTPTが参照する参照ポイントの説明またはISO 8601文字形式の日付/時刻。例：「2003-12-25」または「VISIT 2」。</t>
  </si>
  <si>
    <t>内部または外部の病歴識別子。</t>
  </si>
  <si>
    <t>スポンサーが定義する参照番号。CRFに明示的な行識別子として事前印刷されているか、スポンサーの運用データベースで定義されている場合があります。例：病歴ページの行番号。</t>
  </si>
  <si>
    <t>医学的状態または事象に関する逐語的または事前に印刷された CRF 用語。</t>
  </si>
  <si>
    <t>コーディングを容易にするために MHTERM が変更された場合、MHMODIFY には変更されたテキストが含まれます。</t>
  </si>
  <si>
    <t>MHTERMまたはMHMODIFYの辞書に基づくテキスト記述。MedDRAの優先語（PT）に相当します。スポンサーは、Define-XML文書内の外部コードリスト要素を用いて用語をマッピングするために使用する辞書名とバージョンを提供する必要があります。</t>
  </si>
  <si>
    <t>MHSTDTCおよび/またはMHENDTCが定義される医学的状態または事象の側面を指定します。例：「診断」、「症状」、「再発」、「感染症」。</t>
  </si>
  <si>
    <t>関連レコードのカテゴリを定義するために使用されます。例：「CARDIAC（心臓病）」または「GENERAL（一般）」。</t>
  </si>
  <si>
    <t>値「Y」は、この病歴イベントがCRFに事前に指定されていることを示します。自発的に報告されたイベント（つまり、自由記述の逐語的用語として収集されたイベント）の場合、値はNULLになります。</t>
  </si>
  <si>
    <t>特定の病歴の発生状況について調査する場合に、病歴（MHTERM）が過去に発生したことがあるかどうか（「Y」/「N」）を示すために使用されます。自発的に報告された事象の場合、値はNULLとなります。</t>
  </si>
  <si>
    <t>このステータスは、事前に指定された質問が質問/回答されなかったことを示します。</t>
  </si>
  <si>
    <t>事前に指定された条件のデータが収集されなかった理由を説明します。値が「NOT DONE」の場合、MHSTATと組み合わせて使用されます。</t>
  </si>
  <si>
    <t>辞書由来。標準的な階層構造（例：MedDRA）における、事象または測定に関与する器官系または器官クラス。MedDRAのような多軸辞書を使用する場合、スポンサーの解析や要約表に用いられるSOC（必ずしも主要なSOCではない場合があります）を含める必要があります。</t>
  </si>
  <si>
    <t>医療履歴イベントの開始日時に関連付けられたエポック。</t>
  </si>
  <si>
    <t>ISO 8601 文字形式で表された病歴観察の収集日時。</t>
  </si>
  <si>
    <t>ISO 8601 文字形式で表される病歴イベントの開始日時。</t>
  </si>
  <si>
    <t>病歴イベントの終了日時。</t>
  </si>
  <si>
    <t>病歴収集の研究日（整数日数）。計算アルゴリズムは、治験依頼者が定義したデモグラフィック項目のRFSTDTC変数を基準とする必要があります。この計算式は、申請全体を通して一貫している必要があります。</t>
  </si>
  <si>
    <t>イベントの終了時点が、変数MHENTPTで定義された基準時点の前か後かを識別します。この変数には、コードリストのすべての値が使用できるわけではありません。セクション4.4.7「相対タイミング変数の使用」を参照してください。</t>
  </si>
  <si>
    <t>MHENRTPTが参照する参照ポイントの説明または日付/時刻（ISO 8601文字形式）。例：「2003-12-25」または「VISIT 2」。</t>
  </si>
  <si>
    <t>提出物内の一意の件名識別子。</t>
  </si>
  <si>
    <t>ラベル番号などの内部または外部識別子。</t>
  </si>
  <si>
    <t>スポンサーが定義する参照番号。CRFに明示的な行識別子として事前印刷されているか、スポンサーの運用データベースで定義されている場合があります。例：医薬品管理ページの行番号、医薬品ラベルコード。</t>
  </si>
  <si>
    <t>トピック変数に対応する、薬物アカウンタビリティ評価に使用された検査または診察の逐語的な名称。DATESTの値は40文字以内で指定してください。例：「調剤量」、「返却量」。</t>
  </si>
  <si>
    <t>トピック変数値のカテゴリを定義するために使用されます。例：「研究用薬剤」、「救急用薬剤」。</t>
  </si>
  <si>
    <t>関連するレコードのグループのさらなる分類レベルを定義するために使用されます。</t>
  </si>
  <si>
    <t>当初受信または収集された薬物責任評価の結果。</t>
  </si>
  <si>
    <t>DAORRES のユニット。</t>
  </si>
  <si>
    <t>DAORRESからコピーまたは派生された、すべての薬物アカウンタビリティ評価の結果値が標準形式または標準単位で格納されます。DASTRESCはすべての結果または所見を文字形式で保存する必要があります。結果が数値の場合は、DASTRESNにも数値形式で保存する必要があります。</t>
  </si>
  <si>
    <t>標準形式の連続または数値の結果または調査結果に使用されます。DASTRESC から数値形式でコピーされます。DASTRESN には、すべての数値テスト結果または調査結果が格納されます。</t>
  </si>
  <si>
    <t>DASTRESC および DASTRESN に使用される標準化された単位。</t>
  </si>
  <si>
    <t>薬物使用状況評価が実施されていないことを示すために使用されます。null または「未実施」の値である必要があります。</t>
  </si>
  <si>
    <t>完了していない理由。値が「NOT DONE」の場合に DASTAT と組み合わせて使用されます。</t>
  </si>
  <si>
    <t>人口統計の RFSTDTC に基づいて計画された訪問調査日。</t>
  </si>
  <si>
    <t>観測の開始日時に関連付けられたエポック、または開始日時が収集されていない場合は収集の日時。</t>
  </si>
  <si>
    <t>ISO 8601 文字形式で表された薬物責任評価の日時。</t>
  </si>
  <si>
    <t>薬物アカウンタビリティ評価の研究日。整数日で測定されます。計算アルゴリズムは、人口統計のスポンサー定義の RFSTDTC を基準にする必要があります。</t>
  </si>
  <si>
    <t>DDTESTCDの長い名前。DDTESTの値は40文字を超えることはできません。例：「主な死因」、「二次的な死因」。</t>
  </si>
  <si>
    <t>DDTEST で定義された、最初に受信または収集されたテストの結果。</t>
  </si>
  <si>
    <t>DDORRES からコピーまたは派生された結果または検出結果が標準形式で含まれます。</t>
  </si>
  <si>
    <t>所見の結果を分類するために使用されます。例：「治療関連」、「治療非関連」、「未確定」、「偶発的」。</t>
  </si>
  <si>
    <t>評価を提供した人の役割。</t>
  </si>
  <si>
    <t>診断データまたはその他の死亡評価データの収集日時（ISO 8601形式）。これは必ずしも死亡日とは限りません。</t>
  </si>
  <si>
    <t>調査日（整数日）を収集します。計算アルゴリズムは、スポンサーが定義した人口統計（DM）ドメインのRFSTDTC変数を基準とする必要があります。</t>
  </si>
  <si>
    <t>スポンサーが定義したデバイスの識別子。</t>
  </si>
  <si>
    <t>内部または外部のECG識別子。例:「UUID」。</t>
  </si>
  <si>
    <t>スポンサーが定義した参照番号。CRFに明示的な行識別子として事前印刷されているか、スポンサーの運用データベースで定義されている可能性があります。例：心電図ページの行番号。</t>
  </si>
  <si>
    <t>ECG のさらなる分類。</t>
  </si>
  <si>
    <t>ECG 内の拍動を識別するシーケンス番号。</t>
  </si>
  <si>
    <t>当初受領または収集された心電図測定または所見の結果。期待値の例としては、結果が間隔または測定値の場合は「62」または「0.151」、結果が所見の場合は「心房細動」または「QT延長」などが挙げられます。</t>
  </si>
  <si>
    <t>データ収集時の元の単位。EGORRES の単位。例:「sec」または「msec」。</t>
  </si>
  <si>
    <t>標準形式の連続または数値の結果または調査結果に使用されます。EGSTRESC から数値形式でコピーされます。EGSTRESN には、すべての数値テスト結果または調査結果が保存されます。</t>
  </si>
  <si>
    <t>EGSTRESC および EGSTRESN に使用される標準化された単位。</t>
  </si>
  <si>
    <t>心電図検査が実施されなかった、または心電図測定が行われなかったことを示すために使用されます。EGORRESに結果が存在する場合はnullになります。</t>
  </si>
  <si>
    <t>外部 ECG 波形ファイルのファイル名とパス。</t>
  </si>
  <si>
    <t>テスト結果を提供した研究所またはベンダーの名前または識別子。</t>
  </si>
  <si>
    <t>ECG検査の方法。例：「12 LEAD STANDARD」</t>
  </si>
  <si>
    <t>測定に使用したリード。例：「LEAD 1」、「LEAD 2」、「LEAD 3」、「LEAD rV2」、「LEAD V1」。</t>
  </si>
  <si>
    <t>RFXSTDTC より前の最後の非欠損値を識別するために使用される操作的に導出される指標。値は「Y」または null である必要があります。</t>
  </si>
  <si>
    <t>ベースライン値を識別するために使用される指標。「Y」またはnullである必要があります。EGBLFLは下位互換性のために保持されていることに注意してください。統計分析の信頼できるベースラインはADaMデータセットにあります。</t>
  </si>
  <si>
    <t>EGEVALに記録されている同じ役割を持つ複数の評価者を区別するために使用されます。例：「RADIOLOGIST 1」または「RADIOLOGIST 2」。</t>
  </si>
  <si>
    <t>評価が行われた日時に関連付けられたエポック。</t>
  </si>
  <si>
    <t>ECGの日付/時刻。</t>
  </si>
  <si>
    <t>ECG の研究日。整数日として測定されます。計算アルゴリズムは、Demographics のスポンサー定義の RFSTDTC 変数を基準にする必要があります。</t>
  </si>
  <si>
    <t>測定開始時刻のテキスト記述。これは、最終投与時刻など、固定された基準点からの経過時間として表すことができます。EGTPTNUMおよびEGTPTREFを参照してください。例：「開始」、「5分後」など。</t>
  </si>
  <si>
    <t>ソートを支援する EGTPT の数値バージョン。</t>
  </si>
  <si>
    <t>固定時点参照（EGTPTREF）を基準とした計画経過時間（ISO 8601）。時刻や日付時刻変数ではありません。ISO 8601の期間で表されます。例：「-PT15M」はEGTPTREFで示される参照点の15分前を表し、「PT8H」はEGTPTREFで示される参照点の8時間後を表します。</t>
  </si>
  <si>
    <t>EGELTM、EGTPTNUM、EGTPTによって参照される固定参照ポイントの名前。例：「前回の投与量」、「前回の食事」。</t>
  </si>
  <si>
    <t>EGTPTREF によって定義された固定参照時点の日付/時刻。</t>
  </si>
  <si>
    <t>治験依頼者が定義した参照番号。CRFに明示的な行識別子として事前印刷されているか、治験依頼者の運用データベースで定義されている場合があります。例：CRFの包含基準番号または除外基準番号。</t>
  </si>
  <si>
    <t>IETESTで記述された基準の短縮名。IETESTCDの値は8文字以下にする必要があります。また、数字で始まる文字は使用できません（例：「1TEST」は無効です）。IETESTCDには、文字、数字、アンダースコア以外の文字を含めることはできません。例：「IN01」、「EX01」。</t>
  </si>
  <si>
    <t>研究対象者にとって例外となる包含基準または除外基準の逐語的な説明。IETESTは200文字以内で入力してください。</t>
  </si>
  <si>
    <t>主題全体にわたる関連レコードのカテゴリを定義するために使用されます。</t>
  </si>
  <si>
    <t>例外基準の詳細な分類。サブスタディの基準を区別したり、例外を主要な例外とマイナーな例外に分類したりするために使用できます。例：「MAJOR」、「MINOR」。</t>
  </si>
  <si>
    <t>包含/除外基準の質問に対する元の回答、つまり包含基準または除外基準が満たされたかどうか。</t>
  </si>
  <si>
    <t>包含/除外基準の結果に対する標準形式での応答。</t>
  </si>
  <si>
    <t>包含/除外結果の観察日時に関連付けられたエポック。</t>
  </si>
  <si>
    <t>ISO 8601 文字形式で表された包含/除外基準の収集日時。</t>
  </si>
  <si>
    <t>試験対象／除外例外の収集日（整数日数）。計算アルゴリズムは、治験依頼者が定義したデモグラフィック項目のRFSTDTC変数を基準とする必要があります。この計算式は、申請全体を通して一貫している必要があります。</t>
  </si>
  <si>
    <t>内部または外部標本識別子。例：「458975-01」。</t>
  </si>
  <si>
    <t>主題全体にわたるトピック変数値のカテゴリを定義するために使用されます。例：「血清学」。</t>
  </si>
  <si>
    <t>ISCAT のさらなる分類。</t>
  </si>
  <si>
    <t>当初受け取った、または収集した測定または発見の結果。</t>
  </si>
  <si>
    <t>データ収集時の元の単位。ISORRESの単位。例：「Index Value」、「gpELISA」、「unit/mL」。</t>
  </si>
  <si>
    <t>ISORRESからコピーまたは派生されたすべての結果値が、標準形式または標準単位で格納されます。ISSTRESCはすべての結果または結果を文字形式で保存する必要があります。結果が数値の場合は、ISSTRESNにも数値形式で保存する必要があります。</t>
  </si>
  <si>
    <t>標準形式の連続または数値の結果または調査結果に使用されます。ISSTRESC から数値形式でコピーされます。ISSTRESN には、すべての数値テスト結果または調査結果が格納されます。</t>
  </si>
  <si>
    <t>ISSTRESCおよびISSTRESNで使用される標準化された単位。例：「Index Value」、「gpELISA」、「unit/mL」。</t>
  </si>
  <si>
    <t>テストが実行されなかったことを示すために使用されます。ISORRESに結果が存在する場合はnullになります。</t>
  </si>
  <si>
    <t>測定またはテストが実行されなかった理由を説明します。値が「NOT DONE」の場合、ISSTATと組み合わせて使用されます。</t>
  </si>
  <si>
    <t>測定に使用する検体の種類を定義します。例：「SERUM」。</t>
  </si>
  <si>
    <t>検査または試験の方法。例：「ELISA」、「ELISPOT」。</t>
  </si>
  <si>
    <t>ベースライン値を識別するために使用される指標。「Y」またはnullである必要があります。ISBLFLは下位互換性のために保持されていることに注意してください。統計分析の正式なベースラインはADaMデータセットにあります。</t>
  </si>
  <si>
    <t>ISO 8601 で表された観測の収集日時。</t>
  </si>
  <si>
    <t>訪問/採取/検査の実際の研究日を、人口統計のスポンサー定義の RFSTDTC に対する整数日数で表します。</t>
  </si>
  <si>
    <t>内部または外部の標本識別子。例: 標本ID。</t>
  </si>
  <si>
    <t>スポンサーが定義する参照番号。CRFに明示的な行識別子として事前印刷されているか、スポンサーの運用データベースで定義されている場合があります。例：ラボページの行番号。</t>
  </si>
  <si>
    <t>複数の科目にわたる関連レコードのカテゴリを定義するために使用されます。例：「血液学」、「尿検査」、「化学」。</t>
  </si>
  <si>
    <t>「鑑別検査」、「凝固検査」、「肝機能検査」、「電解質検査」などの検査カテゴリーのさらに細かな分類。</t>
  </si>
  <si>
    <t>当初受信または収集された測定または発見の結果。</t>
  </si>
  <si>
    <t>データ収集時の元の単位。LBORRESの単位。例：「g/L」。</t>
  </si>
  <si>
    <t>連続測定における基準範囲の下限値（元の単位）。連続測定結果の場合のみ入力してください。</t>
  </si>
  <si>
    <t>連続測定における基準範囲の上限（元の単位）。連続測定結果の場合のみ入力してください。</t>
  </si>
  <si>
    <t>LBORRESからコピーまたは派生されたすべての所見の結果値が、標準形式または標準単位で格納されます。LBSTRESCはすべての結果または所見を文字形式で格納する必要があります。結果が数値の場合は、LBSTRESNにも数値形式で格納する必要があります。例えば、ある検査の結果がLBORRESに「NONE」、「NEG」、「NEGATIVE」と格納され、これらの結果が実質的に同じ意味を持つ場合、LBSTRESCでは標準形式で「NEGATIVE」と表現できます。その他の例については、一般的な前提事項を参照してください。</t>
  </si>
  <si>
    <t>標準形式の連続または数値の結果または調査結果に使用されます。LBSTRESC から数値形式でコピーされます。LBSTRESN には、すべての数値テスト結果または調査結果が格納されます。</t>
  </si>
  <si>
    <t>LBSTRESC または LBSTRESN に使用される標準化された単位。</t>
  </si>
  <si>
    <t>LBSTRESC/LBSTRESNの連続測定における基準範囲の下限値（標準単位）。連続測定結果の場合のみ入力してください。</t>
  </si>
  <si>
    <t>標準化された単位での連続測定における基準範囲の上限。連続測定結果の場合のみ入力してください。</t>
  </si>
  <si>
    <t>順序尺度内の文字である通常範囲値、またはカテゴリ範囲が指定された場合（例：「-1 ～ +1」、「NEGATIVE ～ TRACE」）</t>
  </si>
  <si>
    <t>標準形式で LBORREF からコピーまたは派生された結果または検出結果の参照値。</t>
  </si>
  <si>
    <t>LBORNRLOとLBORNRHI、LBSTNRLOとLBSTNRHI、またはLBSTNRCによって定義された基準範囲における値の該当範囲を示します。例：「正常」、「異常」、「高」、「低」。スポンサーは、研究メタデータ（Define-XMLドキュメントのコメント列）において、LBNRINDが元の基準範囲および結果を指すのか、それとも標準の基準範囲および結果を指すのかを指定する必要があります。臨床的意義を示すために使用しないでください。</t>
  </si>
  <si>
    <t>試験が完了していないことを示すために使用されます。LBORRESに結果が存在する場合はnullになります。</t>
  </si>
  <si>
    <t>検査を実施した検査機関の名前または識別子。</t>
  </si>
  <si>
    <t>LOINC コード システムからのラボ テストのコード。スポンサーは、Define-XML 外部コード リスト属性を使用して用語をマップするために使用される辞書名とバージョンを提供する必要があります。</t>
  </si>
  <si>
    <t>測定に使用する検体の種類を定義します。例：「血清」、「血漿」、「尿」、「DNA」、「RNA」。</t>
  </si>
  <si>
    <t>標本の状態を説明する自由形式または標準化されたテキスト（例：「溶血」、「黄疸」、「脂肪肝」）。</t>
  </si>
  <si>
    <t>検査または検査の方法。例：「EIA」（酵素免疫測定法）、「電気泳動法」、「ディップスティック法」。</t>
  </si>
  <si>
    <t>ベースライン値を識別するために使用される指標。「Y」またはnullである必要があります。LBBLFLは下位互換性のために保持されていることに注意してください。統計分析の正式なベースラインはADaMデータセットにあります。</t>
  </si>
  <si>
    <t>断食状態を識別するために使用されるインジケーター（「Y」、「N」、「U」など）。関連がない場合は null になります。</t>
  </si>
  <si>
    <t>LBTOXGRによって定量化された毒性の説明。スポンサーは、Define-XMLドキュメントの外部コードリスト要素を利用して、用語のマッピングに使用したスケール名とバージョンを提供する必要があります。</t>
  </si>
  <si>
    <t>標準的な毒性スケール（NCI CTCAEなど）を用いて毒性グレード値を記録します。数値スケールの値の場合は、数値のみを記載してください（例："2" と記載し、「Grade 2」とは記載しないでください）。スポンサーは、Define-XMLドキュメントの外部コードリスト要素を用いて、用語のマッピングに使用したスケール名とバージョンを提供する必要があります。</t>
  </si>
  <si>
    <t>検体採取の日時を ISO 8601 文字形式で表します。</t>
  </si>
  <si>
    <t>検体収集の終了日時を ISO 8601 文字形式で表します。</t>
  </si>
  <si>
    <t>検体採取日（整数日）を試験日とします。計算アルゴリズムは、治験依頼者が定義したデモグラフィック項目のRFSTDTC変数を基準とする必要があります。この計算式は、申請全体を通して一貫している必要があります。</t>
  </si>
  <si>
    <t>スポンサーが定義した人口統計の RFSTDTC に対する整数日数で表された、観察終了時の実際の研究日。</t>
  </si>
  <si>
    <t>検体を採取する時刻をテキストで記述します。これは、最後の投与時刻など、固定された基準点からの経過時間として表すことができます。LBTPTNUMおよびLBTPTREFを参照してください。例：「開始」、「5分後」など。</t>
  </si>
  <si>
    <t>ソートを支援するための LBTPT の数値バージョン。</t>
  </si>
  <si>
    <t>LBELTM、LBTPTNUM、LBTPTによって参照される固定参照ポイントの名前。例：PREVIOUS DOSE、PREVIOUS MEAL。</t>
  </si>
  <si>
    <t>参照時点 LBTPTREF の日付/時刻。</t>
  </si>
  <si>
    <t>データセット内のレコードの一意性を保証するシーケンス番号。有効な任意の番号を指定できます。</t>
  </si>
  <si>
    <t>微生物培養が生成された対象サンプルのサンプル ID などの内部または外部の標本識別子。</t>
  </si>
  <si>
    <t>スポンサーが定義した参照番号。CRFに明示的な行識別子として事前印刷されているか、スポンサーの運用データベースで定義されている可能性があります。</t>
  </si>
  <si>
    <t>ドメイン間で関連レコードをリンクするために使用される識別子。通常は多対一の関係になります。</t>
  </si>
  <si>
    <t>測定値または所見を得るために使用された検査または診察の名称。MBTESTの値は40文字以内でなければなりません。例：「微生物同定」、「グラム陰性球菌」、「HIV-1 RNA」。</t>
  </si>
  <si>
    <t>MBTESTCDおよびMBTESTの詳細な説明。例：「VIRAL LOAD」（MBTESTCDが「HCRNA」などのウイルス遺伝物質を表す場合）、「QUANTIFICATION」（MBTESTCDが定量化対象となる生物を表す場合）</t>
  </si>
  <si>
    <t>MBCAT 値のさらなる分類を定義するために使用されます。</t>
  </si>
  <si>
    <t>MBORRESの元の単位。例：「mcg/mL」。</t>
  </si>
  <si>
    <t>MBORRESからコピーまたは派生したすべての所見の結果値を標準形式または標準単位で格納します。MBSTRESCはすべての結果または所見を文字形式で保存する必要があります。結果が数値の場合は、MBSTRESNにも数値形式で保存する必要があります。例えば、ある検査の結果がMBORRESに「+3 MODERATE」、「MOD」、「MODERATE」と格納され、これらの結果が実質的に同じ意味を持つ場合、MBSTRESCでは標準形式で「MODERATE」と表すことができます。</t>
  </si>
  <si>
    <t>標準形式の連続または数値の結果または調査結果に使用されます。MBSTRESC から数値形式でコピーされます。MBSTRESN には、すべての数値テスト結果または調査結果が格納されます。</t>
  </si>
  <si>
    <t>MBSTRESC および MBSTRESN に使用される標準化された単位。</t>
  </si>
  <si>
    <t>標準形式で所見の結果を分類するために使用されます。SDTMIG v3.2では、これは期待変数でした。このバージョンでは、コアの指定が許容変数に変更されました。</t>
  </si>
  <si>
    <t>質問が行われなかった、テストが実施されなかった、またはテストが試行されたが結果が生成されなかったことを示すために使用されます。null または「NOT DONE」の値である必要があります。</t>
  </si>
  <si>
    <t>テスト結果を提供したベンダー (例: 研究所) の名前または識別子。</t>
  </si>
  <si>
    <t>ラボ テストなどのトピック変数の論理観察識別子の名前とコード (LOINC) コード。</t>
  </si>
  <si>
    <t>測定に使用する検体の種類を定義します。例：「痰」、「血液」、「膿」。</t>
  </si>
  <si>
    <t>標本の状態を説明する自由記述または標準化されたテキスト。例：「汚染」</t>
  </si>
  <si>
    <t>測定値の収集に関連する解剖学的位置。</t>
  </si>
  <si>
    <t>検査または検査の方法。例：「グラム染色」、「液体微生物培養」、「定量的逆転写酵素ポリメラーゼ連鎖反応」。</t>
  </si>
  <si>
    <t>ベースライン値を識別するために使用される指標。「Y」またはnullである必要があります。MBBLFLは下位互換性のために保持されていることに注意してください。統計分析の正式なベースラインはADaMデータセットにあります。</t>
  </si>
  <si>
    <t>派生レコード（例：計算されたベースラインなど、他のレコードの平均を表すレコード）を示すために使用されます。「Y」またはnullである必要があります。</t>
  </si>
  <si>
    <t>検体採取が行われたエレメントのアーム内でのエレメントの計画順序を示す番号。</t>
  </si>
  <si>
    <t>標本が収集された日付/時刻に関連付けられたエポック。</t>
  </si>
  <si>
    <t>検体採取の日時。</t>
  </si>
  <si>
    <t>検体採取の試験日（整数日数）。計算アルゴリズムは、治験依頼者が定義したデモグラフィック項目のRFSTDTC変数を基準とする必要があります。この計算式は、申請全体を通して一貫している必要があります。</t>
  </si>
  <si>
    <t>検体を採取する時刻をテキストで記述します。これは、最後の投与時刻など、固定された基準点からの経過時間として表すことができます。MBTPTNUMおよびMBTPTREFを参照してください。例：「開始」、「5分後」など。</t>
  </si>
  <si>
    <t>ソートに使用される MBTPT の数値バージョン。</t>
  </si>
  <si>
    <t>MBELTM、MBTPTNUM、MBTPTによって参照される固定参照ポイントの名前。例：「PREVIOUS DOSE」。</t>
  </si>
  <si>
    <t>固定参照時点 MBTPTREF の日付/時刻。</t>
  </si>
  <si>
    <t>非宿主微生物のスポンサー定義識別子。この識別子は、当該微生物が検査対象である場合にのみ使用されます。この変数には、検査機関から報告された非宿主微生物の識別情報に基づいた、直感的な名称を入力してください（例：「A/California/7/2009 (H1N1)」）。この識別子は、検査結果の修飾語として使用しないでください。</t>
  </si>
  <si>
    <t>感受性をテストする培養物/分離株の識別子などのオプションの内部または外部識別子。</t>
  </si>
  <si>
    <t>測定値または所見を得るために使用された試験または検査の名称。MSTESTの値は40文字以内で指定してください。例：「最小発育阻止濃度」、「微生物感受性」など。</t>
  </si>
  <si>
    <t>MSTESTCD および MSTEST の詳細な説明。</t>
  </si>
  <si>
    <t>耐性試験の対象となる薬剤の名称。薬剤の指定は、遺伝子マーカーまたは直接的な表現型薬剤感受性試験に基づいて行うことができます。例：「ペニシリン」、試験薬剤名。</t>
  </si>
  <si>
    <t>コーディングを容易にするために MSAGENT が変更された場合、MSMODIFY には変更されたテキストが含まれます。</t>
  </si>
  <si>
    <t>MSAGENT にリストされているエージェントの数値濃度。</t>
  </si>
  <si>
    <t>MSCONCに記載されている薬剤濃度の値の単位。例：「mg/L」。</t>
  </si>
  <si>
    <t>MSTEST 値のカテゴリを定義するために使用されます。</t>
  </si>
  <si>
    <t>MSCAT 値のさらなる分類を定義するために使用されます。</t>
  </si>
  <si>
    <t>MSORRES の単位。例: 「μg/mL」。</t>
  </si>
  <si>
    <t>MSORRESからコピーまたは派生されたすべての所見の結果値が、標準形式または標準単位で格納されます。MSSTRESCはすべての結果または所見を文字形式で保存する必要があります。結果が数値の場合は、MSSTRESNにも数値形式で保存する必要があります。例えば、MSORRESで複数の検査の結果が「NONE」、「NEG」、「NEGATIVE」となり、これらの結果が実質的に同じ意味を持つ場合、MSSTRESCでは標準形式で「NEGATIVE」と表すことができます。</t>
  </si>
  <si>
    <t>標準形式の連続または数値の結果または調査結果に使用されます。MSSTRESC から数値形式でコピーされます。MSSTRESN には、すべての数値テスト結果または調査結果が格納されます。</t>
  </si>
  <si>
    <t>MSSTRESCおよびMSSTRESNで使用される標準化された単位。例:「mol/L」。</t>
  </si>
  <si>
    <t>値が正常範囲または基準範囲外であることを示すために使用されます。MSORNRLO、MSORNRHI、またはその他の客観的基準によって定義される場合があります。例：「Y」、「N」、「HIGH」、「LOW」、「NORMAL」、「ABNORMAL」。</t>
  </si>
  <si>
    <t>所見の結果を分類するために使用されます。SDTMIG v3.2では、MSRESCATは、MSORRESで表される数値感受性結果を「SUSCEPTIBLE（感受性）」、「INTERMEDIATE（中程度）」、「RESISTANT（耐性）」のいずれかに分類するために使用されていました。しかし、一部の感受性試験の結果では、数値結果ではなく、カテゴリ結果のみが報告される場合があります。したがって、感受性結果を一貫して表示するために、MSRESCATは今後この目的で使用しないでください。このバージョンでは、コアの指定が「Expected（期待）」から「Permissible（許容）」に変更されました。</t>
  </si>
  <si>
    <t>完了していない理由。値が「NOT DONE」の場合、MSSTAT と組み合わせて使用されます。</t>
  </si>
  <si>
    <t>外部ファイルのファイル名。</t>
  </si>
  <si>
    <t>測定に使用する検体の種類を定義します。例：「痰」</t>
  </si>
  <si>
    <t>標本の状態を定義します。例：「曇り」。</t>
  </si>
  <si>
    <t>試験における標本の有用性を示します。標本が使用できない場合は値は「N」、使用可能な場合はNULLになります。</t>
  </si>
  <si>
    <t>解剖学上の部位または標本の左右性をさらに詳細に示す修飾語。例：「右」、「左」、「両側」。</t>
  </si>
  <si>
    <t>解剖学上の位置または標本の方向性をさらに詳細に示す修飾語。例: 「前部」、「下部」、「近位」。</t>
  </si>
  <si>
    <t>検査または試験の方法。例：「エプシロメーター」、「マクロブロス希釈法」。</t>
  </si>
  <si>
    <t>要約された結果を得るために適用される分析手法。分析手法は、複雑な観察結果（画像や遺伝子配列など）に適用される二次処理の方法を表します。</t>
  </si>
  <si>
    <t>ベースライン値を識別するために使用される指標。「Y」またはnullである必要があります。MSBLFLは下位互換性のために保持されていることに注意してください。統計分析の正式なベースラインはADaMデータセットにあります。</t>
  </si>
  <si>
    <t>評価を行った人物の役割。主観的な結果（個人またはグループによって評価されたものなど）にのみ使用されます。例：「審査委員会」、「独立評価者」、「顕微鏡専門家」。</t>
  </si>
  <si>
    <t>MSEVALに記録された同じ役割を持つ複数の評価者を区別するために使用されます。例:「RADIOLOGIST1」または「RADIOLOGIST2」。</t>
  </si>
  <si>
    <t>複数の評価者が結果または回答を評価した場合、このフラグは、独立した評価者によって承認された評価とみなされたレコードを示します。「Y」またはnullである必要があります。</t>
  </si>
  <si>
    <t>観察の収集日時。</t>
  </si>
  <si>
    <t>観察の終了日時。</t>
  </si>
  <si>
    <t>収集されたイベント、介入、または所見の期間。CRFで収集され、導出されていない場合にのみ使用されます。</t>
  </si>
  <si>
    <t>プロトコルに定められた測定または観察を行うべき時刻をテキストで記述します。これは、最終投与時刻などの固定された基準点からの経過時間として表すことができます。MSTPTNUMおよびMSTPTREFを参照してください。</t>
  </si>
  <si>
    <t>MSELTM、MSTPTNUM、およびMSTPTによって参照される固定参照ポイントの説明。例：「前回の投与量」。</t>
  </si>
  <si>
    <t>MSTPTREF によって定義された固定参照時点の日付/時刻。</t>
  </si>
  <si>
    <t>MSTESTCDの所見などの観察結果に関連付けられた間隔の長さ。例：「-P2M」は、評価前の過去2か月間の期間を表します。</t>
  </si>
  <si>
    <t>観測に関連付けられた評価間隔。ISO 8601形式で表現できない場合に使用します。例: 「LIFETIME」、「LAST NIGHT」、「RECENTLY」、「OVER THE LAST FEW WEEKS」など。</t>
  </si>
  <si>
    <t>変数 MSSTTPT によって定義されたスポンサー定義の参照時点の前か後かを観察の開始として識別します。</t>
  </si>
  <si>
    <t>MSSTRTPTが参照するスポンサー定義の参照ポイントの説明または日付/時刻（ISO 8601またはその他の文字形式）。例：「2003-12-15」または「VISIT 1」。</t>
  </si>
  <si>
    <t>変数 MSENTPT によって定義されたスポンサー定義の参照時点の前か後かを観察の終了として識別します。</t>
  </si>
  <si>
    <t>MSENRTPTが参照するスポンサー定義の参照ポイントの説明または日付/時刻（ISO 8601またはその他の文字形式）。例：「2003-12-25」または「VISIT 2」。</t>
  </si>
  <si>
    <t>内部または外部の標本識別子。例：標本バーコード番号。</t>
  </si>
  <si>
    <t>スポンサーが定義した参照番号。CRFに明示的な行識別子として事前印刷されているか、スポンサーの運用データベースで定義されている可能性があります。例：MI所見ページの行番号。</t>
  </si>
  <si>
    <t>測定値または所見を得るために使用された検査または診察の名称。MITESTの値は40文字以内でなければなりません。例：「ヒト上皮成長因子受容体2」、「乳がん感受性遺伝子1」、「甲状腺転写因子1」。</t>
  </si>
  <si>
    <t>MI結果を生成するために実施された検査の詳細な説明。これは、強度スコアやバイオマーカーまたは化合物の存在を示す細胞の割合など、特定の属性を表すために使用されます。</t>
  </si>
  <si>
    <t>MICAT のさらなる分類を定義するために使用されます。</t>
  </si>
  <si>
    <t>当初受領または収集された組織病理学的測定または所見の結果。</t>
  </si>
  <si>
    <t>MIORRESのオリジナルユニット。</t>
  </si>
  <si>
    <t>MIORRESからコピーまたは派生されたすべての結果値が、標準形式または標準単位で格納されます。MISTRESCはすべての結果または結果を文字形式で保存する必要があります。結果が数値の場合は、MISTRESNにも数値形式で保存する必要があります。</t>
  </si>
  <si>
    <t>標準形式の連続または数値の結果または調査結果に使用されます。MISTRESC から数値形式でコピーされます。MISTRESN には、すべての数値テスト結果または調査結果が格納されます。</t>
  </si>
  <si>
    <t>MISTRESC および MISTRESN に使用される標準化された単位。</t>
  </si>
  <si>
    <t>所見の結果を分類するために使用されます。例：腫瘍の所見の場合、「悪性」または「良性」。</t>
  </si>
  <si>
    <t>検査が実施されていない、または結果が欠落していることを示すために使用されます。MIORRESに結果が存在する場合はnull、MIORRESがnullの場合は「NOT DONE」の値になります。</t>
  </si>
  <si>
    <t>完了していない理由。値が「NOT DONE」の場合、MISTATと組み合わせて使用します。例：「サンプルは自動溶解されました」、「標本は紛失しました」。</t>
  </si>
  <si>
    <t>観察対象。測定に使用した標本の種類を定義します。例：「組織」、「血液」、「骨髄」。</t>
  </si>
  <si>
    <t>標本の状態を説明する自由記述または標準化されたテキスト。例：「AUTOLYZED（自家分解）」</t>
  </si>
  <si>
    <t>MILOCにおける標本の位置の左右性を表す修飾子。例：「LEFT」、「RIGHT」、「BILATERAL」。</t>
  </si>
  <si>
    <t>MILOCにおける標本の位置の方向性を表す修飾子。例: "DORSAL"、"PROXIMAL"。</t>
  </si>
  <si>
    <t>検査または検査の方法。これには、スライドに使用された染色法や染色の種類が含まれます。例：「IHC」、「クリスタルバイオレット」、「サフラニン」、「トリパンブルー」、「ヨウ化プロピジウム」など。</t>
  </si>
  <si>
    <t>ベースライン値を識別するために使用される指標。値は「Y」またはnullである必要があります。MIBLFLは下位互換性のために保持されていることに注意してください。統計分析のための正式なベースラインフラグはADaMデータセットにあります。</t>
  </si>
  <si>
    <t>評価を行った人の役割。例：「病理学者」、「ピアレビュー」、「スポンサー病理学者」。</t>
  </si>
  <si>
    <t>検体採取の日時（ISO 8601 形式）。</t>
  </si>
  <si>
    <t>内部または外部のプロシージャ識別子。</t>
  </si>
  <si>
    <t>治験依頼者が定義した参照番号。CRFに明示的な行番号として事前印刷されているか、治験依頼者の運用データベースで定義されている可能性があります。例：検査ページまたは検査結果ページの行番号。</t>
  </si>
  <si>
    <t>手順の結果を実行された手順にリンクするために使用される識別子。</t>
  </si>
  <si>
    <t>測定または所見を得るために使用された検査または診察の名称。MOTESTの値は40文字以内で指定してください。例：「Volume」、「Interpretation」。</t>
  </si>
  <si>
    <t>さらなる分類。</t>
  </si>
  <si>
    <t>当初受信または収集された手順測定または検出結果。</t>
  </si>
  <si>
    <t>データ収集時の元の単位。MOORRESの単位。</t>
  </si>
  <si>
    <t>MOORRESからコピーまたは派生されたすべての結果値が、標準形式または標準単位で格納されます。MOSTRESCはすべての結果または結果を文字形式で保存する必要があります。結果が数値の場合は、MOSTRESNにも数値形式で保存する必要があります。</t>
  </si>
  <si>
    <t>標準形式の連続または数値の結果または調査結果に使用されます。MOSTRESC から数値形式でコピーされます。MOSTRESN には、すべての数値テスト結果または調査結果が格納されます。</t>
  </si>
  <si>
    <t>MOSTRESC または MOSTRESN に使用される標準化された単位。</t>
  </si>
  <si>
    <t>テストが実行されなかった、または測定が行われなかったことを示すために使用されます。MOORRESに結果が存在する場合はnullになります。</t>
  </si>
  <si>
    <t>測定または試験が実施されなかった理由を説明します。例：「機器の故障」または「検査拒否」。値が「未実施」の場合、MOSTATと組み合わせて使用されます。</t>
  </si>
  <si>
    <t>外部ファイルへのファイル パス。</t>
  </si>
  <si>
    <t>主題内での標本の方向性を示す修飾語。例：「DORSAL」、「PROXIMAL」。</t>
  </si>
  <si>
    <t>解剖学上の部位または標本を修飾する語句。全体の一部、つまり配置または配分をさらに詳細に表します。例: 「ENTIRE（全体）」、「PARTIAL（一部）」。</t>
  </si>
  <si>
    <t>試験の方法または検査結果。</t>
  </si>
  <si>
    <t>要約された結果を得るために適用される分析方法。例：「STEREOLOGY（立体分類学）」</t>
  </si>
  <si>
    <t>ベースライン値を識別するために使用される指標。値は「Y」または「null」である必要があります。MOBLFLは下位互換性のために保持されていることに注意してください。統計分析のための正式なベースラインフラグは、ADaMデータセットにあります。</t>
  </si>
  <si>
    <t>観測が行われた日付/時刻に関連付けられたエポック。</t>
  </si>
  <si>
    <t>テストの日付。</t>
  </si>
  <si>
    <t>手順またはテストの研究日。整数日として測定されます。計算のアルゴリズムは、デモグラフィックのスポンサー定義の RFSTDTC 変数を基準にする必要があります。</t>
  </si>
  <si>
    <t>測定を行うべき時刻のテキスト記述。これは、最後の投与時刻など、固定された基準点からの経過時間として表すことができます。MOTPTNUMおよびMOTPTREFを参照してください。例：「開始」、「5分後」など。</t>
  </si>
  <si>
    <t>ソートを支援するための MOTPT の数値バージョン。</t>
  </si>
  <si>
    <t>固定時点参照（MOTPTREF）を基準とした計画経過時間（ISO 8601）。時刻や日付時刻変数ではありません。ISO 8601の期間で表されます。例：「-PT15M」はMOTPTREFで示される参照点の15分前を表し、「PT8H」はMOTPTREFで示される参照点の8時間後を表します。</t>
  </si>
  <si>
    <t>MOELTM、MOTPTNUM、MOTPTによって参照される固定参照ポイントの名前。例：「前回の投与量」、「前回の食事」。</t>
  </si>
  <si>
    <t>参照時点 MOTPTREF の日付/時刻。</t>
  </si>
  <si>
    <t>データセット内のレコードの一意性を保証するためのシーケンス番号。有効な数値（小数を含む）であればどれでも指定でき、1から始まる必要はありません。</t>
  </si>
  <si>
    <t>オプションの内部または外部識別子。</t>
  </si>
  <si>
    <t>スポンサーが定義した識別子。例：「症例報告書に事前に印刷された行識別子」</t>
  </si>
  <si>
    <t>ドメイン間で関連レコードをリンクするために使用される識別子。1対1または1対多の関係になります。</t>
  </si>
  <si>
    <t>CVTESTCD の長い名前。CVTEST の値は 40 文字を超えることはできません。</t>
  </si>
  <si>
    <t>トピック変数値のカテゴリを定義するために使用されます。</t>
  </si>
  <si>
    <t>CVCAT 値のさらなる分類を定義するために使用されます。</t>
  </si>
  <si>
    <t>データが収集された元の単位。CVORRES の単位。</t>
  </si>
  <si>
    <t>CVORRESからコピーまたは派生された、すべての検査結果値が標準形式または標準単位で格納されます。CVSTRESCはすべての結果または検査結果を文字形式で保存する必要があります。結果が数値の場合は、CVSTRESNにも数値形式で保存する必要があります。例えば、CVORRESで複数の検査結果が「NONE」、「NEG」、「NEGATIVE」と表示され、これらの結果が実質的に同じ意味を持つ場合、CVSTRESCでは標準形式で「NEGATIVE」と表すことができます。</t>
  </si>
  <si>
    <t>標準形式の連続または数値の結果または調査結果に使用されます。CVSTRESC から数値形式でコピーされます。CVSTRESN には、すべての数値テスト結果または調査結果が格納されます。</t>
  </si>
  <si>
    <t>CVSTRESC および CVSTRESN に使用される標準化された単位。</t>
  </si>
  <si>
    <t>測定またはテストが実行されなかった理由を説明します。例：「機器の故障」または「検査拒否」。値が「未完了」の場合、CVSTATと組み合わせて使用されます。</t>
  </si>
  <si>
    <t>解剖学上の部位または標本の左右性をさらに詳細に示す修飾語。例：「右」、「左」、「両側」、「片側」。</t>
  </si>
  <si>
    <t>結果を作成するために使用された方法。</t>
  </si>
  <si>
    <t>ベースライン値を識別するために使用される指標。「Y」またはnullである必要があります。CVBLFLは下位互換性のために保持されていることに注意してください。統計分析の信頼できるベースラインはADaMデータセットにあります。</t>
  </si>
  <si>
    <t>評価を行った人物の役割。主観的な結果（例：個人またはグループによって評価されたもの）にのみ使用されます。例：「判定委員会」、「独立評価者」、「放射線科医」。</t>
  </si>
  <si>
    <t>CVEVALに記録された同じ役割を持つ複数の評価者を区別するために使用されます。例：「RADIOLOGIST1」または「RADIOLOGIST2」。</t>
  </si>
  <si>
    <t>プロトコルで定義されている、測定または観察を行うべき時刻のテキスト記述。これは、最終投与時刻などの固定された基準点からの経過時間として表される場合もあります。CVTPTNUMおよびCVTPTREFを参照してください。</t>
  </si>
  <si>
    <t>CVELTM、CVTPTNUM、CVTPTで参照される固定参照ポイントの説明。例：「前回の投与量」、「前回の食事」。</t>
  </si>
  <si>
    <t>CVTPTREF によって定義された固定参照時点の日付/時刻。</t>
  </si>
  <si>
    <t>ラボ標本 ID や医療画像などのオプションの内部または外部識別子。</t>
  </si>
  <si>
    <t>スポンサー定義の識別子。例: 併用薬ページに事前に印刷された行識別子。</t>
  </si>
  <si>
    <t>MKTESTCD の長い名前。例:「圧痛指標」、「腫脹指標」、「Sharp/Genant JSN スコア」。</t>
  </si>
  <si>
    <t>トピック変数値のカテゴリを定義するために使用されます。例：「腫れ／圧痛のある関節の評価」</t>
  </si>
  <si>
    <t>MKCAT 値のさらなる分類を定義するために使用されます。</t>
  </si>
  <si>
    <t>MKORRES 用のユニット。</t>
  </si>
  <si>
    <t>MKORRESからコピーまたは派生されたすべての結果値が、標準形式または標準単位で格納されます。MKSTRESCはすべての結果または結果を文字形式で保存する必要があります。結果が数値の場合は、MKSTRESNにも数値形式で保存する必要があります。例えば、MKORRESで複数のテストの結果が「NONE」、「NEG」、「NEGATIVE」となり、これらの結果が実質的に同じ意味を持つ場合、MKSTRESCでは標準形式で「NEGATIVE」と表すことができます。</t>
  </si>
  <si>
    <t>標準形式の連続または数値の結果または調査結果に使用されます。MKSTRESC から数値形式でコピーされます。MKSTRESN には、すべての数値テスト結果または調査結果が格納されます。</t>
  </si>
  <si>
    <t>MKSTRESC および MKSTRESN に使用される標準化された単位。</t>
  </si>
  <si>
    <t>質問が行われなかった、テストが実施されなかった、またはテストが試行されたが結果が生成されなかったことを示すために使用されます。MKORRESに結果が存在する場合はnullになります。</t>
  </si>
  <si>
    <t>完了していない理由。値が「NOT DONE」の場合、MKSTAT と組み合わせて使用されます。</t>
  </si>
  <si>
    <t>解剖学上の位置をさらに詳細に示す修飾語。例：「前部」、「下部」、「近位」。</t>
  </si>
  <si>
    <t>検査または診察の方法。例：「X線」、「MRI」、「CTスキャン」。</t>
  </si>
  <si>
    <t>ベースライン値を識別するために使用される指標。「Y」またはnullである必要があります。MKBLFLは下位互換性のために保持されていることに注意してください。統計分析の正式なベースラインはADaMデータセットにあります。</t>
  </si>
  <si>
    <t>評価を行った人物の役割。主観的な結果（個人またはグループによって評価されたものなど）にのみ使用されます。例：「判定委員会」、「独立評価者」、「放射線科医」。</t>
  </si>
  <si>
    <t>MKEVAL に記録されている同じ役割を持つ複数の評価者を区別するために使用されます。例: 「RADIOLOGIST1」または「RADIOLOGIST2」。</t>
  </si>
  <si>
    <t>プロトコルに定められた測定または観察を行うべき時刻をテキストで記述します。これは、最終投与時刻などの固定された基準点からの経過時間として表すことができます。MKTPTNUMおよびMKTPTREFを参照してください。</t>
  </si>
  <si>
    <t>MKELTM、MKTPTNUM、およびMKTPTによって参照される固定参照ポイントの説明。例：「前回の投与量」、「前回の食事」。</t>
  </si>
  <si>
    <t>MKTPTREF によって定義された固定参照時点の日付/時刻。</t>
  </si>
  <si>
    <t>研究の過程で手順と評価結果をリンクするために使用される識別子。</t>
  </si>
  <si>
    <t>測定値または所見を得るために使用された検査または診察の名称。NVTESTの値は40文字以内で指定してください。例：「標準摂取値比」、「N75潜時」、「P100潜時」、「N145潜時」など。</t>
  </si>
  <si>
    <t>トピック変数値のカテゴリを定義するために使用されます。例：「視覚誘発電位」</t>
  </si>
  <si>
    <t>NVCAT 値のさらなる分類を定義するために使用されます。</t>
  </si>
  <si>
    <t>データが収集された元の単位。NVORRES の単位。</t>
  </si>
  <si>
    <t>NVORRES からコピーまたは派生されたすべての結果値が標準形式または標準単位で格納されます。NVSTRESC はすべての結果または結果を文字形式で保存する必要があります。結果が数値の場合は、NVSTRESN でも数値形式で保存する必要があります。</t>
  </si>
  <si>
    <t>標準形式の連続または数値の結果または調査結果に使用されます。NVSTRESC から数値形式でコピーされます。NVSTRESN には、すべての数値テスト結果または調査結果が格納されます。</t>
  </si>
  <si>
    <t>NVSTRESC または NVSTRESN に使用される標準化された単位。</t>
  </si>
  <si>
    <t>テストが実行されなかった、または測定が行われなかったことを示すために使用されます。NVORRESに結果が存在する場合はnullになります。</t>
  </si>
  <si>
    <t>測定またはテストが実行されなかった理由を説明します。例：「機器の故障」または「検査拒否」。値が「未完了」の場合、NVSTATと組み合わせて使用されます。</t>
  </si>
  <si>
    <t>検査または診察の方法。例：「EEG」、「PET/CTスキャン」、「FDGPET」など。</t>
  </si>
  <si>
    <t>ベースライン値を識別するために使用される指標。「Y」またはNULLである必要があります。NVBLFLは下位互換性のために保持されていることに注意してください。統計分析のための正式なベースラインフラグは、ADaMデータセットにあります。</t>
  </si>
  <si>
    <t>NVEVALに記録された同じ役割を持つ複数の評価者を区別するために使用されます。例：「RADIOLOGIST 1」または「RADIOLOGIST 2」。</t>
  </si>
  <si>
    <t>手順またはテストの日付。</t>
  </si>
  <si>
    <t>測定を行うべき時刻のテキスト記述。これは、最後の投与時刻など、固定された基準点からの経過時間として表すことができます。NVTPTNUMおよびNVTPTREFを参照してください。例：「開始」、「5分後」など。</t>
  </si>
  <si>
    <t>ソートを支援するための NVTPT の数値バージョン。</t>
  </si>
  <si>
    <t>固定時点参照（NVTPTREF）を基準とした計画経過時間（ISO 8601）。時刻や日付時刻変数ではありません。ISO 8601の期間で表されます。例：「-PT15M」はNVTPTREFで示される参照点の15分前を表し、「PT8H」はNVTPTREFで示される参照点の8時間後を表します。</t>
  </si>
  <si>
    <t>NVELTM、NVTPTNUM、NVTPTで参照される固定参照ポイントの名前。例：「前回の投与量」、「前回の食事」。</t>
  </si>
  <si>
    <t>ISO 8601 文字形式の --TPTREF で定義された固定参照時点の日付/時刻。</t>
  </si>
  <si>
    <t>測定または所見を得るために使用された検査または診察の正式名称。OETESTの値は40文字以内にしてください。例：OETESTCDの正しい文字数 = "NUMLCOR"。</t>
  </si>
  <si>
    <t>OETESTCD および OETEST の詳細な説明。</t>
  </si>
  <si>
    <t>トピック変数値のカテゴリを定義するために使用されます。例：「視力」、「コントラスト感度」、「眼の快適性」。</t>
  </si>
  <si>
    <t>OECAT値の更なる分類を定義するために使用されます。例：OECATが「視力」の場合、「高コントラスト」と「低コントラスト」。</t>
  </si>
  <si>
    <t>最初に受領または収集された測定結果または所見。例：「120」、「&lt;1、正常」、「赤色の斑点が見える」。</t>
  </si>
  <si>
    <t>OEORRESの元の単位。例:「mm」、「um」。</t>
  </si>
  <si>
    <t>OEORRES に保存された結果の正常範囲または基準範囲の下限。</t>
  </si>
  <si>
    <t>OEORRES に保存された結果の正常範囲または基準範囲の上限。</t>
  </si>
  <si>
    <t>OEORRESからコピーまたは派生されたすべての結果値が、標準形式または標準単位で格納されます。OESTRESCはすべての結果または結果を文字形式で保存する必要があります。結果が数値の場合は、OESTRESNにも数値形式で保存する必要があります。</t>
  </si>
  <si>
    <t>標準形式の連続または数値の結果または調査結果に使用されます。OESTRESC から数値形式でコピーされます。OESTRESN には、すべての数値テスト結果または調査結果が保存されます。</t>
  </si>
  <si>
    <t>OESTRESC および OESTRESN で使用される標準単位。例:「mm」、「um」。</t>
  </si>
  <si>
    <t>標準化された結果 (OESTRESC、OESTRESN など) の正常範囲または基準範囲の下限を標準化された単位 (OESTRESU) で表します。</t>
  </si>
  <si>
    <t>標準化された結果 (OESTRESC、OESTRESN など) の正常範囲または基準範囲の上限を標準化された単位 (OESTRESU) で表します。</t>
  </si>
  <si>
    <t>OESTRESCに保存されている順序尺度またはカテゴリ尺度における特性値の結果の正常範囲または基準範囲。例：「陰性から微量」</t>
  </si>
  <si>
    <t>値が正常範囲または基準範囲外であることを示すために使用されます。OEORNRLO、OEORNRHI、またはその他の客観的基準によって定義される場合があります。例：「Y」、「N」、「HIGH」、「LOW」、「NORMAL」、「ABNORMAL」。</t>
  </si>
  <si>
    <t>検査結果の解釈に基づき、所見または医学的状態を分類するために使用されます。例：「陽性」、「陰性」。OERESCAT変数は、正常範囲が示されている場合にOENRIND変数の代わりに使用されるものではありません。</t>
  </si>
  <si>
    <t>完了していない理由。値が「NOT DONE」の場合、OESTAT と組み合わせて使用されます。</t>
  </si>
  <si>
    <t>網膜 OCT 画像などの外部ファイルのファイル名。</t>
  </si>
  <si>
    <t>解剖学上の位置または標本を修飾する語句。分布の詳細を示し、配置や配分などを表します。例：「全体」、「単一」、「分節」、「多数」など。</t>
  </si>
  <si>
    <t>検査または診察の方法。例：OETESTCD = "NUMLCOR" の場合、「ETDRS EYE CHART」。検査方法によって機能や粒度が異なり、結果セットや関連する意味が異なる場合があります。</t>
  </si>
  <si>
    <t>ベースライン値を識別するために使用される指標。「Y」またはnullである必要があります。OEBLFLは下位互換性のために保持されていることに注意してください。統計分析の信頼できるベースラインはADaMデータセットにあります。</t>
  </si>
  <si>
    <t>OEEVALに記録された同じ役割を持つ複数の評価者を区別するために使用されます。例：「RADIOLOGIST1」または「RADIOLOGIST2」。</t>
  </si>
  <si>
    <t>デモグラフィックでスポンサーが定義した RFSTDTC に対する整数日数で表された、観察/検査の実際の研究日数。</t>
  </si>
  <si>
    <t>プロトコルで定義されている測定または観察を行うべき時刻をテキストで記述します。これは、固定された基準点からの経過時間として表すことができます。</t>
  </si>
  <si>
    <t>OETPT、OETPTNUM、および OEELTM によって参照される固定参照ポイントの説明。</t>
  </si>
  <si>
    <t>参照時点 OETPTREF の日付/時刻。</t>
  </si>
  <si>
    <t>オプションのグループ識別子。ドメイン内の主題内の関連レコードのブロックをリンクするために使用されます。また、試験概要データセット内の関連レコードのブロックをリンクするためにも使用されます。</t>
  </si>
  <si>
    <t>ラボ標本 ID、ECG 波形または医療画像の UUID などのオプションの内部または外部識別子。</t>
  </si>
  <si>
    <t>スポンサーが定義した識別子。例: 症例報告書に事前に印刷された行識別子。</t>
  </si>
  <si>
    <t>RPTESTCD の長い名前。例:「出産可能性」、「避妊方法」、「初潮年齢」。</t>
  </si>
  <si>
    <t>トピック変数の値のカテゴリを定義するために使用されます。例：「現在までに使用例はありませんが、値は再現テストのグループ分けに相対的なものになります。」</t>
  </si>
  <si>
    <t>RPCAT値の更なる分類を定義するために使用されます。例：「現在までに使用例はありませんが、値は再現試験のグループ分けに相対的なものとなります。」</t>
  </si>
  <si>
    <t>最初に受信または収集された測定結果または所見。例：「120」、「&lt;1」、「POS」。</t>
  </si>
  <si>
    <t>RPORRES の単位。例:「in」、「LB」、「kg/L」。</t>
  </si>
  <si>
    <t>RPORRESからコピーまたは派生されたすべての所見の結果値が、標準形式または標準単位で格納されます。RPSTRESCはすべての結果または所見を文字形式で保存する必要があります。結果が数値の場合は、RPSTRESNにも数値形式で保存する必要があります。例えば、RPORRESで複数の検査の結果が「NONE」、「NEG」、「NEGATIVE」と表示され、これらの結果が実質的に同じ意味を持つ場合、RPSTRESCでは標準形式で「NEGATIVE」と表すことができます。</t>
  </si>
  <si>
    <t>標準形式の連続または数値の結果または調査結果に使用されます。RPSTRESC から数値形式でコピーされます。RPSTRESN には、すべての数値テスト結果または調査結果が格納されます。</t>
  </si>
  <si>
    <t>RPSTRESCおよびRPSTRESNで使用される標準化された単位。例：「mol/L」。</t>
  </si>
  <si>
    <t>完了していない理由。値が「NOT DONE」の場合にRPSTATと組み合わせて使用されます。</t>
  </si>
  <si>
    <t>ベースライン値を識別するために使用される指標。「Y」またはnullである必要があります。RPBLFLは下位互換性のために保持されていることに注意してください。統計分析の信頼できるベースラインはADaMデータセットにあります。</t>
  </si>
  <si>
    <t>収集されたイベント、介入、または所見の期間をISO 8601文字形式で表します。CRFで収集され、導出されていない場合にのみ使用されます。</t>
  </si>
  <si>
    <t>プロトコルに定められた測定または観察を行うべき時刻をテキストで記述します。これは、最終投与時刻など、固定された基準点からの経過時間として表すことができます。</t>
  </si>
  <si>
    <t>RPELTM、RPTPTNUM、およびRPTPTで参照される固定参照ポイントの説明。例：「前回の投与量」、「前回の食事」。</t>
  </si>
  <si>
    <t>ISO 8601 文字形式で RPTPTREF によって定義された固定参照時点の日付/時刻。</t>
  </si>
  <si>
    <t>オプションの内部または外部プロシージャ識別子。</t>
  </si>
  <si>
    <t>スポンサー定義の識別子。CRFに明示的な行識別子として事前印刷されているか、スポンサーの運用データベースで定義されている可能性があります。</t>
  </si>
  <si>
    <t>測定値または所見を得るために使用された検査または診察の名称。RETESTの値は40文字以内で指定してください。例：「1秒量（努力呼気量）」、「努力肺活量」など。</t>
  </si>
  <si>
    <t>データが収集された元の単位。REORRESおよびREORREFの単位。</t>
  </si>
  <si>
    <t>元の単位での連続測定の参照結果。連続測定結果のみを収集する必要があります。</t>
  </si>
  <si>
    <t>REORRES からコピーまたは派生されたすべての結果値が、標準形式または標準単位で格納されます。RESTRESC はすべての結果または結果を文字形式で保存する必要があります。結果が数値の場合は、RESTRESN でも数値形式で保存する必要があります。</t>
  </si>
  <si>
    <t>標準形式の連続または数値の結果または調査結果に使用されます。RESTRESC から数値形式でコピーされます。RESTRESN には、すべての数値テスト結果または調査結果が格納されます。</t>
  </si>
  <si>
    <t>RESTRESC、RESTRESN、RESTREFN に使用される標準化された単位。</t>
  </si>
  <si>
    <t>--ORREF から標準形式でコピーまたは派生された結果または検出結果の参照値。</t>
  </si>
  <si>
    <t>標準単位での連続測定の参照結果。連続測定結果の場合のみ入力してください。</t>
  </si>
  <si>
    <t>テストが実行されなかった、または測定が行われなかったことを示すために使用されます。REORRESに結果が存在する場合はnullになります。</t>
  </si>
  <si>
    <t>測定値を収集する体の側。例：「右」、「左」。</t>
  </si>
  <si>
    <t>ベースライン値を識別するために使用される指標。YまたはNULLである必要があります。REBLFLは下位互換性のために保持されていることに注意してください。統計分析のための正式なベースラインフラグは、ADaMデータセットにあります。</t>
  </si>
  <si>
    <t>REEVAL に記録された同じ役割を持つ複数の評価者を区別するために使用されます。例: 「RADIOLOGIST1」または「RADIOLOGIST2」。</t>
  </si>
  <si>
    <t>手順またはテストの日付/時刻。</t>
  </si>
  <si>
    <t>プロトコルに定められた測定または観察を行うべき時刻をテキストで記述します。これは、最終投与時刻などの固定された基準点からの経過時間として表すことができます。RETPTNUMおよびRETPTREFを参照してください。例：「開始」、「5分後」など。</t>
  </si>
  <si>
    <t>ソートを支援するための RETPT の数値バージョン。</t>
  </si>
  <si>
    <t>REELTM、RETPTNUM、およびRETPTによって参照される固定参照ポイントの説明。例：「前回の投与量」、「前回の食事」。</t>
  </si>
  <si>
    <t>RETPTREF によって定義された固定参照時点の日付/時刻。</t>
  </si>
  <si>
    <t>ラボ標本 ID や医療画像のユニバーサル一意識別子 (UUID) などのオプションの内部または外部識別子。</t>
  </si>
  <si>
    <t>スポンサー定義の識別子。例: 事前に印刷された行識別子。</t>
  </si>
  <si>
    <t>URTESTCD の長い名前。例:「Count」、「Length」、「Renal Blood Flow」。</t>
  </si>
  <si>
    <t>URTESTCD および URTEST の詳細な説明。</t>
  </si>
  <si>
    <t>URCAT 値のさらなる分類を定義するために使用されます。</t>
  </si>
  <si>
    <t>URORRES のユニット。</t>
  </si>
  <si>
    <t>URORRES からコピーまたは派生されたすべての結果値が標準形式または標準単位で格納されます。URSTRESC はすべての結果または結果を文字形式で保存する必要があります。結果が数値の場合は、URSTRESN でも数値形式で保存する必要があります。</t>
  </si>
  <si>
    <t>標準形式の連続または数値の結果または調査結果に使用されます。URSTRESC から数値形式でコピーされます。URSTRESN には、すべての数値テスト結果または調査結果が保存されます。</t>
  </si>
  <si>
    <t>URSTRESC および URSTRESN に使用される標準化された単位。</t>
  </si>
  <si>
    <t>調査結果を分類するために使用されます。</t>
  </si>
  <si>
    <t>完了していない理由。値が「NOT DONE」の場合に URSTAT と組み合わせて使用されます。</t>
  </si>
  <si>
    <t>測定に使用する標本の種類を定義します。</t>
  </si>
  <si>
    <t>テストまたは検査の方法。</t>
  </si>
  <si>
    <t>スポンサーによって定義されたベースライン。値は「Y」またはnullである必要があります。URBLFLは下位互換性のために保持されていることに注意してください。統計解析のための正式なベースラインフラグはADaMデータセットにあります。</t>
  </si>
  <si>
    <t>UREVALに記録されている同じ役割を持つ複数の評価者を区別するために使用されます。例：「RADIOLOGIST1」または「RADIOLOGIST2」。</t>
  </si>
  <si>
    <t>プロトコルに定められた測定または観察を行うべき時刻をテキストで記述します。これは、最終投与時刻などの固定された基準点からの経過時間として表すことができます。URTPTNUMおよびURTPTREFを参照してください。</t>
  </si>
  <si>
    <t>URELTM、URTPTNUM、URTPTで参照される固定参照ポイントの説明。例：「前回の投与量」、「前回の食事」。</t>
  </si>
  <si>
    <t>URTPTREF によって定義された固定参照時点の日付/時刻。</t>
  </si>
  <si>
    <t>ドメイン内およびドメイン間の関係をサポートするために、単一のドメイン内の関連レコードのブロックを結び付けるために使用されます。</t>
  </si>
  <si>
    <t>内部または外部の標本識別子。</t>
  </si>
  <si>
    <t>スポンサーが定義した参照番号。</t>
  </si>
  <si>
    <t>分析対象物または検体特性の短縮名。データセットを縦書き形式から横書き形式に変換する際の列名として使用できます。PCTESTCDの値は8文字以下にする必要があります。また、数字で始まることもできません（例：「1TEST」は無効です）。PCTESTCDには、文字、数字、アンダースコア以外の文字を含めることはできません。例：「ASA」、「VOL」、「SPG」。</t>
  </si>
  <si>
    <t>関連レコードのカテゴリを定義するために使用されます。例：「分析対象物」、「標本特性」。</t>
  </si>
  <si>
    <t>テスト カテゴリをさらに分類したもの。</t>
  </si>
  <si>
    <t>データ収集時の元の単位。PCORRESの単位。例：「mg/L」。</t>
  </si>
  <si>
    <t>PCORRESからコピーまたは派生したすべての所見の結果値が、標準形式または標準単位で格納されます。PCSTRESCはすべての結果または所見を文字形式で格納する必要があります。結果が数値の場合は、PCSTRESNにも数値形式で格納する必要があります。例えば、PCORRESで「NONE」、「NEG」、「NEGATIVE」という結果が出力され、これらの結果が実質的に同じ意味を持つ場合、PCSTRESCでは標準形式で「NEGATIVE」と表現できます。その他の例については、一般的な前提事項を参照してください。</t>
  </si>
  <si>
    <t>標準形式の連続または数値の結果または調査結果に使用されます。PCSTRESC から数値形式でコピーされます。PCSTRESN には、すべての数値テスト結果または調査結果が格納されます。</t>
  </si>
  <si>
    <t>PCSTRESC および PCSTRESN に使用される標準化された単位。</t>
  </si>
  <si>
    <t>結果が取得されなかったことを示すために使用されます。PCORRESに結果が存在する場合はnullになります。</t>
  </si>
  <si>
    <t>「試験片紛失」など、結果が得られなかった理由を示します。値が「未完了」の場合、PCSTATと組み合わせて使用されます。</t>
  </si>
  <si>
    <t>テスト結果を提供する研究所またはベンダーの名前または識別子。</t>
  </si>
  <si>
    <t>測定に使用する検体の種類を定義します。例：「血清」、「血漿」、「尿」。</t>
  </si>
  <si>
    <t>検査または試験の方法。例：「HPLC/MS」、「ELISA」。研究で使用された可能性のある様々な方法を区別できるように、十分な情報と粒度を含める必要があります。</t>
  </si>
  <si>
    <t>断食状態を識別するために使用される指標。</t>
  </si>
  <si>
    <t>アッセイにおける定量下限値を示します。単位はPCSTRESUで使用される単位にしてください。</t>
  </si>
  <si>
    <t>アッセイにおける定量上限値を示します。単位はPCSTRESUで使用される単位に準じます。</t>
  </si>
  <si>
    <t>検体採取日時をISO 8601文字形式で表します。終了時刻が指定されていない場合は、採取時刻となります。</t>
  </si>
  <si>
    <t>検体採取の終了日時をISO 8601文字形式で指定します。終了時刻が指定されていない場合は、採取時刻をPCDTCに格納し、PCENDTCはNULLとします。</t>
  </si>
  <si>
    <t>検体採取の研究日。整数日として測定されます。計算アルゴリズムは、Demographics のスポンサー定義の RFSTDTC 変数を基準にする必要があります。</t>
  </si>
  <si>
    <t>検体を採取する時刻をテキストで記述します。これは、最後の投与時刻など、固定された基準点からの経過時間として表すことができます。PCTPTNUMおよびPCTPTREFを参照してください。例：「開始」、「5分後」など。</t>
  </si>
  <si>
    <t>ソートを支援するための PCTPT の数値バージョン。</t>
  </si>
  <si>
    <t>PCTPT、PCTPTNUM、PCELTMの基準として使用される固定参照ポイントの名前。例：「最新の投与量」。</t>
  </si>
  <si>
    <t>PCTPTREF によって記述される参照時点の日付/時刻。</t>
  </si>
  <si>
    <t>PCTESTレコードに関連付けられた評価間隔をISO 8601文字形式で表します。例：「-PT2H」はPCTPTの2時間前の間隔を表します。</t>
  </si>
  <si>
    <t>薬物動態パラメータの短縮名。データセットを縦書き形式から横書き形式に変換する際の列名として使用できます。PPTESTCD の値は8文字以下にする必要があります。また、数字で始まることもできません（例: 「1TEST」は無効です）。PPTESTCD には、文字、数字、アンダースコア以外の文字を含めることはできません。例: 「AUCALL」、「TMAX」、「CMAX」。</t>
  </si>
  <si>
    <t>薬物動態パラメータの名前。PPTESTの値は40文字を超えることはできません。例：「AUC All」、「CMAX時間」、「最大濃度」。</t>
  </si>
  <si>
    <t>関連レコードのカテゴリを定義するために使用されます。PPの場合、パラメータが関連付けられているプロファイルのPCTEST内の分析対象物質の名前を指定します。</t>
  </si>
  <si>
    <t>PKパラメータの計算に使用されるモデルタイプの分類。例：「コンパートメント型」、「非コンパートメント型」。</t>
  </si>
  <si>
    <t>データ収集時の元の単位。PPORRESの単位。例：「ng/L」。PP仮定3を参照してください。</t>
  </si>
  <si>
    <t>PPORRES からコピーまたは派生されたすべての結果値が標準形式または標準単位で格納されます。PPSTRESC はすべての結果または結果を文字形式で保存する必要があります。結果が数値の場合は、PPSTRESN でも数値形式で保存する必要があります。</t>
  </si>
  <si>
    <t>標準形式の連続または数値の結果または調査結果に使用されます。PPSTRESC から数値形式でコピーされます。PPSTRESN には、すべての数値テスト結果または調査結果が格納されます。</t>
  </si>
  <si>
    <t>PPSTRESCおよびPPSTRESNで使用される標準化された単位。PP仮定3を参照してください。</t>
  </si>
  <si>
    <t>パラメータが計算されなかったことを示すために使用されます。PPORRESに結果が存在する場合はnullになります。</t>
  </si>
  <si>
    <t>「INSUFFICIENT DATA」など、パラメータが計算されなかった理由を示します。値が「NOT DONE」の場合、PPSTATと組み合わせて使用されます。</t>
  </si>
  <si>
    <t>測定に使用する検体の種類を定義します。計算に複数の検体の種類を使用する場合（例：腎クリアランスの場合は血清と尿）、このフィールドは空白のままにしてください。例：「血清」、「血漿」、「尿」。</t>
  </si>
  <si>
    <t>パラメータ計算の公称日時。</t>
  </si>
  <si>
    <t>パラメータレコードの計算に使用されるPCレコードの参照時点の日時。PPRFTDTCの値は、関連レコードのPCRFTDTCの値と同じである必要があります。</t>
  </si>
  <si>
    <t>時点参照を基準とした計画された評価または評価間隔の開始。</t>
  </si>
  <si>
    <t>時点参照を基準とした計画された評価または評価間隔の終了。</t>
  </si>
  <si>
    <t>主題の単一ドメイン内の関連レコードのブロックをリンクするために使用されます。</t>
  </si>
  <si>
    <t>スポンサーが定義する参照番号。CRFに明示的な行識別子として事前印刷されているか、スポンサーの運用データベースで定義されている場合があります。例：CRFの行番号。</t>
  </si>
  <si>
    <t>身体検査で検査される部位の正式名称。PETESTの値は40文字以内でなければなりません。例：「頭部」、「耳鼻咽喉部」。身体検査全体の結果が1つのレコードにまとめられている場合は、「身体検査」とする必要があります。</t>
  </si>
  <si>
    <t>PEORRES の値がコーディングの目的で変更された場合、変更されたテキストがここに配置されます。</t>
  </si>
  <si>
    <t>トピック変数値のカテゴリを定義するために使用されます。例:「GENERAL」。</t>
  </si>
  <si>
    <t>--CAT 値のさらなる分類を定義するために使用されます。</t>
  </si>
  <si>
    <t>辞書コード化された結果の標準階層 (例: MedDRA) からの所見に関係する身体系または器官クラス (MedDRA SOC)。</t>
  </si>
  <si>
    <t>データ収集時の元の単位。PEORRESの単位。</t>
  </si>
  <si>
    <t>身体系に関する所見がある場合、辞書の優先語（所見が辞書を用いてコード化されている場合）またはPEORRES（所見がコード化されていない場合）のいずれかをここに表示する必要があります。PEORRESがNULLの場合、PESTRESCもNULLである必要があります。</t>
  </si>
  <si>
    <t>試験が完了していないことを示すために使用されます。PEORRES/PESTRESCに結果が存在する場合はnullにする必要があります。</t>
  </si>
  <si>
    <t>検査または診察の方法。例：「触診」、「打診」。</t>
  </si>
  <si>
    <t>RFXSTDTC より前の最後の非欠損値を識別するために使用される操作的に導出された指標。「Y」または null である必要があります。</t>
  </si>
  <si>
    <t>スポンサーによって定義されたベースライン（PELOBXFLまたはABLFLと同様の方法で導出できますが、必ずしもそうする必要はありません）。値は「Y」またはNULLである必要があります。PEBLFLは下位互換性のために保持されていることに注意してください。統計解析のための正式なベースラインフラグは、ADaMデータセットにあります。</t>
  </si>
  <si>
    <t>身体検査結果の観察日時に関連付けられたエポック。</t>
  </si>
  <si>
    <t>ISO 8601 文字形式で表された身体検査の日時。</t>
  </si>
  <si>
    <t>身体検査の研究日。整数日として測定されます。計算アルゴリズムは、人口統計のスポンサー定義の RFSTDTC 変数を基準にする必要があります。</t>
  </si>
  <si>
    <t>スポンサー定義の識別子。CRFに明示的な行識別子として事前印刷されているか、スポンサーの運用データベースで定義されている可能性があります。例：テストページの行番号。</t>
  </si>
  <si>
    <t>FTTESTの短縮文字値。データセットを縦書き形式から横書き形式に変換する際の列名として使用できます。値は8文字以下にする必要があります。また、数字で始まる文字は使用できません（例：「1TEST」は無効です）。FTTESTCDには、文字、数字、アンダースコア以外の文字を含めることはできません。FTTESTCDの統制用語は、質問票ごとに個別のコードリストで公開されています。FTTESTCDの値については、https://www.cdisc.org/standards/semantics/terminologyをご覧ください。例：「W250101」、「W25F0102」。</t>
  </si>
  <si>
    <t>結果を得るために使用した質問の逐語的な名前。FTTESTの値は40文字以内にしてください。FTTESTの統制用語は、質問票ごとに個別のコードリストで公開されています。FTTESTの値については、https://www.cdisc.org/standards/semantics/terminologyをご覧ください。例：「W2501-25 Foot Walk Time」、「W25F-More Than Two Attempts」。</t>
  </si>
  <si>
    <t>FTTEST および FTTESTCD によって識別される機能テストの質問が含まれる機能テストを指定するために使用されます。</t>
  </si>
  <si>
    <t>FTCAT 値のさらなる分類を定義するために使用されます。</t>
  </si>
  <si>
    <t>データが収集された元の単位。FTORRES の単位。</t>
  </si>
  <si>
    <t>FTORRES からコピーまたは派生されたすべての結果値が標準形式または標準単位で格納されます。FTSTRESC はすべての結果または結果を文字形式で保存する必要があります。結果が数値の場合は、FTSTRESN にも数値形式で保存する必要があります。</t>
  </si>
  <si>
    <t>標準形式の連続または数値の結果または調査結果に使用されます。FTSTRESC から数値形式でコピーされます。FTSTRESN には、すべての数値テスト結果または調査結果が格納されます。</t>
  </si>
  <si>
    <t>FTSTRESC および FTSTRESN に使用される標準化された単位。</t>
  </si>
  <si>
    <t>テストが実行されなかった、またはテストが試行されたが結果が生成されなかったことを示すために使用されます。null または「NOT DONE」の値である必要があります。</t>
  </si>
  <si>
    <t>テストが実行されなかった理由、またはテストは試行されたが結果が生成されなかった理由を説明します。値が「NOT DONE」の場合、FTSTATと組み合わせて使用されます。</t>
  </si>
  <si>
    <t>テスト結果を提供したベンダーまたは研究所の名前または識別子。</t>
  </si>
  <si>
    <t>テストの方法。</t>
  </si>
  <si>
    <t>スポンサーによって定義されたベースライン（FTLOBXFLまたはABLFLと同様の方法で導出できますが、必ずしもそうする必要はありません）。値は「Y」またはNULLである必要があります。FTBLFLは下位互換性のために保持されていることに注意してください。統計解析のための正式なベースラインフラグは、ADaMデータセットにあります。</t>
  </si>
  <si>
    <t>人口統計のRFSTDTCに基づくVISITの予定調査日。整数で指定してください。</t>
  </si>
  <si>
    <t>機能テストの結果の観測日時に関連付けられたエポック。</t>
  </si>
  <si>
    <t>機能テストの収集日時。</t>
  </si>
  <si>
    <t>デモグラフィックでスポンサーが定義した RFSTDTC に対する整数日数で表された、実際の試験研究日。</t>
  </si>
  <si>
    <t>プロトコルで定義されている、測定または観察を行うべき時刻のテキスト記述。これは、最終投与時刻などの固定された基準点からの経過時間として表すことができます。FTTPTNUMおよびFTTPTREFを参照してください。</t>
  </si>
  <si>
    <t>FTELTM、FTTPTNUM、FTTPTで参照される固定参照ポイントの説明。例：「前回の投与量」、「前回の食事」。</t>
  </si>
  <si>
    <t>FTTPTREF によって定義された固定参照時点の日付/時刻。</t>
  </si>
  <si>
    <t>スポンサーが定義する参照番号。CRFに明示的な行識別子として事前印刷されているか、スポンサーの運用データベースで定義されている場合があります。例：質問票の質問番号。</t>
  </si>
  <si>
    <t>QSのトピック変数。QSTESTの値の短縮名。データセットを縦書き形式から横書き形式に変換する際の列名として使用できます。QSTESTCDの値は8文字以下にする必要があります。また、数字で始まる文字は使用できません（例：「1TEST」は無効です）。QSTESTCDには、文字、数字、アンダースコア以外の文字を含めることはできません。QSTESTCDの統制用語は、各質問票ごとに個別のコードリストで公開されています。QSTESTCDの値については、https://www.cdisc.org/standards/semantics/terminologyをご覧ください。例：「ADCCMD01」、「BPR0103」。</t>
  </si>
  <si>
    <t>QSTESTおよびQSTESTCDで識別された質問が含まれているアンケートを指定するために使用されます。例：「ADAS-COG」、「MDS-UPDRS」。</t>
  </si>
  <si>
    <t>カテゴリ内の質問をさらに細かく分類します。例：「メンタルヘルス」、「うつ病」、「単語の想起」など。</t>
  </si>
  <si>
    <t>当初受領または収集された所見（例：「まれに」、「時々」）。スポンサーがコードリストを適用して、コード値が統計的に意味のある標準化スコアであることを示す場合（スポンサー自身またはSF36質問票などの有効な方法論によって定義されます）、QSORRESにはデコード形式が含まれ、QSSTRESCとQSSTRESNには標準化されたコード値またはスコアが含まれる場合があります。</t>
  </si>
  <si>
    <t>データ収集時の元の単位。QSORRES の単位（分、秒など）、または視覚的なアナログスケールに関連付けられた単位。</t>
  </si>
  <si>
    <t>QSORRESからコピーまたは派生されたすべての質問またはサブスコアの調査結果が、標準形式または標準単位で格納されます。QSSTRESCはすべての調査結果を文字形式で保存する必要があります。調査結果が数値の場合は、QSSTRESNにも数値形式で保存する必要があります。質問スコアが元の調査結果から派生している場合は、スコアが標準形式となります。例："0"、"1"。スポンサーがコードリストを適用して、コード値が統計的に意味のある標準化スコアであることを示す場合（スポンサーまたはSF36質問票などの有効な方法論によって定義されます）、QSORRESにはデコード形式が含まれ、QSSTRESCとQSSTRESNには標準化されたコード値またはスコアが含まれる場合があります。</t>
  </si>
  <si>
    <t>標準形式の連続または数値の検出結果に使用されます。QSSTRESC から数値形式でコピーされます。QSSTRESN には、すべての数値の結果または検出結果が格納されます。</t>
  </si>
  <si>
    <t>QSSTRESC または QSSTRESN に使用される標準化された単位。</t>
  </si>
  <si>
    <t>質問が完了していない、または回答されていないことを示すために使用されます。QSORRESに結果が存在する場合はnullになります。</t>
  </si>
  <si>
    <t>質問に回答しなかった理由を説明します。値が「NOT DONE」の場合、QSSTATと組み合わせて使用されます。例：「SUBJECT REFUSED（回答拒否）」</t>
  </si>
  <si>
    <t>ベースライン値を識別するために使用される指標。「Y」またはnullである必要があります。QSBLFLは下位互換性のために保持されていることに注意してください。統計分析の正式なベースラインはADaMデータセットにあります。</t>
  </si>
  <si>
    <t>アンケートの日付。</t>
  </si>
  <si>
    <t>調査結果収集の研究日。整数日として測定されます。計算アルゴリズムは、人口統計のスポンサー定義の RFSTDTC 変数を基準にする必要があります。</t>
  </si>
  <si>
    <t>質問票の実施時刻をテキストで記述します。これは、最終投与時刻など、固定された基準点からの経過時間として表すことができます。QSTPTNUMおよびQSTPTREFを参照してください。</t>
  </si>
  <si>
    <t>ソートを支援するための QSTPT の数値バージョン。</t>
  </si>
  <si>
    <t>QSELTM、QSTPTNUM、QSTPTによって参照される固定参照ポイントの名前。例：「前回の投与量」、「前回の食事」。</t>
  </si>
  <si>
    <t>参照時点 QSTPTREF の日付/時刻。</t>
  </si>
  <si>
    <t>QSTEST質問に関連付けられた評価間隔をISO 8601文字形式で表します。例：「過去2年間にエピソードを経験しましたか？」という質問で2年間の間隔を表すには、「-P2Y」と入力します。</t>
  </si>
  <si>
    <t>応答評価を、応答結果の決定に使用された別のドメインの関連測定レコードにリンクするために使用される識別子。LNKID 値は、USUBJID 内のレコードをグループ化します。</t>
  </si>
  <si>
    <t>RSTESTにおけるTESTの短縮名。RSTESTCDには、文字、数字、アンダースコア以外の文字は使用できません。例："TRGRESP"、"NTRGRESP"、"OVRLRESP"、"SYMPTDTR"、"CPS0102"。RSTESTCDには、RSCATの値に応じて選択される別個のコードリストがあります。コードリスト「ONCRTSCD」は、腫瘍学反応基準に使用されます（RSCATがコードリスト「ONCRSCAT」の用語である場合）。例：TRGRESP、"NTRGRESP"、"OVRLRESSP"。臨床分類（RSCATがコードリスト「CCCAT」の用語である場合）には、QRS命名規則が適用されます。これらの機器には、それぞれ専用の用語コードリストがあります。</t>
  </si>
  <si>
    <t>反応評価の逐語的な名称。RSTESTの値は40文字を超えることはできません。RSTESTには、RSCATの値に応じて選択される別のコードリストがあります。コードリスト「ONCRTS」は、腫瘍学反応基準（RSCATがコードリスト「ONCRSCAT」に用語として含まれている場合）に使用されます。例：「標的反応」、「非標的反応」、「全体反応」、「症状悪化」、「CPS01-腹水」。臨床分類には、QRS命名規則が適用されます。これらの機器には、それぞれ専用の用語コードリストがあります。</t>
  </si>
  <si>
    <t>RSCAT 値のさらなる分類を定義するために使用されます。</t>
  </si>
  <si>
    <t>当初受信、収集、または計算された応答評価の結果。</t>
  </si>
  <si>
    <t>RSORRES のユニット。</t>
  </si>
  <si>
    <t>反応評価の結果値が、RSORRESからコピーまたは標準形式または標準単位で取得されて格納されます。RSSTRESCでは、すべての結果または所見が文字形式で保存されます。臨床分類の場合、これはスコアになる場合があります。</t>
  </si>
  <si>
    <t>標準形式の連続または数値の結果または所見に使用します。--STRESC から数値形式でコピーされます。--STRESN には、すべての数値検査結果または所見が格納されます。臨床分類の場合、これはスコアになる場合があります。</t>
  </si>
  <si>
    <t>RSSTRESC および RSSTRESN に使用される標準化された単位。</t>
  </si>
  <si>
    <t>レスポンス評価が実行されなかったことを示すために使用されます。RSORRESに結果が存在する場合はnullになります。</t>
  </si>
  <si>
    <t>RFXSTDTC の直前の非欠損値を識別するために用いられる操作的に導出される指標。値は「Y」または null である必要があります。臨床分類がベースラインを含む複数回の評価を受ける場合、RSLOBXFL をデータセットに含める必要があります。</t>
  </si>
  <si>
    <t>RSEVALに記録された同じ役割を持つ複数の評価者を区別するために使用されます。例：「RADIOLOGIST1」、「RADIOLOGIST2」。RS仮定9を参照してください。</t>
  </si>
  <si>
    <t>複数の独立した評価者 (例: 「放射線科医 1」、「放射線科医 2」、「審査員」) が対応の評価を提供する場合、このフラグは、承認された評価であると見なされるレコードを識別します。</t>
  </si>
  <si>
    <t>評価の収集日時を ISO 8601 文字形式で表します。</t>
  </si>
  <si>
    <t>評価の調査日（整数日数で測定）。計算アルゴリズムは、スポンサーが定義した人口統計情報内のRFSTDTC変数を基準とする必要があります。</t>
  </si>
  <si>
    <t>プロトコルに定められた測定または観察を行うべき時刻をテキストで記述します。これは、最終投与時刻などの固定された基準点からの経過時間として表すことができます。RSTPTNUMおよびRSTPTREFを参照してください。</t>
  </si>
  <si>
    <t>RSELTM、RSTPTNUM、およびRSTPTによって参照される固定参照ポイントの説明。例：「前回の投与量」、「前回の食事」。</t>
  </si>
  <si>
    <t>ISO 8601 文字形式の RSTPTREF によって定義された固定参照時点の日付/時刻。</t>
  </si>
  <si>
    <t>RSTESTCDなどの観察結果に関連付けられた期間。ISO 8601文字形式で表されます。例：「-P2M」は、過去2か月間の評価期間を表します。</t>
  </si>
  <si>
    <t>観察開始時点が、変数RSSSTTPTで定義されたスポンサー定義の基準時点の前か後かを識別します。この変数には、コードリストのすべての値が使用できるわけではありません。セクション4.4.7「相対タイミング変数の使用」を参照してください。</t>
  </si>
  <si>
    <t>RSSTRPTが参照するスポンサー定義の参照ポイントの説明または日付/時刻（ISO 8601文字形式）。例：「2003-12-15」または「VISIT 1」。</t>
  </si>
  <si>
    <t>観察終了時点が、変数RSENTPTで定義されたスポンサー定義の基準時点の前か後かを識別します。この変数には、コードリストのすべての値が使用できるわけではありません。セクション4.4.7「相対タイミング変数の使用」を参照してください。</t>
  </si>
  <si>
    <t>RSENRTPTが参照するスポンサー定義の参照ポイントの説明または日付/時刻（ISO 8601文字形式）。例：「2003-12-25」または「VISIT 2」。</t>
  </si>
  <si>
    <t>測定結果または所見を得るために使用された検査または診察の名称。SCTESTの値は40文字以内でなければなりません。例：「婚姻状況」、「国籍」。</t>
  </si>
  <si>
    <t>主題の特性をさらに分類したもの。</t>
  </si>
  <si>
    <t>最初に受信または収集された主題特性の結果。</t>
  </si>
  <si>
    <t>データが収集された元の単位。SCORRESの単位。</t>
  </si>
  <si>
    <t>SCORRESからコピーまたは派生したすべての所見の結果値が、標準形式または標準単位で格納されます。SCSTRESCはすべての結果または所見を文字形式で保存する必要があります。結果が数値の場合は、SCSTRESNにも数値形式で保存する必要があります。例えば、ある検査の結果がSCORRESで「NONE」、「NEG」、「NEGATIVE」と表示され、これらの結果が実質的に同じ意味を持つ場合、SCSTRESCでは標準形式で「NEGATIVE」と表すことができます。</t>
  </si>
  <si>
    <t>標準形式の連続または数値の結果または調査結果に使用されます。SCSTRESC から数値形式でコピーされます。SCSTRESN には、すべての数値テスト結果または調査結果が格納されます。</t>
  </si>
  <si>
    <t>SCSTRESC または SCSTRESN に使用される標準化された単位。</t>
  </si>
  <si>
    <t>測定が行われなかったことを示すために使用されます。SCORRESに結果が存在する場合はnullになります。</t>
  </si>
  <si>
    <t>評価が行われた開始日時に関連付けられたエポック。</t>
  </si>
  <si>
    <t>ISO 8601 文字形式で表された主題特性の収集日時。</t>
  </si>
  <si>
    <t>調査の収集日。整数日として測定されます。計算アルゴリズムは、人口統計のスポンサー定義の RFSTDTC 変数を基準にする必要があります。</t>
  </si>
  <si>
    <t>所見を取得するために使用されたステータス評価の逐語的な名前。SSTESTの値は40文字以内にしてください。例：「生存ステータス」</t>
  </si>
  <si>
    <t>当初受信または収集されたステータス評価結果。</t>
  </si>
  <si>
    <t>SSORRES からコピーまたは派生されたすべての検出結果の値が標準形式で含まれます。</t>
  </si>
  <si>
    <t>ステータス評価が行われなかったことを示すために使用されます。SSORRESに結果が存在する場合はnullになります。</t>
  </si>
  <si>
    <t>評価を行った人の役割。主観的な結果（例：個人またはグループによって割り当てられたもの）にのみ使用されます。収集または派生したデータを含むレコードの場合は、null にする必要があります。例："CAREGIVER"、"ADJUDICATION COMMITTEE"、"FRIEND"。</t>
  </si>
  <si>
    <t>対象ステータス評価の開始日時に関連付けられたエポック。</t>
  </si>
  <si>
    <t>ISO 8601 文字形式で表された、対象ステータス評価の日時。</t>
  </si>
  <si>
    <t>整数日として測定されるテストの調査日。計算アルゴリズムは、デモグラフィックのスポンサー定義の RFSTDTC 変数を基準にする必要があります。</t>
  </si>
  <si>
    <t>ドメイン内の主題内の関連レコードのブロックをリンクするために使用されます。特定された腫瘍／病変を分割または統合してグループ化するために使用できます。</t>
  </si>
  <si>
    <t>医療画像 ID 番号などの内部または外部の識別子。</t>
  </si>
  <si>
    <t>研究の過程で特定された腫瘍/病変を評価結果 (TR ドメイン内) にリンクするために使用される識別子。</t>
  </si>
  <si>
    <t>TUTESTにおけるTESTの短縮名。TUTESTCDは8文字以内、または数字で始まることはできません。TUTESTCDには、文字、数字、アンダースコア以外の文字を含めることはできません。例："TUMIDENT"。TUの仮定3を参照してください。</t>
  </si>
  <si>
    <t>腫瘍／病変同定のための検査の名称。TUTESTの値は40文字以内で指定してください。例：「腫瘍同定」。TUの仮定3を参照してください。</t>
  </si>
  <si>
    <t>TUORRES からコピーまたは派生されたすべての検出結果の値が標準形式で含まれます。</t>
  </si>
  <si>
    <t>特定された腫瘍／病変の解剖学的位置を特定するために使用されます（例：「肝臓」）。注：解剖学的位置が細分化され、個別のデータとして収集され、それらを組み合わせることで全体的な位置情報（例：側性／方向性／分布）が得られる場合は、追加の解剖学的位置修飾子を使用する必要があります。前提3を参照してください。</t>
  </si>
  <si>
    <t>解剖学上の位置または標本の修飾子で、左右の区別をさらに詳細に示します。例:「左」、「右」、「両側」。</t>
  </si>
  <si>
    <t>解剖学上の位置または標本の修飾子で、方向性をさらに詳しく説明します (例: 「上部」、「内部」)。</t>
  </si>
  <si>
    <t>解剖学上の部位または標本を修飾する語句。分布の詳細を示し、配置または配分を意味します。例：「全体」、「単一」、「分節」、「複数」。</t>
  </si>
  <si>
    <t>腫瘍/病変の特定に使用される方法。例：「MRI」、「CTスキャン」。</t>
  </si>
  <si>
    <t>ベースライン値を識別するために使用される指標。「Y」またはnullである必要があります。TUBLFLは下位互換性のために保持されていることに注意してください。統計分析のための正式なベースラインフラグは、ADaMデータセットにあります。</t>
  </si>
  <si>
    <t>--EVAL に記録された同じ役割を持つ複数の評価者を区別するために使用されます。例：「RADIOLOGIST1」、「RADIOLOGIST2」。TU 仮定 8 を参照してください。</t>
  </si>
  <si>
    <t>複数の独立した評価者 (例: 「放射線科医 1」、「放射線科医 2」、「判定委員会」) が同時に独立した評価を提供する場合、このフラグは、承認された評価であると見なされるレコードを識別します。</t>
  </si>
  <si>
    <t>人口統計のRFSTDTCに基づく訪問予定調査日。整数で指定してください。</t>
  </si>
  <si>
    <t>TUDTC変数は、スキャン／画像／身体検査の日付を表します。TUDTCは、腫瘍を特定するために画像が読影された日付を表すものではありません。また、TUDTCはVISIT日付を表すものでもありません。</t>
  </si>
  <si>
    <t>スキャン／画像／身体検査の実施日（整数日数で測定）。計算アルゴリズムは、スポンサーが定義したデモグラフィックのRFSTDTC変数を基準とする必要があります。</t>
  </si>
  <si>
    <t>評価結果レコードを TU ドメイン内の個々の腫瘍/病変識別レコードにリンクするために使用される識別子。</t>
  </si>
  <si>
    <t>RS ドメイン内の応答レコードの評価に使用されるすべての測定/評価レコードをグループ化してリンクするために使用されます。</t>
  </si>
  <si>
    <t>TRTESTにおけるTESTの短縮名。TRTESTCDには、文字、数字、アンダースコア以外の文字を含めることはできません。例："TUMSTATE"、"DIAMETER"、"LESSCIND"、"LESRVIND"。TRの仮定3を参照してください。</t>
  </si>
  <si>
    <t>測定値または所見を得るために使用された検査または診察の名称。TRTESTの値は40文字以内で指定してください。例：「腫瘍状態」、「直径」、「体積」、「病変成功指標」、「病変血行再建指標」。TRの仮定3を参照してください。</t>
  </si>
  <si>
    <t>最初に受け取った、または収集した腫瘍/病変の測定/評価の結果。</t>
  </si>
  <si>
    <t>データ収集時の元の単位。TRORRESの単位。例：「mm」。</t>
  </si>
  <si>
    <t>TRORRESからコピーまたは派生されたすべての結果値が、標準形式または標準単位で格納されます。TRSTRESCはすべての結果または結果を文字形式で保存する必要があります。結果が数値の場合は、TRSTRESNにも数値形式で保存する必要があります。</t>
  </si>
  <si>
    <t>標準形式の連続または数値の結果または調査結果に使用されます。TRSTRESC から数値形式でコピーされます。TRSTRESN には、すべての数値テスト結果または調査結果が格納されます。</t>
  </si>
  <si>
    <t>TRSTRESN に使用される標準化された単位。</t>
  </si>
  <si>
    <t>スキャン／画像／身体検査が実施されなかった、または腫瘍／病変の測定が行われなかったことを示すために使用されます。TRORRESに結果が存在する場合はnullになります。</t>
  </si>
  <si>
    <t>スキャン／画像／身体検査が実施されなかった理由、または腫瘍／病変の測定が行われなかった理由を説明します。例：「スキャン未実施」、「評価不能：画像に腫瘍が隠れている」など。値が「未実施」の場合、TRSTATと組み合わせて使用されます。</t>
  </si>
  <si>
    <t>腫瘍/病変の測定方法。例：「MRI」、「CTスキャン」、「冠動脈造影」。</t>
  </si>
  <si>
    <t>ベースライン値を識別するために使用される指標。「Y」またはnullである必要があります。TRBLFLは下位互換性のために保持されていることに注意してください。統計分析のための正式なベースラインフラグは、ADaMデータセットにあります。</t>
  </si>
  <si>
    <t>評価を行った人物の役割。主観的な評価結果（個人またはグループによって評価されたものなど）にのみ使用されます。例：「審査委員会」、「独立評価者」。</t>
  </si>
  <si>
    <t>TREVALに記録された同じ役割を持つ複数の評価者を区別するために使用されます。例：「RADIOLOGIST1」、「RADIOLOGIST2」。TRの仮定6を参照してください。</t>
  </si>
  <si>
    <t>スキャン／画像／身体検査の日付。TRDTCは、腫瘍／病変を特定するために画像が読影された日付を表すものではありません。また、TRDTCはVISIT日付を表すものでもありません。</t>
  </si>
  <si>
    <t>測定値または所見を得るために使用された検査または診察の名称。VSTEST の値は40文字以内で指定してください。例：「収縮期血圧」、「拡張期血圧」、「BMI（ボディマス指数）」。</t>
  </si>
  <si>
    <t>測定または検査をさらに分類したもの。</t>
  </si>
  <si>
    <t>最初に受信または収集されたバイタルサイン測定の結果。</t>
  </si>
  <si>
    <t>データ収集時の元の単位。VSORRESの単位。例：「in」、「LB」、「beats/min」。</t>
  </si>
  <si>
    <t>VSORRESからコピーまたは派生したすべての結果値を標準形式または標準単位で格納します。VSSTRESCはすべての結果または結果を文字形式で保存する必要があります。結果が数値の場合は、VSSTRESNにも数値形式で保存する必要があります。例えば、ある検査の結果がVSORRESに「NONE」、「NEG」、「NEGATIVE」と格納され、これらの結果が実質的に同じ意味を持つ場合、VSSTRESCでは標準形式で「NEGATIVE」と表すことができます。</t>
  </si>
  <si>
    <t>標準形式の連続または数値の結果または調査結果に使用されます。VSSTRESC から数値形式でコピーされます。VSSTRESN には、すべての数値テスト結果または調査結果が格納されます。</t>
  </si>
  <si>
    <t>VSSTRESC および VSSTRESN に使用される標準化された単位。</t>
  </si>
  <si>
    <t>バイタルサイン測定が行われなかったことを示すために使用されます。VSORRESに結果が存在する場合はnullになります。</t>
  </si>
  <si>
    <t>測定またはテストが実行されなかった理由を説明します。例：「機器の故障」または「検査拒否」。値が「未完了」の場合、VSSTATと組み合わせて使用されます。</t>
  </si>
  <si>
    <t>ベースライン値を識別するために使用される指標。「Y」またはnullである必要があります。VSBLFLは下位互換性のために保持されていることに注意してください。統計分析の信頼できるベースラインはADaMデータセットにあります。</t>
  </si>
  <si>
    <t>バイタルサイン評価の日時を ISO 8601 文字形式で表します。</t>
  </si>
  <si>
    <t>バイタルサイン測定の研究日。整数日として測定されます。計算アルゴリズムは、デモグラフィックのスポンサー定義の RFSTDTC 変数を基準にする必要があります。</t>
  </si>
  <si>
    <t>測定開始時刻のテキスト記述。これは、最終投与時刻など、固定された基準点からの経過時間として表すことができます。VSTPTNUMおよびVSTPTREFを参照してください。例：「開始」、「5分後」など。</t>
  </si>
  <si>
    <t>ソートを支援するための VSTPT の数値バージョン。</t>
  </si>
  <si>
    <t>VSELTM、VSTPTNUM、VSTPTによって参照される固定参照ポイントの名前。例：「前回の投与量」、「前回の食事」。</t>
  </si>
  <si>
    <t>基準時点 VSTPTREF の日付/時刻。</t>
  </si>
  <si>
    <t>測定値または所見を得るために使用された検査または診察の逐語的な名称。FATESTの値は40文字以内でなければなりません。例：「重症度／強度」、「発生頻度」。統制用語は、いくつかの治療領域固有のコードリストに含まれていることに注意してください。</t>
  </si>
  <si>
    <t>--TEST で表される所見観察の対象または焦点を説明するために使用されます。例: 重症度テストで測定される臨床徴候または症状を説明する用語（「ニキビ」など）、または嘔吐量テストで嘔吐量を測定する「嘔吐」などのイベント。</t>
  </si>
  <si>
    <t>関連レコードのカテゴリを定義するために使用されます。例：「GERD」、「PRE-SPECIFIED AE」。</t>
  </si>
  <si>
    <t>FACAT のさらなる分類。</t>
  </si>
  <si>
    <t>最初に受け取った、または収集したテストの結果。</t>
  </si>
  <si>
    <t>データ収集時の元の単位。FAORRESの単位。</t>
  </si>
  <si>
    <t>FAORRESからコピーまたは派生したすべての所見の結果値が、標準形式または標準単位で格納されます。FASTRESCはすべての結果または所見を文字形式で保存する必要があります。結果が数値の場合は、FASTRESNでも数値形式で保存する必要があります。例えば、ある検査の結果がFAORRESで「NONE」、「NEG」、「NEGATIVE」であり、これらの結果が実質的に同じ意味を持つ場合、FASTRESCでは標準形式で「NEGATIVE」と表すことができます。</t>
  </si>
  <si>
    <t>標準形式の連続または数値の結果または調査結果に使用されます。FASTRESC から数値形式でコピーされます。FASTRESN には、すべての数値テスト結果または調査結果が格納されます。</t>
  </si>
  <si>
    <t>FASTRESC および FASTRESN に使用される標準化された単位。</t>
  </si>
  <si>
    <t>測定が行われなかったことを示すために使用されます。FAORRESに結果が存在する場合はnullになります。</t>
  </si>
  <si>
    <t>ベースライン値を識別するために使用される指標。値は「Y」またはnullである必要があります。FABLFLは下位互換性のために保持されていることに注意してください。統計分析のための正式なベースラインフラグは、ADaMデータセットにあります。</t>
  </si>
  <si>
    <t>観察の日時に関連付けられたエポック。例：「スクリーニング」、「治療」、「フォローアップ」。</t>
  </si>
  <si>
    <t>調査結果評価の収集日時を ISO 8601 文字形式で表します。</t>
  </si>
  <si>
    <t>調査日（整数日）を整数日として計測します。計算アルゴリズムは、スポンサーが定義した人口統計情報内のRFSTDTC変数を基準とする必要があります。この計算式は、申請全体を通して一貫している必要があります。</t>
  </si>
  <si>
    <t>提出全体にわたって主題を一意に識別するために使用される識別子。</t>
  </si>
  <si>
    <t>内部または外部の標本識別子。例:「標本ID」。</t>
  </si>
  <si>
    <t>測定値または所見を得るために使用された検査または診察の名称。SRTESTの値は40文字以内で指定してください。例：「Wheal Diameter（輪状直径）」</t>
  </si>
  <si>
    <t>--TEST で表される所見観察の対象または焦点を説明するために使用されます。例：反応に関連する免疫原性物質またはアレルゲンの投与量（例：「ジョンソングラス IgE 0.15 BAU mL」）。</t>
  </si>
  <si>
    <t>主題全体にわたるトピック変数値のカテゴリを定義するために使用されます。</t>
  </si>
  <si>
    <t>SRCAT 値のさらなる分類。</t>
  </si>
  <si>
    <t>当初受信または収集された測定または調査結果。</t>
  </si>
  <si>
    <t>データ収集時の元の単位。SRORRESの単位。例：「mm」。</t>
  </si>
  <si>
    <t>SRORRES からコピーまたは派生されたすべての結果値が標準形式または標準単位で格納されます。SRSTRESC はすべての結果または結果を文字形式で保存する必要があります。結果が数値の場合は、SRSTRESN にも数値形式で保存する必要があります。</t>
  </si>
  <si>
    <t>標準形式の連続または数値の結果または調査結果に使用されます。SRSTRESC から数値形式でコピーされます。SRSTRESN には、すべての数値テスト結果または調査結果が格納されます。</t>
  </si>
  <si>
    <t>SRSTRESC および SRSTRESN に使用される標準化された単位。例:「mm」。</t>
  </si>
  <si>
    <t>試験が完了していないことを示すために使用されます。SRORRESに結果が存在する場合はnullになります。</t>
  </si>
  <si>
    <t>測定またはテストが実行されなかった理由を説明します。値が「NOT DONE」の場合、SRSTATと組み合わせて使用されます。</t>
  </si>
  <si>
    <t>測定に使用する標本の種類を定義します。例：「SKIN」</t>
  </si>
  <si>
    <t>検査または検査の方法。例：「ELISA」、「EIA」、「MICRONEUTRALIZATION ASSAY」、「PRNT」（プラーク減少中和試験）。</t>
  </si>
  <si>
    <t>ベースライン値を識別するために使用される指標。値は「Y」またはnullである必要があります。SRBLFLは下位互換性のために保持されていることに注意してください。統計分析のための正式なベースラインフラグは、ADaMデータセットにあります。</t>
  </si>
  <si>
    <t>測定開始時刻のテキスト記述。これは、最終投与時刻など、固定された基準点からの経過時間として表すことができます。SRTPTNUMおよびSRTPTREFを参照してください。例：「開始」、「5分後」など。</t>
  </si>
  <si>
    <t>ソートを支援するための SRTPT の数値バージョン。</t>
  </si>
  <si>
    <t>固定時点参照（SRTPTREF）を基準とした計画経過時間（ISO 8601）。時刻や日付時刻変数ではありません。ISO 8601の期間で表されます。例：「-PT15M」はEGTPTREFで示される参照点の15分前を表し、「PT8H」はSRTPTREFで示される参照点の8時間後を表します。</t>
  </si>
  <si>
    <t>SRELTM、SRTPTNUM、およびSRTPTによって参照される固定参照ポイントの名前。例：「皮内注射」。</t>
  </si>
  <si>
    <t>参照時点 SRTPTREF の日付/時刻。</t>
  </si>
  <si>
    <t>ARMCDは20文字までに制限されており、特別な文字制限はありません。ARMCDの最大文字数は、クロスオーバー試験で必要となる可能性のある値に対応するため、他の「短い」変数よりも長くなっています。例えば、7期間のクロスオーバー試験のARMCD値を、各治療を2文字の略語で表し、ハイフンで区切って作成した場合、ARMCD値の長さは20になります。</t>
  </si>
  <si>
    <t>アームまたは治療グループに付けられた名前。</t>
  </si>
  <si>
    <t>ETCD（ELEMENTの対）は8文字までに制限されており、特殊文字の制限はありません。プログラミングでの使用を容易にするため、これらの値は短くする必要がありますが、ETCDを変数名として使用することは想定されていません。</t>
  </si>
  <si>
    <t>VISIT の予定学習日。連続的な性質のため、ソートに使用されます。</t>
  </si>
  <si>
    <t>試験内の計画された評価スケジュールの順序を保証するために与えられた番号。</t>
  </si>
  <si>
    <t>計画された疾患評価スケジュールの測定開始点となる日付変数名への参照。これはADaM ADSLデータセットから参照されている必要があります（例："ANCH1DT"）。注：TDANCVARには参照日付変数名が含まれます。</t>
  </si>
  <si>
    <t>TDANCVARで参照される変数によって提供される日付からの固定オフセット。これは、計画されたサイクルのタイミングが、TDANCVARで示される変数で参照される日付と正確に一致しない場合に使用されます。この変数の値はゼロまたは正の値で、ISO 8601文字形式で表されます。</t>
  </si>
  <si>
    <t>ISO 8601 文字形式で表される、病気の評価間の計画された間隔。</t>
  </si>
  <si>
    <t>ISO 8601 文字形式で表される、疾病評価間の計画間隔の許容範囲の下限。</t>
  </si>
  <si>
    <t>ISO 8601 文字形式で表される、疾病評価間の計画間隔の許容範囲の上限。</t>
  </si>
  <si>
    <t>ドメインの 2 文字の略語。TM である必要があります。</t>
  </si>
  <si>
    <t>疾患マイルストーンの定義。</t>
  </si>
  <si>
    <t>これが 1 回だけ発生する可能性のある病気のマイルストーン ("N") であるか、複数回発生する可能性のある病気のマイルストーンのタイプ ("Y") であるかを示します。</t>
  </si>
  <si>
    <t>包含基準または除外基準の全文。IEドメインとの一貫性を保つために、接頭辞「IE」が使用されています。</t>
  </si>
  <si>
    <t>包含基準または除外基準の分類に使用されます。</t>
  </si>
  <si>
    <t>例外基準のさらなる分類。サブスタディの基準を区別したり、例外を主要な例外とマイナーな例外に分類したりするために使用できます。例：「MAJOR」、「MINOR」。</t>
  </si>
  <si>
    <t>基準をコンピュータ実行可能な形式で表現したルール。仮定4を参照。</t>
  </si>
  <si>
    <t>包含/除外基準のこのバージョンの番号。バージョンが 1 つしかない場合は省略できます。</t>
  </si>
  <si>
    <t>データセット内での一意性を確保するために付与されるシーケンス番号。同じTSPARMCDに複数のレコードを含めることができます。</t>
  </si>
  <si>
    <t>関連するレコードのグループを結び付けるために使用されます。</t>
  </si>
  <si>
    <t>TSPARMCD（TSPARMのコンパニオン）は8文字までに制限されており、特殊文字の制限はありません。プログラミングでの使用を容易にするため、これらの値は短くする必要がありますが、TSPARMCDを変数名として使用することは想定されていません。例："AGEMIN"、"AGEMAX"。</t>
  </si>
  <si>
    <t>TSPARMの値。例：TSPARM値が「治験適応」の場合、「ASTHMA」。TSVALNFが入力されている場合にのみ、TSVALはNULLになります。200文字を超えるテキストは、追加列TSVAL1～TSVALnに追加できます。前提条件8を参照してください。</t>
  </si>
  <si>
    <t>TSPARM の値の null フレーバー。TSVAL が null の場合にのみ設定されます。</t>
  </si>
  <si>
    <t>TSVALCDの取得元となる参照用語集の名前。例：CDISC、SNOMED、ISO 8601。</t>
  </si>
  <si>
    <t>該当する場合、参照用語のバージョン番号。</t>
  </si>
  <si>
    <t>非宿主生物のスポンサー定義識別子。NHOIDには、研究室から報告された生物の識別情報に基づいた直感的な名称を入力する必要があります。NHOIDは、OIPARMCDとOIVALのペアで記述された生物の既知の分類学全体の特定の値によって定義される、生物ごとに一意である必要があります。</t>
  </si>
  <si>
    <t>データセット内の生物 (NHOID) 内のパラメータ内で一意性を確保するために付与されるシーケンス番号。</t>
  </si>
  <si>
    <t>記述する分類群の短縮名。例: "GROUP"、"GENTYP"、"SUBTYP"。</t>
  </si>
  <si>
    <t>記述する分類群の名前。例: 「グループ」、「遺伝子型」、「サブタイプ」。</t>
  </si>
  <si>
    <t>NHOID によって識別される生物の OIPARMCD/OIPARM 内の分類群の値。</t>
  </si>
  <si>
    <t>CDISC Notes-J補正後</t>
    <rPh sb="13" eb="16">
      <t>ホセイゴ</t>
    </rPh>
    <phoneticPr fontId="6"/>
  </si>
  <si>
    <r>
      <rPr>
        <sz val="11"/>
        <color theme="1"/>
        <rFont val="ＭＳ ゴシック"/>
        <family val="3"/>
        <charset val="128"/>
      </rPr>
      <t>プロトコルで定義された</t>
    </r>
    <r>
      <rPr>
        <sz val="11"/>
        <color theme="1"/>
        <rFont val="Calibri"/>
        <family val="3"/>
      </rPr>
      <t>Visit</t>
    </r>
    <r>
      <rPr>
        <sz val="11"/>
        <color theme="1"/>
        <rFont val="ＭＳ ゴシック"/>
        <family val="3"/>
        <charset val="128"/>
      </rPr>
      <t>の説明。</t>
    </r>
    <r>
      <rPr>
        <sz val="11"/>
        <color theme="1"/>
        <rFont val="Calibri"/>
        <family val="3"/>
      </rPr>
      <t>VIsit</t>
    </r>
    <r>
      <rPr>
        <sz val="11"/>
        <color theme="1"/>
        <rFont val="ＭＳ ゴシック"/>
        <family val="3"/>
        <charset val="128"/>
      </rPr>
      <t>のテキスト説明として、</t>
    </r>
    <r>
      <rPr>
        <sz val="11"/>
        <color theme="1"/>
        <rFont val="Calibri"/>
        <family val="2"/>
        <scheme val="minor"/>
      </rPr>
      <t xml:space="preserve">VISITNUM </t>
    </r>
    <r>
      <rPr>
        <sz val="11"/>
        <color theme="1"/>
        <rFont val="ＭＳ ゴシック"/>
        <family val="3"/>
        <charset val="128"/>
      </rPr>
      <t>および</t>
    </r>
    <r>
      <rPr>
        <sz val="11"/>
        <color theme="1"/>
        <rFont val="Calibri"/>
        <family val="2"/>
        <scheme val="minor"/>
      </rPr>
      <t>/</t>
    </r>
    <r>
      <rPr>
        <sz val="11"/>
        <color theme="1"/>
        <rFont val="ＭＳ ゴシック"/>
        <family val="3"/>
        <charset val="128"/>
      </rPr>
      <t>または</t>
    </r>
    <r>
      <rPr>
        <sz val="11"/>
        <color theme="1"/>
        <rFont val="Calibri"/>
        <family val="2"/>
        <scheme val="minor"/>
      </rPr>
      <t xml:space="preserve"> VISITDY </t>
    </r>
    <r>
      <rPr>
        <sz val="11"/>
        <color theme="1"/>
        <rFont val="ＭＳ ゴシック"/>
        <family val="3"/>
        <charset val="128"/>
      </rPr>
      <t>に加えて使用できます。</t>
    </r>
    <phoneticPr fontId="6"/>
  </si>
  <si>
    <t>プロトコルで定義されたVisitの説明。VISITNUM および/または VISITDY に加えて使用できます。</t>
  </si>
  <si>
    <t>プロトコルで定義されたVisitの説明。</t>
  </si>
  <si>
    <t>プロトコルで定義されたVisitの説明。Visitのテキスト説明として、VISITNUM および/または VISITDY に加えて使用できます。</t>
  </si>
  <si>
    <t>プロトコルで定義されたVisitの説明。2. VISITNUMおよび/またはVISITDYに加えて使用できます。</t>
  </si>
  <si>
    <t>プロトコルで定義されたVisitの記述。VISITNUMおよび／またはVISITDYに加えて使用できます。</t>
  </si>
  <si>
    <t>プロトコルで定義されたVisitの説明。VISITNUMおよび／またはVISITDYに加えて使用できます。</t>
  </si>
  <si>
    <t>Visit番号。並べ替えに使用される VISIT の数値バージョン。</t>
  </si>
  <si>
    <t>Visit番号 並べ替えに使用される VISIT の数値バージョン。</t>
  </si>
  <si>
    <t>投与部位を指定します。例：「ARM」、「LIP」。</t>
  </si>
  <si>
    <t>介入の実施部位の側性をさらに詳細に示す解剖学的位置修飾子。例：「左」、「右」。</t>
  </si>
  <si>
    <t>イベントに関連する解剖学的な部位を説明します (例: 皮膚の発疹の場合は「ARM」)。</t>
  </si>
  <si>
    <t>検体採取部位の修飾語。左右の区別をさらに詳細に示します。例：「右」、「左」、「両側」。</t>
  </si>
  <si>
    <t>検体採取部位の方向性をさらに詳細に示す修飾語。例：「前部」、「下部」、「近位」。</t>
  </si>
  <si>
    <t>検体の採取に関連する部位。例：「肺」、「膝関節」、「腕」、「大腿部」。</t>
  </si>
  <si>
    <t>測定値の収集に関連する部位。例：「脳」、「腎臓」、「肝臓」など。</t>
  </si>
  <si>
    <t>バイタルサイン測定の収集に関連する部位。例：血圧の場合は「ARM」。</t>
  </si>
  <si>
    <t>臨床評価の部位を指定するために使用されます。例：「ARM」。</t>
  </si>
  <si>
    <t>測定値の収集に関連する部位。</t>
  </si>
  <si>
    <t>介入の実施部位の側性をさらに詳細に示す解剖学的部位の修飾語。例：「右」、「左」、「両側」。</t>
  </si>
  <si>
    <t>ドメイン内の研究対象者レコードの一意性を確保するために付与されるシーケンス番号。有効な任意の番号を指定できます。</t>
  </si>
  <si>
    <t>ドメイン内の研究対象者レコードの一意性を保証するためのシーケンス番号。有効な任意の番号を指定できます。</t>
  </si>
  <si>
    <t>ドメイン内の研究対象者内の関連レコードのブロックをリンクするために使用されます。</t>
  </si>
  <si>
    <t>ドメイン内の研究対象者レコードの一意性を保証するために付与されるシーケンス番号。有効な任意の番号を指定できます。</t>
  </si>
  <si>
    <t>オプションのグループ識別子。ドメイン内の研究対象者内の関連レコードのブロックをリンクするために使用されます。SDTMIG v3.2では、これは期待変数でした。このバージョンでは、コア指定が許容変数に変更されました。</t>
  </si>
  <si>
    <t>オプションのグループ識別子。ドメイン内の研究対象者内の関連レコードのブロックをリンクするために使用されます。</t>
  </si>
  <si>
    <t>製品に関連するすべての申請または提出物のすべての研究にわたって研究対象者を一意に識別するために使用される識別子。</t>
  </si>
  <si>
    <t>製品に関連するすべての申請または提出において、すべての試験において研究対象者を一意に識別するために使用される識別子。これは一意の番号である必要があり、STUDYID-SITEID-SUBJIDを連結した複合識別子も使用できます。</t>
  </si>
  <si>
    <t>研究対象者の参照開始日時（ISO 8601文字形式）。通常、研究対象者が試験治療に初めて曝露された日時と等しくなります。RFSTDTCがNULLになる場合の詳細については、仮定9を参照してください。</t>
  </si>
  <si>
    <t>研究対象者が治験実施計画書で定義された治験への参加または追跡調査を終了した日時をISO 8601文字形式で入力します。最後の連絡日と一致する必要があります。例としては、完了日、中止日、最後の追跡調査日、追跡調査不能日、死亡日などが挙げられます。</t>
  </si>
  <si>
    <t>死亡した研究対象者の死亡日時（ISO 8601形式）。臨床試験データベースに記録されている日時と一致している必要があります。</t>
  </si>
  <si>
    <t>年齢はAGEUで表されます。RFSTDTCおよびBRTHDTCから取得できますが、BRTHDTCはすべてのケースで利用できるとは限りません（研究対象者のプライバシーに関する懸念のため）。</t>
  </si>
  <si>
    <t>研究対象者の人種。スポンサーは、人種データの収集に関するガイダンスとして、「臨床試験における人種および民族データの収集」（FDA、2016年10月）を参照してください（https://www.fda.gov/downloads/regulatoryinformation/guidances/ucm126396.pdf）。人種に関する仮定については、以下を参照してください。</t>
  </si>
  <si>
    <t>研究対象者の民族性。スポンサーは、民族性データの収集に関するガイダンスとして、「臨床試験における人種および民族性データの収集」（FDA、2016年10月）を参照してください（https://www.fda.gov/downloads/regulatoryinformation/guidances/ucm126396.pdf）。</t>
  </si>
  <si>
    <t>ARMCDは20文字までに制限されています。TESTCDに適用される文字数制限は適用されません。ARMCDの最大文字数は、クロスオーバー試験で必要となる可能性のある値に対応するため、他の「短い」変数よりも長くなっています。例えば、7期間のクロスオーバー試験のARMCD値を、各治療を2文字の略語で表し、ハイフンで区切って作成した場合、ARMCD値の長さは20になります。研究対象者がArmに割り当てられていない場合、ARMCDはNULLとなり、ARMNRSに値が設定されます。多段階Arm割り当てを使用する試験を除き、Trial Arms DatasetではARMCDの値である必要があります。</t>
  </si>
  <si>
    <t>研究対象者が割り当てられたArmの名前。研究対象者がArmに割り当てられていない場合、ARMはNULLとなり、ARMNRSに値が設定されます。多段階Arm割り当てを使用する試験を除き、Trial Arms DatasetではARMの値である必要があります。</t>
  </si>
  <si>
    <t>実際のArmコード。ACTARMCDは20文字までに制限されています。TESTCDに適用される文字数制限は適用されません。ACTARMCDの最大長は、クロスオーバー試験で必要となる可能性のある値に対応するため、他の短い変数よりも長くなっています。多段階Arm割り当てを使用する研究を除き、Trial Arms DatasetではARMCDの値である必要があります。研究対象者がArmに割り当てられなかった場合、または計画されたArmに記述されていないコースを受講した場合、ACTARMCDはNULLとなり、ARMNRSに値が設定されます。</t>
  </si>
  <si>
    <t>実際の Arm の説明。多段階の Arm 割り当てを使用する研究を除き、Trial Arms Dataset の ARM の値である必要があります。研究対象者が Arm に割り当てられていない場合、または計画された Arm によって説明されていないコースに従った場合、ACTARM は null になり、ARMNRS が入力されます。</t>
  </si>
  <si>
    <t>計画された試験アームの 1 つに記載されている治療を受けなかった研究対象者に対する実際の治療の説明。</t>
  </si>
  <si>
    <t>研究対象者が試験に参加した治験実施施設の国。</t>
  </si>
  <si>
    <t>すべての研究にわたって研究対象者を一意に識別するために使用される識別子。</t>
  </si>
  <si>
    <t>研究対象者および/または管理者に知られている介入治療の名前。</t>
  </si>
  <si>
    <t>試験疾患マイルストーンデータセットに記載されている疾患マイルストーンタイプ（MIDSTYPE）の特定のインスタンスの名称。研究対象者内で一意である必要があります。RELMIDSおよびMIDSDTCと組み合わせてのみ使用されます。</t>
  </si>
  <si>
    <t>事前に指定された物質の使用について質問があった場合、完了ステータスは、事前に指定された物質に関する質問への回答がなかったことを示します。CRFに事前に指定されたリストがない場合、完了ステータスは、研究対象者の物質使用が評価されなかったことを示します。</t>
  </si>
  <si>
    <t>イベントまたはプロトコルマイルストーンの逐語的な名称。DSTERMの一部の用語はDSDECODと一致しますが、「Subject moved（研究対象者が移動した）」などの他の用語は、DSDECODの統制用語（「LOST TO FOLLOW-UP」など）にマッピングされます。</t>
  </si>
  <si>
    <t>プロトコル逸脱の名称を表す統制用語。例：「プロトコルに従い研究対象者は試験を中止していない」、「選択基準を満たしていない」、「併用薬の除外」、「治療逸脱」。</t>
  </si>
  <si>
    <t>研究対象者間で心電図の観察結果を分類するために使用されます。例：「測定」、「所見」、「間隔」。</t>
  </si>
  <si>
    <t>測定または検査中の研究対象者の姿勢。例：「仰向け」、「立位」、「座位」。</t>
  </si>
  <si>
    <t>測定または試験が実施されなかった理由を説明します。例：「機器の故障」または「研究対象者の拒否」。値が「未実施」の場合、EGSTATと組み合わせて使用されます。</t>
  </si>
  <si>
    <t>測定または試験が実施されなかった理由を説明します（例：「機器の破損」、「研究対象者の拒否」、「検体の紛失」）。値が「未実施」の場合、LBSTATと組み合わせて使用されます。</t>
  </si>
  <si>
    <t>研究対象者のデータセット内（または試験概要ドメインの場合はパラメータ内）のレコードの一意性を確保するためのシーケンス番号。有効な数値（小数を含む）であればどれでも指定でき、1から始まる必要はありません。</t>
  </si>
  <si>
    <t>測定値の収集に関連する研究対象者の解剖学的位置。</t>
  </si>
  <si>
    <t>研究対象者の単一ドメイン内の関連レコードブロックをまとめるために使用されます。これは治療グループ番号ではありません。</t>
  </si>
  <si>
    <t>検体採取日（整数日）。計算アルゴリズムは、研究対象者属性（DM）ドメインのスポンサー定義RFSTDTC変数を基準とする必要があります。</t>
  </si>
  <si>
    <t>研究対象者間での観察を分類するために使用されます。</t>
  </si>
  <si>
    <t>対になった標本の場合、研究対象者内での標本の左右性を表す修飾語。例：「左」、「右」、「両側」。</t>
  </si>
  <si>
    <t>測定値の収集に関連する研究対象者の解剖学的位置。例：「心臓」、「左心室」。</t>
  </si>
  <si>
    <t>測定値の収集に関連する研究対象者の解剖学的位置。例：「指節間関節1」、「肩関節」。</t>
  </si>
  <si>
    <t>測定、検査、または診察が行われたプロトコルに記載されている、研究対象者または標本上または標本内における研究特有の関心領域の識別。例えば、薬剤塗布部位（例：「注射部位1」、「生検部位1」、「治療部位1」）、またはより具体的な焦点（例：「OD」（右眼）や「背中の左上象限」）など。この変数の値は、固有の意味を持つ必要があります。</t>
  </si>
  <si>
    <t>測定値の収集に関連する研究対象者の解剖学的位置。例：「脳」、「眼」、「楔前部」、「帯状皮質」など。</t>
  </si>
  <si>
    <t>測定、テスト、または検査が行われたプロトコルで指定されているように、研究対象者または標本上またはその内部での研究固有の関心の焦点を識別します。</t>
  </si>
  <si>
    <t>測定データの収集に関連する研究対象者の解剖学的位置。例：眼全体に関連する所見記録の場合は「EYE」、網膜のみの測定または評価の場合は「RETINA」。</t>
  </si>
  <si>
    <t>測定または試験が実施されなかった理由を説明します。例：「機器の故障」、「研究対象者の拒否」。値が「未実施」の場合、RESTATと組み合わせて使用されます。</t>
  </si>
  <si>
    <t>測定値の収集に関連する研究対象者の解剖学的位置。例：「肺」、「気管支」。</t>
  </si>
  <si>
    <t>異常所見に関するテキスト記述。検査が完了し、異常所見がない場合は、値は「正常」となります。特定の身体器官または研究対象者レベルで検査が実施されていない場合は、値はNULLとなり、PESTATには「未実施」と表示されます。</t>
  </si>
  <si>
    <t>検査が実施されなかった理由、または身体の器官系が検査されなかった理由を説明します。例：「研究対象者拒否」。値が「未実施」の場合、PESTATと組み合わせて使用します。</t>
  </si>
  <si>
    <t>測定値の収集に関連する研究対象者の解剖学的部位。例：皮膚発疹の場合は「ARM」。</t>
  </si>
  <si>
    <t>検査中の研究対象者の姿勢。例：「仰向け」、「立位」、「座位」。</t>
  </si>
  <si>
    <t>データセット内での研究対象者の一意性を確保するために付与されるシーケンス番号。有効な任意の番号を指定できます。</t>
  </si>
  <si>
    <t>反応評価が実施されなかった理由を説明します。例：「すべての標的腫瘍が評価されていない」、「研究対象者に非標的腫瘍がない」。値が「NOT DONE」の場合、RSSTATと組み合わせて使用されます。</t>
  </si>
  <si>
    <t>観察結果が存在しない理由を説明します。例：「研究対象者が拒否しました」。値が「NOT DONE」の場合、SCSTATと組み合わせて使用します。</t>
  </si>
  <si>
    <t>評価が実施されなかった理由を説明します。例：「研究対象者が拒否しました」。値が「NOT DONE」の場合、SSSTATと組み合わせて使用されます。</t>
  </si>
  <si>
    <t>質問に回答しなかった理由を説明します。例：「研究対象者は回答を拒否しました」。値が「NOT DONE」の場合、FASTATと組み合わせて使用します。</t>
  </si>
  <si>
    <t>ARMCDは20文字までに制限されており、特別な文字制限はありません。ARMCDの最大文字数は、クロスオーバー試験で必要となる可能性のある値に対応するため、他の「短い」変数よりも長くなっています。例えば、7期間のクロスオーバー試験のARMCD値を、各治療を2文字の略語で表し、ハイフンで区切って作成した場合、ARMCD値の長さは20になります。試験の来院時期が研究対象者の所属するアームに依存しない場合、ARMCDはNULLにする必要があります。</t>
  </si>
  <si>
    <t>アームまたは治療グループに付けられた名前。試験の訪問のタイミングが研究対象者がどのアームに所属しているかに依存しない場合は、アームを空白のままにする必要があります。</t>
  </si>
  <si>
    <t>この変数は、この疾患評価スケジュールで規定されている解析における実際の評価の最大数を表す必要があります。評価の最大数がプロトコルで明示的に定義されていない試験（例：評価は死亡まで実施される）では、TDNUMRPTは、試験全体を通してその時点で研究対象者が受ける有効性解析を裏付ける疾患評価の最大数を表す必要があります。</t>
  </si>
  <si>
    <t>試験概要パラメータの用語。TSPARMの値は40文字以内で指定してください。例：「研究対象者の予定最低年齢」、「研究対象者の予定最高年齢」。</t>
  </si>
  <si>
    <t>研究対象者の性別。</t>
  </si>
  <si>
    <t>完了しなかった理由。値が「NOT DONE」の場合、MBSTATと組み合わせて使用されます。例：「機器の故障」または「研究対象者が拒否されました」。</t>
  </si>
  <si>
    <t>EGORRESから標準形式または標準単位でコピーまたは派生された、すべての所見の結果値が含まれます。EGSTRESCはすべての結果または所見を文字形式で保存する必要があります。結果が数値の場合は、EGSTRESNにも数値形式で保存する必要があります。例えば、EGORRESで「NONE」、「NEG」、「NEGATIVE」という検査結果があり、これらの結果が実質的に同じ意味を持つ場合、EGSTRESCでは標準形式で「NEGATIVE」と表すことができます。その他の例については、一般的な前提を参照してください。結果データの追加例：「洞性徐脈」、「心房細動」、「心房細動」。検査結果は2つの別々のコードリストに分かれており、1つは通常の10秒心電図（EGSTRESC）に基づく検査用、もう1つはホルター心電図（HESTRESC）に基づく検査用。</t>
  </si>
  <si>
    <t>派生レコードを示すために使用されます。値は「Y」またはNULLである必要があります。他のレコードの平均を表すレコード、CRFに由来しないレコード、または元々収集または受領された状態とは異なるレコードは、提出データセットから派生されるレコードの例。EGDRVFL = 「Y」の場合、EGORRESはNULLになり、EGSTRESCとEGSTRESN（結果が数値の場合）には派生値が設定されます。</t>
  </si>
  <si>
    <t>同じ検査が一定期間内に繰り返し行われた場合の発生件数。粒度は、例えば、ある時点内、あるいは1回の診察内など、様々。例えば、血圧の複数回の測定や、サンプルの複数回の分析などが挙げられます。</t>
  </si>
  <si>
    <t>ISTESTで記述された測定、テスト、または検査の短縮名。データセットを縦書き形式から横書き形式に変換する際の列名として使用できます。ISTESTCDの値は8文字以下にする必要があります。また、数字で始まる文字は使用できません（例: 「1TEST」は無効です）。ISTESTCDには、文字、数字、アンダースコア以外の文字を含めることはできません。</t>
  </si>
  <si>
    <t>測定値または所見を得るために使用された検査または診察の名称。ISTESTの値は40文字以内。例：「免疫グロブリンE」</t>
  </si>
  <si>
    <t>アッセイにおける定量下限値を示します。単位はISSTRESUで使用される単位。</t>
  </si>
  <si>
    <t>LBTESTで記述された測定、テスト、または検査の短縮名。データセットを縦書き形式から横書き形式に変換する際の列名として使用できます。LBTESTCDの値は8文字以下にする必要があります。また、数字で始まることもできません（例：「1TEST」は無効です）。LBTESTCDには、文字、数字、アンダースコア以外の文字を含めることはできません。例：「ALT」、「LDH」。</t>
  </si>
  <si>
    <t>コメントが適用されるレコードを識別する親データセット内の識別変数。例：AESEQ または CMGRPID。個々のコメントがドメインレコードに関連している場合のみ使用されます。別のCRFで収集されたコメントの場合はnull。</t>
  </si>
  <si>
    <t>研究対象者識別子。試験内で一意である必要があります。多くの場合、CRFに記録された研究対象者のID。</t>
  </si>
  <si>
    <t>研究対象者の参照終了日時（ISO 8601文字形式）。通常は研究対象者が試験を終了したと判断された日時と一致しますが、多くの場合、試験治療への最後の曝露日時と一致します。ランダム化されたすべての研究対象者に必須。スクリーニングに失敗した研究対象者または未割り当ての研究対象者の場合は無効。</t>
  </si>
  <si>
    <t>Visit番号。(予定外の診察を挿入する場合は、小数点付きの番号が便利。) 並べ替えに使用される、VISIT の数値バージョン。</t>
  </si>
  <si>
    <t>スポンサーが定義した参照期間を基準とした、薬剤の開始時期を示します。スポンサーが定義した参照期間は、個別の開始点と個別の終了点（デモグラフィックではRFSTDTCとRFENDTCで表されます）によって定義される連続した期間。「PRIOR（前期）」、「ONGOING（継続中）」、「CONTINUING（継続中）」などの情報が収集された場合、これらの情報はAGSTRFに変換されることがあります。</t>
  </si>
  <si>
    <t>スポンサーが定義した参照期間を基準とした、薬剤の終了時期を示します。スポンサーが定義した参照期間は、個別の開始点と個別の終了点（デモグラフィックではRFSTDTCとRFENDTCで表されます）によって定義される連続した期間。「PRIOR（先行）」、「ONGOING（進行中）」、「CONTINUING（継続中）」などの情報が収集された場合、これらの情報はAGENRFに変換されることがあります。</t>
  </si>
  <si>
    <t>スポンサーが定義した参照期間を基準とした投薬開始時期を示します。スポンサーが定義した参照期間とは、個別の開始点と個別の終了点（デモグラフィックではRFSTDTCとRFENDTCで表されます）によって定義される連続した期間。「PRIOR」などの情報が収集された場合、この情報はCMSTRFに変換されることがあります。この変数には、コードリストのすべての値が使用できるわけではありません。セクション4.4.7「相対タイミング変数の使用」を参照してください。</t>
  </si>
  <si>
    <t>スポンサーが定義した参照期間を基準とした投薬終了日を示します。スポンサーが定義した参照期間とは、個別の開始点と個別の終了点（デモグラフィックではRFSTDTCとRFENDTCで表されます）によって定義される連続した期間。「PRIOR（前期）」、「ONGOING（継続中）」、「CONTINUING（継続中）」などの情報が収集された場合、これらの情報はCMENRFに変換されることがあります。この変数には、コードリストのすべての値が使用できるわけではありません。セクション4.4.7「相対タイミング変数の使用」を参照してください。</t>
  </si>
  <si>
    <t>計画された固定参照値（EXTPTREF）に対する計画経過時間。この変数は、反復的な測定を行う場合に便利。時計の時間ではありません。</t>
  </si>
  <si>
    <t>計画された固定参照値（ECTPTREF）に対する計画経過時間。この変数は、反復測定を行う場合に便利。時計の時間ではありません。</t>
  </si>
  <si>
    <t>計画された固定参照（MLTPTREF）に対する計画経過時間（ISO 8601）。この変数は、反復的な測定を行う場合に便利。クロックタイムや日付/時刻変数ではありません。ISO 8601の期間として表されます。</t>
  </si>
  <si>
    <t>計画された固定参照（PRTPTREF）に対するISO 8601形式の計画経過時間。この変数は、反復的な測定を行う場合に便利。時刻や日付/時刻変数ではなく、ISO期間で表される間隔。</t>
  </si>
  <si>
    <t>スポンサーが定義した参照期間を基準とした物質使用の開始時期を示します。スポンサーが定義した参照期間とは、個別の開始点と個別の終了点（デモグラフィックではRFSTDTCとRFENDTCで表されます）によって定義される連続した期間。「PRIOR」などの情報が収集された場合、この情報はSUSTRFに変換されることがあります。この変数には、コードリストのすべての値が使用できるわけではありません。セクション4.4.7「相対的タイミング変数の使用」を参照してください。</t>
  </si>
  <si>
    <t>スポンサーが定義した参照期間を基準として、物質使用の終了時期を示します。スポンサーが定義した参照期間とは、開始点と終了点（デモグラフィックではRFSTDTCとRFENDTCで表されます）によって定義される連続した期間。「PRIOR（前期）」、「ONGOING（現在進行中）」、「CONTINUING（継続中）」などの情報が収集された場合、これらの情報はSUENRFに変換されることがあります。この変数には、コードリストのすべての値が使用できるわけではありません。セクション4.4.7「相対的タイミング変数の使用」を参照してください。</t>
  </si>
  <si>
    <t>これは重大なイベントですか? 有効な値は「Y」と「N」。</t>
  </si>
  <si>
    <t>事象の結果として試験治療に加えられた変更について説明します。AEACNは試験治療との関連性を示すもの。AEACNOTHは試験治療の用量調整とは無関係な処置を示します。AEACNの値の例には、ICH E2Bの値「薬剤中止」、「用量減量」、「用量増加」、「用量変更なし」、「不明」、「該当なし」などがあります。</t>
  </si>
  <si>
    <t>重篤な事象は癌の発症と関連していましたか？有効な値は「Y」または「N」。これは旧来の重篤性基準であり、ICH E2Aには含まれていません。</t>
  </si>
  <si>
    <t>重篤な事象は先天異常または出生欠損と関連していましたか? 有効な値は「Y」と「N」。</t>
  </si>
  <si>
    <t>重大な出来事により、永続的または重大な障害/無能力が発生しましたか? 有効な値は「Y」と「N」。</t>
  </si>
  <si>
    <t>重大な事象により死亡に至りましたか? 有効な値は「Y」と「N」。</t>
  </si>
  <si>
    <t>重篤な事象により入院が必要になったか、入院が延長しましたか? 有効な値は「Y」と「N」。</t>
  </si>
  <si>
    <t>重大な出来事は生命を脅かすものでしたか? 有効な値は「Y」と「N」。</t>
  </si>
  <si>
    <t>重篤な事象は過量投与によって発生しましたか？有効な値は「Y」または「N」。これは旧来の重篤性基準であり、ICH E2Aには含まれていません。</t>
  </si>
  <si>
    <t>深刻度に関する追加のカテゴリは適用されますか? 有効な値は「Y」と「N」。</t>
  </si>
  <si>
    <t>イベントの発生により、別の治療が行われましたか? 有効な値は「Y」と「N」。</t>
  </si>
  <si>
    <t>治験依頼者が定義した基準期間を基準としたイベントの終了時刻を示します。治験依頼者が定義した基準期間とは、試験の個別の開始点（RFSTDTC）と個別の終了点（RFENDTC）によって定義される連続した期間。この変数には、コードリストのすべての値が使用できるわけではありません。セクション4.4.7「相対タイミング変数の使用」を参照してください。</t>
  </si>
  <si>
    <t>治験依頼者が定義した基準期間を基準とした臨床イベントの開始時点を示します。治験依頼者が定義した基準期間は、個別の開始点と個別の終了点（デモグラフィックではRFSTDTCとRFENDTCで表されます）によって定義される連続した期間。この変数には、コードリストのすべての値が使用できるわけではありません。セクション4.4.7「相対タイミング変数の使用」を参照してください。</t>
  </si>
  <si>
    <t>スポンサーが定義した基準期間を基準としたイベントの終了時刻を示します。スポンサーが定義した基準期間とは、離散的な開始点と離散的な終了点（デモグラフィックではRFSTDTCとRFENDTCで表されます）によって定義される連続した期間。この変数には、コードリストのすべての値が使用できるわけではありません。セクション4.4.7「相対タイミング変数の使用」を参照してください。</t>
  </si>
  <si>
    <t>データセットを縦書き形式から横書き形式に変換する際、列名として使用されるDATESTの短縮文字値。短縮値は最大8文字で、数字で始まる文字や、英数字とアンダースコア以外の文字を含めることはできません。例: "DISPAMT"、"RETAMT"。</t>
  </si>
  <si>
    <t>DDTESTで記述された測定、テスト、または検査の短縮名。データセットを縦書き形式から横書き形式に変換する際の列名として使用できます。DDTESTCDの値は8文字以下にする必要があります。また、数字で始まることもできません（例：「1TEST」は無効です）。DDTESTCDには、文字、数字、アンダースコア以外の文字を含めることはできません。例：「PRCDTH」、「SECDTH」。</t>
  </si>
  <si>
    <t>EGTESTで記述された測定、検査、または診察の短縮名。データセットを縦書き形式から横書き形式に変換する際の列名として使用できます。EGTESTCDの値は8文字以下にする必要があります。また、数字で始めることもできません（例：「1TEST」は無効です）。EGTESTCDには、文字、数字、アンダースコア以外の文字を含めることはできません。例：「PRAG」、「QRSAG」。検査コードは2つの別々のコードリストに分かれており、1つは通常の10秒心電図（EGTESTCD）に基づく検査用、もう1つはホルター心電図（HETESTCD）に基づく検査用。</t>
  </si>
  <si>
    <t>測定結果または所見を得るために使用された検査または診察の名称。EGTEST の値は40文字以内にしてください。例: 「PR間隔、集計」、「QRS持続時間、集計」。検査名は2つの別々のコードリストに分かれており、1つは通常の10秒心電図に基づく検査（EGTEST）用、もう1つはホルター心電図に基づく検査（HETEST）用。</t>
  </si>
  <si>
    <t>測定値または所見を得るために使用された検査または診察の名称（逐語的名称）。臨床検査室で通常実施される検査はすべて臨床検査とみなされます。LBTESTの値は40文字以内。例：「アラニンアミノトランスフェラーゼ」、「乳酸脱水素酵素」。</t>
  </si>
  <si>
    <t>派生レコードを示すために使用されます。値は「Y」またはNULLである必要があります。他のレコードの平均を表すレコード、CRFに由来しないレコード、または最初に受信または収集された状態とは異なるレコードは、提出データセットから派生される可能性のあるレコードの例。LBDRVFL = 「Y」の場合、LBORRESはNULLになる可能性があり、LBSTRESCと（数値の場合）LBSTRESNには派生値が設定されます。</t>
  </si>
  <si>
    <t>計画された固定参照点（LBTPTREF）に対する計画経過時間（ISO 8601）。この変数は、反復的な測定を行う場合に便利。時刻や日付/時刻変数ではありません。ISO 8601の期間として表されます。例：「-PT15M」はLBTPTREFで示される参照点の15分前を表し、「PT8H」はLBTPTREFで示される参照点の8時間後を表します。</t>
  </si>
  <si>
    <t>測定、テスト、または検査が行われたプロトコルで指定されているように、研究対象者または標本上またはその内部の研究固有の関心の焦点を識別します。この変数の値には、固有の意味が必要。</t>
  </si>
  <si>
    <t>ドメイン間で関連するレコードをリンクするために使用される識別子。これは1対1または1対多の関係。例えば、微生物に関する遺伝学的知見（PFドメイン）を、その微生物の元の培養物（MB）にリンクしたり、必要に応じて感受性レコード（MS）にリンクしたりするために使用できます。</t>
  </si>
  <si>
    <t>MBTESTで記述された測定、検査、または所見の短縮名。データセットを縦書き形式から横書き形式に変換する際の列名として使用できます。MBTESTCDの値は8文字以下にする必要があります。また、数字で始まることもできません（例：「1TEST」は無効です）。MBTESTCDには、文字、数字、アンダースコア以外の文字を含めることはできません。例：微生物同定の場合は「MCORGIDN」、グラム陰性球菌の場合は「GMNCOC」。</t>
  </si>
  <si>
    <t>微生物学検査の結果または所見（受領または収集時のまま）。「グラム染色」所見の例：「+3 中等度」、「+2 少」、「&lt;10」。「培養プレート」所見の例：「Klebsiella puneumoniae」、「Streptococcus puneumoniae」。</t>
  </si>
  <si>
    <t>断食状態を識別するために使用される指標。有効な値は「Y」、「N」、「U」、または該当しない場合はnull。</t>
  </si>
  <si>
    <t>計画された固定参照点（MBTPTREF）に対する計画経過時間（ISO 8601）。この変数は、反復的な測定を行う場合に便利。時刻や日付時刻変数ではありません。ISO 8601の期間として表されます。例：「-PT15M」はMBTPTREFで示される参照点の15分前を表し、「PT8H」はMBTPTREFで示される参照点の8時間後を表します。</t>
  </si>
  <si>
    <t>データセットを縦書き形式から横書き形式に変換する際の列名として使用される、MSTESTの短縮文字値。データセットを縦書き形式から横書き形式に変換する際の列名として使用できます。MSTESTCDの値は8文字以下にする必要があります。また、先頭に数字を使用することはできません（例：「1TEST」は無効です）。MSTESTCDには、文字、数字、アンダースコア以外の文字を含めることはできません。例：最小発育阻止濃度（MINIMUM INHIBITORY CONCENTRATION）は「MICROSUS」、微生物感受性（MICROSUS）は「MICROSUS」。</t>
  </si>
  <si>
    <t>アッセイにおける定量下限値を示します。単位はMSSTRESUで使用される単位。</t>
  </si>
  <si>
    <t>アッセイにおける定量上限値を示します。単位はMSSTRESUで使用される単位。</t>
  </si>
  <si>
    <t>計画経過時間。「前回の投与量」や「前回の食事」など、計画された固定参照値（MSTPTREF）に対する相対的な経過時間。この変数は、反復測定を行う場合に便利。時刻や日付/時刻変数ではなく、ISO期間で表される間隔。</t>
  </si>
  <si>
    <t>観察の開始時点を、スポンサーが定義した参照期間の前、中、または後として識別します。スポンサーが定義した参照期間は、Demographics の RFSTDTC と RFENDTC で表される個別の開始点と個別の終了点によって定義される連続した期間。</t>
  </si>
  <si>
    <t>観察期間の終了時点を、スポンサーが定義した参照期間の前、中、または後として識別します。スポンサーが定義した参照期間は、Demographics の RFSTDTC と RFENDTC で表される、個別の開始点と個別の終了点によって定義される連続した期間。</t>
  </si>
  <si>
    <t>MITESTで記述された測定、検査、または診察の短縮名。データセットを縦書き形式から横書き形式に変換する際の列名として使用できます。MITESTCDの値は8文字以下にする必要があります。また、数字で始まることもできません（例：「1TEST」は無効です）。MITESTCDには、文字、数字、アンダースコア以外の文字を含めることはできません。例：「HER2」、「BRCA1」、「TTF1」。</t>
  </si>
  <si>
    <t>MOTESTで記述された測定、テスト、または検査の短縮名。データセットを縦書き形式から横書き形式に変換する際の列名として使用できます。MOTESTCDの値は8文字以下にする必要があります。また、数字で始まることもできません（例：「1TEST」は無効です）。MOTESTCDには、文字、数字、アンダースコア以外の文字を含めることはできません。例：「VOLUME」、「INTP」。</t>
  </si>
  <si>
    <t>派生レコードを示すために使用されます。値は「Y」またはNULLである必要があります。他のレコードの平均を表すレコード、CRFに由来しないレコード、または元々収集または受領された状態とは異なるレコードは、提出データセットから派生されるレコードの例。MODRVFL = 「Y」の場合、MOORRESはNULLになる可能性があり、（数値の場合）MOSTRESNは派生値を持ちます。</t>
  </si>
  <si>
    <t>CVTESTで記述された測定、テスト、または検査の短縮名。データセットを縦書き形式から横書き形式に変換する際の列名として使用できます。CVTESTCDの値は8文字以下にする必要があります。また、先頭に数字（例：1TEST）を含めることもできません。CVTESTCDには、文字、数字、アンダースコア以外の文字を含めることはできません。</t>
  </si>
  <si>
    <t>計画された経過時間。「前回の投薬」や「前回の食事」といった計画された固定参照（CVTPTREF）に対する相対的な経過時間。この変数は、反復的な測定を行う場合に便利。時刻や日付/時刻変数ではなく、ISO期間で表される間隔。</t>
  </si>
  <si>
    <t>データセットを縦書き形式から横書き形式に変換する際の列名として使用される、MKTESTの短い文字値。データセットを縦書き形式から横書き形式に変換する際の列名として使用できます。MKTESTCDの値は8文字以下にする必要があります。また、数字で始まる文字は使用できません（例：「1TEST」は無効です）。MKTESTCDには、文字、数字、アンダースコア以外の文字を含めることはできません。例：「TNDRIND」、「SWLLIND」、「SGJSNSCR」。</t>
  </si>
  <si>
    <t>計画経過時間。「前回の投与量」や「前回の食事」といった、計画された固定参照値（MKTPTREF）に対する相対的な経過時間。この変数は、反復的な測定を行う場合に便利。時刻や日付/時刻変数ではなく、ISO期間で表される間隔。</t>
  </si>
  <si>
    <t>NVTESTで記述された測定、テスト、または検査の短縮名。データセットを縦書き形式から横書き形式に変換する際の列名として使用できます。NVTESTCDの値は8文字以下にする必要があります。また、数字で始まることもできません（例：「1TEST」は無効です）。NVTESTCDには、文字、数字、アンダースコア以外の文字を含めることはできません。例：「SUVR」、「N75LAT」、「P100LAT」、「N145LAT」など。</t>
  </si>
  <si>
    <t>データセットを縦書き形式から横書き形式に変換する際の列名として使用される、OETESTの短い文字値。データセットを縦書き形式から横書き形式に変換する際の列名として使用できます。OETESTCDの値は8文字以下にする必要があります。また、数字で始まる文字は使用できません（例：「1TEST」は無効です）。OETESTCDには、文字、数字、アンダースコア以外の文字を含めることはできません。例：「NUMLCOR」。</t>
  </si>
  <si>
    <t>「前回の投与量」や「前回の食事」といった、計画された固定参照値（OETPTREF）に対する計画経過時間。この変数は、反復測定を行う場合に便利。時刻や日付/時刻変数ではなく、ISO期間で表される間隔。</t>
  </si>
  <si>
    <t>データセットを縦書き形式から横書き形式に変換する際、列名として使用されるRPTESTの短縮文字値。短縮文字値は最大8文字。例: "CHILDPOT"、"BCMETHOD"、"MENARAGE"。</t>
  </si>
  <si>
    <t>派生レコードを示すために使用されます。値は「Y」またはNULLである必要があります。他のレコードの平均を表すレコードやCRFに由来しないレコードは、提出データセットから派生されるレコードの例。RPDRVFL = 「Y」の場合、RPORRESはNULLになる可能性があり、RPSTRESCと（数値の場合）RPSTRESNには派生値が設定されます。</t>
  </si>
  <si>
    <t>「前回の投与量」や「前回の食事」といった計画された固定参照（RPTPTREF）に対する、ISO 8601文字形式の計画経過時間。この変数は、反復測定を行う場合に便利。時刻や日付/時刻変数ではなく、ISO期間で表される間隔。</t>
  </si>
  <si>
    <t>測定項目、検査項目、または診察の短縮名。データセットを縦書き形式から横書き形式に変換する際の列名として使用できます。RETESTCDの値は8文字以下にする必要があります。また、数字で始まることもできません（例：「1TEST」は無効です）。RETESTCDには、文字、数字、アンダースコア以外の文字を含めることはできません。例：「FEV1」、「FVC」。</t>
  </si>
  <si>
    <t>派生レコードを示すために使用されます。「Y」またはNULLである必要があります。他のレコードの平均を表すレコード、CRFに由来しないレコード、または元々収集または受領された状態とは異なるレコードは、提出データセットから派生されるレコードの例。REDRVFL = 「Y」の場合、REORRESはNULLになり、RESTRESCと（数値の場合）RESTRESNに派生値が設定されます。</t>
  </si>
  <si>
    <t>同じ検査について、一定期間内に繰り返し実施される検査のインスタンス数。粒度は、例えば、ある時点内、あるいは1回の診察内など、様々。例えば、肺機能の複数回の測定など。</t>
  </si>
  <si>
    <t>計画された固定参照（RETPTREF）に対する計画経過時間。時刻や日付/時刻変数ではなく、ISO期間で表される間隔。例：「-PT15M」はRETPTREFで示される参照時刻の15分前を表し、「PT8H」はRETPTREFで示される参照時刻の8時間後を表します。</t>
  </si>
  <si>
    <t>データセットを縦書き形式から横書き形式に変換する際の列名として使用されるURTESTの短縮文字値。データセットを縦書き形式から横書き形式に変換する際の列名として使用できます。URTESTCDの値は8文字以下にする必要があります。また、数字で始まる文字は使用できません（例：「1TEST」は無効です）。URTESTCDには、文字、数字、アンダースコア以外の文字を含めることはできません。例：「COUNT」、「LENGTH」、「RBLDFLW」。</t>
  </si>
  <si>
    <t>「前回の投与量」や「前回の食事」といった、計画された固定参照値（URTPTREF）に対する計画経過時間。この変数は、反復測定を行う場合に便利。時刻や日付/時刻変数ではなく、ISO期間で表される間隔。</t>
  </si>
  <si>
    <t>分析対象物質または検体特性の名称。臨床検査室で通常実施される検査はすべて臨床検査とみなされます。PCTESTの値は40文字以内。例：「アセチルサリチル酸」、「体積」、「比重」。</t>
  </si>
  <si>
    <t>派生レコードを示すために使用されます。値は「Y」またはNULLである必要があります。CRFに由来しない他のレコードの平均を表すレコードは、提出データセットから派生されるレコードの例。PCDRVFL = 「Y」の場合、PCORRESはNULLになり、PCSTRESCおよびPCSTRESN（結果が数値の場合）には派生値が設定されます。</t>
  </si>
  <si>
    <t>計画された経過時間（ISO 8601準拠）を、「前回の投薬」や「前回の食事」などの計画された固定参照（PCTPTREF）と比較した値。この変数は、反復測定を行う場合に便利。時計の時刻や日付時刻の変数ではありません。</t>
  </si>
  <si>
    <t>身体検査で検査される部位の短縮名。データセットを縦書き形式から横書き形式に変換する際の列名として使用できます。PETESTCDの値は8文字以下にする必要があります。また、先頭に数字を使用することはできません（例：「1TEST」は無効です）。PETESTCDには、文字、数字、アンダースコア以外の文字を含めることはできません。例：「HEAD」、「ENT」。身体検査全体の結果を1つのレコードで表す場合、値は「PHYSEXAM」とする必要があります。</t>
  </si>
  <si>
    <t>計画された固定参照（FTTPTREF）に対する計画経過時間。時刻や日付/時刻変数ではなく、ISO期間で表される間隔。</t>
  </si>
  <si>
    <t>測定または所見を得るために使用された質問または質問群の逐語的な名称。QSTESTの値は40文字以内。QSTESTの統制用語は、質問票ごとに個別のコードリストで公開されています。QSTESTの値については、https://www.cdisc.org/standards/semantics/terminologyをご覧ください。例：「BPR01 - 感情的離脱」</t>
  </si>
  <si>
    <t>派生レコードを示すために使用されます。値は「Y」またはNULLである必要があります。CRFに由来しない他のレコードまたは質問票のサブスコアの平均を表すレコードは、提出データセットから派生されるレコードの例。QSDRVFL = 「Y」の場合、QSORRESはNULLとなり、QSSTRESCと（数値の場合）QSSTRESNに派生値が設定されます。</t>
  </si>
  <si>
    <t>計画された固定参照点（QSTPTREF）に対する計画経過時間（ISO 8601）。この変数は、反復的な測定を行う場合に便利。時刻や日付時刻変数ではありません。ISO 8601の期間として表されます。例：「-PT15M」はQSTPTREFで示される参照点の15分前を表し、「PT8H」はQSTPTREFで示される参照点の8時間後を表します。</t>
  </si>
  <si>
    <t>対応評価を、対応評価で使用された測定/評価レコードのグループにリンクするために使用されるグループ化識別子。LNKGRP は、USUBJID 内のグループ レコードの値。</t>
  </si>
  <si>
    <t>研究対象者間の関連レコードのカテゴリを定義するために使用されます。例：「RECIST 1.1」、「CHILD-PUGH分類」。RSCATには別のコードリストが使用され、関連レコードが腫瘍学的反応基準に関するものか、それとも他の臨床分類に関するものかによって選択が異なります。腫瘍学的反応基準以外の臨床分類にはRSCATが必須。</t>
  </si>
  <si>
    <t>ベースライン値を識別するための指標。「Y」またはnullである必要があります。--BLFLは下位互換性のために保持されていることに注意してください。統計分析の正式なベースラインはADaMデータセットにあります。</t>
  </si>
  <si>
    <t>「前回の投与量」や「前回の食事」といった計画された固定参照（RSTPTREF）に対する、ISO 8601文字形式の計画経過時間。この変数は、反復測定を行う場合に便利。時刻や日付/時刻変数ではなく、ISO期間で表される間隔。</t>
  </si>
  <si>
    <t>SCTESTで記述された測定、検査、または診察の短縮名。データセットを縦書き形式から横書き形式に変換する際の列名として使用できます。SCTESTCDの値は8文字以下にする必要があります。また、数字で始まることもできません（例：「1TEST」は無効です）。SCTESTCDには、文字、数字、アンダースコア以外の文字を含めることはできません。例：「MARISTAT」、「NATORIG」。</t>
  </si>
  <si>
    <t>SSTESTで記述されたステータス評価の短縮名。データセットを縦書き形式から横書き形式に変換する際の列名として使用できます。SSTESTCDの値は8文字以下にする必要があります。また、数字で始まる文字は使用できません（例：「1TEST」は無効です）。SSTESTCDには、文字、数字、アンダースコア以外の文字を含めることはできません。例：「SURVSTAT」。</t>
  </si>
  <si>
    <t>腫瘍／病変の識別結果。腫瘍／病変の識別結果は、識別された腫瘍／病変の分類。例：TUTESTCD = "TUMIDENT" の場合、TUORRES の値は "TARGET"、"NON-TARGET"、"NEW"、"BENIGN ABNORMALITY" のいずれかになります。</t>
  </si>
  <si>
    <t>VSTESTで記述された測定、検査、または診察の短縮名。データセットを縦書き形式から横書き形式に変換する際の列名として使用できます。VSTESTCDの値は8文字以下にする必要があります。また、数字で始まることもできません（例：「1TEST」は無効です）。VSTESTCDには、文字、数字、アンダースコア以外の文字を含めることはできません。例：「SYSBP」、「DIABP」、「BMI」。</t>
  </si>
  <si>
    <t>派生レコードを示すために使用されます。値は「Y」またはNULLである必要があります。他のレコードの平均を表すレコードやCRFに由来しないレコードは、提出データセットから派生されるレコードの例。VSDRVFL = 「Y」の場合、VSORRESはNULLで、VSSTRESCと（数値の場合）VSSTRESNに派生値が設定されます。</t>
  </si>
  <si>
    <t>計画された固定参照点（VSTPTREF）に対する計画経過時間（ISO 8601）。この変数は、反復的な測定を行う場合に便利。時刻や日付時刻変数ではありません。ISO 8601の期間として表されます。例：「-PT15M」はVSTPTREFで示される参照点の15分前を表し、「PT8H」はVSTPTREFで示される参照点の8時間後を表します。</t>
  </si>
  <si>
    <t>FATESTで記述された測定、検査、または診察の短縮名。データセットを縦書き形式から横書き形式に変換する際の列名として使用できます。FATESTCDの値は8文字以下にする必要があります。また、数字で始まる文字は使用できません（例：「1TEST」は無効です）。FATESTCDには、文字、数字、アンダースコア以外の文字を含めることはできません。例：「SEV」、「OCCUR」。統制用語は、いくつかの治療領域固有のコードリストに含まれていることに注意してください。</t>
  </si>
  <si>
    <t>SRTESTで記述された測定、検査、または検査の短縮名。データセットを縦書き形式から横書き形式に変換する際の列名として使用できます。SRTESTCDの値は8文字以下にする必要があります。また、数字で始まる文字は使用できません（例：「1TEST」は無効です）。SRTESTCDには、文字、数字、アンダースコア以外の文字を含めることはできません。</t>
  </si>
  <si>
    <t>短縮名はIETEST。データセットを縦書き形式から横書き形式に変換する際の列名として使用できます。IETESTCDの値は8文字以下にする必要があります。また、数字で始まることもできません（例：「1TEST」は無効です）。IETESTCDには、文字、数字、アンダースコア以外の文字を含めることはできません。IEドメインとの一貫性を保つために、接頭辞「IE」が使用されています。</t>
  </si>
  <si>
    <t>これはTSVALにおける用語のコード。例えば、「6CW7F3G59X」はガバペンチンのコード、「C49488」はYのコード。この変数の長さは、外部用語の長さに合わせて8文字より長くすることができます。</t>
  </si>
  <si>
    <r>
      <rPr>
        <sz val="11"/>
        <color theme="1"/>
        <rFont val="Calibri"/>
        <family val="3"/>
        <charset val="128"/>
        <scheme val="minor"/>
      </rPr>
      <t>研究の一意の識別子。</t>
    </r>
    <rPh sb="0" eb="2">
      <t>ケンキュウ</t>
    </rPh>
    <phoneticPr fontId="6"/>
  </si>
  <si>
    <t>コメントの作成者を表すために使用されます。例: CENTRAL、REVIEWER、ADJUDICATION COMMITTEE、PRINCIPAL 研究者。</t>
  </si>
  <si>
    <t>サイトの研究者の名前。</t>
  </si>
  <si>
    <t>当該事象と治療の因果関係に関する研究者の意見を記録します。ICH E2AおよびE2Bの例として、「関連なし」、「関連の可能性は低い」、「関連している可能性がある」、「関連あり」などがあります。統制用語は将来定義される可能性があります。この変数の母集団については、規制当局にご確認ください。</t>
  </si>
  <si>
    <t>当該事象が治験薬以外の治療に起因する可能性があるかどうかについての研究者の意見を記録します。自由記述で報告できます。例：「アスピリンの使用に関連する可能性が高い」</t>
  </si>
  <si>
    <t>評価を行った担当者の役割。主観的な結果（例：個人またはグループによって割り当てられたもの）にのみ使用されます。収集または派生したデータを含むレコードの場合は、null にする必要があります。例: 「研究者」、「判定委員会」、「ベンダー」。</t>
  </si>
  <si>
    <t>評価を行った人の役割。主観的な結果（例：個人またはグループによって評価されたもの）にのみ使用されます。例：「独立評価者」、「研究者」。</t>
  </si>
  <si>
    <t>評価を行った人の役割。主観的な結果（例：個人またはグループによって割り当てられたもの）にのみ使用されます。例：「研究者」</t>
  </si>
  <si>
    <t>評価を実施した人の役割。例：「研究対象者」、「介護者」、「研究者」。</t>
  </si>
  <si>
    <t>対応評価を実施したベンダーの名前または識別子。研究者がドメイン内の完全なデータセットを提供する場合、この列は空のままにすることができます。</t>
  </si>
  <si>
    <t>評価を行った担当者の役割。主観的な結果（例：個人またはグループによって割り当てられたもの）にのみ使用されます。例：「審査委員会」、「独立評価者」、「放射線科医」。腫瘍学の反応基準にはRSEVALが必要。研究者がドメイン内の完全なデータセットを提供する場合は、この列をNULLのままにすることができます。ただし、1人以上の独立評価者からのデータが含まれる場合は、この列にNULL値を含めることはできません。つまり、研究者に帰属する行には「研究者」という値が含まれる必要があります。</t>
  </si>
  <si>
    <t>腫瘍／病変の同定を実施したベンダーの名称または識別子。研究者が当該ドメインの完全なデータセットを提供する場合、この列は空欄のままにすることができます。</t>
  </si>
  <si>
    <t>評価を行った人物の役割。例：「審査委員会」、「独立評価者」。研究者がドメイン内のデータセット全体を提供する場合、この列はNULLのままにすることができます。ただし、1人以上の独立評価者からのデータが含まれている場合は、この列にNULL値を含めることはできません。例えば、研究者に帰属する行には「研究者」という値を含める必要があります。</t>
  </si>
  <si>
    <t>腫瘍／病変の測定または評価を実施したベンダーの名称または識別子。研究者が当該ドメインの完全なデータセットを提供する場合、この列は空欄のままにすることができます。</t>
  </si>
  <si>
    <t>評価を行った担当者の役割。主観的な結果（例：個人またはグループによって割り当てられたもの）にのみ使用します。収集または派生したデータを含むレコードの場合は、null にする必要があります。例: 「研究者」、「判定委員会」、「ベンダー」。</t>
  </si>
  <si>
    <t>エレメントの名前。ETCD の値が「UNPLAN」の場合、ELEMENT は null になります。</t>
  </si>
  <si>
    <t>研究対象者に割り当てられたアーム内のエレメントの計画順序を示す番号。</t>
  </si>
  <si>
    <t>研究対象者が割り当てられたアームのエレメントの計画されたシーケンス内のエレメントに関連付けられたエポック。</t>
  </si>
  <si>
    <t>各科目のエレメントの開始日時。</t>
  </si>
  <si>
    <t>各科目のエレメントの終了日時。</t>
  </si>
  <si>
    <t>計画外のエレメント発生時に研究対象者に何が起こったかの説明。ETCD の値が「UNPLAN」の場合にのみ使用されます。</t>
  </si>
  <si>
    <t>薬剤投与が開始されたエレメントにおける、アーム内のエレメントの計画順序を示す番号。試験参加前に開始された薬剤の場合はNULL。</t>
  </si>
  <si>
    <t>アーム内のエレメントの計画順序を示す番号。</t>
  </si>
  <si>
    <t>食事が始まったエレメントのアーム内のエレメントの計画順序を示す番号。</t>
  </si>
  <si>
    <t>物質の使用が開始されたエレメントについて、アーム内のエレメントの計画順序を示す番号。試験参加前に開始された物質の場合はNULL。</t>
  </si>
  <si>
    <t>臨床イベントが開始されたエレメントのアーム内のエレメントの計画順序を示す番号。</t>
  </si>
  <si>
    <t>評価が行われたエレメントのアーム内のエレメントの計画順序を示す番号。</t>
  </si>
  <si>
    <t>標本が収集されたエレメントのアーム内のエレメントの計画順序を示す番号。</t>
  </si>
  <si>
    <t>観測が行われたエレメントのアーム内のエレメントの計画順序を示す番号。</t>
  </si>
  <si>
    <t>アーム内のエレメントの順序を示す番号。</t>
  </si>
  <si>
    <t>エレメントの名前。同じエレメントがアーム内に複数回出現する場合があります。</t>
  </si>
  <si>
    <t>このエレメントの終了時に試験設計の「分岐」で研究対象者が条件を満たし、このアームに含まれること（例：「薬剤 X へのランダム化」）。</t>
  </si>
  <si>
    <t>試験設計により、研究対象者がシーケンス内の次のエレメント以外のエレメントに移行することが許可されている場合、それらの他のエレメントに移行するための条件と、代替のエレメントシーケンスがこのルールで指定されます (例: 「応答者はウォッシュアウトに進む」)。</t>
  </si>
  <si>
    <t>このアームのエレメントが関連付けられているトライアル エポックの名前。</t>
  </si>
  <si>
    <t>エレメントの名前。</t>
  </si>
  <si>
    <t>エレメントの開始規則を表します。</t>
  </si>
  <si>
    <t>エレメントの終了規則を表します。各エレメントにはTEENRLまたはTEDURのいずれかが必要。</t>
  </si>
  <si>
    <t>ISO 8601形式のエレメントの予定期間。一定期間後にエレメントを終了するルールが適用される場合に使用されます。</t>
  </si>
  <si>
    <t>エレメントのシーケンスに関連して、訪問がいつ開始されるかを記述するルール。</t>
  </si>
  <si>
    <t>エレメントのシーケンスに関連して、訪問がいつ終了するかを記述するルール。</t>
  </si>
  <si>
    <t>Domain</t>
    <phoneticPr fontId="6"/>
  </si>
  <si>
    <t>Special</t>
  </si>
  <si>
    <t>A special purpose domain that contains the actual start and end data/time for each visit of each individual subject.</t>
  </si>
  <si>
    <t>各被験者の各訪問の実際の開始および終了データ/時刻が含まれる特別な目的のドメイン。</t>
  </si>
  <si>
    <t>被験者訪問</t>
  </si>
  <si>
    <t>A special purpose domain that is designed to record the timing, for each subject, of disease milestones that have been defined in the Trial Disease Milestones (TM) domain.</t>
  </si>
  <si>
    <t>試験疾患マイルストーン (TM) ドメインで定義された疾患マイルストーンのタイミングを被験者ごとに記録するように設計された特別な目的のドメイン。</t>
  </si>
  <si>
    <t>対象疾患のマイルストーン</t>
  </si>
  <si>
    <t>A special purpose domain that contains the actual order of elements followed by the subject, together with the start date/time and end date/time for each element.</t>
  </si>
  <si>
    <t>主題に続く要素の実際の順序と、各要素の開始日時および終了日時が含まれる特別な目的のドメイン。</t>
  </si>
  <si>
    <t>主題要素</t>
  </si>
  <si>
    <t>A special purpose domain that includes a set of essential standard variables that describe each subject in a clinical study. It is the parent domain for all other observations for human clinical subjects.</t>
  </si>
  <si>
    <t>臨床試験の各被験者を記述する必須の標準変数セットを含む特殊用途ドメイン。ヒト臨床被験者に関する他のすべての観察の親ドメインです。</t>
  </si>
  <si>
    <t>人口統計</t>
  </si>
  <si>
    <t>A special purpose domain that contains comments that may be collected alongside other data.</t>
  </si>
  <si>
    <t>他のデータと一緒に収集される可能性のあるコメントを含む特別な目的のドメイン。</t>
  </si>
  <si>
    <t>コメント</t>
  </si>
  <si>
    <t>A findings domain that contains measurements including but not limited to blood pressure, temperature, respiration, body surface area, body mass index, height and weight.</t>
  </si>
  <si>
    <t>血圧、体温、呼吸、体表面積、BMI、身長、体重などを含む測定値を含む結果ドメイン。</t>
  </si>
  <si>
    <t>バイタルサイン</t>
  </si>
  <si>
    <t>A findings domain that represents quantitative measurements and/or qualitative assessments of the tumors or lesions identified in the tumor/lesion identification (TU) domain.</t>
  </si>
  <si>
    <t>腫瘍/病変識別 (TU) ドメインで識別された腫瘍または病変の定量的測定値および/または定性的な評価を表す結果ドメイン。</t>
  </si>
  <si>
    <t>腫瘍/病変の結果（TR）</t>
  </si>
  <si>
    <t>A findings domain that represents data that uniquely identifies tumors or lesions under study.</t>
  </si>
  <si>
    <t>研究対象の腫瘍または病変を一意に識別するデータを表す所見ドメイン。</t>
  </si>
  <si>
    <t>腫瘍/病変の特定（TU）</t>
  </si>
  <si>
    <t>A findings domain that contains general subject characteristics that are evaluated periodically to determine if they have changed.</t>
  </si>
  <si>
    <t>定期的に評価され、変化があったかどうかを判断する一般的な主題の特性を含む調査結果ドメイン。</t>
  </si>
  <si>
    <t>主題のステータス</t>
  </si>
  <si>
    <t>A findings domain that contains subject-related data not collected in other domains.</t>
  </si>
  <si>
    <t>他のドメインでは収集されていない主題関連のデータが含まれる調査結果ドメイン。</t>
  </si>
  <si>
    <t>被験者の特性</t>
  </si>
  <si>
    <t>A findings domain for the assessment of disease response to therapy, or clinical classification based on published criteria.</t>
  </si>
  <si>
    <t>治療に対する疾患の反応を評価するための所見ドメイン、または公開された基準に基づく臨床分類。</t>
  </si>
  <si>
    <t>疾患反応と臨床分類（RS）</t>
  </si>
  <si>
    <t>A findings domain that contains data for named, stand-alone instruments designed to provide an assessment of a concept. Questionnaires have a defined standard structure, format, and content; consist of conceptually related items that are typically scored; and have documented methods for administration and analysis.</t>
  </si>
  <si>
    <t>概念を評価するために設計された、名前付きの独立した調査票のデータを含む調査結果ドメイン。質問票は、定義された標準的な構造、形式、内容を持ち、概念的に関連する項目で構成され、通常は採点されます。また、実施および分析の方法が文書化されています。</t>
  </si>
  <si>
    <t>アンケート（QS）</t>
  </si>
  <si>
    <t>A findings domain that contains data for named, stand-alone, task-based evaluations designed to provide an assessment of mobility, dexterity, or cognitive ability.</t>
  </si>
  <si>
    <t>移動性、器用さ、または認知能力を評価するために設計された、名前付きのスタンドアロンのタスクベースの評価のデータが含まれる調査結果ドメイン。</t>
  </si>
  <si>
    <t>機能テスト（FT）</t>
  </si>
  <si>
    <t>A findings domain that contains findings observed during a physical examination where the body is evaluated by inspection, palpation, percussion, and auscultation.</t>
  </si>
  <si>
    <t>身体を視診、触診、打診、聴診によって評価する身体検査中に観察された所見が含まれる所見ドメイン。</t>
  </si>
  <si>
    <t>身体検査</t>
  </si>
  <si>
    <t>A findings domain that contains pharmacokinetic parameters derived from pharmacokinetic concentration-time (PC) data.</t>
  </si>
  <si>
    <t>薬物動態濃度時間 (PC) データから得られた薬物動態パラメータを含む結果ドメイン。</t>
  </si>
  <si>
    <t>薬物動態パラメータ（PP）</t>
  </si>
  <si>
    <t>A findings domain that contains concentrations of drugs or metabolites in fluids or tissues as a function of time.</t>
  </si>
  <si>
    <t>時間の関数として体液または組織内の薬物または代謝物の濃度が含まれる調査結果ドメイン。</t>
  </si>
  <si>
    <t>薬物動態濃度（PC）</t>
  </si>
  <si>
    <t>A findings domain that contains physiological and morphological findings related to the urinary tract, including the organs involved in the creation and excretion of urine such as the kidneys, ureters, bladder and urethra.</t>
  </si>
  <si>
    <t>腎臓、尿管、膀胱、尿道など、尿の生成と排泄に関与する臓器を含む尿路に関する生理学的および形態学的所見を含む所見ドメイン。</t>
  </si>
  <si>
    <t>尿路所見（UR）</t>
  </si>
  <si>
    <t>A findings domain that contains physiological and morphological findings related to the respiratory system, including the organs that are involved in breathing such as the nose, throat, larynx, trachea, bronchi and lungs.</t>
  </si>
  <si>
    <t>鼻、喉、喉頭、気管、気管支、肺などの呼吸に関与する臓器を含む呼吸器系に関連する生理学的および形態学的所見を含む所見ドメイン。</t>
  </si>
  <si>
    <t>呼吸器系の所見（RE）</t>
  </si>
  <si>
    <t>A findings domain that contains physiological and morphological findings related to the male and female reproductive systems.</t>
  </si>
  <si>
    <t>男性と女性の生殖器系に関連する生理学的および形態学的所見を含む所見ドメイン。</t>
  </si>
  <si>
    <t>生殖器系の所見（RP）</t>
  </si>
  <si>
    <t>A findings domain that contains tests that measure a person's ocular health and visual status, to detect abnormalities in the components of the visual system, and to determine how well the person can see.</t>
  </si>
  <si>
    <t>人の目の健康と視覚状態を測定し、視覚システムの構成要素の異常を検出し、人がどの程度よく見えるかを判断するためのテストを含む所見ドメイン。</t>
  </si>
  <si>
    <t>眼科検査（OE）</t>
  </si>
  <si>
    <t>A findings domain that contains physiological and morphological findings related to the nervous system, including the brain, spinal cord, the cranial and spinal nerves, autonomic ganglia and plexuses.</t>
  </si>
  <si>
    <t>脳、脊髄、頭蓋神経と脊髄神経、自律神経節、神経叢を含む神経系に関連する生理学的および形態学的所見を含む所見ドメイン。</t>
  </si>
  <si>
    <t>神経系の所見（NV）</t>
  </si>
  <si>
    <t>A findings domain that contains physiological and morphological findings related to the system of muscles, tendons, ligaments, bones, joints, and associated tissues.</t>
  </si>
  <si>
    <t>筋肉、腱、靭帯、骨、関節、および関連組織のシステムに関連する生理学的および形態学的所見を含む所見ドメイン。</t>
  </si>
  <si>
    <t>筋骨格系の所見（MK）</t>
  </si>
  <si>
    <t>A findings domain that contains physiological and morphological findings related to the cardiovascular system, including the heart, blood vessels and lymphatic vessels.</t>
  </si>
  <si>
    <t>心臓、血管、リンパ管などの心血管系に関連する生理学的および形態学的所見を含む所見ドメイン。</t>
  </si>
  <si>
    <t>心血管系の所見（CV）</t>
  </si>
  <si>
    <t>A domain relevant to the science of the form and structure of an organism or of its parts. The MO domain was originally created to hold all macroscopic results, but is expected to be deprecated in a later version of the SDTMIG. Submissions using that later SDTMIG version would represent morphology results in the appropriate body system-based physiology/morphology domain. For data prepared using a version of the SDTMIG that includes both the MO domain and body system-based physiology/morphology domains, morphology findings may be represented in either the MO domain or in a body-system based physiology/morphology domain. Custom body system-based domains may be used if the appropriate body system-based domain is not included in the SDTMIG version being used.</t>
  </si>
  <si>
    <t>生物またはその部位の形態と構造に関する科学に関連する領域。MOドメインは、もともとすべてのマクロ的結果を保持するために作成されましたが、SDTMIGの将来のバージョンでは廃止される予定です。この後のSDTMIGバージョンを使用して提出された場合、形態学的結果は適切な生体システムベースの生理学/形態学ドメインで表されます。MOドメインと生体システムベースの生理学/形態学ドメインの両方を含むSDTMIGのバージョンを使用して作成されたデータの場合、形態学的知見はMOドメインまたは生体システムベースの生理学/形態学ドメインのいずれかで表すことができます。使用しているSDTMIGバージョンに適切な生体システムベースのドメインが含まれていない場合は、カスタムの生体システムベースのドメインを使用できます。</t>
  </si>
  <si>
    <t>形態学</t>
  </si>
  <si>
    <t>A findings domain that contains histopathology findings and microscopic evaluations.</t>
  </si>
  <si>
    <t>組織病理学的所見と顕微鏡的評価を含む所見ドメイン。</t>
  </si>
  <si>
    <t>顕微鏡的所見</t>
  </si>
  <si>
    <t>A findings domain that represents drug susceptibility testing results only. This includes phenotypic testing (where drug is added directly to a culture of organisms) and genotypic tests that provide results in terms of susceptible or resistant. Drug susceptibility testing may occur on a wide variety of non-host organisms, including bacteria, viruses, fungi, protozoa and parasites.</t>
  </si>
  <si>
    <t>薬剤感受性試験の結果のみを示す知見ドメイン。これには、薬剤を培養された生物に直接添加する表現型試験と、感受性または耐性という結果を示す遺伝子型試験が含まれます。薬剤感受性試験は、細菌、ウイルス、真菌、原生生物、寄生虫など、様々な非宿主生物に対して実施されます。</t>
  </si>
  <si>
    <t>微生物感受性（MS）</t>
  </si>
  <si>
    <t>A findings domain that represents non-host organisms identified including bacteria, viruses, parasites, protozoa and fungi.</t>
  </si>
  <si>
    <t>細菌、ウイルス、寄生虫、原生動物、真菌など、特定された非宿主生物を表す調査結果ドメイン。</t>
  </si>
  <si>
    <t>微生物標本（MB）</t>
  </si>
  <si>
    <t>A findings domain that contains laboratory test data such as hematology, clinical chemistry and urinalysis. This domain does not include microbiology or pharmacokinetic data, which are stored in separate domains.</t>
  </si>
  <si>
    <t>血液学、臨床化学、尿検査などの臨床検査データを含む所見ドメイン。このドメインには、別のドメインに保存されている微生物学データや薬物動態データは含まれません。</t>
  </si>
  <si>
    <t>臨床検査結果</t>
  </si>
  <si>
    <t>A findings domain for assessments that determine whether a therapy induced an immune response.</t>
  </si>
  <si>
    <t>治療法が免疫反応を誘発したかどうかを判断する評価のための調査結果ドメイン。</t>
  </si>
  <si>
    <t>免疫原性検体評価</t>
  </si>
  <si>
    <t>A findings domain that contains those criteria that cause the subject to be in violation of the inclusion/exclusion criteria.</t>
  </si>
  <si>
    <t>A findings domain that contains ECG data, including position of the subject, method of evaluation, all cycle measurements and all findings from the ECG including an overall interpretation if collected or derived.</t>
  </si>
  <si>
    <t>被験者の位置、評価方法、すべてのサイクル測定、収集または導出された場合は全体的な解釈を含む ECG からのすべての所見などの ECG データが含まれる所見ドメイン。</t>
  </si>
  <si>
    <t>心電図検査結果</t>
  </si>
  <si>
    <t>A findings domain that contains the diagnosis of the cause of death for a subject.</t>
  </si>
  <si>
    <t>被験者の死亡原因の診断が含まれる所見ドメイン。</t>
  </si>
  <si>
    <t>死亡の詳細</t>
  </si>
  <si>
    <t>The medical history dataset includes the subject's prior history at the start of the trial. Examples of subject medical history information could include general medical history, gynecological history, and primary diagnosis.</t>
  </si>
  <si>
    <t>病歴データセットには、試験開始時の被験者の既往歴が含まれます。被験者の病歴情報の例としては、一般病歴、婦人科病歴、主な診断などが挙げられます。</t>
  </si>
  <si>
    <t>病歴</t>
  </si>
  <si>
    <t>A events domain that contains data for inpatient and outpatient healthcare events (e.g., hospitalization, nursing home stay, rehabilitation facility stay, ambulatory surgery).</t>
  </si>
  <si>
    <t>入院患者および外来患者の医療イベント (入院、老人ホーム滞在、リハビリ施設滞在、外来手術など) に関するデータが含まれるイベント ドメイン。</t>
  </si>
  <si>
    <t>ヘルスケアエンカウンター</t>
  </si>
  <si>
    <t>An events domain that contains protocol violations and deviations during the course of the study.</t>
  </si>
  <si>
    <t>研究の過程で発生したプロトコル違反および逸脱を含むイベント ドメイン。</t>
  </si>
  <si>
    <t>プロトコル逸脱</t>
  </si>
  <si>
    <t>An events domain that contains information encompassing and representing data related to subject disposition.</t>
  </si>
  <si>
    <t>主題の処置に関連するデータを包含および表現する情報を含むイベント ドメイン。</t>
  </si>
  <si>
    <t>配置</t>
  </si>
  <si>
    <t>An events domain that contains clinical events of interest that would not be classified as adverse events.</t>
  </si>
  <si>
    <t>有害事象として分類されない、興味深い臨床イベントを含むイベント ドメイン。</t>
  </si>
  <si>
    <t>臨床イベント</t>
  </si>
  <si>
    <t>An events domain that contains data describing untoward medical occurrences in a patient or subjects that are administered a pharmaceutical product and which may not necessarily have a causal relationship with the treatment.</t>
  </si>
  <si>
    <t>医薬品を投与された患者または被験者に起こった、必ずしも治療との因果関係がない可能性のある望ましくない医学的出来事を説明するデータを含むイベント ドメイン。</t>
  </si>
  <si>
    <t>有害事象</t>
  </si>
  <si>
    <t>An interventions domain that contains substance use information that may be used to assess the efficacy and/or safety of therapies that look to mitigate the effects of chronic substance use.</t>
  </si>
  <si>
    <t>慢性的な物質使用の影響を軽減するための治療法の有効性や安全性を評価するために使用できる物質使用情報を含む介入ドメイン。</t>
  </si>
  <si>
    <t>薬物使用</t>
  </si>
  <si>
    <t>An interventions domain that contains interventional activity intended to have diagnostic, preventive, therapeutic, or palliative effects.</t>
  </si>
  <si>
    <t>診断、予防、治療、または緩和効果を目的とした介入活動を含む介入ドメイン。</t>
  </si>
  <si>
    <t>手順</t>
  </si>
  <si>
    <t>Information regarding the subject's meal consumption, such as fluid intake, amounts, form (solid or liquid state), frequency, etc., typically used for pharmacokinetic analysis.</t>
  </si>
  <si>
    <t>被験者の食事摂取に関する情報（水分摂取量、量、形態（固体または液体）、頻度など）は、通常、薬物動態分析に使用されます。</t>
  </si>
  <si>
    <t>食事データ</t>
  </si>
  <si>
    <t>An interventions domain that contains information about protocol-specified study treatment administrations, as collected.</t>
  </si>
  <si>
    <t>収集されたプロトコル指定の研究治療管理に関する情報が含まれる介入ドメイン。</t>
  </si>
  <si>
    <t>An interventions domain that contains the details of a subject's exposure to protocol-specified study treatment. Study treatment may be any intervention that is prospectively defined as a test material within a study, and is typically but not always supplied to the subject.</t>
  </si>
  <si>
    <t>プロトコルで規定された試験治療への被験者の曝露に関する詳細を含む介入ドメイン。試験治療とは、試験において試験物質として前向きに定義され、通常は被験者に提供されるが、必ずしも提供されるとは限らないあらゆる介入を指す。</t>
  </si>
  <si>
    <t>An interventions domain that contains concomitant and prior medications used by the subject, such as those given on an as needed basis or condition-appropriate medications.</t>
  </si>
  <si>
    <t>Concomitant and Prior Medications</t>
  </si>
  <si>
    <t>必要に応じて投与される薬剤や状態に適した薬剤など、対象者が使用した併用薬剤および以前の薬剤を含む介入ドメイン。</t>
  </si>
  <si>
    <t>併用薬および以前の薬</t>
  </si>
  <si>
    <t>An interventions domain that contains the agents administered to the subject as part of a procedure or assessment, as opposed to drugs, medications and therapies administered with therapeutic intent.</t>
  </si>
  <si>
    <t>治療目的で投与される薬物、医薬品、治療法とは対照的に、手順または評価の一環として対象者に投与される薬剤を含む介入ドメイン。</t>
  </si>
  <si>
    <t>手順エージェント</t>
  </si>
  <si>
    <t>Domain Description</t>
  </si>
  <si>
    <t>Overview</t>
  </si>
  <si>
    <t>Overview-J</t>
  </si>
  <si>
    <r>
      <t>Domain Description-J</t>
    </r>
    <r>
      <rPr>
        <b/>
        <sz val="11"/>
        <color theme="1"/>
        <rFont val="ＭＳ Ｐゴシック"/>
        <family val="2"/>
        <charset val="128"/>
      </rPr>
      <t>補正後</t>
    </r>
    <rPh sb="20" eb="22">
      <t>ホセイ</t>
    </rPh>
    <rPh sb="22" eb="23">
      <t>アト</t>
    </rPh>
    <phoneticPr fontId="6"/>
  </si>
  <si>
    <t>暴露（EX）</t>
  </si>
  <si>
    <t>収集された暴露（EC）</t>
  </si>
  <si>
    <r>
      <rPr>
        <sz val="11"/>
        <color theme="1"/>
        <rFont val="ＭＳ Ｐゴシック"/>
        <family val="2"/>
        <charset val="128"/>
      </rPr>
      <t>選択</t>
    </r>
    <r>
      <rPr>
        <sz val="11"/>
        <color theme="1"/>
        <rFont val="Arial"/>
        <family val="2"/>
      </rPr>
      <t>/</t>
    </r>
    <r>
      <rPr>
        <sz val="11"/>
        <color theme="1"/>
        <rFont val="ＭＳ ゴシック"/>
        <family val="3"/>
        <charset val="128"/>
      </rPr>
      <t>除外基準を満たしていない</t>
    </r>
    <rPh sb="0" eb="2">
      <t>センタク</t>
    </rPh>
    <phoneticPr fontId="6"/>
  </si>
  <si>
    <r>
      <rPr>
        <sz val="11"/>
        <color theme="1"/>
        <rFont val="ＭＳ ゴシック"/>
        <family val="3"/>
        <charset val="128"/>
      </rPr>
      <t>被験者が選択</t>
    </r>
    <r>
      <rPr>
        <sz val="11"/>
        <color theme="1"/>
        <rFont val="Arial"/>
        <family val="2"/>
      </rPr>
      <t>/</t>
    </r>
    <r>
      <rPr>
        <sz val="11"/>
        <color theme="1"/>
        <rFont val="ＭＳ ゴシック"/>
        <family val="3"/>
        <charset val="128"/>
      </rPr>
      <t>除外基準に違反する原因となる基準を含む結果ドメイン。</t>
    </r>
    <rPh sb="4" eb="6">
      <t>センタク</t>
    </rPh>
    <phoneticPr fontId="6"/>
  </si>
  <si>
    <t>Exposure </t>
    <phoneticPr fontId="6"/>
  </si>
  <si>
    <t>Exposure as Collected </t>
    <phoneticPr fontId="6"/>
  </si>
  <si>
    <t>Microbiology Susceptibility</t>
    <phoneticPr fontId="6"/>
  </si>
  <si>
    <t>Microbiology Specimen</t>
    <phoneticPr fontId="6"/>
  </si>
  <si>
    <t>Urinary System Findings</t>
    <phoneticPr fontId="6"/>
  </si>
  <si>
    <t>Respiratory System Findings </t>
    <phoneticPr fontId="6"/>
  </si>
  <si>
    <t>Reproductive System Findings</t>
    <phoneticPr fontId="6"/>
  </si>
  <si>
    <t>Ophthalmic Examinations</t>
    <phoneticPr fontId="6"/>
  </si>
  <si>
    <t>Pharmacokinetics Concentrations </t>
    <phoneticPr fontId="6"/>
  </si>
  <si>
    <t>Pharmacokinetics Parameters </t>
    <phoneticPr fontId="6"/>
  </si>
  <si>
    <t>Functional Tests</t>
    <phoneticPr fontId="6"/>
  </si>
  <si>
    <t>Questionnaires</t>
    <phoneticPr fontId="6"/>
  </si>
  <si>
    <t>Disease Response and Clin Classification</t>
    <phoneticPr fontId="6"/>
  </si>
  <si>
    <t>Tumor/Lesion Identification</t>
    <phoneticPr fontId="6"/>
  </si>
  <si>
    <t>Tumor/Lesion Results</t>
    <phoneticPr fontId="6"/>
  </si>
  <si>
    <t>Cardiovascular System Findings</t>
    <phoneticPr fontId="6"/>
  </si>
  <si>
    <t>Musculoskeletal System Findings</t>
    <phoneticPr fontId="6"/>
  </si>
  <si>
    <t>Nervous System Findings</t>
    <phoneticPr fontId="6"/>
  </si>
  <si>
    <t>FA</t>
    <phoneticPr fontId="6"/>
  </si>
  <si>
    <t>Findings About Events
or Interventions</t>
    <phoneticPr fontId="6"/>
  </si>
  <si>
    <t>SR</t>
    <phoneticPr fontId="6"/>
  </si>
  <si>
    <t>Findings</t>
    <phoneticPr fontId="6"/>
  </si>
  <si>
    <t>Skin Response</t>
    <phoneticPr fontId="6"/>
  </si>
  <si>
    <t>A findings domain that contains the findings about an event or intervention that cannot be represented
within an events or interventions domain record or as a supplemental qualifier.</t>
    <phoneticPr fontId="6"/>
  </si>
  <si>
    <t>A findings about domain for submitting dermal responses to antigens.</t>
    <phoneticPr fontId="6"/>
  </si>
  <si>
    <t>皮膚反応</t>
  </si>
  <si>
    <t>抗原に対する皮膚反応を提出するドメインに関する調査結果。</t>
  </si>
  <si>
    <t>イベントまたは介入に関する調査結果</t>
  </si>
  <si>
    <t>イベントまたは介入に関する知見を含む知見ドメイン。この知見は、イベントまたは介入ドメインレコード内、あるいは補足修飾子として表現することはできません。</t>
  </si>
  <si>
    <t>A findings domain that contains the accountability of study drug, such as information on the receipt, dispensing, return, and packaging.</t>
    <phoneticPr fontId="6"/>
  </si>
  <si>
    <t>薬物管理</t>
    <rPh sb="2" eb="4">
      <t>カンリ</t>
    </rPh>
    <phoneticPr fontId="6"/>
  </si>
  <si>
    <t>受領、調剤、返却、梱包に関する情報など、試験薬の管理が含まれる調査結果ドメイン。</t>
    <rPh sb="20" eb="22">
      <t>シケン</t>
    </rPh>
    <rPh sb="24" eb="26">
      <t>カンリ</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</si>
</sst>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scheme val="minor"/>
    </font>
    <font>
      <sz val="11"/>
      <color theme="1"/>
      <name val="Calibri"/>
      <family val="2"/>
      <charset val="128"/>
      <scheme val="minor"/>
    </font>
    <font>
      <b/>
      <sz val="9"/>
      <color rgb="FF333333"/>
      <name val="Azo-sans-web"/>
    </font>
    <font>
      <sz val="11"/>
      <color theme="1"/>
      <name val="MS PGothic"/>
    </font>
    <font>
      <sz val="9"/>
      <color rgb="FF555555"/>
      <name val="Azo-sans-web"/>
    </font>
    <font>
      <sz val="11"/>
      <color theme="1"/>
      <name val="Calibri"/>
      <family val="2"/>
      <scheme val="minor"/>
    </font>
    <font>
      <sz val="6"/>
      <name val="Calibri"/>
      <family val="3"/>
      <charset val="128"/>
      <scheme val="minor"/>
    </font>
    <font>
      <sz val="11"/>
      <color theme="1"/>
      <name val="Calibri"/>
      <family val="3"/>
      <charset val="128"/>
      <scheme val="minor"/>
    </font>
    <font>
      <sz val="11"/>
      <color theme="1"/>
      <name val="ＭＳ ゴシック"/>
      <family val="3"/>
      <charset val="128"/>
    </font>
    <font>
      <sz val="11"/>
      <color theme="1"/>
      <name val="Calibri"/>
      <family val="3"/>
    </font>
    <font>
      <b/>
      <sz val="11"/>
      <color theme="1"/>
      <name val="Calibri"/>
      <family val="2"/>
      <scheme val="minor"/>
    </font>
    <font>
      <sz val="11"/>
      <color rgb="FFFF0000"/>
      <name val="Calibri"/>
      <family val="2"/>
      <scheme val="minor"/>
    </font>
    <font>
      <b/>
      <sz val="11"/>
      <name val="Calibri"/>
      <family val="2"/>
      <scheme val="minor"/>
    </font>
    <font>
      <sz val="11"/>
      <color theme="1"/>
      <name val="Calibri"/>
      <family val="2"/>
    </font>
    <font>
      <sz val="11"/>
      <color theme="1"/>
      <name val="Arial"/>
      <family val="2"/>
    </font>
    <font>
      <sz val="11"/>
      <color rgb="FF555555"/>
      <name val="Azo-sans-web"/>
      <family val="2"/>
    </font>
    <font>
      <b/>
      <sz val="11"/>
      <color rgb="FF333333"/>
      <name val="Azo-sans-web"/>
      <family val="2"/>
    </font>
    <font>
      <b/>
      <sz val="11"/>
      <color theme="1"/>
      <name val="Arial"/>
      <family val="2"/>
    </font>
    <font>
      <b/>
      <sz val="11"/>
      <color theme="1"/>
      <name val="ＭＳ Ｐゴシック"/>
      <family val="2"/>
      <charset val="128"/>
    </font>
    <font>
      <sz val="11"/>
      <color theme="1"/>
      <name val="ＭＳ Ｐゴシック"/>
      <family val="2"/>
      <charset val="128"/>
    </font>
    <font>
      <sz val="11"/>
      <color theme="1"/>
      <name val="Arial"/>
      <family val="2"/>
      <charset val="128"/>
    </font>
    <font>
      <sz val="11"/>
      <color theme="1"/>
      <name val="Arial"/>
      <family val="3"/>
      <charset val="128"/>
    </font>
    <font>
      <b/>
      <sz val="11"/>
      <color rgb="FF333333"/>
      <name val="Arial"/>
      <family val="2"/>
    </font>
    <font>
      <sz val="11"/>
      <color rgb="FF555555"/>
      <name val="Arial"/>
      <family val="2"/>
    </font>
  </fonts>
  <fills count="2">
    <fill>
      <patternFill patternType="none"/>
    </fill>
    <fill>
      <patternFill patternType="gray125"/>
    </fill>
  </fills>
  <borders count="2">
    <border>
      <left/>
      <right/>
      <top/>
      <bottom/>
      <diagonal/>
    </border>
    <border>
      <left/>
      <right/>
      <top/>
      <bottom/>
      <diagonal/>
    </border>
  </borders>
  <cellStyleXfs count="2">
    <xf numFmtId="0" fontId="0" fillId="0" borderId="0"/>
    <xf numFmtId="0" fontId="1" fillId="0" borderId="1">
      <alignment vertical="center"/>
    </xf>
  </cellStyleXfs>
  <cellXfs count="31">
    <xf numFmtId="0" fontId="0" fillId="0" borderId="0" xfId="0"/>
    <xf numFmtId="0" fontId="10" fillId="0" borderId="1" xfId="0" applyFont="1" applyBorder="1" applyAlignment="1">
      <alignment horizontal="center" vertical="top"/>
    </xf>
    <xf numFmtId="0" fontId="12" fillId="0" borderId="1" xfId="0" applyFont="1" applyBorder="1" applyAlignment="1">
      <alignment horizontal="center" vertical="top"/>
    </xf>
    <xf numFmtId="0" fontId="10" fillId="0" borderId="1" xfId="0" applyFont="1" applyBorder="1" applyAlignment="1">
      <alignment horizontal="center" vertical="top" wrapText="1"/>
    </xf>
    <xf numFmtId="0" fontId="10" fillId="0" borderId="1" xfId="0" applyFont="1" applyBorder="1" applyAlignment="1">
      <alignment vertical="top"/>
    </xf>
    <xf numFmtId="0" fontId="5" fillId="0" borderId="1" xfId="0" applyFont="1" applyBorder="1" applyAlignment="1">
      <alignment vertical="top"/>
    </xf>
    <xf numFmtId="0" fontId="11" fillId="0" borderId="1" xfId="0" applyFont="1" applyBorder="1" applyAlignment="1">
      <alignment vertical="top"/>
    </xf>
    <xf numFmtId="0" fontId="5" fillId="0" borderId="1" xfId="0" applyFont="1" applyBorder="1" applyAlignment="1">
      <alignment vertical="top" wrapText="1"/>
    </xf>
    <xf numFmtId="0" fontId="5" fillId="0" borderId="0" xfId="0" applyFont="1" applyAlignment="1">
      <alignment vertical="top"/>
    </xf>
    <xf numFmtId="0" fontId="5" fillId="0" borderId="0" xfId="0" applyFont="1" applyAlignment="1">
      <alignment vertical="top" wrapText="1"/>
    </xf>
    <xf numFmtId="0" fontId="0" fillId="0" borderId="0" xfId="0" applyAlignment="1">
      <alignment vertical="top"/>
    </xf>
    <xf numFmtId="0" fontId="7" fillId="0" borderId="0" xfId="0" applyFont="1" applyAlignment="1">
      <alignment vertical="top" wrapText="1"/>
    </xf>
    <xf numFmtId="0" fontId="8" fillId="0" borderId="0" xfId="0" applyFont="1" applyAlignment="1">
      <alignment vertical="top" wrapText="1"/>
    </xf>
    <xf numFmtId="0" fontId="2" fillId="0" borderId="1" xfId="0" applyFont="1" applyBorder="1" applyAlignment="1">
      <alignment horizontal="left" vertical="top" wrapText="1"/>
    </xf>
    <xf numFmtId="0" fontId="3" fillId="0" borderId="1" xfId="0" applyFont="1" applyBorder="1" applyAlignment="1">
      <alignment vertical="center"/>
    </xf>
    <xf numFmtId="0" fontId="0" fillId="0" borderId="1" xfId="0" applyBorder="1"/>
    <xf numFmtId="0" fontId="4" fillId="0" borderId="1" xfId="0" applyFont="1" applyBorder="1" applyAlignment="1">
      <alignment horizontal="left" vertical="top" wrapText="1"/>
    </xf>
    <xf numFmtId="0" fontId="0" fillId="0" borderId="1" xfId="0" applyBorder="1" applyAlignment="1">
      <alignment wrapText="1"/>
    </xf>
    <xf numFmtId="0" fontId="22" fillId="0" borderId="1" xfId="1" applyFont="1" applyBorder="1" applyAlignment="1">
      <alignment vertical="top" wrapText="1"/>
    </xf>
    <xf numFmtId="0" fontId="17" fillId="0" borderId="1" xfId="1" applyFont="1" applyBorder="1" applyAlignment="1">
      <alignment vertical="top" wrapText="1"/>
    </xf>
    <xf numFmtId="0" fontId="16" fillId="0" borderId="1" xfId="1" applyFont="1" applyBorder="1" applyAlignment="1">
      <alignment vertical="top" wrapText="1"/>
    </xf>
    <xf numFmtId="0" fontId="13" fillId="0" borderId="1" xfId="1" applyFont="1" applyBorder="1" applyAlignment="1">
      <alignment vertical="top" wrapText="1"/>
    </xf>
    <xf numFmtId="0" fontId="1" fillId="0" borderId="1" xfId="1" applyBorder="1">
      <alignment vertical="center"/>
    </xf>
    <xf numFmtId="0" fontId="23" fillId="0" borderId="1" xfId="1" applyFont="1" applyBorder="1" applyAlignment="1">
      <alignment vertical="top" wrapText="1"/>
    </xf>
    <xf numFmtId="0" fontId="14" fillId="0" borderId="1" xfId="1" applyFont="1" applyBorder="1" applyAlignment="1">
      <alignment vertical="top" wrapText="1"/>
    </xf>
    <xf numFmtId="0" fontId="15" fillId="0" borderId="1" xfId="1" applyFont="1" applyBorder="1" applyAlignment="1">
      <alignment vertical="top" wrapText="1"/>
    </xf>
    <xf numFmtId="0" fontId="14" fillId="0" borderId="1" xfId="0" applyFont="1" applyBorder="1" applyAlignment="1">
      <alignment vertical="top" wrapText="1"/>
    </xf>
    <xf numFmtId="0" fontId="20" fillId="0" borderId="1" xfId="1" applyFont="1" applyBorder="1" applyAlignment="1">
      <alignment vertical="top" wrapText="1"/>
    </xf>
    <xf numFmtId="0" fontId="21" fillId="0" borderId="1" xfId="1" applyFont="1" applyBorder="1" applyAlignment="1">
      <alignment vertical="top" wrapText="1"/>
    </xf>
    <xf numFmtId="0" fontId="14" fillId="0" borderId="1" xfId="1" applyFont="1" applyBorder="1">
      <alignment vertical="center"/>
    </xf>
    <xf numFmtId="0" fontId="8" fillId="0" borderId="1" xfId="1" applyFont="1" applyBorder="1" applyAlignment="1">
      <alignment vertical="top" wrapText="1"/>
    </xf>
  </cellXfs>
  <cellStyles count="2">
    <cellStyle name="標準" xfId="0" builtinId="0"/>
    <cellStyle name="標準 2" xfId="1" xr:uid="{B82FB1BE-CC17-4410-A837-D5936B71DA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B21FC-7401-4ABA-8A18-E678DE5109B0}">
  <dimension ref="A1:AB1002"/>
  <sheetViews>
    <sheetView tabSelected="1" workbookViewId="0">
      <selection activeCell="D11" sqref="D11"/>
    </sheetView>
  </sheetViews>
  <sheetFormatPr defaultRowHeight="15"/>
  <cols>
    <col min="1" max="1" width="9.140625" style="29"/>
    <col min="2" max="2" width="14.7109375" style="22" customWidth="1"/>
    <col min="3" max="3" width="24.7109375" style="22" customWidth="1"/>
    <col min="4" max="4" width="48.42578125" style="22" customWidth="1"/>
    <col min="5" max="5" width="24.7109375" style="22" customWidth="1"/>
    <col min="6" max="6" width="55.140625" style="22" customWidth="1"/>
    <col min="7" max="16384" width="9.140625" style="22"/>
  </cols>
  <sheetData>
    <row r="1" spans="1:28">
      <c r="A1" s="18" t="s">
        <v>4607</v>
      </c>
      <c r="B1" s="19" t="s">
        <v>234</v>
      </c>
      <c r="C1" s="19" t="s">
        <v>4743</v>
      </c>
      <c r="D1" s="19" t="s">
        <v>4744</v>
      </c>
      <c r="E1" s="19" t="s">
        <v>4742</v>
      </c>
      <c r="F1" s="20" t="s">
        <v>4741</v>
      </c>
      <c r="G1" s="21"/>
      <c r="H1" s="21"/>
      <c r="I1" s="21"/>
      <c r="J1" s="21"/>
      <c r="K1" s="21"/>
      <c r="L1" s="21"/>
      <c r="M1" s="21"/>
      <c r="N1" s="21"/>
      <c r="O1" s="21"/>
      <c r="P1" s="21"/>
      <c r="Q1" s="21"/>
      <c r="R1" s="21"/>
      <c r="S1" s="21"/>
      <c r="T1" s="21"/>
      <c r="U1" s="21"/>
      <c r="V1" s="21"/>
      <c r="W1" s="21"/>
      <c r="X1" s="21"/>
      <c r="Y1" s="21"/>
      <c r="Z1" s="21"/>
      <c r="AA1" s="21"/>
      <c r="AB1" s="21"/>
    </row>
    <row r="2" spans="1:28" ht="57">
      <c r="A2" s="23" t="s">
        <v>54</v>
      </c>
      <c r="B2" s="24" t="s">
        <v>56</v>
      </c>
      <c r="C2" s="24" t="s">
        <v>4720</v>
      </c>
      <c r="D2" s="24" t="s">
        <v>4719</v>
      </c>
      <c r="E2" s="24" t="s">
        <v>55</v>
      </c>
      <c r="F2" s="25" t="s">
        <v>4718</v>
      </c>
      <c r="G2" s="21"/>
      <c r="H2" s="21"/>
      <c r="I2" s="21"/>
      <c r="J2" s="21"/>
      <c r="K2" s="21"/>
      <c r="L2" s="21"/>
      <c r="M2" s="21"/>
      <c r="N2" s="21"/>
      <c r="O2" s="21"/>
      <c r="P2" s="21"/>
      <c r="Q2" s="21"/>
      <c r="R2" s="21"/>
      <c r="S2" s="21"/>
      <c r="T2" s="21"/>
      <c r="U2" s="21"/>
      <c r="V2" s="21"/>
      <c r="W2" s="21"/>
      <c r="X2" s="21"/>
      <c r="Y2" s="21"/>
      <c r="Z2" s="21"/>
      <c r="AA2" s="21"/>
      <c r="AB2" s="21"/>
    </row>
    <row r="3" spans="1:28" ht="28.5">
      <c r="A3" s="23" t="s">
        <v>59</v>
      </c>
      <c r="B3" s="24" t="s">
        <v>56</v>
      </c>
      <c r="C3" s="24" t="s">
        <v>4717</v>
      </c>
      <c r="D3" s="24" t="s">
        <v>4716</v>
      </c>
      <c r="E3" s="24" t="s">
        <v>60</v>
      </c>
      <c r="F3" s="25" t="s">
        <v>4715</v>
      </c>
      <c r="G3" s="21"/>
      <c r="H3" s="21"/>
      <c r="I3" s="21"/>
      <c r="J3" s="21"/>
      <c r="K3" s="21"/>
      <c r="L3" s="21"/>
      <c r="M3" s="21"/>
      <c r="N3" s="21"/>
      <c r="O3" s="21"/>
      <c r="P3" s="21"/>
      <c r="Q3" s="21"/>
      <c r="R3" s="21"/>
      <c r="S3" s="21"/>
      <c r="T3" s="21"/>
      <c r="U3" s="21"/>
      <c r="V3" s="21"/>
      <c r="W3" s="21"/>
      <c r="X3" s="21"/>
      <c r="Y3" s="21"/>
      <c r="Z3" s="21"/>
      <c r="AA3" s="21"/>
      <c r="AB3" s="21"/>
    </row>
    <row r="4" spans="1:28" ht="28.5">
      <c r="A4" s="23" t="s">
        <v>63</v>
      </c>
      <c r="B4" s="24" t="s">
        <v>56</v>
      </c>
      <c r="C4" s="24" t="s">
        <v>4714</v>
      </c>
      <c r="D4" s="24" t="s">
        <v>4713</v>
      </c>
      <c r="E4" s="24" t="s">
        <v>64</v>
      </c>
      <c r="F4" s="25" t="s">
        <v>4712</v>
      </c>
      <c r="G4" s="21"/>
      <c r="H4" s="21"/>
      <c r="I4" s="21"/>
      <c r="J4" s="21"/>
      <c r="K4" s="21"/>
      <c r="L4" s="21"/>
      <c r="M4" s="21"/>
      <c r="N4" s="21"/>
      <c r="O4" s="21"/>
      <c r="P4" s="21"/>
      <c r="Q4" s="21"/>
      <c r="R4" s="21"/>
      <c r="S4" s="21"/>
      <c r="T4" s="21"/>
      <c r="U4" s="21"/>
      <c r="V4" s="21"/>
      <c r="W4" s="21"/>
      <c r="X4" s="21"/>
      <c r="Y4" s="21"/>
      <c r="Z4" s="21"/>
      <c r="AA4" s="21"/>
      <c r="AB4" s="21"/>
    </row>
    <row r="5" spans="1:28" ht="28.5">
      <c r="A5" s="23" t="s">
        <v>67</v>
      </c>
      <c r="B5" s="24" t="s">
        <v>56</v>
      </c>
      <c r="C5" s="24" t="s">
        <v>4711</v>
      </c>
      <c r="D5" s="24" t="s">
        <v>4710</v>
      </c>
      <c r="E5" s="24" t="s">
        <v>68</v>
      </c>
      <c r="F5" s="25" t="s">
        <v>4709</v>
      </c>
      <c r="G5" s="21"/>
      <c r="H5" s="21"/>
      <c r="I5" s="21"/>
      <c r="J5" s="21"/>
      <c r="K5" s="21"/>
      <c r="L5" s="21"/>
      <c r="M5" s="21"/>
      <c r="N5" s="21"/>
      <c r="O5" s="21"/>
      <c r="P5" s="21"/>
      <c r="Q5" s="21"/>
      <c r="R5" s="21"/>
      <c r="S5" s="21"/>
      <c r="T5" s="21"/>
      <c r="U5" s="21"/>
      <c r="V5" s="21"/>
      <c r="W5" s="21"/>
      <c r="X5" s="21"/>
      <c r="Y5" s="21"/>
      <c r="Z5" s="21"/>
      <c r="AA5" s="21"/>
      <c r="AB5" s="21"/>
    </row>
    <row r="6" spans="1:28" ht="57">
      <c r="A6" s="23" t="s">
        <v>71</v>
      </c>
      <c r="B6" s="24" t="s">
        <v>56</v>
      </c>
      <c r="C6" s="24" t="s">
        <v>4708</v>
      </c>
      <c r="D6" s="24" t="s">
        <v>4707</v>
      </c>
      <c r="E6" s="24" t="s">
        <v>72</v>
      </c>
      <c r="F6" s="25" t="s">
        <v>4706</v>
      </c>
      <c r="G6" s="21"/>
      <c r="H6" s="21"/>
      <c r="I6" s="21"/>
      <c r="J6" s="21"/>
      <c r="K6" s="21"/>
      <c r="L6" s="21"/>
      <c r="M6" s="21"/>
      <c r="N6" s="21"/>
      <c r="O6" s="21"/>
      <c r="P6" s="21"/>
      <c r="Q6" s="21"/>
      <c r="R6" s="21"/>
      <c r="S6" s="21"/>
      <c r="T6" s="21"/>
      <c r="U6" s="21"/>
      <c r="V6" s="21"/>
      <c r="W6" s="21"/>
      <c r="X6" s="21"/>
      <c r="Y6" s="21"/>
      <c r="Z6" s="21"/>
      <c r="AA6" s="21"/>
      <c r="AB6" s="21"/>
    </row>
    <row r="7" spans="1:28" ht="57">
      <c r="A7" s="23" t="s">
        <v>75</v>
      </c>
      <c r="B7" s="24" t="s">
        <v>56</v>
      </c>
      <c r="C7" s="24" t="s">
        <v>4705</v>
      </c>
      <c r="D7" s="24" t="s">
        <v>4704</v>
      </c>
      <c r="E7" s="24" t="s">
        <v>76</v>
      </c>
      <c r="F7" s="25" t="s">
        <v>4703</v>
      </c>
      <c r="G7" s="21"/>
      <c r="H7" s="21"/>
      <c r="I7" s="21"/>
      <c r="J7" s="21"/>
      <c r="K7" s="21"/>
      <c r="L7" s="21"/>
      <c r="M7" s="21"/>
      <c r="N7" s="21"/>
      <c r="O7" s="21"/>
      <c r="P7" s="21"/>
      <c r="Q7" s="21"/>
      <c r="R7" s="21"/>
      <c r="S7" s="21"/>
      <c r="T7" s="21"/>
      <c r="U7" s="21"/>
      <c r="V7" s="21"/>
      <c r="W7" s="21"/>
      <c r="X7" s="21"/>
      <c r="Y7" s="21"/>
      <c r="Z7" s="21"/>
      <c r="AA7" s="21"/>
      <c r="AB7" s="21"/>
    </row>
    <row r="8" spans="1:28" ht="57">
      <c r="A8" s="23" t="s">
        <v>79</v>
      </c>
      <c r="B8" s="24" t="s">
        <v>81</v>
      </c>
      <c r="C8" s="24" t="s">
        <v>4677</v>
      </c>
      <c r="D8" s="24" t="s">
        <v>4676</v>
      </c>
      <c r="E8" s="24" t="s">
        <v>4764</v>
      </c>
      <c r="F8" s="25" t="s">
        <v>4675</v>
      </c>
      <c r="G8" s="21"/>
      <c r="H8" s="21"/>
      <c r="I8" s="21"/>
      <c r="J8" s="21"/>
      <c r="K8" s="21"/>
      <c r="L8" s="21"/>
      <c r="M8" s="21"/>
      <c r="N8" s="21"/>
      <c r="O8" s="21"/>
      <c r="P8" s="21"/>
      <c r="Q8" s="21"/>
      <c r="R8" s="21"/>
      <c r="S8" s="21"/>
      <c r="T8" s="21"/>
      <c r="U8" s="21"/>
      <c r="V8" s="21"/>
      <c r="W8" s="21"/>
      <c r="X8" s="21"/>
      <c r="Y8" s="21"/>
      <c r="Z8" s="21"/>
      <c r="AA8" s="21"/>
      <c r="AB8" s="21"/>
    </row>
    <row r="9" spans="1:28" ht="42.75">
      <c r="A9" s="23" t="s">
        <v>84</v>
      </c>
      <c r="B9" s="24" t="s">
        <v>81</v>
      </c>
      <c r="C9" s="30" t="s">
        <v>4779</v>
      </c>
      <c r="D9" s="30" t="s">
        <v>4780</v>
      </c>
      <c r="E9" s="24" t="s">
        <v>85</v>
      </c>
      <c r="F9" s="25" t="s">
        <v>4778</v>
      </c>
      <c r="G9" s="21"/>
      <c r="H9" s="21"/>
      <c r="I9" s="21"/>
      <c r="J9" s="21"/>
      <c r="K9" s="21"/>
      <c r="L9" s="21"/>
      <c r="M9" s="21"/>
      <c r="N9" s="21"/>
      <c r="O9" s="21"/>
      <c r="P9" s="21"/>
      <c r="Q9" s="21"/>
      <c r="R9" s="21"/>
      <c r="S9" s="21"/>
      <c r="T9" s="21"/>
      <c r="U9" s="21"/>
      <c r="V9" s="21"/>
      <c r="W9" s="21"/>
      <c r="X9" s="21"/>
      <c r="Y9" s="21"/>
      <c r="Z9" s="21"/>
      <c r="AA9" s="21"/>
      <c r="AB9" s="21"/>
    </row>
    <row r="10" spans="1:28" ht="28.5">
      <c r="A10" s="23" t="s">
        <v>88</v>
      </c>
      <c r="B10" s="24" t="s">
        <v>81</v>
      </c>
      <c r="C10" s="24" t="s">
        <v>4702</v>
      </c>
      <c r="D10" s="24" t="s">
        <v>4701</v>
      </c>
      <c r="E10" s="24" t="s">
        <v>89</v>
      </c>
      <c r="F10" s="25" t="s">
        <v>4700</v>
      </c>
      <c r="G10" s="21"/>
      <c r="H10" s="21"/>
      <c r="I10" s="21"/>
      <c r="J10" s="21"/>
      <c r="K10" s="21"/>
      <c r="L10" s="21"/>
      <c r="M10" s="21"/>
      <c r="N10" s="21"/>
      <c r="O10" s="21"/>
      <c r="P10" s="21"/>
      <c r="Q10" s="21"/>
      <c r="R10" s="21"/>
      <c r="S10" s="21"/>
      <c r="T10" s="21"/>
      <c r="U10" s="21"/>
      <c r="V10" s="21"/>
      <c r="W10" s="21"/>
      <c r="X10" s="21"/>
      <c r="Y10" s="21"/>
      <c r="Z10" s="21"/>
      <c r="AA10" s="21"/>
      <c r="AB10" s="21"/>
    </row>
    <row r="11" spans="1:28" ht="57">
      <c r="A11" s="23" t="s">
        <v>92</v>
      </c>
      <c r="B11" s="24" t="s">
        <v>81</v>
      </c>
      <c r="C11" s="24" t="s">
        <v>4699</v>
      </c>
      <c r="D11" s="24" t="s">
        <v>4698</v>
      </c>
      <c r="E11" s="24" t="s">
        <v>93</v>
      </c>
      <c r="F11" s="25" t="s">
        <v>4697</v>
      </c>
      <c r="G11" s="21"/>
      <c r="H11" s="21"/>
      <c r="I11" s="21"/>
      <c r="J11" s="21"/>
      <c r="K11" s="21"/>
      <c r="L11" s="21"/>
      <c r="M11" s="21"/>
      <c r="N11" s="21"/>
      <c r="O11" s="21"/>
      <c r="P11" s="21"/>
      <c r="Q11" s="21"/>
      <c r="R11" s="21"/>
      <c r="S11" s="21"/>
      <c r="T11" s="21"/>
      <c r="U11" s="21"/>
      <c r="V11" s="21"/>
      <c r="W11" s="21"/>
      <c r="X11" s="21"/>
      <c r="Y11" s="21"/>
      <c r="Z11" s="21"/>
      <c r="AA11" s="21"/>
      <c r="AB11" s="21"/>
    </row>
    <row r="12" spans="1:28" ht="57">
      <c r="A12" s="23" t="s">
        <v>4767</v>
      </c>
      <c r="B12" s="24" t="s">
        <v>81</v>
      </c>
      <c r="C12" s="26" t="s">
        <v>4776</v>
      </c>
      <c r="D12" s="26" t="s">
        <v>4777</v>
      </c>
      <c r="E12" s="24" t="s">
        <v>4768</v>
      </c>
      <c r="F12" s="25" t="s">
        <v>4772</v>
      </c>
      <c r="G12" s="21"/>
      <c r="H12" s="21"/>
      <c r="I12" s="21"/>
      <c r="J12" s="21"/>
      <c r="K12" s="21"/>
      <c r="L12" s="21"/>
      <c r="M12" s="21"/>
      <c r="N12" s="21"/>
      <c r="O12" s="21"/>
      <c r="P12" s="21"/>
      <c r="Q12" s="21"/>
      <c r="R12" s="21"/>
      <c r="S12" s="21"/>
      <c r="T12" s="21"/>
      <c r="U12" s="21"/>
      <c r="V12" s="21"/>
      <c r="W12" s="21"/>
      <c r="X12" s="21"/>
      <c r="Y12" s="21"/>
      <c r="Z12" s="21"/>
      <c r="AA12" s="21"/>
      <c r="AB12" s="21"/>
    </row>
    <row r="13" spans="1:28" ht="57">
      <c r="A13" s="23" t="s">
        <v>100</v>
      </c>
      <c r="B13" s="24" t="s">
        <v>81</v>
      </c>
      <c r="C13" s="24" t="s">
        <v>4647</v>
      </c>
      <c r="D13" s="24" t="s">
        <v>4646</v>
      </c>
      <c r="E13" s="24" t="s">
        <v>4759</v>
      </c>
      <c r="F13" s="25" t="s">
        <v>4645</v>
      </c>
      <c r="G13" s="21"/>
      <c r="H13" s="21"/>
      <c r="I13" s="21"/>
      <c r="J13" s="21"/>
      <c r="K13" s="21"/>
      <c r="L13" s="21"/>
      <c r="M13" s="21"/>
      <c r="N13" s="21"/>
      <c r="O13" s="21"/>
      <c r="P13" s="21"/>
      <c r="Q13" s="21"/>
      <c r="R13" s="21"/>
      <c r="S13" s="21"/>
      <c r="T13" s="21"/>
      <c r="U13" s="21"/>
      <c r="V13" s="21"/>
      <c r="W13" s="21"/>
      <c r="X13" s="21"/>
      <c r="Y13" s="21"/>
      <c r="Z13" s="21"/>
      <c r="AA13" s="21"/>
      <c r="AB13" s="21"/>
    </row>
    <row r="14" spans="1:28" ht="42.75">
      <c r="A14" s="23" t="s">
        <v>104</v>
      </c>
      <c r="B14" s="24" t="s">
        <v>81</v>
      </c>
      <c r="C14" s="27" t="s">
        <v>4747</v>
      </c>
      <c r="D14" s="28" t="s">
        <v>4748</v>
      </c>
      <c r="E14" s="24" t="s">
        <v>105</v>
      </c>
      <c r="F14" s="25" t="s">
        <v>4696</v>
      </c>
      <c r="G14" s="21"/>
      <c r="H14" s="21"/>
      <c r="I14" s="21"/>
      <c r="J14" s="21"/>
      <c r="K14" s="21"/>
      <c r="L14" s="21"/>
      <c r="M14" s="21"/>
      <c r="N14" s="21"/>
      <c r="O14" s="21"/>
      <c r="P14" s="21"/>
      <c r="Q14" s="21"/>
      <c r="R14" s="21"/>
      <c r="S14" s="21"/>
      <c r="T14" s="21"/>
      <c r="U14" s="21"/>
      <c r="V14" s="21"/>
      <c r="W14" s="21"/>
      <c r="X14" s="21"/>
      <c r="Y14" s="21"/>
      <c r="Z14" s="21"/>
      <c r="AA14" s="21"/>
      <c r="AB14" s="21"/>
    </row>
    <row r="15" spans="1:28" ht="28.5">
      <c r="A15" s="23" t="s">
        <v>108</v>
      </c>
      <c r="B15" s="24" t="s">
        <v>81</v>
      </c>
      <c r="C15" s="24" t="s">
        <v>4695</v>
      </c>
      <c r="D15" s="24" t="s">
        <v>4694</v>
      </c>
      <c r="E15" s="24" t="s">
        <v>109</v>
      </c>
      <c r="F15" s="25" t="s">
        <v>4693</v>
      </c>
      <c r="G15" s="21"/>
      <c r="H15" s="21"/>
      <c r="I15" s="21"/>
      <c r="J15" s="21"/>
      <c r="K15" s="21"/>
      <c r="L15" s="21"/>
      <c r="M15" s="21"/>
      <c r="N15" s="21"/>
      <c r="O15" s="21"/>
      <c r="P15" s="21"/>
      <c r="Q15" s="21"/>
      <c r="R15" s="21"/>
      <c r="S15" s="21"/>
      <c r="T15" s="21"/>
      <c r="U15" s="21"/>
      <c r="V15" s="21"/>
      <c r="W15" s="21"/>
      <c r="X15" s="21"/>
      <c r="Y15" s="21"/>
      <c r="Z15" s="21"/>
      <c r="AA15" s="21"/>
      <c r="AB15" s="21"/>
    </row>
    <row r="16" spans="1:28" ht="57">
      <c r="A16" s="23" t="s">
        <v>112</v>
      </c>
      <c r="B16" s="24" t="s">
        <v>81</v>
      </c>
      <c r="C16" s="24" t="s">
        <v>4692</v>
      </c>
      <c r="D16" s="24" t="s">
        <v>4691</v>
      </c>
      <c r="E16" s="24" t="s">
        <v>113</v>
      </c>
      <c r="F16" s="25" t="s">
        <v>4690</v>
      </c>
      <c r="G16" s="21"/>
      <c r="H16" s="21"/>
      <c r="I16" s="21"/>
      <c r="J16" s="21"/>
      <c r="K16" s="21"/>
      <c r="L16" s="21"/>
      <c r="M16" s="21"/>
      <c r="N16" s="21"/>
      <c r="O16" s="21"/>
      <c r="P16" s="21"/>
      <c r="Q16" s="21"/>
      <c r="R16" s="21"/>
      <c r="S16" s="21"/>
      <c r="T16" s="21"/>
      <c r="U16" s="21"/>
      <c r="V16" s="21"/>
      <c r="W16" s="21"/>
      <c r="X16" s="21"/>
      <c r="Y16" s="21"/>
      <c r="Z16" s="21"/>
      <c r="AA16" s="21"/>
      <c r="AB16" s="21"/>
    </row>
    <row r="17" spans="1:28" ht="42.75">
      <c r="A17" s="23" t="s">
        <v>116</v>
      </c>
      <c r="B17" s="24" t="s">
        <v>81</v>
      </c>
      <c r="C17" s="24" t="s">
        <v>4689</v>
      </c>
      <c r="D17" s="24" t="s">
        <v>4688</v>
      </c>
      <c r="E17" s="24" t="s">
        <v>4752</v>
      </c>
      <c r="F17" s="25" t="s">
        <v>4687</v>
      </c>
      <c r="G17" s="21"/>
      <c r="H17" s="21"/>
      <c r="I17" s="21"/>
      <c r="J17" s="21"/>
      <c r="K17" s="21"/>
      <c r="L17" s="21"/>
      <c r="M17" s="21"/>
      <c r="N17" s="21"/>
      <c r="O17" s="21"/>
      <c r="P17" s="21"/>
      <c r="Q17" s="21"/>
      <c r="R17" s="21"/>
      <c r="S17" s="21"/>
      <c r="T17" s="21"/>
      <c r="U17" s="21"/>
      <c r="V17" s="21"/>
      <c r="W17" s="21"/>
      <c r="X17" s="21"/>
      <c r="Y17" s="21"/>
      <c r="Z17" s="21"/>
      <c r="AA17" s="21"/>
      <c r="AB17" s="21"/>
    </row>
    <row r="18" spans="1:28" ht="28.5">
      <c r="A18" s="23" t="s">
        <v>120</v>
      </c>
      <c r="B18" s="24" t="s">
        <v>81</v>
      </c>
      <c r="C18" s="24" t="s">
        <v>4683</v>
      </c>
      <c r="D18" s="24" t="s">
        <v>4682</v>
      </c>
      <c r="E18" s="24" t="s">
        <v>121</v>
      </c>
      <c r="F18" s="25" t="s">
        <v>4681</v>
      </c>
      <c r="G18" s="21"/>
      <c r="H18" s="21"/>
      <c r="I18" s="21"/>
      <c r="J18" s="21"/>
      <c r="K18" s="21"/>
      <c r="L18" s="21"/>
      <c r="M18" s="21"/>
      <c r="N18" s="21"/>
      <c r="O18" s="21"/>
      <c r="P18" s="21"/>
      <c r="Q18" s="21"/>
      <c r="R18" s="21"/>
      <c r="S18" s="21"/>
      <c r="T18" s="21"/>
      <c r="U18" s="21"/>
      <c r="V18" s="21"/>
      <c r="W18" s="21"/>
      <c r="X18" s="21"/>
      <c r="Y18" s="21"/>
      <c r="Z18" s="21"/>
      <c r="AA18" s="21"/>
      <c r="AB18" s="21"/>
    </row>
    <row r="19" spans="1:28" ht="42.75">
      <c r="A19" s="23" t="s">
        <v>124</v>
      </c>
      <c r="B19" s="24" t="s">
        <v>81</v>
      </c>
      <c r="C19" s="24" t="s">
        <v>4674</v>
      </c>
      <c r="D19" s="24" t="s">
        <v>4673</v>
      </c>
      <c r="E19" s="24" t="s">
        <v>4765</v>
      </c>
      <c r="F19" s="25" t="s">
        <v>4672</v>
      </c>
      <c r="G19" s="21"/>
      <c r="H19" s="21"/>
      <c r="I19" s="21"/>
      <c r="J19" s="21"/>
      <c r="K19" s="21"/>
      <c r="L19" s="21"/>
      <c r="M19" s="21"/>
      <c r="N19" s="21"/>
      <c r="O19" s="21"/>
      <c r="P19" s="21"/>
      <c r="Q19" s="21"/>
      <c r="R19" s="21"/>
      <c r="S19" s="21"/>
      <c r="T19" s="21"/>
      <c r="U19" s="21"/>
      <c r="V19" s="21"/>
      <c r="W19" s="21"/>
      <c r="X19" s="21"/>
      <c r="Y19" s="21"/>
      <c r="Z19" s="21"/>
      <c r="AA19" s="21"/>
      <c r="AB19" s="21"/>
    </row>
    <row r="20" spans="1:28" ht="242.25">
      <c r="A20" s="23" t="s">
        <v>128</v>
      </c>
      <c r="B20" s="24" t="s">
        <v>81</v>
      </c>
      <c r="C20" s="24" t="s">
        <v>4680</v>
      </c>
      <c r="D20" s="24" t="s">
        <v>4679</v>
      </c>
      <c r="E20" s="24" t="s">
        <v>129</v>
      </c>
      <c r="F20" s="25" t="s">
        <v>4678</v>
      </c>
      <c r="G20" s="21"/>
      <c r="H20" s="21"/>
      <c r="I20" s="21"/>
      <c r="J20" s="21"/>
      <c r="K20" s="21"/>
      <c r="L20" s="21"/>
      <c r="M20" s="21"/>
      <c r="N20" s="21"/>
      <c r="O20" s="21"/>
      <c r="P20" s="21"/>
      <c r="Q20" s="21"/>
      <c r="R20" s="21"/>
      <c r="S20" s="21"/>
      <c r="T20" s="21"/>
      <c r="U20" s="21"/>
      <c r="V20" s="21"/>
      <c r="W20" s="21"/>
      <c r="X20" s="21"/>
      <c r="Y20" s="21"/>
      <c r="Z20" s="21"/>
      <c r="AA20" s="21"/>
      <c r="AB20" s="21"/>
    </row>
    <row r="21" spans="1:28" ht="99.75">
      <c r="A21" s="23" t="s">
        <v>132</v>
      </c>
      <c r="B21" s="24" t="s">
        <v>81</v>
      </c>
      <c r="C21" s="24" t="s">
        <v>4686</v>
      </c>
      <c r="D21" s="24" t="s">
        <v>4685</v>
      </c>
      <c r="E21" s="24" t="s">
        <v>4751</v>
      </c>
      <c r="F21" s="25" t="s">
        <v>4684</v>
      </c>
      <c r="G21" s="21"/>
      <c r="H21" s="21"/>
      <c r="I21" s="21"/>
      <c r="J21" s="21"/>
      <c r="K21" s="21"/>
      <c r="L21" s="21"/>
      <c r="M21" s="21"/>
      <c r="N21" s="21"/>
      <c r="O21" s="21"/>
      <c r="P21" s="21"/>
      <c r="Q21" s="21"/>
      <c r="R21" s="21"/>
      <c r="S21" s="21"/>
      <c r="T21" s="21"/>
      <c r="U21" s="21"/>
      <c r="V21" s="21"/>
      <c r="W21" s="21"/>
      <c r="X21" s="21"/>
      <c r="Y21" s="21"/>
      <c r="Z21" s="21"/>
      <c r="AA21" s="21"/>
      <c r="AB21" s="21"/>
    </row>
    <row r="22" spans="1:28" ht="57">
      <c r="A22" s="23" t="s">
        <v>136</v>
      </c>
      <c r="B22" s="24" t="s">
        <v>81</v>
      </c>
      <c r="C22" s="24" t="s">
        <v>4671</v>
      </c>
      <c r="D22" s="24" t="s">
        <v>4670</v>
      </c>
      <c r="E22" s="24" t="s">
        <v>4766</v>
      </c>
      <c r="F22" s="25" t="s">
        <v>4669</v>
      </c>
      <c r="G22" s="21"/>
      <c r="H22" s="21"/>
      <c r="I22" s="21"/>
      <c r="J22" s="21"/>
      <c r="K22" s="21"/>
      <c r="L22" s="21"/>
      <c r="M22" s="21"/>
      <c r="N22" s="21"/>
      <c r="O22" s="21"/>
      <c r="P22" s="21"/>
      <c r="Q22" s="21"/>
      <c r="R22" s="21"/>
      <c r="S22" s="21"/>
      <c r="T22" s="21"/>
      <c r="U22" s="21"/>
      <c r="V22" s="21"/>
      <c r="W22" s="21"/>
      <c r="X22" s="21"/>
      <c r="Y22" s="21"/>
      <c r="Z22" s="21"/>
      <c r="AA22" s="21"/>
      <c r="AB22" s="21"/>
    </row>
    <row r="23" spans="1:28" ht="57">
      <c r="A23" s="23" t="s">
        <v>140</v>
      </c>
      <c r="B23" s="24" t="s">
        <v>81</v>
      </c>
      <c r="C23" s="24" t="s">
        <v>4668</v>
      </c>
      <c r="D23" s="24" t="s">
        <v>4667</v>
      </c>
      <c r="E23" s="24" t="s">
        <v>4756</v>
      </c>
      <c r="F23" s="25" t="s">
        <v>4666</v>
      </c>
      <c r="G23" s="21"/>
      <c r="H23" s="21"/>
      <c r="I23" s="21"/>
      <c r="J23" s="21"/>
      <c r="K23" s="21"/>
      <c r="L23" s="21"/>
      <c r="M23" s="21"/>
      <c r="N23" s="21"/>
      <c r="O23" s="21"/>
      <c r="P23" s="21"/>
      <c r="Q23" s="21"/>
      <c r="R23" s="21"/>
      <c r="S23" s="21"/>
      <c r="T23" s="21"/>
      <c r="U23" s="21"/>
      <c r="V23" s="21"/>
      <c r="W23" s="21"/>
      <c r="X23" s="21"/>
      <c r="Y23" s="21"/>
      <c r="Z23" s="21"/>
      <c r="AA23" s="21"/>
      <c r="AB23" s="21"/>
    </row>
    <row r="24" spans="1:28" ht="42.75">
      <c r="A24" s="23" t="s">
        <v>144</v>
      </c>
      <c r="B24" s="24" t="s">
        <v>81</v>
      </c>
      <c r="C24" s="24" t="s">
        <v>4656</v>
      </c>
      <c r="D24" s="24" t="s">
        <v>4655</v>
      </c>
      <c r="E24" s="24" t="s">
        <v>4757</v>
      </c>
      <c r="F24" s="25" t="s">
        <v>4654</v>
      </c>
      <c r="G24" s="21"/>
      <c r="H24" s="21"/>
      <c r="I24" s="21"/>
      <c r="J24" s="21"/>
      <c r="K24" s="21"/>
      <c r="L24" s="21"/>
      <c r="M24" s="21"/>
      <c r="N24" s="21"/>
      <c r="O24" s="21"/>
      <c r="P24" s="21"/>
      <c r="Q24" s="21"/>
      <c r="R24" s="21"/>
      <c r="S24" s="21"/>
      <c r="T24" s="21"/>
      <c r="U24" s="21"/>
      <c r="V24" s="21"/>
      <c r="W24" s="21"/>
      <c r="X24" s="21"/>
      <c r="Y24" s="21"/>
      <c r="Z24" s="21"/>
      <c r="AA24" s="21"/>
      <c r="AB24" s="21"/>
    </row>
    <row r="25" spans="1:28" ht="42.75">
      <c r="A25" s="23" t="s">
        <v>148</v>
      </c>
      <c r="B25" s="24" t="s">
        <v>81</v>
      </c>
      <c r="C25" s="24" t="s">
        <v>4650</v>
      </c>
      <c r="D25" s="24" t="s">
        <v>4649</v>
      </c>
      <c r="E25" s="24" t="s">
        <v>149</v>
      </c>
      <c r="F25" s="25" t="s">
        <v>4648</v>
      </c>
      <c r="G25" s="21"/>
      <c r="H25" s="21"/>
      <c r="I25" s="21"/>
      <c r="J25" s="21"/>
      <c r="K25" s="21"/>
      <c r="L25" s="21"/>
      <c r="M25" s="21"/>
      <c r="N25" s="21"/>
      <c r="O25" s="21"/>
      <c r="P25" s="21"/>
      <c r="Q25" s="21"/>
      <c r="R25" s="21"/>
      <c r="S25" s="21"/>
      <c r="T25" s="21"/>
      <c r="U25" s="21"/>
      <c r="V25" s="21"/>
      <c r="W25" s="21"/>
      <c r="X25" s="21"/>
      <c r="Y25" s="21"/>
      <c r="Z25" s="21"/>
      <c r="AA25" s="21"/>
      <c r="AB25" s="21"/>
    </row>
    <row r="26" spans="1:28" ht="42.75">
      <c r="A26" s="23" t="s">
        <v>152</v>
      </c>
      <c r="B26" s="24" t="s">
        <v>81</v>
      </c>
      <c r="C26" s="24" t="s">
        <v>4653</v>
      </c>
      <c r="D26" s="24" t="s">
        <v>4652</v>
      </c>
      <c r="E26" s="24" t="s">
        <v>4758</v>
      </c>
      <c r="F26" s="25" t="s">
        <v>4651</v>
      </c>
      <c r="G26" s="21"/>
      <c r="H26" s="21"/>
      <c r="I26" s="21"/>
      <c r="J26" s="21"/>
      <c r="K26" s="21"/>
      <c r="L26" s="21"/>
      <c r="M26" s="21"/>
      <c r="N26" s="21"/>
      <c r="O26" s="21"/>
      <c r="P26" s="21"/>
      <c r="Q26" s="21"/>
      <c r="R26" s="21"/>
      <c r="S26" s="21"/>
      <c r="T26" s="21"/>
      <c r="U26" s="21"/>
      <c r="V26" s="21"/>
      <c r="W26" s="21"/>
      <c r="X26" s="21"/>
      <c r="Y26" s="21"/>
      <c r="Z26" s="21"/>
      <c r="AA26" s="21"/>
      <c r="AB26" s="21"/>
    </row>
    <row r="27" spans="1:28" ht="99.75">
      <c r="A27" s="23" t="s">
        <v>156</v>
      </c>
      <c r="B27" s="24" t="s">
        <v>81</v>
      </c>
      <c r="C27" s="24" t="s">
        <v>4644</v>
      </c>
      <c r="D27" s="24" t="s">
        <v>4643</v>
      </c>
      <c r="E27" s="24" t="s">
        <v>4760</v>
      </c>
      <c r="F27" s="25" t="s">
        <v>4642</v>
      </c>
      <c r="G27" s="21"/>
      <c r="H27" s="21"/>
      <c r="I27" s="21"/>
      <c r="J27" s="21"/>
      <c r="K27" s="21"/>
      <c r="L27" s="21"/>
      <c r="M27" s="21"/>
      <c r="N27" s="21"/>
      <c r="O27" s="21"/>
      <c r="P27" s="21"/>
      <c r="Q27" s="21"/>
      <c r="R27" s="21"/>
      <c r="S27" s="21"/>
      <c r="T27" s="21"/>
      <c r="U27" s="21"/>
      <c r="V27" s="21"/>
      <c r="W27" s="21"/>
      <c r="X27" s="21"/>
      <c r="Y27" s="21"/>
      <c r="Z27" s="21"/>
      <c r="AA27" s="21"/>
      <c r="AB27" s="21"/>
    </row>
    <row r="28" spans="1:28" ht="57">
      <c r="A28" s="23" t="s">
        <v>160</v>
      </c>
      <c r="B28" s="24" t="s">
        <v>81</v>
      </c>
      <c r="C28" s="24" t="s">
        <v>4662</v>
      </c>
      <c r="D28" s="24" t="s">
        <v>4661</v>
      </c>
      <c r="E28" s="24" t="s">
        <v>4754</v>
      </c>
      <c r="F28" s="25" t="s">
        <v>4660</v>
      </c>
      <c r="G28" s="21"/>
      <c r="H28" s="21"/>
      <c r="I28" s="21"/>
      <c r="J28" s="21"/>
      <c r="K28" s="21"/>
      <c r="L28" s="21"/>
      <c r="M28" s="21"/>
      <c r="N28" s="21"/>
      <c r="O28" s="21"/>
      <c r="P28" s="21"/>
      <c r="Q28" s="21"/>
      <c r="R28" s="21"/>
      <c r="S28" s="21"/>
      <c r="T28" s="21"/>
      <c r="U28" s="21"/>
      <c r="V28" s="21"/>
      <c r="W28" s="21"/>
      <c r="X28" s="21"/>
      <c r="Y28" s="21"/>
      <c r="Z28" s="21"/>
      <c r="AA28" s="21"/>
      <c r="AB28" s="21"/>
    </row>
    <row r="29" spans="1:28" ht="42.75">
      <c r="A29" s="23" t="s">
        <v>163</v>
      </c>
      <c r="B29" s="24" t="s">
        <v>81</v>
      </c>
      <c r="C29" s="24" t="s">
        <v>4665</v>
      </c>
      <c r="D29" s="24" t="s">
        <v>4664</v>
      </c>
      <c r="E29" s="24" t="s">
        <v>4755</v>
      </c>
      <c r="F29" s="25" t="s">
        <v>4663</v>
      </c>
      <c r="G29" s="21"/>
      <c r="H29" s="21"/>
      <c r="I29" s="21"/>
      <c r="J29" s="21"/>
      <c r="K29" s="21"/>
      <c r="L29" s="21"/>
      <c r="M29" s="21"/>
      <c r="N29" s="21"/>
      <c r="O29" s="21"/>
      <c r="P29" s="21"/>
      <c r="Q29" s="21"/>
      <c r="R29" s="21"/>
      <c r="S29" s="21"/>
      <c r="T29" s="21"/>
      <c r="U29" s="21"/>
      <c r="V29" s="21"/>
      <c r="W29" s="21"/>
      <c r="X29" s="21"/>
      <c r="Y29" s="21"/>
      <c r="Z29" s="21"/>
      <c r="AA29" s="21"/>
      <c r="AB29" s="21"/>
    </row>
    <row r="30" spans="1:28" ht="42.75">
      <c r="A30" s="23" t="s">
        <v>166</v>
      </c>
      <c r="B30" s="24" t="s">
        <v>81</v>
      </c>
      <c r="C30" s="24" t="s">
        <v>4641</v>
      </c>
      <c r="D30" s="24" t="s">
        <v>4640</v>
      </c>
      <c r="E30" s="24" t="s">
        <v>4761</v>
      </c>
      <c r="F30" s="25" t="s">
        <v>4639</v>
      </c>
      <c r="G30" s="21"/>
      <c r="H30" s="21"/>
      <c r="I30" s="21"/>
      <c r="J30" s="21"/>
      <c r="K30" s="21"/>
      <c r="L30" s="21"/>
      <c r="M30" s="21"/>
      <c r="N30" s="21"/>
      <c r="O30" s="21"/>
      <c r="P30" s="21"/>
      <c r="Q30" s="21"/>
      <c r="R30" s="21"/>
      <c r="S30" s="21"/>
      <c r="T30" s="21"/>
      <c r="U30" s="21"/>
      <c r="V30" s="21"/>
      <c r="W30" s="21"/>
      <c r="X30" s="21"/>
      <c r="Y30" s="21"/>
      <c r="Z30" s="21"/>
      <c r="AA30" s="21"/>
      <c r="AB30" s="21"/>
    </row>
    <row r="31" spans="1:28" ht="28.5">
      <c r="A31" s="23" t="s">
        <v>170</v>
      </c>
      <c r="B31" s="24" t="s">
        <v>4770</v>
      </c>
      <c r="C31" s="24" t="s">
        <v>4638</v>
      </c>
      <c r="D31" s="24" t="s">
        <v>4637</v>
      </c>
      <c r="E31" s="24" t="s">
        <v>171</v>
      </c>
      <c r="F31" s="25" t="s">
        <v>4636</v>
      </c>
      <c r="G31" s="21"/>
      <c r="H31" s="21"/>
      <c r="I31" s="21"/>
      <c r="J31" s="21"/>
      <c r="K31" s="21"/>
      <c r="L31" s="21"/>
      <c r="M31" s="21"/>
      <c r="N31" s="21"/>
      <c r="O31" s="21"/>
      <c r="P31" s="21"/>
      <c r="Q31" s="21"/>
      <c r="R31" s="21"/>
      <c r="S31" s="21"/>
      <c r="T31" s="21"/>
      <c r="U31" s="21"/>
      <c r="V31" s="21"/>
      <c r="W31" s="21"/>
      <c r="X31" s="21"/>
      <c r="Y31" s="21"/>
      <c r="Z31" s="21"/>
      <c r="AA31" s="21"/>
      <c r="AB31" s="21"/>
    </row>
    <row r="32" spans="1:28" ht="28.5">
      <c r="A32" s="23" t="s">
        <v>4769</v>
      </c>
      <c r="B32" s="24" t="s">
        <v>81</v>
      </c>
      <c r="C32" s="26" t="s">
        <v>4774</v>
      </c>
      <c r="D32" s="26" t="s">
        <v>4775</v>
      </c>
      <c r="E32" s="24" t="s">
        <v>4771</v>
      </c>
      <c r="F32" s="25" t="s">
        <v>4773</v>
      </c>
      <c r="G32" s="21"/>
      <c r="H32" s="21"/>
      <c r="I32" s="21"/>
      <c r="J32" s="21"/>
      <c r="K32" s="21"/>
      <c r="L32" s="21"/>
      <c r="M32" s="21"/>
      <c r="N32" s="21"/>
      <c r="O32" s="21"/>
      <c r="P32" s="21"/>
      <c r="Q32" s="21"/>
      <c r="R32" s="21"/>
      <c r="S32" s="21"/>
      <c r="T32" s="21"/>
      <c r="U32" s="21"/>
      <c r="V32" s="21"/>
      <c r="W32" s="21"/>
      <c r="X32" s="21"/>
      <c r="Y32" s="21"/>
      <c r="Z32" s="21"/>
      <c r="AA32" s="21"/>
      <c r="AB32" s="21"/>
    </row>
    <row r="33" spans="1:28" ht="42.75">
      <c r="A33" s="23" t="s">
        <v>177</v>
      </c>
      <c r="B33" s="24" t="s">
        <v>81</v>
      </c>
      <c r="C33" s="24" t="s">
        <v>4635</v>
      </c>
      <c r="D33" s="24" t="s">
        <v>4634</v>
      </c>
      <c r="E33" s="24" t="s">
        <v>178</v>
      </c>
      <c r="F33" s="25" t="s">
        <v>4633</v>
      </c>
      <c r="G33" s="21"/>
      <c r="H33" s="21"/>
      <c r="I33" s="21"/>
      <c r="J33" s="21"/>
      <c r="K33" s="21"/>
      <c r="L33" s="21"/>
      <c r="M33" s="21"/>
      <c r="N33" s="21"/>
      <c r="O33" s="21"/>
      <c r="P33" s="21"/>
      <c r="Q33" s="21"/>
      <c r="R33" s="21"/>
      <c r="S33" s="21"/>
      <c r="T33" s="21"/>
      <c r="U33" s="21"/>
      <c r="V33" s="21"/>
      <c r="W33" s="21"/>
      <c r="X33" s="21"/>
      <c r="Y33" s="21"/>
      <c r="Z33" s="21"/>
      <c r="AA33" s="21"/>
      <c r="AB33" s="21"/>
    </row>
    <row r="34" spans="1:28" ht="57">
      <c r="A34" s="23" t="s">
        <v>181</v>
      </c>
      <c r="B34" s="24" t="s">
        <v>81</v>
      </c>
      <c r="C34" s="24" t="s">
        <v>4629</v>
      </c>
      <c r="D34" s="24" t="s">
        <v>4628</v>
      </c>
      <c r="E34" s="24" t="s">
        <v>4763</v>
      </c>
      <c r="F34" s="25" t="s">
        <v>4627</v>
      </c>
      <c r="G34" s="21"/>
      <c r="H34" s="21"/>
      <c r="I34" s="21"/>
      <c r="J34" s="21"/>
      <c r="K34" s="21"/>
      <c r="L34" s="21"/>
      <c r="M34" s="21"/>
      <c r="N34" s="21"/>
      <c r="O34" s="21"/>
      <c r="P34" s="21"/>
      <c r="Q34" s="21"/>
      <c r="R34" s="21"/>
      <c r="S34" s="21"/>
      <c r="T34" s="21"/>
      <c r="U34" s="21"/>
      <c r="V34" s="21"/>
      <c r="W34" s="21"/>
      <c r="X34" s="21"/>
      <c r="Y34" s="21"/>
      <c r="Z34" s="21"/>
      <c r="AA34" s="21"/>
      <c r="AB34" s="21"/>
    </row>
    <row r="35" spans="1:28" ht="28.5">
      <c r="A35" s="23" t="s">
        <v>185</v>
      </c>
      <c r="B35" s="24" t="s">
        <v>81</v>
      </c>
      <c r="C35" s="24" t="s">
        <v>4632</v>
      </c>
      <c r="D35" s="24" t="s">
        <v>4631</v>
      </c>
      <c r="E35" s="24" t="s">
        <v>4762</v>
      </c>
      <c r="F35" s="25" t="s">
        <v>4630</v>
      </c>
      <c r="G35" s="21"/>
      <c r="H35" s="21"/>
      <c r="I35" s="21"/>
      <c r="J35" s="21"/>
      <c r="K35" s="21"/>
      <c r="L35" s="21"/>
      <c r="M35" s="21"/>
      <c r="N35" s="21"/>
      <c r="O35" s="21"/>
      <c r="P35" s="21"/>
      <c r="Q35" s="21"/>
      <c r="R35" s="21"/>
      <c r="S35" s="21"/>
      <c r="T35" s="21"/>
      <c r="U35" s="21"/>
      <c r="V35" s="21"/>
      <c r="W35" s="21"/>
      <c r="X35" s="21"/>
      <c r="Y35" s="21"/>
      <c r="Z35" s="21"/>
      <c r="AA35" s="21"/>
      <c r="AB35" s="21"/>
    </row>
    <row r="36" spans="1:28" ht="57">
      <c r="A36" s="23" t="s">
        <v>189</v>
      </c>
      <c r="B36" s="24" t="s">
        <v>81</v>
      </c>
      <c r="C36" s="24" t="s">
        <v>4659</v>
      </c>
      <c r="D36" s="24" t="s">
        <v>4658</v>
      </c>
      <c r="E36" s="24" t="s">
        <v>4753</v>
      </c>
      <c r="F36" s="25" t="s">
        <v>4657</v>
      </c>
      <c r="G36" s="21"/>
      <c r="H36" s="21"/>
      <c r="I36" s="21"/>
      <c r="J36" s="21"/>
      <c r="K36" s="21"/>
      <c r="L36" s="21"/>
      <c r="M36" s="21"/>
      <c r="N36" s="21"/>
      <c r="O36" s="21"/>
      <c r="P36" s="21"/>
      <c r="Q36" s="21"/>
      <c r="R36" s="21"/>
      <c r="S36" s="21"/>
      <c r="T36" s="21"/>
      <c r="U36" s="21"/>
      <c r="V36" s="21"/>
      <c r="W36" s="21"/>
      <c r="X36" s="21"/>
      <c r="Y36" s="21"/>
      <c r="Z36" s="21"/>
      <c r="AA36" s="21"/>
      <c r="AB36" s="21"/>
    </row>
    <row r="37" spans="1:28" ht="42.75">
      <c r="A37" s="23" t="s">
        <v>193</v>
      </c>
      <c r="B37" s="24" t="s">
        <v>81</v>
      </c>
      <c r="C37" s="24" t="s">
        <v>4626</v>
      </c>
      <c r="D37" s="24" t="s">
        <v>4625</v>
      </c>
      <c r="E37" s="24" t="s">
        <v>194</v>
      </c>
      <c r="F37" s="25" t="s">
        <v>4624</v>
      </c>
      <c r="G37" s="21"/>
      <c r="H37" s="21"/>
      <c r="I37" s="21"/>
      <c r="J37" s="21"/>
      <c r="K37" s="21"/>
      <c r="L37" s="21"/>
      <c r="M37" s="21"/>
      <c r="N37" s="21"/>
      <c r="O37" s="21"/>
      <c r="P37" s="21"/>
      <c r="Q37" s="21"/>
      <c r="R37" s="21"/>
      <c r="S37" s="21"/>
      <c r="T37" s="21"/>
      <c r="U37" s="21"/>
      <c r="V37" s="21"/>
      <c r="W37" s="21"/>
      <c r="X37" s="21"/>
      <c r="Y37" s="21"/>
      <c r="Z37" s="21"/>
      <c r="AA37" s="21"/>
      <c r="AB37" s="21"/>
    </row>
    <row r="38" spans="1:28" ht="57">
      <c r="A38" s="23" t="s">
        <v>25</v>
      </c>
      <c r="B38" s="24" t="s">
        <v>27</v>
      </c>
      <c r="C38" s="24" t="s">
        <v>4740</v>
      </c>
      <c r="D38" s="24" t="s">
        <v>4739</v>
      </c>
      <c r="E38" s="24" t="s">
        <v>26</v>
      </c>
      <c r="F38" s="25" t="s">
        <v>4738</v>
      </c>
      <c r="G38" s="21"/>
      <c r="H38" s="21"/>
      <c r="I38" s="21"/>
      <c r="J38" s="21"/>
      <c r="K38" s="21"/>
      <c r="L38" s="21"/>
      <c r="M38" s="21"/>
      <c r="N38" s="21"/>
      <c r="O38" s="21"/>
      <c r="P38" s="21"/>
      <c r="Q38" s="21"/>
      <c r="R38" s="21"/>
      <c r="S38" s="21"/>
      <c r="T38" s="21"/>
      <c r="U38" s="21"/>
      <c r="V38" s="21"/>
      <c r="W38" s="21"/>
      <c r="X38" s="21"/>
      <c r="Y38" s="21"/>
      <c r="Z38" s="21"/>
      <c r="AA38" s="21"/>
      <c r="AB38" s="21"/>
    </row>
    <row r="39" spans="1:28" ht="57">
      <c r="A39" s="23" t="s">
        <v>30</v>
      </c>
      <c r="B39" s="24" t="s">
        <v>27</v>
      </c>
      <c r="C39" s="24" t="s">
        <v>4737</v>
      </c>
      <c r="D39" s="24" t="s">
        <v>4736</v>
      </c>
      <c r="E39" s="24" t="s">
        <v>4735</v>
      </c>
      <c r="F39" s="25" t="s">
        <v>4734</v>
      </c>
      <c r="G39" s="21"/>
      <c r="H39" s="21"/>
      <c r="I39" s="21"/>
      <c r="J39" s="21"/>
      <c r="K39" s="21"/>
      <c r="L39" s="21"/>
      <c r="M39" s="21"/>
      <c r="N39" s="21"/>
      <c r="O39" s="21"/>
      <c r="P39" s="21"/>
      <c r="Q39" s="21"/>
      <c r="R39" s="21"/>
      <c r="S39" s="21"/>
      <c r="T39" s="21"/>
      <c r="U39" s="21"/>
      <c r="V39" s="21"/>
      <c r="W39" s="21"/>
      <c r="X39" s="21"/>
      <c r="Y39" s="21"/>
      <c r="Z39" s="21"/>
      <c r="AA39" s="21"/>
      <c r="AB39" s="21"/>
    </row>
    <row r="40" spans="1:28" ht="42.75">
      <c r="A40" s="23" t="s">
        <v>34</v>
      </c>
      <c r="B40" s="24" t="s">
        <v>27</v>
      </c>
      <c r="C40" s="24" t="s">
        <v>4746</v>
      </c>
      <c r="D40" s="24" t="s">
        <v>4731</v>
      </c>
      <c r="E40" s="24" t="s">
        <v>4750</v>
      </c>
      <c r="F40" s="25" t="s">
        <v>4730</v>
      </c>
      <c r="G40" s="21"/>
      <c r="H40" s="21"/>
      <c r="I40" s="21"/>
      <c r="J40" s="21"/>
      <c r="K40" s="21"/>
      <c r="L40" s="21"/>
      <c r="M40" s="21"/>
      <c r="N40" s="21"/>
      <c r="O40" s="21"/>
      <c r="P40" s="21"/>
      <c r="Q40" s="21"/>
      <c r="R40" s="21"/>
      <c r="S40" s="21"/>
      <c r="T40" s="21"/>
      <c r="U40" s="21"/>
      <c r="V40" s="21"/>
      <c r="W40" s="21"/>
      <c r="X40" s="21"/>
      <c r="Y40" s="21"/>
      <c r="Z40" s="21"/>
      <c r="AA40" s="21"/>
      <c r="AB40" s="21"/>
    </row>
    <row r="41" spans="1:28" ht="85.5">
      <c r="A41" s="23" t="s">
        <v>38</v>
      </c>
      <c r="B41" s="24" t="s">
        <v>27</v>
      </c>
      <c r="C41" s="24" t="s">
        <v>4745</v>
      </c>
      <c r="D41" s="24" t="s">
        <v>4733</v>
      </c>
      <c r="E41" s="24" t="s">
        <v>4749</v>
      </c>
      <c r="F41" s="25" t="s">
        <v>4732</v>
      </c>
      <c r="G41" s="21"/>
      <c r="H41" s="21"/>
      <c r="I41" s="21"/>
      <c r="J41" s="21"/>
      <c r="K41" s="21"/>
      <c r="L41" s="21"/>
      <c r="M41" s="21"/>
      <c r="N41" s="21"/>
      <c r="O41" s="21"/>
      <c r="P41" s="21"/>
      <c r="Q41" s="21"/>
      <c r="R41" s="21"/>
      <c r="S41" s="21"/>
      <c r="T41" s="21"/>
      <c r="U41" s="21"/>
      <c r="V41" s="21"/>
      <c r="W41" s="21"/>
      <c r="X41" s="21"/>
      <c r="Y41" s="21"/>
      <c r="Z41" s="21"/>
      <c r="AA41" s="21"/>
      <c r="AB41" s="21"/>
    </row>
    <row r="42" spans="1:28" ht="57">
      <c r="A42" s="23" t="s">
        <v>42</v>
      </c>
      <c r="B42" s="24" t="s">
        <v>27</v>
      </c>
      <c r="C42" s="24" t="s">
        <v>4729</v>
      </c>
      <c r="D42" s="24" t="s">
        <v>4728</v>
      </c>
      <c r="E42" s="24" t="s">
        <v>43</v>
      </c>
      <c r="F42" s="25" t="s">
        <v>4727</v>
      </c>
      <c r="G42" s="21"/>
      <c r="H42" s="21"/>
      <c r="I42" s="21"/>
      <c r="J42" s="21"/>
      <c r="K42" s="21"/>
      <c r="L42" s="21"/>
      <c r="M42" s="21"/>
      <c r="N42" s="21"/>
      <c r="O42" s="21"/>
      <c r="P42" s="21"/>
      <c r="Q42" s="21"/>
      <c r="R42" s="21"/>
      <c r="S42" s="21"/>
      <c r="T42" s="21"/>
      <c r="U42" s="21"/>
      <c r="V42" s="21"/>
      <c r="W42" s="21"/>
      <c r="X42" s="21"/>
      <c r="Y42" s="21"/>
      <c r="Z42" s="21"/>
      <c r="AA42" s="21"/>
      <c r="AB42" s="21"/>
    </row>
    <row r="43" spans="1:28" ht="42.75">
      <c r="A43" s="23" t="s">
        <v>46</v>
      </c>
      <c r="B43" s="24" t="s">
        <v>27</v>
      </c>
      <c r="C43" s="24" t="s">
        <v>4726</v>
      </c>
      <c r="D43" s="24" t="s">
        <v>4725</v>
      </c>
      <c r="E43" s="24" t="s">
        <v>47</v>
      </c>
      <c r="F43" s="25" t="s">
        <v>4724</v>
      </c>
      <c r="G43" s="21"/>
      <c r="H43" s="21"/>
      <c r="I43" s="21"/>
      <c r="J43" s="21"/>
      <c r="K43" s="21"/>
      <c r="L43" s="21"/>
      <c r="M43" s="21"/>
      <c r="N43" s="21"/>
      <c r="O43" s="21"/>
      <c r="P43" s="21"/>
      <c r="Q43" s="21"/>
      <c r="R43" s="21"/>
      <c r="S43" s="21"/>
      <c r="T43" s="21"/>
      <c r="U43" s="21"/>
      <c r="V43" s="21"/>
      <c r="W43" s="21"/>
      <c r="X43" s="21"/>
      <c r="Y43" s="21"/>
      <c r="Z43" s="21"/>
      <c r="AA43" s="21"/>
      <c r="AB43" s="21"/>
    </row>
    <row r="44" spans="1:28" ht="57">
      <c r="A44" s="23" t="s">
        <v>50</v>
      </c>
      <c r="B44" s="24" t="s">
        <v>27</v>
      </c>
      <c r="C44" s="24" t="s">
        <v>4723</v>
      </c>
      <c r="D44" s="24" t="s">
        <v>4722</v>
      </c>
      <c r="E44" s="24" t="s">
        <v>51</v>
      </c>
      <c r="F44" s="25" t="s">
        <v>4721</v>
      </c>
      <c r="G44" s="21"/>
      <c r="H44" s="21"/>
      <c r="I44" s="21"/>
      <c r="J44" s="21"/>
      <c r="K44" s="21"/>
      <c r="L44" s="21"/>
      <c r="M44" s="21"/>
      <c r="N44" s="21"/>
      <c r="O44" s="21"/>
      <c r="P44" s="21"/>
      <c r="Q44" s="21"/>
      <c r="R44" s="21"/>
      <c r="S44" s="21"/>
      <c r="T44" s="21"/>
      <c r="U44" s="21"/>
      <c r="V44" s="21"/>
      <c r="W44" s="21"/>
      <c r="X44" s="21"/>
      <c r="Y44" s="21"/>
      <c r="Z44" s="21"/>
      <c r="AA44" s="21"/>
      <c r="AB44" s="21"/>
    </row>
    <row r="45" spans="1:28" ht="28.5">
      <c r="A45" s="23" t="s">
        <v>4</v>
      </c>
      <c r="B45" s="24" t="s">
        <v>4608</v>
      </c>
      <c r="C45" s="24" t="s">
        <v>4623</v>
      </c>
      <c r="D45" s="24" t="s">
        <v>4622</v>
      </c>
      <c r="E45" s="24" t="s">
        <v>5</v>
      </c>
      <c r="F45" s="25" t="s">
        <v>4621</v>
      </c>
      <c r="G45" s="21"/>
      <c r="H45" s="21"/>
      <c r="I45" s="21"/>
      <c r="J45" s="21"/>
      <c r="K45" s="21"/>
      <c r="L45" s="21"/>
      <c r="M45" s="21"/>
      <c r="N45" s="21"/>
      <c r="O45" s="21"/>
      <c r="P45" s="21"/>
      <c r="Q45" s="21"/>
      <c r="R45" s="21"/>
      <c r="S45" s="21"/>
      <c r="T45" s="21"/>
      <c r="U45" s="21"/>
      <c r="V45" s="21"/>
      <c r="W45" s="21"/>
      <c r="X45" s="21"/>
      <c r="Y45" s="21"/>
      <c r="Z45" s="21"/>
      <c r="AA45" s="21"/>
      <c r="AB45" s="21"/>
    </row>
    <row r="46" spans="1:28" ht="57">
      <c r="A46" s="23" t="s">
        <v>9</v>
      </c>
      <c r="B46" s="24" t="s">
        <v>4608</v>
      </c>
      <c r="C46" s="24" t="s">
        <v>4620</v>
      </c>
      <c r="D46" s="24" t="s">
        <v>4619</v>
      </c>
      <c r="E46" s="24" t="s">
        <v>10</v>
      </c>
      <c r="F46" s="25" t="s">
        <v>4618</v>
      </c>
      <c r="G46" s="21"/>
      <c r="H46" s="21"/>
      <c r="I46" s="21"/>
      <c r="J46" s="21"/>
      <c r="K46" s="21"/>
      <c r="L46" s="21"/>
      <c r="M46" s="21"/>
      <c r="N46" s="21"/>
      <c r="O46" s="21"/>
      <c r="P46" s="21"/>
      <c r="Q46" s="21"/>
      <c r="R46" s="21"/>
      <c r="S46" s="21"/>
      <c r="T46" s="21"/>
      <c r="U46" s="21"/>
      <c r="V46" s="21"/>
      <c r="W46" s="21"/>
      <c r="X46" s="21"/>
      <c r="Y46" s="21"/>
      <c r="Z46" s="21"/>
      <c r="AA46" s="21"/>
      <c r="AB46" s="21"/>
    </row>
    <row r="47" spans="1:28" ht="42.75">
      <c r="A47" s="23" t="s">
        <v>13</v>
      </c>
      <c r="B47" s="24" t="s">
        <v>4608</v>
      </c>
      <c r="C47" s="24" t="s">
        <v>4617</v>
      </c>
      <c r="D47" s="24" t="s">
        <v>4616</v>
      </c>
      <c r="E47" s="24" t="s">
        <v>14</v>
      </c>
      <c r="F47" s="25" t="s">
        <v>4615</v>
      </c>
      <c r="G47" s="21"/>
      <c r="H47" s="21"/>
      <c r="I47" s="21"/>
      <c r="J47" s="21"/>
      <c r="K47" s="21"/>
      <c r="L47" s="21"/>
      <c r="M47" s="21"/>
      <c r="N47" s="21"/>
      <c r="O47" s="21"/>
      <c r="P47" s="21"/>
      <c r="Q47" s="21"/>
      <c r="R47" s="21"/>
      <c r="S47" s="21"/>
      <c r="T47" s="21"/>
      <c r="U47" s="21"/>
      <c r="V47" s="21"/>
      <c r="W47" s="21"/>
      <c r="X47" s="21"/>
      <c r="Y47" s="21"/>
      <c r="Z47" s="21"/>
      <c r="AA47" s="21"/>
      <c r="AB47" s="21"/>
    </row>
    <row r="48" spans="1:28" ht="57">
      <c r="A48" s="23" t="s">
        <v>17</v>
      </c>
      <c r="B48" s="24" t="s">
        <v>4608</v>
      </c>
      <c r="C48" s="24" t="s">
        <v>4614</v>
      </c>
      <c r="D48" s="24" t="s">
        <v>4613</v>
      </c>
      <c r="E48" s="24" t="s">
        <v>18</v>
      </c>
      <c r="F48" s="25" t="s">
        <v>4612</v>
      </c>
      <c r="G48" s="21"/>
      <c r="H48" s="21"/>
      <c r="I48" s="21"/>
      <c r="J48" s="21"/>
      <c r="K48" s="21"/>
      <c r="L48" s="21"/>
      <c r="M48" s="21"/>
      <c r="N48" s="21"/>
      <c r="O48" s="21"/>
      <c r="P48" s="21"/>
      <c r="Q48" s="21"/>
      <c r="R48" s="21"/>
      <c r="S48" s="21"/>
      <c r="T48" s="21"/>
      <c r="U48" s="21"/>
      <c r="V48" s="21"/>
      <c r="W48" s="21"/>
      <c r="X48" s="21"/>
      <c r="Y48" s="21"/>
      <c r="Z48" s="21"/>
      <c r="AA48" s="21"/>
      <c r="AB48" s="21"/>
    </row>
    <row r="49" spans="1:28" ht="42.75">
      <c r="A49" s="23" t="s">
        <v>21</v>
      </c>
      <c r="B49" s="24" t="s">
        <v>4608</v>
      </c>
      <c r="C49" s="24" t="s">
        <v>4611</v>
      </c>
      <c r="D49" s="24" t="s">
        <v>4610</v>
      </c>
      <c r="E49" s="24" t="s">
        <v>22</v>
      </c>
      <c r="F49" s="25" t="s">
        <v>4609</v>
      </c>
      <c r="G49" s="21"/>
      <c r="H49" s="21"/>
      <c r="I49" s="21"/>
      <c r="J49" s="21"/>
      <c r="K49" s="21"/>
      <c r="L49" s="21"/>
      <c r="M49" s="21"/>
      <c r="N49" s="21"/>
      <c r="O49" s="21"/>
      <c r="P49" s="21"/>
      <c r="Q49" s="21"/>
      <c r="R49" s="21"/>
      <c r="S49" s="21"/>
      <c r="T49" s="21"/>
      <c r="U49" s="21"/>
      <c r="V49" s="21"/>
      <c r="W49" s="21"/>
      <c r="X49" s="21"/>
      <c r="Y49" s="21"/>
      <c r="Z49" s="21"/>
      <c r="AA49" s="21"/>
      <c r="AB49" s="21"/>
    </row>
    <row r="50" spans="1:28">
      <c r="A50" s="24"/>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row>
    <row r="51" spans="1:28">
      <c r="A51" s="24"/>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row>
    <row r="52" spans="1:28">
      <c r="A52" s="24"/>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row>
    <row r="53" spans="1:28">
      <c r="A53" s="24"/>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row>
    <row r="54" spans="1:28">
      <c r="A54" s="24"/>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c r="A55" s="24"/>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c r="A56" s="24"/>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c r="A57" s="24"/>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row>
    <row r="58" spans="1:28">
      <c r="A58" s="24"/>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row>
    <row r="59" spans="1:28">
      <c r="A59" s="24"/>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row>
    <row r="60" spans="1:28">
      <c r="A60" s="24"/>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row>
    <row r="61" spans="1:28">
      <c r="A61" s="24"/>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row>
    <row r="62" spans="1:28">
      <c r="A62" s="24"/>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row>
    <row r="63" spans="1:28">
      <c r="A63" s="24"/>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row>
    <row r="64" spans="1:28">
      <c r="A64" s="24"/>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row>
    <row r="65" spans="1:28">
      <c r="A65" s="24"/>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row>
    <row r="66" spans="1:28">
      <c r="A66" s="24"/>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row>
    <row r="67" spans="1:28">
      <c r="A67" s="24"/>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row>
    <row r="68" spans="1:28">
      <c r="A68" s="24"/>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row>
    <row r="69" spans="1:28">
      <c r="A69" s="24"/>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row>
    <row r="70" spans="1:28">
      <c r="A70" s="24"/>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row>
    <row r="71" spans="1:28">
      <c r="A71" s="24"/>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row>
    <row r="72" spans="1:28">
      <c r="A72" s="24"/>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row>
    <row r="73" spans="1:28">
      <c r="A73" s="24"/>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row>
    <row r="74" spans="1:28">
      <c r="A74" s="24"/>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row>
    <row r="75" spans="1:28">
      <c r="A75" s="24"/>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row>
    <row r="76" spans="1:28">
      <c r="A76" s="24"/>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row>
    <row r="77" spans="1:28">
      <c r="A77" s="24"/>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row>
    <row r="78" spans="1:28">
      <c r="A78" s="24"/>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row>
    <row r="79" spans="1:28">
      <c r="A79" s="24"/>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row>
    <row r="80" spans="1:28">
      <c r="A80" s="24"/>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row>
    <row r="81" spans="1:28">
      <c r="A81" s="24"/>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row>
    <row r="82" spans="1:28">
      <c r="A82" s="24"/>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row>
    <row r="83" spans="1:28">
      <c r="A83" s="24"/>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row>
    <row r="84" spans="1:28">
      <c r="A84" s="24"/>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row>
    <row r="85" spans="1:28">
      <c r="A85" s="24"/>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row>
    <row r="86" spans="1:28">
      <c r="A86" s="24"/>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row>
    <row r="87" spans="1:28">
      <c r="A87" s="24"/>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row>
    <row r="88" spans="1:28">
      <c r="A88" s="24"/>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row>
    <row r="89" spans="1:28">
      <c r="A89" s="24"/>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row>
    <row r="90" spans="1:28">
      <c r="A90" s="24"/>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row>
    <row r="91" spans="1:28">
      <c r="A91" s="24"/>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row>
    <row r="92" spans="1:28">
      <c r="A92" s="24"/>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row>
    <row r="93" spans="1:28">
      <c r="A93" s="24"/>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row>
    <row r="94" spans="1:28">
      <c r="A94" s="24"/>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row>
    <row r="95" spans="1:28">
      <c r="A95" s="24"/>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row>
    <row r="96" spans="1:28">
      <c r="A96" s="24"/>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row>
    <row r="97" spans="1:28">
      <c r="A97" s="24"/>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row>
    <row r="98" spans="1:28">
      <c r="A98" s="24"/>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row>
    <row r="99" spans="1:28">
      <c r="A99" s="24"/>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row>
    <row r="100" spans="1:28">
      <c r="A100" s="24"/>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row>
    <row r="101" spans="1:28">
      <c r="A101" s="24"/>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row>
    <row r="102" spans="1:28">
      <c r="A102" s="24"/>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row>
    <row r="103" spans="1:28">
      <c r="A103" s="24"/>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row>
    <row r="104" spans="1:28">
      <c r="A104" s="24"/>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row>
    <row r="105" spans="1:28">
      <c r="A105" s="24"/>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row>
    <row r="106" spans="1:28">
      <c r="A106" s="24"/>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row>
    <row r="107" spans="1:28">
      <c r="A107" s="24"/>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row>
    <row r="108" spans="1:28">
      <c r="A108" s="24"/>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row>
    <row r="109" spans="1:28">
      <c r="A109" s="24"/>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row>
    <row r="110" spans="1:28">
      <c r="A110" s="24"/>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row>
    <row r="111" spans="1:28">
      <c r="A111" s="24"/>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row>
    <row r="112" spans="1:28">
      <c r="A112" s="24"/>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row>
    <row r="113" spans="1:28">
      <c r="A113" s="24"/>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row>
    <row r="114" spans="1:28">
      <c r="A114" s="24"/>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row>
    <row r="115" spans="1:28">
      <c r="A115" s="24"/>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row>
    <row r="116" spans="1:28">
      <c r="A116" s="24"/>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row>
    <row r="117" spans="1:28">
      <c r="A117" s="24"/>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row>
    <row r="118" spans="1:28">
      <c r="A118" s="24"/>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row>
    <row r="119" spans="1:28">
      <c r="A119" s="24"/>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row>
    <row r="120" spans="1:28">
      <c r="A120" s="24"/>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row>
    <row r="121" spans="1:28">
      <c r="A121" s="24"/>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row>
    <row r="122" spans="1:28">
      <c r="A122" s="24"/>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row>
    <row r="123" spans="1:28">
      <c r="A123" s="24"/>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row>
    <row r="124" spans="1:28">
      <c r="A124" s="24"/>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row>
    <row r="125" spans="1:28">
      <c r="A125" s="24"/>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row>
    <row r="126" spans="1:28">
      <c r="A126" s="24"/>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row>
    <row r="127" spans="1:28">
      <c r="A127" s="24"/>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row>
    <row r="128" spans="1:28">
      <c r="A128" s="24"/>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row>
    <row r="129" spans="1:28">
      <c r="A129" s="24"/>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row>
    <row r="130" spans="1:28">
      <c r="A130" s="24"/>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row>
    <row r="131" spans="1:28">
      <c r="A131" s="24"/>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row>
    <row r="132" spans="1:28">
      <c r="A132" s="24"/>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row>
    <row r="133" spans="1:28">
      <c r="A133" s="24"/>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row>
    <row r="134" spans="1:28">
      <c r="A134" s="24"/>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row>
    <row r="135" spans="1:28">
      <c r="A135" s="24"/>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row>
    <row r="136" spans="1:28">
      <c r="A136" s="24"/>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row>
    <row r="137" spans="1:28">
      <c r="A137" s="24"/>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row>
    <row r="138" spans="1:28">
      <c r="A138" s="24"/>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row>
    <row r="139" spans="1:28">
      <c r="A139" s="24"/>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row>
    <row r="140" spans="1:28">
      <c r="A140" s="24"/>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row>
    <row r="141" spans="1:28">
      <c r="A141" s="24"/>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row>
    <row r="142" spans="1:28">
      <c r="A142" s="24"/>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row>
    <row r="143" spans="1:28">
      <c r="A143" s="24"/>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row>
    <row r="144" spans="1:28">
      <c r="A144" s="24"/>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row>
    <row r="145" spans="1:28">
      <c r="A145" s="24"/>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row>
    <row r="146" spans="1:28">
      <c r="A146" s="24"/>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row>
    <row r="147" spans="1:28">
      <c r="A147" s="24"/>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row>
    <row r="148" spans="1:28">
      <c r="A148" s="24"/>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row>
    <row r="149" spans="1:28">
      <c r="A149" s="24"/>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row>
    <row r="150" spans="1:28">
      <c r="A150" s="24"/>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row>
    <row r="151" spans="1:28">
      <c r="A151" s="24"/>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row>
    <row r="152" spans="1:28">
      <c r="A152" s="24"/>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row>
    <row r="153" spans="1:28">
      <c r="A153" s="24"/>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row>
    <row r="154" spans="1:28">
      <c r="A154" s="24"/>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row>
    <row r="155" spans="1:28">
      <c r="A155" s="24"/>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row>
    <row r="156" spans="1:28">
      <c r="A156" s="24"/>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row>
    <row r="157" spans="1:28">
      <c r="A157" s="24"/>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row>
    <row r="158" spans="1:28">
      <c r="A158" s="24"/>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row>
    <row r="159" spans="1:28">
      <c r="A159" s="24"/>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row>
    <row r="160" spans="1:28">
      <c r="A160" s="24"/>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row>
    <row r="161" spans="1:28">
      <c r="A161" s="24"/>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row>
    <row r="162" spans="1:28">
      <c r="A162" s="24"/>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row>
    <row r="163" spans="1:28">
      <c r="A163" s="24"/>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row>
    <row r="164" spans="1:28">
      <c r="A164" s="24"/>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row>
    <row r="165" spans="1:28">
      <c r="A165" s="24"/>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row>
    <row r="166" spans="1:28">
      <c r="A166" s="24"/>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row>
    <row r="167" spans="1:28">
      <c r="A167" s="24"/>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row>
    <row r="168" spans="1:28">
      <c r="A168" s="24"/>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row>
    <row r="169" spans="1:28">
      <c r="A169" s="24"/>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row>
    <row r="170" spans="1:28">
      <c r="A170" s="24"/>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row>
    <row r="171" spans="1:28">
      <c r="A171" s="24"/>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row>
    <row r="172" spans="1:28">
      <c r="A172" s="24"/>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row>
    <row r="173" spans="1:28">
      <c r="A173" s="24"/>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row>
    <row r="174" spans="1:28">
      <c r="A174" s="24"/>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row>
    <row r="175" spans="1:28">
      <c r="A175" s="24"/>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row>
    <row r="176" spans="1:28">
      <c r="A176" s="24"/>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row>
    <row r="177" spans="1:28">
      <c r="A177" s="24"/>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row>
    <row r="178" spans="1:28">
      <c r="A178" s="24"/>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row>
    <row r="179" spans="1:28">
      <c r="A179" s="24"/>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row>
    <row r="180" spans="1:28">
      <c r="A180" s="24"/>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row>
    <row r="181" spans="1:28">
      <c r="A181" s="24"/>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row>
    <row r="182" spans="1:28">
      <c r="A182" s="24"/>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row>
    <row r="183" spans="1:28">
      <c r="A183" s="24"/>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row>
    <row r="184" spans="1:28">
      <c r="A184" s="24"/>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row>
    <row r="185" spans="1:28">
      <c r="A185" s="24"/>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row>
    <row r="186" spans="1:28">
      <c r="A186" s="24"/>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row>
    <row r="187" spans="1:28">
      <c r="A187" s="24"/>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row>
    <row r="188" spans="1:28">
      <c r="A188" s="24"/>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row>
    <row r="189" spans="1:28">
      <c r="A189" s="24"/>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row>
    <row r="190" spans="1:28">
      <c r="A190" s="24"/>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row>
    <row r="191" spans="1:28">
      <c r="A191" s="24"/>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row>
    <row r="192" spans="1:28">
      <c r="A192" s="24"/>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row>
    <row r="193" spans="1:28">
      <c r="A193" s="24"/>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row>
    <row r="194" spans="1:28">
      <c r="A194" s="24"/>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row>
    <row r="195" spans="1:28">
      <c r="A195" s="24"/>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row>
    <row r="196" spans="1:28">
      <c r="A196" s="24"/>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row>
    <row r="197" spans="1:28">
      <c r="A197" s="24"/>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row>
    <row r="198" spans="1:28">
      <c r="A198" s="24"/>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row>
    <row r="199" spans="1:28">
      <c r="A199" s="24"/>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row>
    <row r="200" spans="1:28">
      <c r="A200" s="24"/>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row>
    <row r="201" spans="1:28">
      <c r="A201" s="24"/>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row>
    <row r="202" spans="1:28">
      <c r="A202" s="24"/>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row>
    <row r="203" spans="1:28">
      <c r="A203" s="24"/>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row>
    <row r="204" spans="1:28">
      <c r="A204" s="24"/>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row>
    <row r="205" spans="1:28">
      <c r="A205" s="24"/>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row>
    <row r="206" spans="1:28">
      <c r="A206" s="24"/>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row>
    <row r="207" spans="1:28">
      <c r="A207" s="24"/>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row>
    <row r="208" spans="1:28">
      <c r="A208" s="24"/>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row>
    <row r="209" spans="1:28">
      <c r="A209" s="24"/>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row>
    <row r="210" spans="1:28">
      <c r="A210" s="24"/>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row>
    <row r="211" spans="1:28">
      <c r="A211" s="24"/>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row>
    <row r="212" spans="1:28">
      <c r="A212" s="24"/>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row>
    <row r="213" spans="1:28">
      <c r="A213" s="24"/>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row>
    <row r="214" spans="1:28">
      <c r="A214" s="24"/>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row>
    <row r="215" spans="1:28">
      <c r="A215" s="24"/>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row>
    <row r="216" spans="1:28">
      <c r="A216" s="24"/>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row>
    <row r="217" spans="1:28">
      <c r="A217" s="24"/>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row>
    <row r="218" spans="1:28">
      <c r="A218" s="24"/>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row>
    <row r="219" spans="1:28">
      <c r="A219" s="24"/>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row>
    <row r="220" spans="1:28">
      <c r="A220" s="24"/>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row>
    <row r="221" spans="1:28">
      <c r="A221" s="24"/>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row>
    <row r="222" spans="1:28">
      <c r="A222" s="24"/>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row>
    <row r="223" spans="1:28">
      <c r="A223" s="24"/>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row>
    <row r="224" spans="1:28">
      <c r="A224" s="24"/>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row>
    <row r="225" spans="1:28">
      <c r="A225" s="24"/>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row>
    <row r="226" spans="1:28">
      <c r="A226" s="24"/>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row>
    <row r="227" spans="1:28">
      <c r="A227" s="24"/>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row>
    <row r="228" spans="1:28">
      <c r="A228" s="24"/>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row>
    <row r="229" spans="1:28">
      <c r="A229" s="24"/>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row>
    <row r="230" spans="1:28">
      <c r="A230" s="24"/>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row>
    <row r="231" spans="1:28">
      <c r="A231" s="24"/>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row>
    <row r="232" spans="1:28">
      <c r="A232" s="24"/>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row>
    <row r="233" spans="1:28">
      <c r="A233" s="24"/>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row>
    <row r="234" spans="1:28">
      <c r="A234" s="24"/>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row>
    <row r="235" spans="1:28">
      <c r="A235" s="24"/>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row>
    <row r="236" spans="1:28">
      <c r="A236" s="24"/>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row>
    <row r="237" spans="1:28">
      <c r="A237" s="24"/>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row>
    <row r="238" spans="1:28">
      <c r="A238" s="24"/>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row>
    <row r="239" spans="1:28">
      <c r="A239" s="24"/>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row>
    <row r="240" spans="1:28">
      <c r="A240" s="24"/>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row>
    <row r="241" spans="1:28">
      <c r="A241" s="24"/>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row>
    <row r="242" spans="1:28">
      <c r="A242" s="24"/>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row>
    <row r="243" spans="1:28">
      <c r="A243" s="24"/>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row>
    <row r="244" spans="1:28">
      <c r="A244" s="24"/>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row>
    <row r="245" spans="1:28">
      <c r="A245" s="24"/>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row>
    <row r="246" spans="1:28">
      <c r="A246" s="24"/>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row>
    <row r="247" spans="1:28">
      <c r="A247" s="24"/>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row>
    <row r="248" spans="1:28">
      <c r="A248" s="24"/>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row>
    <row r="249" spans="1:28">
      <c r="A249" s="24"/>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row>
    <row r="250" spans="1:28">
      <c r="A250" s="24"/>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row>
    <row r="251" spans="1:28">
      <c r="A251" s="24"/>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row>
    <row r="252" spans="1:28">
      <c r="A252" s="24"/>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row>
    <row r="253" spans="1:28">
      <c r="A253" s="24"/>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row>
    <row r="254" spans="1:28">
      <c r="A254" s="24"/>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row>
    <row r="255" spans="1:28">
      <c r="A255" s="24"/>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row>
    <row r="256" spans="1:28">
      <c r="A256" s="24"/>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row>
    <row r="257" spans="1:28">
      <c r="A257" s="24"/>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row>
    <row r="258" spans="1:28">
      <c r="A258" s="24"/>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row>
    <row r="259" spans="1:28">
      <c r="A259" s="24"/>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row>
    <row r="260" spans="1:28">
      <c r="A260" s="24"/>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row>
    <row r="261" spans="1:28">
      <c r="A261" s="24"/>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row>
    <row r="262" spans="1:28">
      <c r="A262" s="24"/>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row>
    <row r="263" spans="1:28">
      <c r="A263" s="24"/>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row>
    <row r="264" spans="1:28">
      <c r="A264" s="24"/>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row>
    <row r="265" spans="1:28">
      <c r="A265" s="24"/>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row>
    <row r="266" spans="1:28">
      <c r="A266" s="24"/>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row>
    <row r="267" spans="1:28">
      <c r="A267" s="24"/>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row>
    <row r="268" spans="1:28">
      <c r="A268" s="24"/>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row>
    <row r="269" spans="1:28">
      <c r="A269" s="24"/>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row>
    <row r="270" spans="1:28">
      <c r="A270" s="24"/>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row>
    <row r="271" spans="1:28">
      <c r="A271" s="24"/>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row>
    <row r="272" spans="1:28">
      <c r="A272" s="24"/>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row>
    <row r="273" spans="1:28">
      <c r="A273" s="24"/>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row>
    <row r="274" spans="1:28">
      <c r="A274" s="24"/>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row>
    <row r="275" spans="1:28">
      <c r="A275" s="24"/>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row>
    <row r="276" spans="1:28">
      <c r="A276" s="24"/>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row>
    <row r="277" spans="1:28">
      <c r="A277" s="24"/>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row>
    <row r="278" spans="1:28">
      <c r="A278" s="24"/>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row>
    <row r="279" spans="1:28">
      <c r="A279" s="24"/>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row>
    <row r="280" spans="1:28">
      <c r="A280" s="24"/>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row>
    <row r="281" spans="1:28">
      <c r="A281" s="24"/>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row>
    <row r="282" spans="1:28">
      <c r="A282" s="24"/>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row>
    <row r="283" spans="1:28">
      <c r="A283" s="24"/>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row>
    <row r="284" spans="1:28">
      <c r="A284" s="24"/>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row>
    <row r="285" spans="1:28">
      <c r="A285" s="24"/>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row>
    <row r="286" spans="1:28">
      <c r="A286" s="24"/>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row>
    <row r="287" spans="1:28">
      <c r="A287" s="24"/>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row>
    <row r="288" spans="1:28">
      <c r="A288" s="24"/>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row>
    <row r="289" spans="1:28">
      <c r="A289" s="24"/>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row>
    <row r="290" spans="1:28">
      <c r="A290" s="24"/>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row>
    <row r="291" spans="1:28">
      <c r="A291" s="24"/>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row>
    <row r="292" spans="1:28">
      <c r="A292" s="24"/>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row>
    <row r="293" spans="1:28">
      <c r="A293" s="24"/>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row>
    <row r="294" spans="1:28">
      <c r="A294" s="24"/>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row>
    <row r="295" spans="1:28">
      <c r="A295" s="24"/>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row>
    <row r="296" spans="1:28">
      <c r="A296" s="24"/>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row>
    <row r="297" spans="1:28">
      <c r="A297" s="24"/>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row>
    <row r="298" spans="1:28">
      <c r="A298" s="24"/>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row>
    <row r="299" spans="1:28">
      <c r="A299" s="24"/>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row>
    <row r="300" spans="1:28">
      <c r="A300" s="24"/>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row>
    <row r="301" spans="1:28">
      <c r="A301" s="24"/>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row>
    <row r="302" spans="1:28">
      <c r="A302" s="24"/>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row>
    <row r="303" spans="1:28">
      <c r="A303" s="24"/>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row>
    <row r="304" spans="1:28">
      <c r="A304" s="24"/>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row>
    <row r="305" spans="1:28">
      <c r="A305" s="24"/>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row>
    <row r="306" spans="1:28">
      <c r="A306" s="24"/>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row>
    <row r="307" spans="1:28">
      <c r="A307" s="24"/>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row>
    <row r="308" spans="1:28">
      <c r="A308" s="24"/>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row>
    <row r="309" spans="1:28">
      <c r="A309" s="24"/>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row>
    <row r="310" spans="1:28">
      <c r="A310" s="24"/>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row>
    <row r="311" spans="1:28">
      <c r="A311" s="24"/>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row>
    <row r="312" spans="1:28">
      <c r="A312" s="24"/>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row>
    <row r="313" spans="1:28">
      <c r="A313" s="24"/>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row>
    <row r="314" spans="1:28">
      <c r="A314" s="24"/>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row>
    <row r="315" spans="1:28">
      <c r="A315" s="24"/>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row>
    <row r="316" spans="1:28">
      <c r="A316" s="24"/>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row>
    <row r="317" spans="1:28">
      <c r="A317" s="24"/>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row>
    <row r="318" spans="1:28">
      <c r="A318" s="24"/>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row>
    <row r="319" spans="1:28">
      <c r="A319" s="24"/>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row>
    <row r="320" spans="1:28">
      <c r="A320" s="24"/>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row>
    <row r="321" spans="1:28">
      <c r="A321" s="24"/>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row>
    <row r="322" spans="1:28">
      <c r="A322" s="24"/>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row>
    <row r="323" spans="1:28">
      <c r="A323" s="24"/>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row>
    <row r="324" spans="1:28">
      <c r="A324" s="24"/>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row>
    <row r="325" spans="1:28">
      <c r="A325" s="24"/>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row>
    <row r="326" spans="1:28">
      <c r="A326" s="24"/>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row>
    <row r="327" spans="1:28">
      <c r="A327" s="24"/>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row>
    <row r="328" spans="1:28">
      <c r="A328" s="24"/>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row>
    <row r="329" spans="1:28">
      <c r="A329" s="24"/>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row>
    <row r="330" spans="1:28">
      <c r="A330" s="24"/>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row>
    <row r="331" spans="1:28">
      <c r="A331" s="24"/>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row>
    <row r="332" spans="1:28">
      <c r="A332" s="24"/>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row>
    <row r="333" spans="1:28">
      <c r="A333" s="24"/>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row>
    <row r="334" spans="1:28">
      <c r="A334" s="24"/>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row>
    <row r="335" spans="1:28">
      <c r="A335" s="24"/>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row>
    <row r="336" spans="1:28">
      <c r="A336" s="24"/>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row>
    <row r="337" spans="1:28">
      <c r="A337" s="24"/>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row>
    <row r="338" spans="1:28">
      <c r="A338" s="24"/>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row>
    <row r="339" spans="1:28">
      <c r="A339" s="24"/>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row>
    <row r="340" spans="1:28">
      <c r="A340" s="24"/>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row>
    <row r="341" spans="1:28">
      <c r="A341" s="24"/>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row>
    <row r="342" spans="1:28">
      <c r="A342" s="24"/>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row>
    <row r="343" spans="1:28">
      <c r="A343" s="24"/>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row>
    <row r="344" spans="1:28">
      <c r="A344" s="24"/>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row>
    <row r="345" spans="1:28">
      <c r="A345" s="24"/>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row>
    <row r="346" spans="1:28">
      <c r="A346" s="24"/>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row>
    <row r="347" spans="1:28">
      <c r="A347" s="24"/>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row>
    <row r="348" spans="1:28">
      <c r="A348" s="24"/>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row>
    <row r="349" spans="1:28">
      <c r="A349" s="24"/>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row>
    <row r="350" spans="1:28">
      <c r="A350" s="24"/>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row>
    <row r="351" spans="1:28">
      <c r="A351" s="24"/>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row>
    <row r="352" spans="1:28">
      <c r="A352" s="24"/>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row>
    <row r="353" spans="1:28">
      <c r="A353" s="24"/>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row>
    <row r="354" spans="1:28">
      <c r="A354" s="24"/>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row>
    <row r="355" spans="1:28">
      <c r="A355" s="24"/>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row>
    <row r="356" spans="1:28">
      <c r="A356" s="24"/>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row>
    <row r="357" spans="1:28">
      <c r="A357" s="24"/>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row>
    <row r="358" spans="1:28">
      <c r="A358" s="24"/>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row>
    <row r="359" spans="1:28">
      <c r="A359" s="24"/>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row>
    <row r="360" spans="1:28">
      <c r="A360" s="24"/>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row>
    <row r="361" spans="1:28">
      <c r="A361" s="24"/>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row>
    <row r="362" spans="1:28">
      <c r="A362" s="24"/>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row>
    <row r="363" spans="1:28">
      <c r="A363" s="24"/>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row>
    <row r="364" spans="1:28">
      <c r="A364" s="24"/>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row>
    <row r="365" spans="1:28">
      <c r="A365" s="24"/>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row>
    <row r="366" spans="1:28">
      <c r="A366" s="24"/>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row>
    <row r="367" spans="1:28">
      <c r="A367" s="24"/>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row>
    <row r="368" spans="1:28">
      <c r="A368" s="24"/>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row>
    <row r="369" spans="1:28">
      <c r="A369" s="24"/>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row>
    <row r="370" spans="1:28">
      <c r="A370" s="24"/>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row>
    <row r="371" spans="1:28">
      <c r="A371" s="24"/>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row>
    <row r="372" spans="1:28">
      <c r="A372" s="24"/>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row>
    <row r="373" spans="1:28">
      <c r="A373" s="24"/>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row>
    <row r="374" spans="1:28">
      <c r="A374" s="24"/>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row>
    <row r="375" spans="1:28">
      <c r="A375" s="24"/>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row>
    <row r="376" spans="1:28">
      <c r="A376" s="24"/>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row>
    <row r="377" spans="1:28">
      <c r="A377" s="24"/>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row>
    <row r="378" spans="1:28">
      <c r="A378" s="24"/>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row>
    <row r="379" spans="1:28">
      <c r="A379" s="24"/>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row>
    <row r="380" spans="1:28">
      <c r="A380" s="24"/>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row>
    <row r="381" spans="1:28">
      <c r="A381" s="24"/>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row>
    <row r="382" spans="1:28">
      <c r="A382" s="24"/>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row>
    <row r="383" spans="1:28">
      <c r="A383" s="24"/>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row>
    <row r="384" spans="1:28">
      <c r="A384" s="24"/>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row>
    <row r="385" spans="1:28">
      <c r="A385" s="24"/>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row>
    <row r="386" spans="1:28">
      <c r="A386" s="24"/>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row>
    <row r="387" spans="1:28">
      <c r="A387" s="24"/>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row>
    <row r="388" spans="1:28">
      <c r="A388" s="24"/>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row>
    <row r="389" spans="1:28">
      <c r="A389" s="24"/>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row>
    <row r="390" spans="1:28">
      <c r="A390" s="24"/>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row>
    <row r="391" spans="1:28">
      <c r="A391" s="24"/>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row>
    <row r="392" spans="1:28">
      <c r="A392" s="24"/>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row>
    <row r="393" spans="1:28">
      <c r="A393" s="24"/>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row>
    <row r="394" spans="1:28">
      <c r="A394" s="24"/>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row>
    <row r="395" spans="1:28">
      <c r="A395" s="24"/>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row>
    <row r="396" spans="1:28">
      <c r="A396" s="24"/>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row>
    <row r="397" spans="1:28">
      <c r="A397" s="24"/>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row>
    <row r="398" spans="1:28">
      <c r="A398" s="24"/>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row>
    <row r="399" spans="1:28">
      <c r="A399" s="24"/>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row>
    <row r="400" spans="1:28">
      <c r="A400" s="24"/>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row>
    <row r="401" spans="1:28">
      <c r="A401" s="24"/>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row>
    <row r="402" spans="1:28">
      <c r="A402" s="24"/>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row>
    <row r="403" spans="1:28">
      <c r="A403" s="24"/>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row>
    <row r="404" spans="1:28">
      <c r="A404" s="24"/>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row>
    <row r="405" spans="1:28">
      <c r="A405" s="24"/>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row>
    <row r="406" spans="1:28">
      <c r="A406" s="24"/>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row>
    <row r="407" spans="1:28">
      <c r="A407" s="24"/>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row>
    <row r="408" spans="1:28">
      <c r="A408" s="24"/>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row>
    <row r="409" spans="1:28">
      <c r="A409" s="24"/>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row>
    <row r="410" spans="1:28">
      <c r="A410" s="24"/>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row>
    <row r="411" spans="1:28">
      <c r="A411" s="24"/>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row>
    <row r="412" spans="1:28">
      <c r="A412" s="24"/>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row>
    <row r="413" spans="1:28">
      <c r="A413" s="24"/>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row>
    <row r="414" spans="1:28">
      <c r="A414" s="24"/>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row>
    <row r="415" spans="1:28">
      <c r="A415" s="24"/>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row>
    <row r="416" spans="1:28">
      <c r="A416" s="24"/>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row>
    <row r="417" spans="1:28">
      <c r="A417" s="24"/>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row>
    <row r="418" spans="1:28">
      <c r="A418" s="24"/>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row>
    <row r="419" spans="1:28">
      <c r="A419" s="24"/>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row>
    <row r="420" spans="1:28">
      <c r="A420" s="24"/>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row>
    <row r="421" spans="1:28">
      <c r="A421" s="24"/>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row>
    <row r="422" spans="1:28">
      <c r="A422" s="24"/>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row>
    <row r="423" spans="1:28">
      <c r="A423" s="24"/>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row>
    <row r="424" spans="1:28">
      <c r="A424" s="24"/>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row>
    <row r="425" spans="1:28">
      <c r="A425" s="24"/>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row>
    <row r="426" spans="1:28">
      <c r="A426" s="24"/>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row>
    <row r="427" spans="1:28">
      <c r="A427" s="24"/>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row>
    <row r="428" spans="1:28">
      <c r="A428" s="24"/>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row>
    <row r="429" spans="1:28">
      <c r="A429" s="24"/>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row>
    <row r="430" spans="1:28">
      <c r="A430" s="24"/>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row>
    <row r="431" spans="1:28">
      <c r="A431" s="24"/>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row>
    <row r="432" spans="1:28">
      <c r="A432" s="24"/>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row>
    <row r="433" spans="1:28">
      <c r="A433" s="24"/>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row>
    <row r="434" spans="1:28">
      <c r="A434" s="24"/>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row>
    <row r="435" spans="1:28">
      <c r="A435" s="24"/>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row>
    <row r="436" spans="1:28">
      <c r="A436" s="24"/>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row>
    <row r="437" spans="1:28">
      <c r="A437" s="24"/>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row>
    <row r="438" spans="1:28">
      <c r="A438" s="24"/>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row>
    <row r="439" spans="1:28">
      <c r="A439" s="24"/>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row>
    <row r="440" spans="1:28">
      <c r="A440" s="24"/>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row>
    <row r="441" spans="1:28">
      <c r="A441" s="24"/>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row>
    <row r="442" spans="1:28">
      <c r="A442" s="24"/>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row>
    <row r="443" spans="1:28">
      <c r="A443" s="24"/>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row>
    <row r="444" spans="1:28">
      <c r="A444" s="24"/>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row>
    <row r="445" spans="1:28">
      <c r="A445" s="24"/>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row>
    <row r="446" spans="1:28">
      <c r="A446" s="24"/>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row>
    <row r="447" spans="1:28">
      <c r="A447" s="24"/>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row>
    <row r="448" spans="1:28">
      <c r="A448" s="24"/>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row>
    <row r="449" spans="1:28">
      <c r="A449" s="24"/>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row>
    <row r="450" spans="1:28">
      <c r="A450" s="24"/>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row>
    <row r="451" spans="1:28">
      <c r="A451" s="24"/>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row>
    <row r="452" spans="1:28">
      <c r="A452" s="24"/>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row>
    <row r="453" spans="1:28">
      <c r="A453" s="24"/>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row>
    <row r="454" spans="1:28">
      <c r="A454" s="24"/>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row>
    <row r="455" spans="1:28">
      <c r="A455" s="24"/>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row>
    <row r="456" spans="1:28">
      <c r="A456" s="24"/>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row>
    <row r="457" spans="1:28">
      <c r="A457" s="24"/>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row>
    <row r="458" spans="1:28">
      <c r="A458" s="24"/>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row>
    <row r="459" spans="1:28">
      <c r="A459" s="24"/>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row>
    <row r="460" spans="1:28">
      <c r="A460" s="24"/>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row>
    <row r="461" spans="1:28">
      <c r="A461" s="24"/>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row>
    <row r="462" spans="1:28">
      <c r="A462" s="24"/>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row>
    <row r="463" spans="1:28">
      <c r="A463" s="24"/>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row>
    <row r="464" spans="1:28">
      <c r="A464" s="24"/>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row>
    <row r="465" spans="1:28">
      <c r="A465" s="24"/>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row>
    <row r="466" spans="1:28">
      <c r="A466" s="24"/>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row>
    <row r="467" spans="1:28">
      <c r="A467" s="24"/>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row>
    <row r="468" spans="1:28">
      <c r="A468" s="24"/>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row>
    <row r="469" spans="1:28">
      <c r="A469" s="24"/>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row>
    <row r="470" spans="1:28">
      <c r="A470" s="24"/>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row>
    <row r="471" spans="1:28">
      <c r="A471" s="24"/>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row>
    <row r="472" spans="1:28">
      <c r="A472" s="24"/>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row>
    <row r="473" spans="1:28">
      <c r="A473" s="24"/>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row>
    <row r="474" spans="1:28">
      <c r="A474" s="24"/>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row>
    <row r="475" spans="1:28">
      <c r="A475" s="24"/>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row>
    <row r="476" spans="1:28">
      <c r="A476" s="24"/>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row>
    <row r="477" spans="1:28">
      <c r="A477" s="24"/>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row>
    <row r="478" spans="1:28">
      <c r="A478" s="24"/>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row>
    <row r="479" spans="1:28">
      <c r="A479" s="24"/>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row>
    <row r="480" spans="1:28">
      <c r="A480" s="24"/>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row>
    <row r="481" spans="1:28">
      <c r="A481" s="24"/>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row>
    <row r="482" spans="1:28">
      <c r="A482" s="24"/>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row>
    <row r="483" spans="1:28">
      <c r="A483" s="24"/>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row>
    <row r="484" spans="1:28">
      <c r="A484" s="24"/>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row>
    <row r="485" spans="1:28">
      <c r="A485" s="24"/>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row>
    <row r="486" spans="1:28">
      <c r="A486" s="24"/>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row>
    <row r="487" spans="1:28">
      <c r="A487" s="24"/>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row>
    <row r="488" spans="1:28">
      <c r="A488" s="24"/>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row>
    <row r="489" spans="1:28">
      <c r="A489" s="24"/>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row>
    <row r="490" spans="1:28">
      <c r="A490" s="24"/>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row>
    <row r="491" spans="1:28">
      <c r="A491" s="24"/>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row>
    <row r="492" spans="1:28">
      <c r="A492" s="24"/>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row>
    <row r="493" spans="1:28">
      <c r="A493" s="24"/>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row>
    <row r="494" spans="1:28">
      <c r="A494" s="24"/>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row>
    <row r="495" spans="1:28">
      <c r="A495" s="24"/>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row>
    <row r="496" spans="1:28">
      <c r="A496" s="24"/>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row>
    <row r="497" spans="1:28">
      <c r="A497" s="24"/>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row>
    <row r="498" spans="1:28">
      <c r="A498" s="24"/>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row>
    <row r="499" spans="1:28">
      <c r="A499" s="24"/>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row>
    <row r="500" spans="1:28">
      <c r="A500" s="24"/>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row>
    <row r="501" spans="1:28">
      <c r="A501" s="24"/>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row>
    <row r="502" spans="1:28">
      <c r="A502" s="24"/>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row>
    <row r="503" spans="1:28">
      <c r="A503" s="24"/>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row>
    <row r="504" spans="1:28">
      <c r="A504" s="24"/>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row>
    <row r="505" spans="1:28">
      <c r="A505" s="24"/>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row>
    <row r="506" spans="1:28">
      <c r="A506" s="24"/>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row>
    <row r="507" spans="1:28">
      <c r="A507" s="24"/>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row>
    <row r="508" spans="1:28">
      <c r="A508" s="24"/>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row>
    <row r="509" spans="1:28">
      <c r="A509" s="24"/>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row>
    <row r="510" spans="1:28">
      <c r="A510" s="24"/>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row>
    <row r="511" spans="1:28">
      <c r="A511" s="24"/>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row>
    <row r="512" spans="1:28">
      <c r="A512" s="24"/>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row>
    <row r="513" spans="1:28">
      <c r="A513" s="24"/>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row>
    <row r="514" spans="1:28">
      <c r="A514" s="24"/>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row>
    <row r="515" spans="1:28">
      <c r="A515" s="24"/>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row>
    <row r="516" spans="1:28">
      <c r="A516" s="24"/>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row>
    <row r="517" spans="1:28">
      <c r="A517" s="24"/>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row>
    <row r="518" spans="1:28">
      <c r="A518" s="24"/>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row>
    <row r="519" spans="1:28">
      <c r="A519" s="24"/>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row>
    <row r="520" spans="1:28">
      <c r="A520" s="24"/>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row>
    <row r="521" spans="1:28">
      <c r="A521" s="24"/>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row>
    <row r="522" spans="1:28">
      <c r="A522" s="24"/>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row>
    <row r="523" spans="1:28">
      <c r="A523" s="24"/>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row>
    <row r="524" spans="1:28">
      <c r="A524" s="24"/>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row>
    <row r="525" spans="1:28">
      <c r="A525" s="24"/>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row>
    <row r="526" spans="1:28">
      <c r="A526" s="24"/>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row>
    <row r="527" spans="1:28">
      <c r="A527" s="24"/>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row>
    <row r="528" spans="1:28">
      <c r="A528" s="24"/>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row>
    <row r="529" spans="1:28">
      <c r="A529" s="24"/>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row>
    <row r="530" spans="1:28">
      <c r="A530" s="24"/>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row>
    <row r="531" spans="1:28">
      <c r="A531" s="24"/>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row>
    <row r="532" spans="1:28">
      <c r="A532" s="24"/>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row>
    <row r="533" spans="1:28">
      <c r="A533" s="24"/>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row>
    <row r="534" spans="1:28">
      <c r="A534" s="24"/>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row>
    <row r="535" spans="1:28">
      <c r="A535" s="24"/>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row>
    <row r="536" spans="1:28">
      <c r="A536" s="24"/>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row>
    <row r="537" spans="1:28">
      <c r="A537" s="24"/>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row>
    <row r="538" spans="1:28">
      <c r="A538" s="24"/>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row>
    <row r="539" spans="1:28">
      <c r="A539" s="24"/>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row>
    <row r="540" spans="1:28">
      <c r="A540" s="24"/>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row>
    <row r="541" spans="1:28">
      <c r="A541" s="24"/>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row>
    <row r="542" spans="1:28">
      <c r="A542" s="24"/>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row>
    <row r="543" spans="1:28">
      <c r="A543" s="24"/>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row>
    <row r="544" spans="1:28">
      <c r="A544" s="24"/>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row>
    <row r="545" spans="1:28">
      <c r="A545" s="24"/>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row>
    <row r="546" spans="1:28">
      <c r="A546" s="24"/>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row>
    <row r="547" spans="1:28">
      <c r="A547" s="24"/>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row>
    <row r="548" spans="1:28">
      <c r="A548" s="24"/>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row>
    <row r="549" spans="1:28">
      <c r="A549" s="24"/>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row>
    <row r="550" spans="1:28">
      <c r="A550" s="24"/>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row>
    <row r="551" spans="1:28">
      <c r="A551" s="24"/>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row>
    <row r="552" spans="1:28">
      <c r="A552" s="24"/>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row>
    <row r="553" spans="1:28">
      <c r="A553" s="24"/>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row>
    <row r="554" spans="1:28">
      <c r="A554" s="24"/>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row>
    <row r="555" spans="1:28">
      <c r="A555" s="24"/>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row>
    <row r="556" spans="1:28">
      <c r="A556" s="24"/>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row>
    <row r="557" spans="1:28">
      <c r="A557" s="24"/>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row>
    <row r="558" spans="1:28">
      <c r="A558" s="24"/>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row>
    <row r="559" spans="1:28">
      <c r="A559" s="24"/>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row>
    <row r="560" spans="1:28">
      <c r="A560" s="24"/>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row>
    <row r="561" spans="1:28">
      <c r="A561" s="24"/>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row>
    <row r="562" spans="1:28">
      <c r="A562" s="24"/>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row>
    <row r="563" spans="1:28">
      <c r="A563" s="24"/>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row>
    <row r="564" spans="1:28">
      <c r="A564" s="24"/>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row>
    <row r="565" spans="1:28">
      <c r="A565" s="24"/>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row>
    <row r="566" spans="1:28">
      <c r="A566" s="24"/>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row>
    <row r="567" spans="1:28">
      <c r="A567" s="24"/>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row>
    <row r="568" spans="1:28">
      <c r="A568" s="24"/>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row>
    <row r="569" spans="1:28">
      <c r="A569" s="24"/>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row>
    <row r="570" spans="1:28">
      <c r="A570" s="24"/>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row>
    <row r="571" spans="1:28">
      <c r="A571" s="24"/>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row>
    <row r="572" spans="1:28">
      <c r="A572" s="24"/>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row>
    <row r="573" spans="1:28">
      <c r="A573" s="24"/>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row>
    <row r="574" spans="1:28">
      <c r="A574" s="24"/>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row>
    <row r="575" spans="1:28">
      <c r="A575" s="24"/>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row>
    <row r="576" spans="1:28">
      <c r="A576" s="24"/>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row>
    <row r="577" spans="1:28">
      <c r="A577" s="24"/>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row>
    <row r="578" spans="1:28">
      <c r="A578" s="24"/>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row>
    <row r="579" spans="1:28">
      <c r="A579" s="24"/>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row>
    <row r="580" spans="1:28">
      <c r="A580" s="24"/>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row>
    <row r="581" spans="1:28">
      <c r="A581" s="24"/>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row>
    <row r="582" spans="1:28">
      <c r="A582" s="24"/>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row>
    <row r="583" spans="1:28">
      <c r="A583" s="24"/>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row>
    <row r="584" spans="1:28">
      <c r="A584" s="24"/>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row>
    <row r="585" spans="1:28">
      <c r="A585" s="24"/>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row>
    <row r="586" spans="1:28">
      <c r="A586" s="24"/>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row>
    <row r="587" spans="1:28">
      <c r="A587" s="24"/>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row>
    <row r="588" spans="1:28">
      <c r="A588" s="24"/>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row>
    <row r="589" spans="1:28">
      <c r="A589" s="24"/>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row>
    <row r="590" spans="1:28">
      <c r="A590" s="24"/>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row>
    <row r="591" spans="1:28">
      <c r="A591" s="24"/>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row>
    <row r="592" spans="1:28">
      <c r="A592" s="24"/>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row>
    <row r="593" spans="1:28">
      <c r="A593" s="24"/>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row>
    <row r="594" spans="1:28">
      <c r="A594" s="24"/>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row>
    <row r="595" spans="1:28">
      <c r="A595" s="24"/>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row>
    <row r="596" spans="1:28">
      <c r="A596" s="24"/>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row>
    <row r="597" spans="1:28">
      <c r="A597" s="24"/>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row>
    <row r="598" spans="1:28">
      <c r="A598" s="24"/>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row>
    <row r="599" spans="1:28">
      <c r="A599" s="24"/>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row>
    <row r="600" spans="1:28">
      <c r="A600" s="24"/>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row>
    <row r="601" spans="1:28">
      <c r="A601" s="24"/>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row>
    <row r="602" spans="1:28">
      <c r="A602" s="24"/>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row>
    <row r="603" spans="1:28">
      <c r="A603" s="24"/>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row>
    <row r="604" spans="1:28">
      <c r="A604" s="24"/>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row>
    <row r="605" spans="1:28">
      <c r="A605" s="24"/>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row>
    <row r="606" spans="1:28">
      <c r="A606" s="24"/>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row>
    <row r="607" spans="1:28">
      <c r="A607" s="24"/>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row>
    <row r="608" spans="1:28">
      <c r="A608" s="24"/>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row>
    <row r="609" spans="1:28">
      <c r="A609" s="24"/>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row>
    <row r="610" spans="1:28">
      <c r="A610" s="24"/>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row>
    <row r="611" spans="1:28">
      <c r="A611" s="24"/>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row>
    <row r="612" spans="1:28">
      <c r="A612" s="24"/>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row>
    <row r="613" spans="1:28">
      <c r="A613" s="24"/>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row>
    <row r="614" spans="1:28">
      <c r="A614" s="24"/>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row>
    <row r="615" spans="1:28">
      <c r="A615" s="24"/>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row>
    <row r="616" spans="1:28">
      <c r="A616" s="24"/>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row>
    <row r="617" spans="1:28">
      <c r="A617" s="24"/>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row>
    <row r="618" spans="1:28">
      <c r="A618" s="24"/>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row>
    <row r="619" spans="1:28">
      <c r="A619" s="24"/>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row>
    <row r="620" spans="1:28">
      <c r="A620" s="24"/>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row>
    <row r="621" spans="1:28">
      <c r="A621" s="24"/>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row>
    <row r="622" spans="1:28">
      <c r="A622" s="24"/>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row>
    <row r="623" spans="1:28">
      <c r="A623" s="24"/>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row>
    <row r="624" spans="1:28">
      <c r="A624" s="24"/>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row>
    <row r="625" spans="1:28">
      <c r="A625" s="24"/>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row>
    <row r="626" spans="1:28">
      <c r="A626" s="24"/>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row>
    <row r="627" spans="1:28">
      <c r="A627" s="24"/>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row>
    <row r="628" spans="1:28">
      <c r="A628" s="24"/>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row>
    <row r="629" spans="1:28">
      <c r="A629" s="24"/>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row>
    <row r="630" spans="1:28">
      <c r="A630" s="24"/>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row>
    <row r="631" spans="1:28">
      <c r="A631" s="24"/>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row>
    <row r="632" spans="1:28">
      <c r="A632" s="24"/>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row>
    <row r="633" spans="1:28">
      <c r="A633" s="24"/>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row>
    <row r="634" spans="1:28">
      <c r="A634" s="24"/>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row>
    <row r="635" spans="1:28">
      <c r="A635" s="24"/>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row>
    <row r="636" spans="1:28">
      <c r="A636" s="24"/>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row>
    <row r="637" spans="1:28">
      <c r="A637" s="24"/>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row>
    <row r="638" spans="1:28">
      <c r="A638" s="24"/>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row>
    <row r="639" spans="1:28">
      <c r="A639" s="24"/>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row>
    <row r="640" spans="1:28">
      <c r="A640" s="24"/>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row>
    <row r="641" spans="1:28">
      <c r="A641" s="24"/>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row>
    <row r="642" spans="1:28">
      <c r="A642" s="24"/>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row>
    <row r="643" spans="1:28">
      <c r="A643" s="24"/>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row>
    <row r="644" spans="1:28">
      <c r="A644" s="24"/>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row>
    <row r="645" spans="1:28">
      <c r="A645" s="24"/>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row>
    <row r="646" spans="1:28">
      <c r="A646" s="24"/>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row>
    <row r="647" spans="1:28">
      <c r="A647" s="24"/>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row>
    <row r="648" spans="1:28">
      <c r="A648" s="24"/>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row>
    <row r="649" spans="1:28">
      <c r="A649" s="24"/>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row>
    <row r="650" spans="1:28">
      <c r="A650" s="24"/>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row>
    <row r="651" spans="1:28">
      <c r="A651" s="24"/>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row>
    <row r="652" spans="1:28">
      <c r="A652" s="24"/>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row>
    <row r="653" spans="1:28">
      <c r="A653" s="24"/>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row>
    <row r="654" spans="1:28">
      <c r="A654" s="24"/>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row>
    <row r="655" spans="1:28">
      <c r="A655" s="24"/>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row>
    <row r="656" spans="1:28">
      <c r="A656" s="24"/>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row>
    <row r="657" spans="1:28">
      <c r="A657" s="24"/>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row>
    <row r="658" spans="1:28">
      <c r="A658" s="24"/>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row>
    <row r="659" spans="1:28">
      <c r="A659" s="24"/>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row>
    <row r="660" spans="1:28">
      <c r="A660" s="24"/>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row>
    <row r="661" spans="1:28">
      <c r="A661" s="24"/>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row>
    <row r="662" spans="1:28">
      <c r="A662" s="24"/>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row>
    <row r="663" spans="1:28">
      <c r="A663" s="24"/>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row>
    <row r="664" spans="1:28">
      <c r="A664" s="24"/>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row>
    <row r="665" spans="1:28">
      <c r="A665" s="24"/>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row>
    <row r="666" spans="1:28">
      <c r="A666" s="24"/>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row>
    <row r="667" spans="1:28">
      <c r="A667" s="24"/>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row>
    <row r="668" spans="1:28">
      <c r="A668" s="24"/>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row>
    <row r="669" spans="1:28">
      <c r="A669" s="24"/>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row>
    <row r="670" spans="1:28">
      <c r="A670" s="24"/>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row>
    <row r="671" spans="1:28">
      <c r="A671" s="24"/>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row>
    <row r="672" spans="1:28">
      <c r="A672" s="24"/>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row>
    <row r="673" spans="1:28">
      <c r="A673" s="24"/>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row>
    <row r="674" spans="1:28">
      <c r="A674" s="24"/>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row>
    <row r="675" spans="1:28">
      <c r="A675" s="24"/>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row>
    <row r="676" spans="1:28">
      <c r="A676" s="24"/>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row>
    <row r="677" spans="1:28">
      <c r="A677" s="24"/>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row>
    <row r="678" spans="1:28">
      <c r="A678" s="24"/>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row>
    <row r="679" spans="1:28">
      <c r="A679" s="24"/>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row>
    <row r="680" spans="1:28">
      <c r="A680" s="24"/>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row>
    <row r="681" spans="1:28">
      <c r="A681" s="24"/>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row>
    <row r="682" spans="1:28">
      <c r="A682" s="24"/>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row>
    <row r="683" spans="1:28">
      <c r="A683" s="24"/>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row>
    <row r="684" spans="1:28">
      <c r="A684" s="24"/>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row>
    <row r="685" spans="1:28">
      <c r="A685" s="24"/>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row>
    <row r="686" spans="1:28">
      <c r="A686" s="24"/>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row>
    <row r="687" spans="1:28">
      <c r="A687" s="24"/>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row>
    <row r="688" spans="1:28">
      <c r="A688" s="24"/>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row>
    <row r="689" spans="1:28">
      <c r="A689" s="24"/>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row>
    <row r="690" spans="1:28">
      <c r="A690" s="24"/>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row>
    <row r="691" spans="1:28">
      <c r="A691" s="24"/>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row>
    <row r="692" spans="1:28">
      <c r="A692" s="24"/>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row>
    <row r="693" spans="1:28">
      <c r="A693" s="24"/>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row>
    <row r="694" spans="1:28">
      <c r="A694" s="24"/>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row>
    <row r="695" spans="1:28">
      <c r="A695" s="24"/>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row>
    <row r="696" spans="1:28">
      <c r="A696" s="24"/>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row>
    <row r="697" spans="1:28">
      <c r="A697" s="24"/>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row>
    <row r="698" spans="1:28">
      <c r="A698" s="24"/>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row>
    <row r="699" spans="1:28">
      <c r="A699" s="24"/>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row>
    <row r="700" spans="1:28">
      <c r="A700" s="24"/>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row>
    <row r="701" spans="1:28">
      <c r="A701" s="24"/>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row>
    <row r="702" spans="1:28">
      <c r="A702" s="24"/>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row>
    <row r="703" spans="1:28">
      <c r="A703" s="24"/>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row>
    <row r="704" spans="1:28">
      <c r="A704" s="24"/>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row>
    <row r="705" spans="1:28">
      <c r="A705" s="24"/>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row>
    <row r="706" spans="1:28">
      <c r="A706" s="24"/>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row>
    <row r="707" spans="1:28">
      <c r="A707" s="24"/>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row>
    <row r="708" spans="1:28">
      <c r="A708" s="24"/>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row>
    <row r="709" spans="1:28">
      <c r="A709" s="24"/>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row>
    <row r="710" spans="1:28">
      <c r="A710" s="24"/>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row>
    <row r="711" spans="1:28">
      <c r="A711" s="24"/>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row>
    <row r="712" spans="1:28">
      <c r="A712" s="24"/>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row>
    <row r="713" spans="1:28">
      <c r="A713" s="24"/>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row>
    <row r="714" spans="1:28">
      <c r="A714" s="24"/>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row>
    <row r="715" spans="1:28">
      <c r="A715" s="24"/>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row>
    <row r="716" spans="1:28">
      <c r="A716" s="24"/>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row>
    <row r="717" spans="1:28">
      <c r="A717" s="24"/>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row>
    <row r="718" spans="1:28">
      <c r="A718" s="24"/>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row>
    <row r="719" spans="1:28">
      <c r="A719" s="24"/>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row>
    <row r="720" spans="1:28">
      <c r="A720" s="24"/>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row>
    <row r="721" spans="1:28">
      <c r="A721" s="24"/>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row>
    <row r="722" spans="1:28">
      <c r="A722" s="24"/>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row>
    <row r="723" spans="1:28">
      <c r="A723" s="24"/>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row>
    <row r="724" spans="1:28">
      <c r="A724" s="24"/>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row>
    <row r="725" spans="1:28">
      <c r="A725" s="24"/>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row>
    <row r="726" spans="1:28">
      <c r="A726" s="24"/>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row>
    <row r="727" spans="1:28">
      <c r="A727" s="24"/>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row>
    <row r="728" spans="1:28">
      <c r="A728" s="24"/>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row>
    <row r="729" spans="1:28">
      <c r="A729" s="24"/>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row>
    <row r="730" spans="1:28">
      <c r="A730" s="24"/>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row>
    <row r="731" spans="1:28">
      <c r="A731" s="24"/>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row>
    <row r="732" spans="1:28">
      <c r="A732" s="24"/>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row>
    <row r="733" spans="1:28">
      <c r="A733" s="24"/>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row>
    <row r="734" spans="1:28">
      <c r="A734" s="24"/>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row>
    <row r="735" spans="1:28">
      <c r="A735" s="24"/>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row>
    <row r="736" spans="1:28">
      <c r="A736" s="24"/>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row>
    <row r="737" spans="1:28">
      <c r="A737" s="24"/>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row>
    <row r="738" spans="1:28">
      <c r="A738" s="24"/>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row>
    <row r="739" spans="1:28">
      <c r="A739" s="24"/>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row>
    <row r="740" spans="1:28">
      <c r="A740" s="24"/>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row>
    <row r="741" spans="1:28">
      <c r="A741" s="24"/>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row>
    <row r="742" spans="1:28">
      <c r="A742" s="24"/>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row>
    <row r="743" spans="1:28">
      <c r="A743" s="24"/>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row>
    <row r="744" spans="1:28">
      <c r="A744" s="24"/>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row>
    <row r="745" spans="1:28">
      <c r="A745" s="24"/>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row>
    <row r="746" spans="1:28">
      <c r="A746" s="24"/>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row>
    <row r="747" spans="1:28">
      <c r="A747" s="24"/>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row>
    <row r="748" spans="1:28">
      <c r="A748" s="24"/>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row>
    <row r="749" spans="1:28">
      <c r="A749" s="24"/>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row>
    <row r="750" spans="1:28">
      <c r="A750" s="24"/>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row>
    <row r="751" spans="1:28">
      <c r="A751" s="24"/>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row>
    <row r="752" spans="1:28">
      <c r="A752" s="24"/>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row>
    <row r="753" spans="1:28">
      <c r="A753" s="24"/>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row>
    <row r="754" spans="1:28">
      <c r="A754" s="24"/>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row>
    <row r="755" spans="1:28">
      <c r="A755" s="24"/>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row>
    <row r="756" spans="1:28">
      <c r="A756" s="24"/>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row>
    <row r="757" spans="1:28">
      <c r="A757" s="24"/>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row>
    <row r="758" spans="1:28">
      <c r="A758" s="24"/>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row>
    <row r="759" spans="1:28">
      <c r="A759" s="24"/>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row>
    <row r="760" spans="1:28">
      <c r="A760" s="24"/>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row>
    <row r="761" spans="1:28">
      <c r="A761" s="24"/>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row>
    <row r="762" spans="1:28">
      <c r="A762" s="24"/>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row>
    <row r="763" spans="1:28">
      <c r="A763" s="24"/>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row>
    <row r="764" spans="1:28">
      <c r="A764" s="24"/>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row>
    <row r="765" spans="1:28">
      <c r="A765" s="24"/>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row>
    <row r="766" spans="1:28">
      <c r="A766" s="24"/>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row>
    <row r="767" spans="1:28">
      <c r="A767" s="24"/>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row>
    <row r="768" spans="1:28">
      <c r="A768" s="24"/>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row>
    <row r="769" spans="1:28">
      <c r="A769" s="24"/>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row>
    <row r="770" spans="1:28">
      <c r="A770" s="24"/>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row>
    <row r="771" spans="1:28">
      <c r="A771" s="24"/>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row>
    <row r="772" spans="1:28">
      <c r="A772" s="24"/>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row>
    <row r="773" spans="1:28">
      <c r="A773" s="24"/>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row>
    <row r="774" spans="1:28">
      <c r="A774" s="24"/>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row>
    <row r="775" spans="1:28">
      <c r="A775" s="24"/>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row>
    <row r="776" spans="1:28">
      <c r="A776" s="24"/>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row>
    <row r="777" spans="1:28">
      <c r="A777" s="24"/>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row>
    <row r="778" spans="1:28">
      <c r="A778" s="24"/>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row>
    <row r="779" spans="1:28">
      <c r="A779" s="24"/>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row>
    <row r="780" spans="1:28">
      <c r="A780" s="24"/>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row>
    <row r="781" spans="1:28">
      <c r="A781" s="24"/>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row>
    <row r="782" spans="1:28">
      <c r="A782" s="24"/>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row>
    <row r="783" spans="1:28">
      <c r="A783" s="24"/>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row>
    <row r="784" spans="1:28">
      <c r="A784" s="24"/>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row>
    <row r="785" spans="1:28">
      <c r="A785" s="24"/>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row>
    <row r="786" spans="1:28">
      <c r="A786" s="24"/>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row>
    <row r="787" spans="1:28">
      <c r="A787" s="24"/>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row>
    <row r="788" spans="1:28">
      <c r="A788" s="24"/>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row>
    <row r="789" spans="1:28">
      <c r="A789" s="24"/>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row>
    <row r="790" spans="1:28">
      <c r="A790" s="24"/>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row>
    <row r="791" spans="1:28">
      <c r="A791" s="24"/>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row>
    <row r="792" spans="1:28">
      <c r="A792" s="24"/>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row>
    <row r="793" spans="1:28">
      <c r="A793" s="24"/>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row>
    <row r="794" spans="1:28">
      <c r="A794" s="24"/>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row>
    <row r="795" spans="1:28">
      <c r="A795" s="24"/>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row>
    <row r="796" spans="1:28">
      <c r="A796" s="24"/>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row>
    <row r="797" spans="1:28">
      <c r="A797" s="24"/>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row>
    <row r="798" spans="1:28">
      <c r="A798" s="24"/>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row>
    <row r="799" spans="1:28">
      <c r="A799" s="24"/>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row>
    <row r="800" spans="1:28">
      <c r="A800" s="24"/>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row>
    <row r="801" spans="1:28">
      <c r="A801" s="24"/>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row>
    <row r="802" spans="1:28">
      <c r="A802" s="24"/>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row>
    <row r="803" spans="1:28">
      <c r="A803" s="24"/>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row>
    <row r="804" spans="1:28">
      <c r="A804" s="24"/>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row>
    <row r="805" spans="1:28">
      <c r="A805" s="24"/>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row>
    <row r="806" spans="1:28">
      <c r="A806" s="24"/>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row>
    <row r="807" spans="1:28">
      <c r="A807" s="24"/>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row>
    <row r="808" spans="1:28">
      <c r="A808" s="24"/>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row>
    <row r="809" spans="1:28">
      <c r="A809" s="24"/>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row>
    <row r="810" spans="1:28">
      <c r="A810" s="24"/>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row>
    <row r="811" spans="1:28">
      <c r="A811" s="24"/>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row>
    <row r="812" spans="1:28">
      <c r="A812" s="24"/>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row>
    <row r="813" spans="1:28">
      <c r="A813" s="24"/>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row>
    <row r="814" spans="1:28">
      <c r="A814" s="24"/>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row>
    <row r="815" spans="1:28">
      <c r="A815" s="24"/>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row>
    <row r="816" spans="1:28">
      <c r="A816" s="24"/>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row>
    <row r="817" spans="1:28">
      <c r="A817" s="24"/>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row>
    <row r="818" spans="1:28">
      <c r="A818" s="24"/>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row>
    <row r="819" spans="1:28">
      <c r="A819" s="24"/>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row>
    <row r="820" spans="1:28">
      <c r="A820" s="24"/>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row>
    <row r="821" spans="1:28">
      <c r="A821" s="24"/>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row>
    <row r="822" spans="1:28">
      <c r="A822" s="24"/>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row>
    <row r="823" spans="1:28">
      <c r="A823" s="24"/>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row>
    <row r="824" spans="1:28">
      <c r="A824" s="24"/>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row>
    <row r="825" spans="1:28">
      <c r="A825" s="24"/>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row>
    <row r="826" spans="1:28">
      <c r="A826" s="24"/>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row>
    <row r="827" spans="1:28">
      <c r="A827" s="24"/>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row>
    <row r="828" spans="1:28">
      <c r="A828" s="24"/>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row>
    <row r="829" spans="1:28">
      <c r="A829" s="24"/>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row>
    <row r="830" spans="1:28">
      <c r="A830" s="24"/>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row>
    <row r="831" spans="1:28">
      <c r="A831" s="24"/>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row>
    <row r="832" spans="1:28">
      <c r="A832" s="24"/>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row>
    <row r="833" spans="1:28">
      <c r="A833" s="24"/>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row>
    <row r="834" spans="1:28">
      <c r="A834" s="24"/>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row>
    <row r="835" spans="1:28">
      <c r="A835" s="24"/>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row>
    <row r="836" spans="1:28">
      <c r="A836" s="24"/>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row>
    <row r="837" spans="1:28">
      <c r="A837" s="24"/>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row>
    <row r="838" spans="1:28">
      <c r="A838" s="24"/>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row>
    <row r="839" spans="1:28">
      <c r="A839" s="24"/>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row>
    <row r="840" spans="1:28">
      <c r="A840" s="24"/>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row>
    <row r="841" spans="1:28">
      <c r="A841" s="24"/>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row>
    <row r="842" spans="1:28">
      <c r="A842" s="24"/>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row>
    <row r="843" spans="1:28">
      <c r="A843" s="24"/>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row>
    <row r="844" spans="1:28">
      <c r="A844" s="24"/>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row>
    <row r="845" spans="1:28">
      <c r="A845" s="24"/>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row>
    <row r="846" spans="1:28">
      <c r="A846" s="24"/>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row>
    <row r="847" spans="1:28">
      <c r="A847" s="24"/>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row>
    <row r="848" spans="1:28">
      <c r="A848" s="24"/>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row>
    <row r="849" spans="1:28">
      <c r="A849" s="24"/>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row>
    <row r="850" spans="1:28">
      <c r="A850" s="24"/>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row>
    <row r="851" spans="1:28">
      <c r="A851" s="24"/>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row>
    <row r="852" spans="1:28">
      <c r="A852" s="24"/>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row>
    <row r="853" spans="1:28">
      <c r="A853" s="24"/>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row>
    <row r="854" spans="1:28">
      <c r="A854" s="24"/>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row>
    <row r="855" spans="1:28">
      <c r="A855" s="24"/>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row>
    <row r="856" spans="1:28">
      <c r="A856" s="24"/>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row>
    <row r="857" spans="1:28">
      <c r="A857" s="24"/>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row>
    <row r="858" spans="1:28">
      <c r="A858" s="24"/>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row>
    <row r="859" spans="1:28">
      <c r="A859" s="24"/>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row>
    <row r="860" spans="1:28">
      <c r="A860" s="24"/>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row>
    <row r="861" spans="1:28">
      <c r="A861" s="24"/>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row>
    <row r="862" spans="1:28">
      <c r="A862" s="24"/>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row>
    <row r="863" spans="1:28">
      <c r="A863" s="24"/>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row>
    <row r="864" spans="1:28">
      <c r="A864" s="24"/>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row>
    <row r="865" spans="1:28">
      <c r="A865" s="24"/>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row>
    <row r="866" spans="1:28">
      <c r="A866" s="24"/>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row>
    <row r="867" spans="1:28">
      <c r="A867" s="24"/>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row>
    <row r="868" spans="1:28">
      <c r="A868" s="24"/>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row>
    <row r="869" spans="1:28">
      <c r="A869" s="24"/>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row>
    <row r="870" spans="1:28">
      <c r="A870" s="24"/>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row>
    <row r="871" spans="1:28">
      <c r="A871" s="24"/>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row>
    <row r="872" spans="1:28">
      <c r="A872" s="24"/>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row>
    <row r="873" spans="1:28">
      <c r="A873" s="24"/>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row>
    <row r="874" spans="1:28">
      <c r="A874" s="24"/>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row>
    <row r="875" spans="1:28">
      <c r="A875" s="24"/>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row>
    <row r="876" spans="1:28">
      <c r="A876" s="24"/>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row>
    <row r="877" spans="1:28">
      <c r="A877" s="24"/>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row>
    <row r="878" spans="1:28">
      <c r="A878" s="24"/>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row>
    <row r="879" spans="1:28">
      <c r="A879" s="24"/>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row>
    <row r="880" spans="1:28">
      <c r="A880" s="24"/>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row>
    <row r="881" spans="1:28">
      <c r="A881" s="24"/>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row>
    <row r="882" spans="1:28">
      <c r="A882" s="24"/>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row>
    <row r="883" spans="1:28">
      <c r="A883" s="24"/>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row>
    <row r="884" spans="1:28">
      <c r="A884" s="24"/>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row>
    <row r="885" spans="1:28">
      <c r="A885" s="24"/>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row>
    <row r="886" spans="1:28">
      <c r="A886" s="24"/>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row>
    <row r="887" spans="1:28">
      <c r="A887" s="24"/>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row>
    <row r="888" spans="1:28">
      <c r="A888" s="24"/>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row>
    <row r="889" spans="1:28">
      <c r="A889" s="24"/>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row>
    <row r="890" spans="1:28">
      <c r="A890" s="24"/>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row>
    <row r="891" spans="1:28">
      <c r="A891" s="24"/>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row>
    <row r="892" spans="1:28">
      <c r="A892" s="24"/>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row>
    <row r="893" spans="1:28">
      <c r="A893" s="24"/>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row>
    <row r="894" spans="1:28">
      <c r="A894" s="24"/>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row>
    <row r="895" spans="1:28">
      <c r="A895" s="24"/>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row>
    <row r="896" spans="1:28">
      <c r="A896" s="24"/>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row>
    <row r="897" spans="1:28">
      <c r="A897" s="24"/>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row>
    <row r="898" spans="1:28">
      <c r="A898" s="24"/>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row>
    <row r="899" spans="1:28">
      <c r="A899" s="24"/>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row>
    <row r="900" spans="1:28">
      <c r="A900" s="24"/>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row>
    <row r="901" spans="1:28">
      <c r="A901" s="24"/>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row>
    <row r="902" spans="1:28">
      <c r="A902" s="24"/>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row>
    <row r="903" spans="1:28">
      <c r="A903" s="24"/>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row>
    <row r="904" spans="1:28">
      <c r="A904" s="24"/>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row>
    <row r="905" spans="1:28">
      <c r="A905" s="24"/>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row>
    <row r="906" spans="1:28">
      <c r="A906" s="24"/>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row>
    <row r="907" spans="1:28">
      <c r="A907" s="24"/>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row>
    <row r="908" spans="1:28">
      <c r="A908" s="24"/>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row>
    <row r="909" spans="1:28">
      <c r="A909" s="24"/>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row>
    <row r="910" spans="1:28">
      <c r="A910" s="24"/>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row>
    <row r="911" spans="1:28">
      <c r="A911" s="24"/>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row>
    <row r="912" spans="1:28">
      <c r="A912" s="24"/>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row>
    <row r="913" spans="1:28">
      <c r="A913" s="24"/>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row>
    <row r="914" spans="1:28">
      <c r="A914" s="24"/>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row>
    <row r="915" spans="1:28">
      <c r="A915" s="24"/>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row>
    <row r="916" spans="1:28">
      <c r="A916" s="24"/>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row>
    <row r="917" spans="1:28">
      <c r="A917" s="24"/>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row>
    <row r="918" spans="1:28">
      <c r="A918" s="24"/>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row>
    <row r="919" spans="1:28">
      <c r="A919" s="24"/>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row>
    <row r="920" spans="1:28">
      <c r="A920" s="24"/>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row>
    <row r="921" spans="1:28">
      <c r="A921" s="24"/>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row>
    <row r="922" spans="1:28">
      <c r="A922" s="24"/>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row>
    <row r="923" spans="1:28">
      <c r="A923" s="24"/>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row>
    <row r="924" spans="1:28">
      <c r="A924" s="24"/>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row>
    <row r="925" spans="1:28">
      <c r="A925" s="24"/>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row>
    <row r="926" spans="1:28">
      <c r="A926" s="24"/>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row>
    <row r="927" spans="1:28">
      <c r="A927" s="24"/>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row>
    <row r="928" spans="1:28">
      <c r="A928" s="24"/>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row>
    <row r="929" spans="1:28">
      <c r="A929" s="24"/>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row>
    <row r="930" spans="1:28">
      <c r="A930" s="24"/>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row>
    <row r="931" spans="1:28">
      <c r="A931" s="24"/>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row>
    <row r="932" spans="1:28">
      <c r="A932" s="24"/>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row>
    <row r="933" spans="1:28">
      <c r="A933" s="24"/>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row>
    <row r="934" spans="1:28">
      <c r="A934" s="24"/>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row>
    <row r="935" spans="1:28">
      <c r="A935" s="24"/>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row>
    <row r="936" spans="1:28">
      <c r="A936" s="24"/>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row>
    <row r="937" spans="1:28">
      <c r="A937" s="24"/>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row>
    <row r="938" spans="1:28">
      <c r="A938" s="24"/>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row>
    <row r="939" spans="1:28">
      <c r="A939" s="24"/>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row>
    <row r="940" spans="1:28">
      <c r="A940" s="24"/>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row>
    <row r="941" spans="1:28">
      <c r="A941" s="24"/>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row>
    <row r="942" spans="1:28">
      <c r="A942" s="24"/>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row>
    <row r="943" spans="1:28">
      <c r="A943" s="24"/>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row>
    <row r="944" spans="1:28">
      <c r="A944" s="24"/>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row>
    <row r="945" spans="1:28">
      <c r="A945" s="24"/>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row>
    <row r="946" spans="1:28">
      <c r="A946" s="24"/>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row>
    <row r="947" spans="1:28">
      <c r="A947" s="24"/>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row>
    <row r="948" spans="1:28">
      <c r="A948" s="24"/>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row>
    <row r="949" spans="1:28">
      <c r="A949" s="24"/>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row>
    <row r="950" spans="1:28">
      <c r="A950" s="24"/>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row>
    <row r="951" spans="1:28">
      <c r="A951" s="24"/>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row>
    <row r="952" spans="1:28">
      <c r="A952" s="24"/>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row>
    <row r="953" spans="1:28">
      <c r="A953" s="24"/>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row>
    <row r="954" spans="1:28">
      <c r="A954" s="24"/>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row>
    <row r="955" spans="1:28">
      <c r="A955" s="24"/>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row>
    <row r="956" spans="1:28">
      <c r="A956" s="24"/>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row>
    <row r="957" spans="1:28">
      <c r="A957" s="24"/>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row>
    <row r="958" spans="1:28">
      <c r="A958" s="24"/>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row>
    <row r="959" spans="1:28">
      <c r="A959" s="24"/>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row>
    <row r="960" spans="1:28">
      <c r="A960" s="24"/>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row>
    <row r="961" spans="1:28">
      <c r="A961" s="24"/>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row>
    <row r="962" spans="1:28">
      <c r="A962" s="24"/>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row>
    <row r="963" spans="1:28">
      <c r="A963" s="24"/>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row>
    <row r="964" spans="1:28">
      <c r="A964" s="24"/>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row>
    <row r="965" spans="1:28">
      <c r="A965" s="24"/>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row>
    <row r="966" spans="1:28">
      <c r="A966" s="24"/>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row>
    <row r="967" spans="1:28">
      <c r="A967" s="24"/>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row>
    <row r="968" spans="1:28">
      <c r="A968" s="24"/>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row>
    <row r="969" spans="1:28">
      <c r="A969" s="24"/>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row>
    <row r="970" spans="1:28">
      <c r="A970" s="24"/>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row>
    <row r="971" spans="1:28">
      <c r="A971" s="24"/>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row>
    <row r="972" spans="1:28">
      <c r="A972" s="24"/>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row>
    <row r="973" spans="1:28">
      <c r="A973" s="24"/>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row>
    <row r="974" spans="1:28">
      <c r="A974" s="24"/>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row>
    <row r="975" spans="1:28">
      <c r="A975" s="24"/>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row>
    <row r="976" spans="1:28">
      <c r="A976" s="24"/>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row>
    <row r="977" spans="1:28">
      <c r="A977" s="24"/>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row>
    <row r="978" spans="1:28">
      <c r="A978" s="24"/>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row>
    <row r="979" spans="1:28">
      <c r="A979" s="24"/>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row>
    <row r="980" spans="1:28">
      <c r="A980" s="24"/>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row>
    <row r="981" spans="1:28">
      <c r="A981" s="24"/>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row>
    <row r="982" spans="1:28">
      <c r="A982" s="24"/>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row>
    <row r="983" spans="1:28">
      <c r="A983" s="24"/>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row>
    <row r="984" spans="1:28">
      <c r="A984" s="24"/>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row>
    <row r="985" spans="1:28">
      <c r="A985" s="24"/>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row>
    <row r="986" spans="1:28">
      <c r="A986" s="24"/>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row>
    <row r="987" spans="1:28">
      <c r="A987" s="24"/>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row>
    <row r="988" spans="1:28">
      <c r="A988" s="24"/>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row>
    <row r="989" spans="1:28">
      <c r="A989" s="24"/>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row>
    <row r="990" spans="1:28">
      <c r="A990" s="24"/>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row>
    <row r="991" spans="1:28">
      <c r="A991" s="24"/>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row>
    <row r="992" spans="1:28">
      <c r="A992" s="24"/>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row>
    <row r="993" spans="1:28">
      <c r="A993" s="24"/>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row>
    <row r="994" spans="1:28">
      <c r="A994" s="24"/>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row>
    <row r="995" spans="1:28">
      <c r="A995" s="24"/>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row>
    <row r="996" spans="1:28">
      <c r="A996" s="24"/>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row>
    <row r="997" spans="1:28">
      <c r="A997" s="24"/>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row>
    <row r="998" spans="1:28">
      <c r="A998" s="24"/>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row>
    <row r="999" spans="1:28">
      <c r="A999" s="24"/>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row>
    <row r="1000" spans="1:28">
      <c r="A1000" s="24"/>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row>
    <row r="1001" spans="1:28">
      <c r="A1001" s="24"/>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row>
    <row r="1002" spans="1:28">
      <c r="A1002" s="24"/>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row>
  </sheetData>
  <sortState xmlns:xlrd2="http://schemas.microsoft.com/office/spreadsheetml/2017/richdata2" ref="A2:F49">
    <sortCondition ref="B2:B49"/>
    <sortCondition ref="A2:A49"/>
  </sortState>
  <phoneticPr fontId="6"/>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7"/>
  <sheetViews>
    <sheetView workbookViewId="0">
      <selection sqref="A1:XFD1048576"/>
    </sheetView>
  </sheetViews>
  <sheetFormatPr defaultColWidth="14.42578125" defaultRowHeight="15"/>
  <cols>
    <col min="1" max="1" width="7.42578125" style="15" customWidth="1"/>
    <col min="2" max="2" width="13.42578125" style="15" customWidth="1"/>
    <col min="3" max="3" width="13.140625" style="15" customWidth="1"/>
    <col min="4" max="5" width="43.140625" style="17" customWidth="1"/>
    <col min="6" max="6" width="28.7109375" style="15" customWidth="1"/>
    <col min="7" max="7" width="13.42578125" style="15" customWidth="1"/>
    <col min="8" max="27" width="8.7109375" style="15" customWidth="1"/>
    <col min="28" max="16384" width="14.42578125" style="15"/>
  </cols>
  <sheetData>
    <row r="1" spans="1:27">
      <c r="A1" s="13" t="s">
        <v>4607</v>
      </c>
      <c r="B1" s="13" t="s">
        <v>0</v>
      </c>
      <c r="C1" s="13" t="s">
        <v>1</v>
      </c>
      <c r="D1" s="13" t="s">
        <v>3425</v>
      </c>
      <c r="E1" s="13" t="s">
        <v>2</v>
      </c>
      <c r="F1" s="13" t="s">
        <v>3</v>
      </c>
      <c r="G1" s="14"/>
      <c r="H1" s="14"/>
      <c r="I1" s="14"/>
      <c r="J1" s="14"/>
      <c r="K1" s="14"/>
      <c r="L1" s="14"/>
      <c r="M1" s="14"/>
      <c r="N1" s="14"/>
      <c r="O1" s="14"/>
      <c r="P1" s="14"/>
      <c r="Q1" s="14"/>
      <c r="R1" s="14"/>
      <c r="S1" s="14"/>
      <c r="T1" s="14"/>
      <c r="U1" s="14"/>
      <c r="V1" s="14"/>
      <c r="W1" s="14"/>
      <c r="X1" s="14"/>
      <c r="Y1" s="14"/>
      <c r="Z1" s="14"/>
      <c r="AA1" s="14"/>
    </row>
    <row r="2" spans="1:27" ht="24">
      <c r="A2" s="16" t="s">
        <v>4</v>
      </c>
      <c r="B2" s="16" t="s">
        <v>5</v>
      </c>
      <c r="C2" s="16" t="s">
        <v>6</v>
      </c>
      <c r="D2" s="16" t="str">
        <f ca="1">IFERROR(__xludf.DUMMYFUNCTION("GOOGLETRANSLATE(D2,""en"",""ja"")"),"件名ごとにコメントごとに1件の記録")</f>
        <v>件名ごとにコメントごとに1件の記録</v>
      </c>
      <c r="E2" s="16" t="s">
        <v>7</v>
      </c>
      <c r="F2" s="16" t="s">
        <v>8</v>
      </c>
    </row>
    <row r="3" spans="1:27" ht="24">
      <c r="A3" s="16" t="s">
        <v>9</v>
      </c>
      <c r="B3" s="16" t="s">
        <v>10</v>
      </c>
      <c r="C3" s="16" t="s">
        <v>6</v>
      </c>
      <c r="D3" s="16" t="str">
        <f ca="1">IFERROR(__xludf.DUMMYFUNCTION("GOOGLETRANSLATE(D3,""en"",""ja"")"),"被験者ごとに1つの記録")</f>
        <v>被験者ごとに1つの記録</v>
      </c>
      <c r="E3" s="16" t="s">
        <v>11</v>
      </c>
      <c r="F3" s="16" t="s">
        <v>12</v>
      </c>
    </row>
    <row r="4" spans="1:27" ht="24">
      <c r="A4" s="16" t="s">
        <v>13</v>
      </c>
      <c r="B4" s="16" t="s">
        <v>14</v>
      </c>
      <c r="C4" s="16" t="s">
        <v>6</v>
      </c>
      <c r="D4" s="16" t="str">
        <f ca="1">IFERROR(__xludf.DUMMYFUNCTION("GOOGLETRANSLATE(D4,""en"",""ja"")"),"実際の要素ごと、件名ごとに 1 つのレコード")</f>
        <v>実際の要素ごと、件名ごとに 1 つのレコード</v>
      </c>
      <c r="E4" s="16" t="s">
        <v>15</v>
      </c>
      <c r="F4" s="16" t="s">
        <v>16</v>
      </c>
    </row>
    <row r="5" spans="1:27" ht="36">
      <c r="A5" s="16" t="s">
        <v>17</v>
      </c>
      <c r="B5" s="16" t="s">
        <v>18</v>
      </c>
      <c r="C5" s="16" t="s">
        <v>6</v>
      </c>
      <c r="D5" s="16" t="str">
        <f ca="1">IFERROR(__xludf.DUMMYFUNCTION("GOOGLETRANSLATE(D5,""en"",""ja"")"),"被験者ごとに疾患マイルストーンごとに1つの記録")</f>
        <v>被験者ごとに疾患マイルストーンごとに1つの記録</v>
      </c>
      <c r="E5" s="16" t="s">
        <v>19</v>
      </c>
      <c r="F5" s="16" t="s">
        <v>20</v>
      </c>
    </row>
    <row r="6" spans="1:27" ht="24">
      <c r="A6" s="16" t="s">
        <v>21</v>
      </c>
      <c r="B6" s="16" t="s">
        <v>22</v>
      </c>
      <c r="C6" s="16" t="s">
        <v>6</v>
      </c>
      <c r="D6" s="16" t="str">
        <f ca="1">IFERROR(__xludf.DUMMYFUNCTION("GOOGLETRANSLATE(D6,""en"",""ja"")"),"実際の訪問ごとに被験者ごとに1つの記録")</f>
        <v>実際の訪問ごとに被験者ごとに1つの記録</v>
      </c>
      <c r="E6" s="16" t="s">
        <v>23</v>
      </c>
      <c r="F6" s="16" t="s">
        <v>24</v>
      </c>
    </row>
    <row r="7" spans="1:27" ht="24">
      <c r="A7" s="16" t="s">
        <v>25</v>
      </c>
      <c r="B7" s="16" t="s">
        <v>26</v>
      </c>
      <c r="C7" s="16" t="s">
        <v>27</v>
      </c>
      <c r="D7" s="16" t="str">
        <f ca="1">IFERROR(__xludf.DUMMYFUNCTION("GOOGLETRANSLATE(D7,""en"",""ja"")"),"被験者ごとに記録された介入発生ごとに1つの記録")</f>
        <v>被験者ごとに記録された介入発生ごとに1つの記録</v>
      </c>
      <c r="E7" s="16" t="s">
        <v>28</v>
      </c>
      <c r="F7" s="16" t="s">
        <v>29</v>
      </c>
    </row>
    <row r="8" spans="1:27" ht="24">
      <c r="A8" s="16" t="s">
        <v>30</v>
      </c>
      <c r="B8" s="16" t="s">
        <v>31</v>
      </c>
      <c r="C8" s="16" t="s">
        <v>27</v>
      </c>
      <c r="D8" s="16" t="str">
        <f ca="1">IFERROR(__xludf.DUMMYFUNCTION("GOOGLETRANSLATE(D8,""en"",""ja"")"),"記録された介入発生ごと、または被験者ごとの一定投与間隔ごとに1つの記録")</f>
        <v>記録された介入発生ごと、または被験者ごとの一定投与間隔ごとに1つの記録</v>
      </c>
      <c r="E8" s="16" t="s">
        <v>32</v>
      </c>
      <c r="F8" s="16" t="s">
        <v>33</v>
      </c>
    </row>
    <row r="9" spans="1:27" ht="24">
      <c r="A9" s="16" t="s">
        <v>34</v>
      </c>
      <c r="B9" s="16" t="s">
        <v>35</v>
      </c>
      <c r="C9" s="16" t="s">
        <v>27</v>
      </c>
      <c r="D9" s="16" t="str">
        <f ca="1">IFERROR(__xludf.DUMMYFUNCTION("GOOGLETRANSLATE(D9,""en"",""ja"")"),"プロトコルで指定された研究治療、収集された投与間隔、被験者、気分ごとに1つの記録")</f>
        <v>プロトコルで指定された研究治療、収集された投与間隔、被験者、気分ごとに1つの記録</v>
      </c>
      <c r="E9" s="16" t="s">
        <v>36</v>
      </c>
      <c r="F9" s="16" t="s">
        <v>37</v>
      </c>
    </row>
    <row r="10" spans="1:27" ht="24">
      <c r="A10" s="16" t="s">
        <v>38</v>
      </c>
      <c r="B10" s="16" t="s">
        <v>39</v>
      </c>
      <c r="C10" s="16" t="s">
        <v>27</v>
      </c>
      <c r="D10" s="16" t="str">
        <f ca="1">IFERROR(__xludf.DUMMYFUNCTION("GOOGLETRANSLATE(D10,""en"",""ja"")"),"プロトコルで指定された試験治療、一定投与間隔、被験者ごとに1つの記録")</f>
        <v>プロトコルで指定された試験治療、一定投与間隔、被験者ごとに1つの記録</v>
      </c>
      <c r="E10" s="16" t="s">
        <v>40</v>
      </c>
      <c r="F10" s="16" t="s">
        <v>41</v>
      </c>
    </row>
    <row r="11" spans="1:27" ht="24">
      <c r="A11" s="16" t="s">
        <v>42</v>
      </c>
      <c r="B11" s="16" t="s">
        <v>43</v>
      </c>
      <c r="C11" s="16" t="s">
        <v>27</v>
      </c>
      <c r="D11" s="16" t="str">
        <f ca="1">IFERROR(__xludf.DUMMYFUNCTION("GOOGLETRANSLATE(D11,""en"",""ja"")"),"被験者ごとに食品の発生または一定の摂取間隔ごとに1つの記録")</f>
        <v>被験者ごとに食品の発生または一定の摂取間隔ごとに1つの記録</v>
      </c>
      <c r="E11" s="16" t="s">
        <v>44</v>
      </c>
      <c r="F11" s="16" t="s">
        <v>45</v>
      </c>
    </row>
    <row r="12" spans="1:27" ht="24">
      <c r="A12" s="16" t="s">
        <v>46</v>
      </c>
      <c r="B12" s="16" t="s">
        <v>47</v>
      </c>
      <c r="C12" s="16" t="s">
        <v>27</v>
      </c>
      <c r="D12" s="16" t="str">
        <f ca="1">IFERROR(__xludf.DUMMYFUNCTION("GOOGLETRANSLATE(D12,""en"",""ja"")"),"記録された手順ごと、発生ごと、被験者ごと、1件の記録")</f>
        <v>記録された手順ごと、発生ごと、被験者ごと、1件の記録</v>
      </c>
      <c r="E12" s="16" t="s">
        <v>48</v>
      </c>
      <c r="F12" s="16" t="s">
        <v>49</v>
      </c>
    </row>
    <row r="13" spans="1:27" ht="24">
      <c r="A13" s="16" t="s">
        <v>50</v>
      </c>
      <c r="B13" s="16" t="s">
        <v>51</v>
      </c>
      <c r="C13" s="16" t="s">
        <v>27</v>
      </c>
      <c r="D13" s="16" t="str">
        <f ca="1">IFERROR(__xludf.DUMMYFUNCTION("GOOGLETRANSLATE(D13,""en"",""ja"")"),"物質の種類ごと、報告された発生ごと、対象ごと、1件の記録")</f>
        <v>物質の種類ごと、報告された発生ごと、対象ごと、1件の記録</v>
      </c>
      <c r="E13" s="16" t="s">
        <v>52</v>
      </c>
      <c r="F13" s="16" t="s">
        <v>53</v>
      </c>
    </row>
    <row r="14" spans="1:27" ht="24">
      <c r="A14" s="16" t="s">
        <v>54</v>
      </c>
      <c r="B14" s="16" t="s">
        <v>55</v>
      </c>
      <c r="C14" s="16" t="s">
        <v>56</v>
      </c>
      <c r="D14" s="16" t="str">
        <f ca="1">IFERROR(__xludf.DUMMYFUNCTION("GOOGLETRANSLATE(D14,""en"",""ja"")"),"被験者ごとに有害事象ごとに1件の記録")</f>
        <v>被験者ごとに有害事象ごとに1件の記録</v>
      </c>
      <c r="E14" s="16" t="s">
        <v>57</v>
      </c>
      <c r="F14" s="16" t="s">
        <v>58</v>
      </c>
    </row>
    <row r="15" spans="1:27" ht="24">
      <c r="A15" s="16" t="s">
        <v>59</v>
      </c>
      <c r="B15" s="16" t="s">
        <v>60</v>
      </c>
      <c r="C15" s="16" t="s">
        <v>56</v>
      </c>
      <c r="D15" s="16" t="str">
        <f ca="1">IFERROR(__xludf.DUMMYFUNCTION("GOOGLETRANSLATE(D15,""en"",""ja"")"),"1件のイベントにつき1件の記録")</f>
        <v>1件のイベントにつき1件の記録</v>
      </c>
      <c r="E15" s="16" t="s">
        <v>61</v>
      </c>
      <c r="F15" s="16" t="s">
        <v>62</v>
      </c>
    </row>
    <row r="16" spans="1:27" ht="24">
      <c r="A16" s="16" t="s">
        <v>63</v>
      </c>
      <c r="B16" s="16" t="s">
        <v>64</v>
      </c>
      <c r="C16" s="16" t="s">
        <v>56</v>
      </c>
      <c r="D16" s="16" t="str">
        <f ca="1">IFERROR(__xludf.DUMMYFUNCTION("GOOGLETRANSLATE(D16,""en"",""ja"")"),"被験者ごとに処置ステータスまたはプロトコルマイルストーンごとに1つのレコード")</f>
        <v>被験者ごとに処置ステータスまたはプロトコルマイルストーンごとに1つのレコード</v>
      </c>
      <c r="E16" s="16" t="s">
        <v>65</v>
      </c>
      <c r="F16" s="16" t="s">
        <v>66</v>
      </c>
    </row>
    <row r="17" spans="1:6" ht="24">
      <c r="A17" s="16" t="s">
        <v>67</v>
      </c>
      <c r="B17" s="16" t="s">
        <v>68</v>
      </c>
      <c r="C17" s="16" t="s">
        <v>56</v>
      </c>
      <c r="D17" s="16" t="str">
        <f ca="1">IFERROR(__xludf.DUMMYFUNCTION("GOOGLETRANSLATE(D17,""en"",""ja"")"),"被験者ごとにプロトコル逸脱ごとに1件の記録")</f>
        <v>被験者ごとにプロトコル逸脱ごとに1件の記録</v>
      </c>
      <c r="E17" s="16" t="s">
        <v>69</v>
      </c>
      <c r="F17" s="16" t="s">
        <v>70</v>
      </c>
    </row>
    <row r="18" spans="1:6" ht="24">
      <c r="A18" s="16" t="s">
        <v>71</v>
      </c>
      <c r="B18" s="16" t="s">
        <v>72</v>
      </c>
      <c r="C18" s="16" t="s">
        <v>56</v>
      </c>
      <c r="D18" s="16" t="str">
        <f ca="1">IFERROR(__xludf.DUMMYFUNCTION("GOOGLETRANSLATE(D18,""en"",""ja"")"),"医療行為ごとに被験者ごとに1件の記録")</f>
        <v>医療行為ごとに被験者ごとに1件の記録</v>
      </c>
      <c r="E18" s="16" t="s">
        <v>73</v>
      </c>
      <c r="F18" s="16" t="s">
        <v>74</v>
      </c>
    </row>
    <row r="19" spans="1:6">
      <c r="A19" s="16" t="s">
        <v>75</v>
      </c>
      <c r="B19" s="16" t="s">
        <v>76</v>
      </c>
      <c r="C19" s="16" t="s">
        <v>56</v>
      </c>
      <c r="D19" s="16" t="str">
        <f ca="1">IFERROR(__xludf.DUMMYFUNCTION("GOOGLETRANSLATE(D19,""en"",""ja"")"),"対象者ごとに病歴イベントごとに1つの記録")</f>
        <v>対象者ごとに病歴イベントごとに1つの記録</v>
      </c>
      <c r="E19" s="16" t="s">
        <v>77</v>
      </c>
      <c r="F19" s="16" t="s">
        <v>78</v>
      </c>
    </row>
    <row r="20" spans="1:6" ht="36">
      <c r="A20" s="16" t="s">
        <v>79</v>
      </c>
      <c r="B20" s="16" t="s">
        <v>80</v>
      </c>
      <c r="C20" s="16" t="s">
        <v>81</v>
      </c>
      <c r="D20" s="16" t="str">
        <f ca="1">IFERROR(__xludf.DUMMYFUNCTION("GOOGLETRANSLATE(D20,""en"",""ja"")"),"1回の訪問につき、被験者につき、時点につき、所見または結果につき1件の記録")</f>
        <v>1回の訪問につき、被験者につき、時点につき、所見または結果につき1件の記録</v>
      </c>
      <c r="E20" s="16" t="s">
        <v>82</v>
      </c>
      <c r="F20" s="16" t="s">
        <v>83</v>
      </c>
    </row>
    <row r="21" spans="1:6" ht="24">
      <c r="A21" s="16" t="s">
        <v>84</v>
      </c>
      <c r="B21" s="16" t="s">
        <v>85</v>
      </c>
      <c r="C21" s="16" t="s">
        <v>81</v>
      </c>
      <c r="D21" s="16" t="str">
        <f ca="1">IFERROR(__xludf.DUMMYFUNCTION("GOOGLETRANSLATE(D21,""en"",""ja"")"),"対象者ごとに薬物使用責任の調査結果ごとに1件の記録")</f>
        <v>対象者ごとに薬物使用責任の調査結果ごとに1件の記録</v>
      </c>
      <c r="E21" s="16" t="s">
        <v>86</v>
      </c>
      <c r="F21" s="16" t="s">
        <v>87</v>
      </c>
    </row>
    <row r="22" spans="1:6" ht="24">
      <c r="A22" s="16" t="s">
        <v>88</v>
      </c>
      <c r="B22" s="16" t="s">
        <v>89</v>
      </c>
      <c r="C22" s="16" t="s">
        <v>81</v>
      </c>
      <c r="D22" s="16" t="str">
        <f ca="1">IFERROR(__xludf.DUMMYFUNCTION("GOOGLETRANSLATE(D22,""en"",""ja"")"),"被験者ごとに発見ごとに1つの記録")</f>
        <v>被験者ごとに発見ごとに1つの記録</v>
      </c>
      <c r="E22" s="16" t="s">
        <v>90</v>
      </c>
      <c r="F22" s="16" t="s">
        <v>91</v>
      </c>
    </row>
    <row r="23" spans="1:6" ht="36">
      <c r="A23" s="16" t="s">
        <v>92</v>
      </c>
      <c r="B23" s="16" t="s">
        <v>93</v>
      </c>
      <c r="C23" s="16" t="s">
        <v>81</v>
      </c>
      <c r="D23" s="16" t="str">
        <f ca="1">IFERROR(__xludf.DUMMYFUNCTION("GOOGLETRANSLATE(D23,""en"",""ja"")"),"1回の心電図観察につき1件の記録、1回の反復、1回の時点、または1回の訪問、1回の心拍、1回の心電図観察につき1件の記録")</f>
        <v>1回の心電図観察につき1件の記録、1回の反復、1回の時点、または1回の訪問、1回の心拍、1回の心電図観察につき1件の記録</v>
      </c>
      <c r="E23" s="16" t="s">
        <v>94</v>
      </c>
      <c r="F23" s="16" t="s">
        <v>95</v>
      </c>
    </row>
    <row r="24" spans="1:6" ht="36">
      <c r="A24" s="16" t="s">
        <v>96</v>
      </c>
      <c r="B24" s="16" t="s">
        <v>97</v>
      </c>
      <c r="C24" s="16" t="s">
        <v>81</v>
      </c>
      <c r="D24" s="16" t="str">
        <f ca="1">IFERROR(__xludf.DUMMYFUNCTION("GOOGLETRANSLATE(D24,""en"",""ja"")"),"所見ごと、オブジェクトごと、時点ごと、訪問ごと、被験者ごとに1つの記録")</f>
        <v>所見ごと、オブジェクトごと、時点ごと、訪問ごと、被験者ごとに1つの記録</v>
      </c>
      <c r="E24" s="16" t="s">
        <v>98</v>
      </c>
      <c r="F24" s="16" t="s">
        <v>99</v>
      </c>
    </row>
    <row r="25" spans="1:6" ht="24">
      <c r="A25" s="16" t="s">
        <v>100</v>
      </c>
      <c r="B25" s="16" t="s">
        <v>101</v>
      </c>
      <c r="C25" s="16" t="s">
        <v>81</v>
      </c>
      <c r="D25" s="16" t="str">
        <f ca="1">IFERROR(__xludf.DUMMYFUNCTION("GOOGLETRANSLATE(D25,""en"",""ja"")"),"機能テストの結果ごとに、各時点、各訪問、各被験者ごとに 1 つの記録")</f>
        <v>機能テストの結果ごとに、各時点、各訪問、各被験者ごとに 1 つの記録</v>
      </c>
      <c r="E25" s="16" t="s">
        <v>102</v>
      </c>
      <c r="F25" s="16" t="s">
        <v>103</v>
      </c>
    </row>
    <row r="26" spans="1:6" ht="36">
      <c r="A26" s="16" t="s">
        <v>104</v>
      </c>
      <c r="B26" s="16" t="s">
        <v>105</v>
      </c>
      <c r="C26" s="16" t="s">
        <v>81</v>
      </c>
      <c r="D26" s="16" t="str">
        <f ca="1">IFERROR(__xludf.DUMMYFUNCTION("GOOGLETRANSLATE(D26,""en"",""ja"")"),"被験者ごとに満たされなかった包含/除外基準ごとに1つのレコード")</f>
        <v>被験者ごとに満たされなかった包含/除外基準ごとに1つのレコード</v>
      </c>
      <c r="E26" s="16" t="s">
        <v>106</v>
      </c>
      <c r="F26" s="16" t="s">
        <v>107</v>
      </c>
    </row>
    <row r="27" spans="1:6" ht="36">
      <c r="A27" s="16" t="s">
        <v>108</v>
      </c>
      <c r="B27" s="16" t="s">
        <v>109</v>
      </c>
      <c r="C27" s="16" t="s">
        <v>81</v>
      </c>
      <c r="D27" s="16" t="str">
        <f ca="1">IFERROR(__xludf.DUMMYFUNCTION("GOOGLETRANSLATE(D27,""en"",""ja"")"),"1回の訪問につき、1件のテストにつき、1件の記録")</f>
        <v>1回の訪問につき、1件のテストにつき、1件の記録</v>
      </c>
      <c r="E27" s="16" t="s">
        <v>110</v>
      </c>
      <c r="F27" s="16" t="s">
        <v>111</v>
      </c>
    </row>
    <row r="28" spans="1:6" ht="36">
      <c r="A28" s="16" t="s">
        <v>112</v>
      </c>
      <c r="B28" s="16" t="s">
        <v>113</v>
      </c>
      <c r="C28" s="16" t="s">
        <v>81</v>
      </c>
      <c r="D28" s="16" t="str">
        <f ca="1">IFERROR(__xludf.DUMMYFUNCTION("GOOGLETRANSLATE(D28,""en"",""ja"")"),"1回の検査、1回の訪問、1回の被験者あたり1件の記録")</f>
        <v>1回の検査、1回の訪問、1回の被験者あたり1件の記録</v>
      </c>
      <c r="E28" s="16" t="s">
        <v>114</v>
      </c>
      <c r="F28" s="16" t="s">
        <v>115</v>
      </c>
    </row>
    <row r="29" spans="1:6" ht="24">
      <c r="A29" s="16" t="s">
        <v>116</v>
      </c>
      <c r="B29" s="16" t="s">
        <v>117</v>
      </c>
      <c r="C29" s="16" t="s">
        <v>81</v>
      </c>
      <c r="D29" s="16" t="str">
        <f ca="1">IFERROR(__xludf.DUMMYFUNCTION("GOOGLETRANSLATE(D29,""en"",""ja"")"),"微生物検体所見1件につき、1回の訪問につき、1時点につき、1件の記録")</f>
        <v>微生物検体所見1件につき、1回の訪問につき、1時点につき、1件の記録</v>
      </c>
      <c r="E29" s="16" t="s">
        <v>118</v>
      </c>
      <c r="F29" s="16" t="s">
        <v>119</v>
      </c>
    </row>
    <row r="30" spans="1:6" ht="24">
      <c r="A30" s="16" t="s">
        <v>120</v>
      </c>
      <c r="B30" s="16" t="s">
        <v>121</v>
      </c>
      <c r="C30" s="16" t="s">
        <v>81</v>
      </c>
      <c r="D30" s="16" t="str">
        <f ca="1">IFERROR(__xludf.DUMMYFUNCTION("GOOGLETRANSLATE(D30,""en"",""ja"")"),"被験者あたり、標本あたり、所見あたり1件の記録")</f>
        <v>被験者あたり、標本あたり、所見あたり1件の記録</v>
      </c>
      <c r="E30" s="16" t="s">
        <v>122</v>
      </c>
      <c r="F30" s="16" t="s">
        <v>123</v>
      </c>
    </row>
    <row r="31" spans="1:6" ht="36">
      <c r="A31" s="16" t="s">
        <v>124</v>
      </c>
      <c r="B31" s="16" t="s">
        <v>125</v>
      </c>
      <c r="C31" s="16" t="s">
        <v>81</v>
      </c>
      <c r="D31" s="16" t="str">
        <f ca="1">IFERROR(__xludf.DUMMYFUNCTION("GOOGLETRANSLATE(D31,""en"",""ja"")"),"1回の訪問につき、評価ごとに1件の記録")</f>
        <v>1回の訪問につき、評価ごとに1件の記録</v>
      </c>
      <c r="E31" s="16" t="s">
        <v>126</v>
      </c>
      <c r="F31" s="16" t="s">
        <v>127</v>
      </c>
    </row>
    <row r="32" spans="1:6" ht="24">
      <c r="A32" s="16" t="s">
        <v>128</v>
      </c>
      <c r="B32" s="16" t="s">
        <v>129</v>
      </c>
      <c r="C32" s="16" t="s">
        <v>81</v>
      </c>
      <c r="D32" s="16" t="str">
        <f ca="1">IFERROR(__xludf.DUMMYFUNCTION("GOOGLETRANSLATE(D32,""en"",""ja"")"),"形態学的所見、場所、時点、訪問、被験者ごとに 1 つの記録")</f>
        <v>形態学的所見、場所、時点、訪問、被験者ごとに 1 つの記録</v>
      </c>
      <c r="E32" s="16" t="s">
        <v>130</v>
      </c>
      <c r="F32" s="16" t="s">
        <v>131</v>
      </c>
    </row>
    <row r="33" spans="1:6" ht="36">
      <c r="A33" s="16" t="s">
        <v>132</v>
      </c>
      <c r="B33" s="16" t="s">
        <v>133</v>
      </c>
      <c r="C33" s="16" t="s">
        <v>81</v>
      </c>
      <c r="D33" s="16" t="str">
        <f ca="1">IFERROR(__xludf.DUMMYFUNCTION("GOOGLETRANSLATE(D33,""en"",""ja"")"),"MBで発見された微生物ごとに、微生物感受性試験（またはその他の微生物関連の所見）ごとに1つの記録")</f>
        <v>MBで発見された微生物ごとに、微生物感受性試験（またはその他の微生物関連の所見）ごとに1つの記録</v>
      </c>
      <c r="E33" s="16" t="s">
        <v>134</v>
      </c>
      <c r="F33" s="16" t="s">
        <v>135</v>
      </c>
    </row>
    <row r="34" spans="1:6" ht="36">
      <c r="A34" s="16" t="s">
        <v>136</v>
      </c>
      <c r="B34" s="16" t="s">
        <v>137</v>
      </c>
      <c r="C34" s="16" t="s">
        <v>81</v>
      </c>
      <c r="D34" s="16" t="str">
        <f ca="1">IFERROR(__xludf.DUMMYFUNCTION("GOOGLETRANSLATE(D34,""en"",""ja"")"),"1件の所見につき、1つの記録、1つの場所につき、1つの時点につき、1つの訪問につき、1つの被験者につき")</f>
        <v>1件の所見につき、1つの記録、1つの場所につき、1つの時点につき、1つの訪問につき、1つの被験者につき</v>
      </c>
      <c r="E34" s="16" t="s">
        <v>138</v>
      </c>
      <c r="F34" s="16" t="s">
        <v>139</v>
      </c>
    </row>
    <row r="35" spans="1:6" ht="72">
      <c r="A35" s="16" t="s">
        <v>140</v>
      </c>
      <c r="B35" s="16" t="s">
        <v>141</v>
      </c>
      <c r="C35" s="16" t="s">
        <v>81</v>
      </c>
      <c r="D35" s="16" t="str">
        <f ca="1">IFERROR(__xludf.DUMMYFUNCTION("GOOGLETRANSLATE(D35,""en"",""ja"")"),"眼科的所見、方法、場所、時点、訪問、被験者ごとに1件の記録")</f>
        <v>眼科的所見、方法、場所、時点、訪問、被験者ごとに1件の記録</v>
      </c>
      <c r="E35" s="16" t="s">
        <v>142</v>
      </c>
      <c r="F35" s="16" t="s">
        <v>143</v>
      </c>
    </row>
    <row r="36" spans="1:6" ht="36">
      <c r="A36" s="16" t="s">
        <v>144</v>
      </c>
      <c r="B36" s="16" t="s">
        <v>145</v>
      </c>
      <c r="C36" s="16" t="s">
        <v>81</v>
      </c>
      <c r="D36" s="16" t="str">
        <f ca="1">IFERROR(__xludf.DUMMYFUNCTION("GOOGLETRANSLATE(D36,""en"",""ja"")"),"サンプル特性ごと、または参照時点ごとの時点濃度ごと、または被験者ごとの分析対象ごとに1つの記録")</f>
        <v>サンプル特性ごと、または参照時点ごとの時点濃度ごと、または被験者ごとの分析対象ごとに1つの記録</v>
      </c>
      <c r="E36" s="16" t="s">
        <v>146</v>
      </c>
      <c r="F36" s="16" t="s">
        <v>147</v>
      </c>
    </row>
    <row r="37" spans="1:6" ht="24">
      <c r="A37" s="16" t="s">
        <v>148</v>
      </c>
      <c r="B37" s="16" t="s">
        <v>149</v>
      </c>
      <c r="C37" s="16" t="s">
        <v>81</v>
      </c>
      <c r="D37" s="16" t="str">
        <f ca="1">IFERROR(__xludf.DUMMYFUNCTION("GOOGLETRANSLATE(D37,""en"",""ja"")"),"身体系または異常ごとに、被験者ごとに1回の診察につき1件の記録")</f>
        <v>身体系または異常ごとに、被験者ごとに1回の診察につき1件の記録</v>
      </c>
      <c r="E37" s="16" t="s">
        <v>150</v>
      </c>
      <c r="F37" s="16" t="s">
        <v>151</v>
      </c>
    </row>
    <row r="38" spans="1:6" ht="24">
      <c r="A38" s="16" t="s">
        <v>152</v>
      </c>
      <c r="B38" s="16" t="s">
        <v>153</v>
      </c>
      <c r="C38" s="16" t="s">
        <v>81</v>
      </c>
      <c r="D38" s="16" t="str">
        <f ca="1">IFERROR(__xludf.DUMMYFUNCTION("GOOGLETRANSLATE(D38,""en"",""ja"")"),"PKパラメータごと、時間濃度プロファイルごと、モデリング手法ごと、被験者ごとに1つの記録")</f>
        <v>PKパラメータごと、時間濃度プロファイルごと、モデリング手法ごと、被験者ごとに1つの記録</v>
      </c>
      <c r="E38" s="16" t="s">
        <v>154</v>
      </c>
      <c r="F38" s="16" t="s">
        <v>155</v>
      </c>
    </row>
    <row r="39" spans="1:6" ht="24">
      <c r="A39" s="16" t="s">
        <v>156</v>
      </c>
      <c r="B39" s="16" t="s">
        <v>157</v>
      </c>
      <c r="C39" s="16" t="s">
        <v>81</v>
      </c>
      <c r="D39" s="16" t="str">
        <f ca="1">IFERROR(__xludf.DUMMYFUNCTION("GOOGLETRANSLATE(D39,""en"",""ja"")"),"アンケート、質問、時点、訪問、被験者ごとに1件の記録")</f>
        <v>アンケート、質問、時点、訪問、被験者ごとに1件の記録</v>
      </c>
      <c r="E39" s="16" t="s">
        <v>158</v>
      </c>
      <c r="F39" s="16" t="s">
        <v>159</v>
      </c>
    </row>
    <row r="40" spans="1:6" ht="36">
      <c r="A40" s="16" t="s">
        <v>160</v>
      </c>
      <c r="B40" s="16" t="s">
        <v>161</v>
      </c>
      <c r="C40" s="16" t="s">
        <v>81</v>
      </c>
      <c r="D40" s="16" t="str">
        <f ca="1">IFERROR(__xludf.DUMMYFUNCTION("GOOGLETRANSLATE(D40,""en"",""ja"")"),"1回の訪問につき、被験者につき、時点につき、所見または結果につき1件の記録")</f>
        <v>1回の訪問につき、被験者につき、時点につき、所見または結果につき1件の記録</v>
      </c>
      <c r="E40" s="16" t="s">
        <v>82</v>
      </c>
      <c r="F40" s="16" t="s">
        <v>162</v>
      </c>
    </row>
    <row r="41" spans="1:6" ht="36">
      <c r="A41" s="16" t="s">
        <v>163</v>
      </c>
      <c r="B41" s="16" t="s">
        <v>164</v>
      </c>
      <c r="C41" s="16" t="s">
        <v>81</v>
      </c>
      <c r="D41" s="16" t="str">
        <f ca="1">IFERROR(__xludf.DUMMYFUNCTION("GOOGLETRANSLATE(D41,""en"",""ja"")"),"1回の訪問につき、被験者につき、時点につき、所見または結果につき1件の記録")</f>
        <v>1回の訪問につき、被験者につき、時点につき、所見または結果につき1件の記録</v>
      </c>
      <c r="E41" s="16" t="s">
        <v>82</v>
      </c>
      <c r="F41" s="16" t="s">
        <v>165</v>
      </c>
    </row>
    <row r="42" spans="1:6" ht="48">
      <c r="A42" s="16" t="s">
        <v>166</v>
      </c>
      <c r="B42" s="16" t="s">
        <v>167</v>
      </c>
      <c r="C42" s="16" t="s">
        <v>81</v>
      </c>
      <c r="D42" s="16" t="str">
        <f ca="1">IFERROR(__xludf.DUMMYFUNCTION("GOOGLETRANSLATE(D42,""en"",""ja"")"),"反応評価または臨床分類評価ごとに、時点ごとに、訪問ごとに、被験者ごとに、評価者ごとに、医療評価者ごとに 1 つの記録")</f>
        <v>反応評価または臨床分類評価ごとに、時点ごとに、訪問ごとに、被験者ごとに、評価者ごとに、医療評価者ごとに 1 つの記録</v>
      </c>
      <c r="E42" s="16" t="s">
        <v>168</v>
      </c>
      <c r="F42" s="16" t="s">
        <v>169</v>
      </c>
    </row>
    <row r="43" spans="1:6" ht="24">
      <c r="A43" s="16" t="s">
        <v>170</v>
      </c>
      <c r="B43" s="16" t="s">
        <v>171</v>
      </c>
      <c r="C43" s="16" t="s">
        <v>81</v>
      </c>
      <c r="D43" s="16" t="str">
        <f ca="1">IFERROR(__xludf.DUMMYFUNCTION("GOOGLETRANSLATE(D43,""en"",""ja"")"),"対象ごとに特性ごとに 1 つのレコード。")</f>
        <v>対象ごとに特性ごとに 1 つのレコード。</v>
      </c>
      <c r="E43" s="16" t="s">
        <v>172</v>
      </c>
      <c r="F43" s="16" t="s">
        <v>173</v>
      </c>
    </row>
    <row r="44" spans="1:6" ht="36">
      <c r="A44" s="16" t="s">
        <v>174</v>
      </c>
      <c r="B44" s="16" t="s">
        <v>175</v>
      </c>
      <c r="C44" s="16" t="s">
        <v>81</v>
      </c>
      <c r="D44" s="16" t="str">
        <f ca="1">IFERROR(__xludf.DUMMYFUNCTION("GOOGLETRANSLATE(D44,""en"",""ja"")"),"所見ごと、オブジェクトごと、時点ごと、訪問ごと、被験者ごとに1つの記録")</f>
        <v>所見ごと、オブジェクトごと、時点ごと、訪問ごと、被験者ごとに1つの記録</v>
      </c>
      <c r="E44" s="16" t="s">
        <v>98</v>
      </c>
      <c r="F44" s="16" t="s">
        <v>176</v>
      </c>
    </row>
    <row r="45" spans="1:6" ht="24">
      <c r="A45" s="16" t="s">
        <v>177</v>
      </c>
      <c r="B45" s="16" t="s">
        <v>178</v>
      </c>
      <c r="C45" s="16" t="s">
        <v>81</v>
      </c>
      <c r="D45" s="16" t="str">
        <f ca="1">IFERROR(__xludf.DUMMYFUNCTION("GOOGLETRANSLATE(D45,""en"",""ja"")"),"1件の訪問につき、1件の所見につき1件の記録")</f>
        <v>1件の訪問につき、1件の所見につき1件の記録</v>
      </c>
      <c r="E45" s="16" t="s">
        <v>179</v>
      </c>
      <c r="F45" s="16" t="s">
        <v>180</v>
      </c>
    </row>
    <row r="46" spans="1:6" ht="24">
      <c r="A46" s="16" t="s">
        <v>181</v>
      </c>
      <c r="B46" s="16" t="s">
        <v>182</v>
      </c>
      <c r="C46" s="16" t="s">
        <v>81</v>
      </c>
      <c r="D46" s="16" t="str">
        <f ca="1">IFERROR(__xludf.DUMMYFUNCTION("GOOGLETRANSLATE(D46,""en"",""ja"")"),"腫瘍測定/評価ごとに、評価者ごとに、被験者ごとに、訪問ごとに1つの記録")</f>
        <v>腫瘍測定/評価ごとに、評価者ごとに、被験者ごとに、訪問ごとに1つの記録</v>
      </c>
      <c r="E46" s="16" t="s">
        <v>183</v>
      </c>
      <c r="F46" s="16" t="s">
        <v>184</v>
      </c>
    </row>
    <row r="47" spans="1:6" ht="24">
      <c r="A47" s="16" t="s">
        <v>185</v>
      </c>
      <c r="B47" s="16" t="s">
        <v>186</v>
      </c>
      <c r="C47" s="16" t="s">
        <v>81</v>
      </c>
      <c r="D47" s="16" t="str">
        <f ca="1">IFERROR(__xludf.DUMMYFUNCTION("GOOGLETRANSLATE(D47,""en"",""ja"")"),"特定された腫瘍ごとに、被験者ごとに、評価者ごとに1件の記録")</f>
        <v>特定された腫瘍ごとに、被験者ごとに、評価者ごとに1件の記録</v>
      </c>
      <c r="E47" s="16" t="s">
        <v>187</v>
      </c>
      <c r="F47" s="16" t="s">
        <v>188</v>
      </c>
    </row>
    <row r="48" spans="1:6" ht="36">
      <c r="A48" s="16" t="s">
        <v>189</v>
      </c>
      <c r="B48" s="16" t="s">
        <v>190</v>
      </c>
      <c r="C48" s="16" t="s">
        <v>81</v>
      </c>
      <c r="D48" s="16" t="str">
        <f ca="1">IFERROR(__xludf.DUMMYFUNCTION("GOOGLETRANSLATE(D48,""en"",""ja"")"),"1件の所見につき、1箇所の訪問につき、1件の被験者につき、1件の記録")</f>
        <v>1件の所見につき、1箇所の訪問につき、1件の被験者につき、1件の記録</v>
      </c>
      <c r="E48" s="16" t="s">
        <v>191</v>
      </c>
      <c r="F48" s="16" t="s">
        <v>192</v>
      </c>
    </row>
    <row r="49" spans="1:6" ht="24">
      <c r="A49" s="16" t="s">
        <v>193</v>
      </c>
      <c r="B49" s="16" t="s">
        <v>194</v>
      </c>
      <c r="C49" s="16" t="s">
        <v>81</v>
      </c>
      <c r="D49" s="16" t="str">
        <f ca="1">IFERROR(__xludf.DUMMYFUNCTION("GOOGLETRANSLATE(D49,""en"",""ja"")"),"被験者ごと、訪問ごと、時点ごと、バイタルサイン測定ごとに1件の記録")</f>
        <v>被験者ごと、訪問ごと、時点ごと、バイタルサイン測定ごとに1件の記録</v>
      </c>
      <c r="E49" s="16" t="s">
        <v>195</v>
      </c>
      <c r="F49" s="16" t="s">
        <v>196</v>
      </c>
    </row>
    <row r="50" spans="1:6">
      <c r="A50" s="16" t="s">
        <v>197</v>
      </c>
      <c r="B50" s="16" t="s">
        <v>198</v>
      </c>
      <c r="C50" s="16" t="s">
        <v>199</v>
      </c>
      <c r="D50" s="16" t="str">
        <f ca="1">IFERROR(__xludf.DUMMYFUNCTION("GOOGLETRANSLATE(D50,""en"",""ja"")"),"アームごとに計画された要素ごとに1つのレコード")</f>
        <v>アームごとに計画された要素ごとに1つのレコード</v>
      </c>
      <c r="E50" s="16" t="s">
        <v>200</v>
      </c>
      <c r="F50" s="16" t="s">
        <v>201</v>
      </c>
    </row>
    <row r="51" spans="1:6" ht="24">
      <c r="A51" s="16" t="s">
        <v>202</v>
      </c>
      <c r="B51" s="16" t="s">
        <v>203</v>
      </c>
      <c r="C51" s="16" t="s">
        <v>199</v>
      </c>
      <c r="D51" s="16" t="str">
        <f ca="1">IFERROR(__xludf.DUMMYFUNCTION("GOOGLETRANSLATE(D51,""en"",""ja"")"),"計画された一定評価期間ごとに1つのレコード")</f>
        <v>計画された一定評価期間ごとに1つのレコード</v>
      </c>
      <c r="E51" s="16" t="s">
        <v>204</v>
      </c>
      <c r="F51" s="16" t="s">
        <v>205</v>
      </c>
    </row>
    <row r="52" spans="1:6">
      <c r="A52" s="16" t="s">
        <v>206</v>
      </c>
      <c r="B52" s="16" t="s">
        <v>207</v>
      </c>
      <c r="C52" s="16" t="s">
        <v>199</v>
      </c>
      <c r="D52" s="16" t="str">
        <f ca="1">IFERROR(__xludf.DUMMYFUNCTION("GOOGLETRANSLATE(D52,""en"",""ja"")"),"計画された要素ごとに1つのレコード")</f>
        <v>計画された要素ごとに1つのレコード</v>
      </c>
      <c r="E52" s="16" t="s">
        <v>208</v>
      </c>
      <c r="F52" s="16" t="s">
        <v>209</v>
      </c>
    </row>
    <row r="53" spans="1:6" ht="36">
      <c r="A53" s="16" t="s">
        <v>210</v>
      </c>
      <c r="B53" s="16" t="s">
        <v>211</v>
      </c>
      <c r="C53" s="16" t="s">
        <v>199</v>
      </c>
      <c r="D53" s="16" t="str">
        <f ca="1">IFERROR(__xludf.DUMMYFUNCTION("GOOGLETRANSLATE(D53,""en"",""ja"")"),"I/E基準ごとに1つのレコード")</f>
        <v>I/E基準ごとに1つのレコード</v>
      </c>
      <c r="E53" s="16" t="s">
        <v>212</v>
      </c>
      <c r="F53" s="16" t="s">
        <v>213</v>
      </c>
    </row>
    <row r="54" spans="1:6" ht="24">
      <c r="A54" s="16" t="s">
        <v>214</v>
      </c>
      <c r="B54" s="16" t="s">
        <v>215</v>
      </c>
      <c r="C54" s="16" t="s">
        <v>199</v>
      </c>
      <c r="D54" s="16" t="str">
        <f ca="1">IFERROR(__xludf.DUMMYFUNCTION("GOOGLETRANSLATE(D54,""en"",""ja"")"),"疾患マイルストーンの種類ごとに1つのレコード")</f>
        <v>疾患マイルストーンの種類ごとに1つのレコード</v>
      </c>
      <c r="E54" s="16" t="s">
        <v>216</v>
      </c>
      <c r="F54" s="16" t="s">
        <v>217</v>
      </c>
    </row>
    <row r="55" spans="1:6" ht="24">
      <c r="A55" s="16" t="s">
        <v>218</v>
      </c>
      <c r="B55" s="16" t="s">
        <v>219</v>
      </c>
      <c r="C55" s="16" t="s">
        <v>199</v>
      </c>
      <c r="D55" s="16" t="str">
        <f ca="1">IFERROR(__xludf.DUMMYFUNCTION("GOOGLETRANSLATE(D55,""en"",""ja"")"),"試験概要パラメータ値ごとに1つのレコード")</f>
        <v>試験概要パラメータ値ごとに1つのレコード</v>
      </c>
      <c r="E55" s="16" t="s">
        <v>220</v>
      </c>
      <c r="F55" s="16" t="s">
        <v>221</v>
      </c>
    </row>
    <row r="56" spans="1:6">
      <c r="A56" s="16" t="s">
        <v>222</v>
      </c>
      <c r="B56" s="16" t="s">
        <v>223</v>
      </c>
      <c r="C56" s="16" t="s">
        <v>199</v>
      </c>
      <c r="D56" s="16" t="str">
        <f ca="1">IFERROR(__xludf.DUMMYFUNCTION("GOOGLETRANSLATE(D56,""en"",""ja"")"),"アームごとに計画された訪問ごとに1つの記録")</f>
        <v>アームごとに計画された訪問ごとに1つの記録</v>
      </c>
      <c r="E56" s="16" t="s">
        <v>224</v>
      </c>
      <c r="F56" s="16" t="s">
        <v>225</v>
      </c>
    </row>
    <row r="57" spans="1:6" ht="36">
      <c r="A57" s="16" t="s">
        <v>226</v>
      </c>
      <c r="B57" s="16" t="s">
        <v>227</v>
      </c>
      <c r="C57" s="16" t="s">
        <v>228</v>
      </c>
      <c r="D57" s="16" t="str">
        <f ca="1">IFERROR(__xludf.DUMMYFUNCTION("GOOGLETRANSLATE(D57,""en"",""ja"")"),"非宿主生物ごとに分類群ごとに1つの記録")</f>
        <v>非宿主生物ごとに分類群ごとに1つの記録</v>
      </c>
      <c r="E57" s="16" t="s">
        <v>229</v>
      </c>
      <c r="F57" s="16" t="s">
        <v>230</v>
      </c>
    </row>
  </sheetData>
  <phoneticPr fontId="6"/>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02"/>
  <sheetViews>
    <sheetView workbookViewId="0">
      <selection activeCell="H1" sqref="H1"/>
    </sheetView>
  </sheetViews>
  <sheetFormatPr defaultColWidth="14.42578125" defaultRowHeight="15"/>
  <cols>
    <col min="1" max="1" width="7.42578125" style="5" customWidth="1"/>
    <col min="2" max="2" width="15.140625" style="6" customWidth="1"/>
    <col min="3" max="3" width="24.42578125" style="6" customWidth="1"/>
    <col min="4" max="4" width="6.140625" style="5" customWidth="1"/>
    <col min="5" max="5" width="11.5703125" style="5" customWidth="1"/>
    <col min="6" max="6" width="16.5703125" style="5" customWidth="1"/>
    <col min="7" max="7" width="6.140625" style="6" customWidth="1"/>
    <col min="8" max="8" width="69.28515625" style="7" customWidth="1"/>
    <col min="9" max="9" width="62" style="7" customWidth="1"/>
    <col min="10" max="26" width="8.7109375" style="5" customWidth="1"/>
    <col min="27" max="16384" width="14.42578125" style="5"/>
  </cols>
  <sheetData>
    <row r="1" spans="1:9" s="4" customFormat="1">
      <c r="A1" s="4" t="s">
        <v>231</v>
      </c>
      <c r="B1" s="1" t="s">
        <v>232</v>
      </c>
      <c r="C1" s="1" t="s">
        <v>233</v>
      </c>
      <c r="D1" s="1" t="s">
        <v>234</v>
      </c>
      <c r="E1" s="1" t="s">
        <v>235</v>
      </c>
      <c r="F1" s="1" t="s">
        <v>236</v>
      </c>
      <c r="G1" s="2" t="s">
        <v>237</v>
      </c>
      <c r="H1" s="3" t="s">
        <v>4392</v>
      </c>
      <c r="I1" s="3" t="s">
        <v>238</v>
      </c>
    </row>
    <row r="2" spans="1:9">
      <c r="A2" s="5" t="s">
        <v>4</v>
      </c>
      <c r="B2" s="6" t="s">
        <v>239</v>
      </c>
      <c r="C2" s="6" t="s">
        <v>240</v>
      </c>
      <c r="D2" s="5" t="s">
        <v>241</v>
      </c>
      <c r="F2" s="5" t="s">
        <v>242</v>
      </c>
      <c r="G2" s="6" t="s">
        <v>243</v>
      </c>
      <c r="H2" s="7" t="s">
        <v>4567</v>
      </c>
      <c r="I2" s="7" t="s">
        <v>244</v>
      </c>
    </row>
    <row r="3" spans="1:9">
      <c r="A3" s="5" t="s">
        <v>4</v>
      </c>
      <c r="B3" s="6" t="s">
        <v>245</v>
      </c>
      <c r="C3" s="6" t="s">
        <v>246</v>
      </c>
      <c r="D3" s="5" t="s">
        <v>241</v>
      </c>
      <c r="E3" s="5" t="s">
        <v>4</v>
      </c>
      <c r="F3" s="5" t="s">
        <v>242</v>
      </c>
      <c r="G3" s="6" t="s">
        <v>243</v>
      </c>
      <c r="H3" s="7" t="s">
        <v>3426</v>
      </c>
      <c r="I3" s="7" t="s">
        <v>247</v>
      </c>
    </row>
    <row r="4" spans="1:9" s="10" customFormat="1" ht="45">
      <c r="A4" s="8" t="s">
        <v>4</v>
      </c>
      <c r="B4" s="8" t="s">
        <v>248</v>
      </c>
      <c r="C4" s="8" t="s">
        <v>249</v>
      </c>
      <c r="D4" s="8" t="s">
        <v>241</v>
      </c>
      <c r="E4" s="8" t="s">
        <v>250</v>
      </c>
      <c r="F4" s="8" t="s">
        <v>251</v>
      </c>
      <c r="G4" s="8" t="s">
        <v>252</v>
      </c>
      <c r="H4" s="9" t="s">
        <v>3427</v>
      </c>
      <c r="I4" s="9" t="s">
        <v>253</v>
      </c>
    </row>
    <row r="5" spans="1:9" ht="30">
      <c r="A5" s="5" t="s">
        <v>4</v>
      </c>
      <c r="B5" s="6" t="s">
        <v>254</v>
      </c>
      <c r="C5" s="6" t="s">
        <v>255</v>
      </c>
      <c r="D5" s="5" t="s">
        <v>241</v>
      </c>
      <c r="F5" s="5" t="s">
        <v>242</v>
      </c>
      <c r="G5" s="6" t="s">
        <v>243</v>
      </c>
      <c r="H5" s="7" t="s">
        <v>4419</v>
      </c>
      <c r="I5" s="7" t="s">
        <v>256</v>
      </c>
    </row>
    <row r="6" spans="1:9" ht="30">
      <c r="A6" s="5" t="s">
        <v>4</v>
      </c>
      <c r="B6" s="6" t="s">
        <v>257</v>
      </c>
      <c r="C6" s="6" t="s">
        <v>258</v>
      </c>
      <c r="D6" s="5" t="s">
        <v>259</v>
      </c>
      <c r="F6" s="5" t="s">
        <v>242</v>
      </c>
      <c r="G6" s="6" t="s">
        <v>243</v>
      </c>
      <c r="H6" s="7" t="s">
        <v>4413</v>
      </c>
      <c r="I6" s="7" t="s">
        <v>260</v>
      </c>
    </row>
    <row r="7" spans="1:9" s="10" customFormat="1" ht="60">
      <c r="A7" s="8" t="s">
        <v>4</v>
      </c>
      <c r="B7" s="8" t="s">
        <v>261</v>
      </c>
      <c r="C7" s="8" t="s">
        <v>262</v>
      </c>
      <c r="D7" s="8" t="s">
        <v>241</v>
      </c>
      <c r="E7" s="8" t="s">
        <v>250</v>
      </c>
      <c r="F7" s="8" t="s">
        <v>251</v>
      </c>
      <c r="G7" s="8" t="s">
        <v>252</v>
      </c>
      <c r="H7" s="9" t="s">
        <v>4479</v>
      </c>
      <c r="I7" s="9" t="s">
        <v>263</v>
      </c>
    </row>
    <row r="8" spans="1:9" s="10" customFormat="1" ht="45">
      <c r="A8" s="8" t="s">
        <v>4</v>
      </c>
      <c r="B8" s="8" t="s">
        <v>264</v>
      </c>
      <c r="C8" s="8" t="s">
        <v>265</v>
      </c>
      <c r="D8" s="8" t="s">
        <v>241</v>
      </c>
      <c r="F8" s="8" t="s">
        <v>251</v>
      </c>
      <c r="G8" s="8" t="s">
        <v>252</v>
      </c>
      <c r="H8" s="9" t="s">
        <v>3428</v>
      </c>
      <c r="I8" s="9" t="s">
        <v>266</v>
      </c>
    </row>
    <row r="9" spans="1:9" s="10" customFormat="1" ht="60">
      <c r="A9" s="8" t="s">
        <v>4</v>
      </c>
      <c r="B9" s="8" t="s">
        <v>267</v>
      </c>
      <c r="C9" s="8" t="s">
        <v>268</v>
      </c>
      <c r="D9" s="8" t="s">
        <v>241</v>
      </c>
      <c r="F9" s="8" t="s">
        <v>251</v>
      </c>
      <c r="G9" s="8" t="s">
        <v>252</v>
      </c>
      <c r="H9" s="9" t="s">
        <v>3429</v>
      </c>
      <c r="I9" s="9" t="s">
        <v>269</v>
      </c>
    </row>
    <row r="10" spans="1:9" ht="30">
      <c r="A10" s="5" t="s">
        <v>4</v>
      </c>
      <c r="B10" s="6" t="s">
        <v>270</v>
      </c>
      <c r="C10" s="6" t="s">
        <v>271</v>
      </c>
      <c r="D10" s="5" t="s">
        <v>241</v>
      </c>
      <c r="F10" s="5" t="s">
        <v>272</v>
      </c>
      <c r="G10" s="6" t="s">
        <v>243</v>
      </c>
      <c r="H10" s="7" t="s">
        <v>3430</v>
      </c>
      <c r="I10" s="7" t="s">
        <v>273</v>
      </c>
    </row>
    <row r="11" spans="1:9" s="10" customFormat="1" ht="30">
      <c r="A11" s="8" t="s">
        <v>4</v>
      </c>
      <c r="B11" s="8" t="s">
        <v>274</v>
      </c>
      <c r="C11" s="8" t="s">
        <v>275</v>
      </c>
      <c r="D11" s="8" t="s">
        <v>241</v>
      </c>
      <c r="E11" s="8" t="s">
        <v>250</v>
      </c>
      <c r="F11" s="8" t="s">
        <v>251</v>
      </c>
      <c r="G11" s="8" t="s">
        <v>252</v>
      </c>
      <c r="H11" s="11" t="s">
        <v>4568</v>
      </c>
      <c r="I11" s="9" t="s">
        <v>276</v>
      </c>
    </row>
    <row r="12" spans="1:9" s="10" customFormat="1" ht="30">
      <c r="A12" s="8" t="s">
        <v>4</v>
      </c>
      <c r="B12" s="8" t="s">
        <v>277</v>
      </c>
      <c r="C12" s="8" t="s">
        <v>278</v>
      </c>
      <c r="D12" s="8" t="s">
        <v>241</v>
      </c>
      <c r="E12" s="8" t="s">
        <v>279</v>
      </c>
      <c r="F12" s="8" t="s">
        <v>251</v>
      </c>
      <c r="G12" s="8" t="s">
        <v>252</v>
      </c>
      <c r="H12" s="9" t="s">
        <v>3431</v>
      </c>
      <c r="I12" s="9" t="s">
        <v>280</v>
      </c>
    </row>
    <row r="13" spans="1:9" s="10" customFormat="1" ht="45">
      <c r="A13" s="8" t="s">
        <v>4</v>
      </c>
      <c r="B13" s="8" t="s">
        <v>281</v>
      </c>
      <c r="C13" s="8" t="s">
        <v>282</v>
      </c>
      <c r="D13" s="8" t="s">
        <v>241</v>
      </c>
      <c r="E13" s="8" t="s">
        <v>283</v>
      </c>
      <c r="F13" s="8" t="s">
        <v>284</v>
      </c>
      <c r="G13" s="8" t="s">
        <v>252</v>
      </c>
      <c r="H13" s="9" t="s">
        <v>3432</v>
      </c>
      <c r="I13" s="9" t="s">
        <v>285</v>
      </c>
    </row>
    <row r="14" spans="1:9" s="10" customFormat="1" ht="45">
      <c r="A14" s="8" t="s">
        <v>4</v>
      </c>
      <c r="B14" s="8" t="s">
        <v>286</v>
      </c>
      <c r="C14" s="8" t="s">
        <v>287</v>
      </c>
      <c r="D14" s="8" t="s">
        <v>259</v>
      </c>
      <c r="F14" s="8" t="s">
        <v>284</v>
      </c>
      <c r="G14" s="8" t="s">
        <v>252</v>
      </c>
      <c r="H14" s="9" t="s">
        <v>3433</v>
      </c>
      <c r="I14" s="9" t="s">
        <v>288</v>
      </c>
    </row>
    <row r="15" spans="1:9">
      <c r="A15" s="5" t="s">
        <v>9</v>
      </c>
      <c r="B15" s="6" t="s">
        <v>239</v>
      </c>
      <c r="C15" s="6" t="s">
        <v>240</v>
      </c>
      <c r="D15" s="5" t="s">
        <v>241</v>
      </c>
      <c r="F15" s="5" t="s">
        <v>242</v>
      </c>
      <c r="G15" s="6" t="s">
        <v>243</v>
      </c>
      <c r="H15" s="7" t="s">
        <v>4567</v>
      </c>
      <c r="I15" s="7" t="s">
        <v>244</v>
      </c>
    </row>
    <row r="16" spans="1:9">
      <c r="A16" s="5" t="s">
        <v>9</v>
      </c>
      <c r="B16" s="6" t="s">
        <v>245</v>
      </c>
      <c r="C16" s="6" t="s">
        <v>246</v>
      </c>
      <c r="D16" s="5" t="s">
        <v>241</v>
      </c>
      <c r="E16" s="5" t="s">
        <v>9</v>
      </c>
      <c r="F16" s="5" t="s">
        <v>242</v>
      </c>
      <c r="G16" s="6" t="s">
        <v>243</v>
      </c>
      <c r="H16" s="7" t="s">
        <v>3426</v>
      </c>
      <c r="I16" s="7" t="s">
        <v>247</v>
      </c>
    </row>
    <row r="17" spans="1:9" ht="60">
      <c r="A17" s="5" t="s">
        <v>9</v>
      </c>
      <c r="B17" s="6" t="s">
        <v>254</v>
      </c>
      <c r="C17" s="6" t="s">
        <v>255</v>
      </c>
      <c r="D17" s="5" t="s">
        <v>241</v>
      </c>
      <c r="F17" s="5" t="s">
        <v>242</v>
      </c>
      <c r="G17" s="6" t="s">
        <v>243</v>
      </c>
      <c r="H17" s="7" t="s">
        <v>4420</v>
      </c>
      <c r="I17" s="7" t="s">
        <v>289</v>
      </c>
    </row>
    <row r="18" spans="1:9" ht="30">
      <c r="A18" s="5" t="s">
        <v>9</v>
      </c>
      <c r="B18" s="6" t="s">
        <v>290</v>
      </c>
      <c r="C18" s="6" t="s">
        <v>291</v>
      </c>
      <c r="D18" s="5" t="s">
        <v>241</v>
      </c>
      <c r="F18" s="5" t="s">
        <v>272</v>
      </c>
      <c r="G18" s="6" t="s">
        <v>243</v>
      </c>
      <c r="H18" s="7" t="s">
        <v>4480</v>
      </c>
      <c r="I18" s="7" t="s">
        <v>292</v>
      </c>
    </row>
    <row r="19" spans="1:9" s="10" customFormat="1" ht="60">
      <c r="A19" s="8" t="s">
        <v>9</v>
      </c>
      <c r="B19" s="8" t="s">
        <v>293</v>
      </c>
      <c r="C19" s="8" t="s">
        <v>294</v>
      </c>
      <c r="D19" s="8" t="s">
        <v>241</v>
      </c>
      <c r="E19" s="8" t="s">
        <v>283</v>
      </c>
      <c r="F19" s="8" t="s">
        <v>251</v>
      </c>
      <c r="G19" s="8" t="s">
        <v>295</v>
      </c>
      <c r="H19" s="9" t="s">
        <v>4421</v>
      </c>
      <c r="I19" s="9" t="s">
        <v>296</v>
      </c>
    </row>
    <row r="20" spans="1:9" s="10" customFormat="1" ht="75">
      <c r="A20" s="8" t="s">
        <v>9</v>
      </c>
      <c r="B20" s="8" t="s">
        <v>297</v>
      </c>
      <c r="C20" s="8" t="s">
        <v>298</v>
      </c>
      <c r="D20" s="8" t="s">
        <v>241</v>
      </c>
      <c r="E20" s="8" t="s">
        <v>283</v>
      </c>
      <c r="F20" s="8" t="s">
        <v>251</v>
      </c>
      <c r="G20" s="8" t="s">
        <v>295</v>
      </c>
      <c r="H20" s="9" t="s">
        <v>4481</v>
      </c>
      <c r="I20" s="9" t="s">
        <v>299</v>
      </c>
    </row>
    <row r="21" spans="1:9" s="10" customFormat="1" ht="30">
      <c r="A21" s="8" t="s">
        <v>9</v>
      </c>
      <c r="B21" s="8" t="s">
        <v>300</v>
      </c>
      <c r="C21" s="8" t="s">
        <v>301</v>
      </c>
      <c r="D21" s="8" t="s">
        <v>241</v>
      </c>
      <c r="E21" s="8" t="s">
        <v>283</v>
      </c>
      <c r="F21" s="8" t="s">
        <v>251</v>
      </c>
      <c r="G21" s="8" t="s">
        <v>295</v>
      </c>
      <c r="H21" s="9" t="s">
        <v>3434</v>
      </c>
      <c r="I21" s="9" t="s">
        <v>302</v>
      </c>
    </row>
    <row r="22" spans="1:9" s="10" customFormat="1" ht="45">
      <c r="A22" s="8" t="s">
        <v>9</v>
      </c>
      <c r="B22" s="8" t="s">
        <v>303</v>
      </c>
      <c r="C22" s="8" t="s">
        <v>304</v>
      </c>
      <c r="D22" s="8" t="s">
        <v>241</v>
      </c>
      <c r="E22" s="8" t="s">
        <v>283</v>
      </c>
      <c r="F22" s="8" t="s">
        <v>251</v>
      </c>
      <c r="G22" s="8" t="s">
        <v>295</v>
      </c>
      <c r="H22" s="9" t="s">
        <v>3435</v>
      </c>
      <c r="I22" s="9" t="s">
        <v>305</v>
      </c>
    </row>
    <row r="23" spans="1:9" s="10" customFormat="1" ht="75">
      <c r="A23" s="8" t="s">
        <v>9</v>
      </c>
      <c r="B23" s="8" t="s">
        <v>306</v>
      </c>
      <c r="C23" s="8" t="s">
        <v>307</v>
      </c>
      <c r="D23" s="8" t="s">
        <v>241</v>
      </c>
      <c r="E23" s="8" t="s">
        <v>283</v>
      </c>
      <c r="F23" s="8" t="s">
        <v>251</v>
      </c>
      <c r="G23" s="8" t="s">
        <v>295</v>
      </c>
      <c r="H23" s="9" t="s">
        <v>3436</v>
      </c>
      <c r="I23" s="9" t="s">
        <v>308</v>
      </c>
    </row>
    <row r="24" spans="1:9" s="10" customFormat="1" ht="75">
      <c r="A24" s="8" t="s">
        <v>9</v>
      </c>
      <c r="B24" s="8" t="s">
        <v>309</v>
      </c>
      <c r="C24" s="8" t="s">
        <v>310</v>
      </c>
      <c r="D24" s="8" t="s">
        <v>241</v>
      </c>
      <c r="E24" s="8" t="s">
        <v>283</v>
      </c>
      <c r="F24" s="8" t="s">
        <v>251</v>
      </c>
      <c r="G24" s="8" t="s">
        <v>295</v>
      </c>
      <c r="H24" s="9" t="s">
        <v>4422</v>
      </c>
      <c r="I24" s="9" t="s">
        <v>311</v>
      </c>
    </row>
    <row r="25" spans="1:9" s="10" customFormat="1" ht="45">
      <c r="A25" s="8" t="s">
        <v>9</v>
      </c>
      <c r="B25" s="8" t="s">
        <v>312</v>
      </c>
      <c r="C25" s="8" t="s">
        <v>313</v>
      </c>
      <c r="D25" s="8" t="s">
        <v>241</v>
      </c>
      <c r="E25" s="8" t="s">
        <v>283</v>
      </c>
      <c r="F25" s="8" t="s">
        <v>251</v>
      </c>
      <c r="G25" s="8" t="s">
        <v>295</v>
      </c>
      <c r="H25" s="9" t="s">
        <v>4423</v>
      </c>
      <c r="I25" s="9" t="s">
        <v>314</v>
      </c>
    </row>
    <row r="26" spans="1:9" s="10" customFormat="1" ht="30">
      <c r="A26" s="8" t="s">
        <v>9</v>
      </c>
      <c r="B26" s="8" t="s">
        <v>315</v>
      </c>
      <c r="C26" s="8" t="s">
        <v>316</v>
      </c>
      <c r="D26" s="8" t="s">
        <v>241</v>
      </c>
      <c r="E26" s="8" t="s">
        <v>317</v>
      </c>
      <c r="F26" s="8" t="s">
        <v>251</v>
      </c>
      <c r="G26" s="8" t="s">
        <v>295</v>
      </c>
      <c r="H26" s="9" t="s">
        <v>3437</v>
      </c>
      <c r="I26" s="9" t="s">
        <v>318</v>
      </c>
    </row>
    <row r="27" spans="1:9">
      <c r="A27" s="5" t="s">
        <v>9</v>
      </c>
      <c r="B27" s="6" t="s">
        <v>319</v>
      </c>
      <c r="C27" s="6" t="s">
        <v>320</v>
      </c>
      <c r="D27" s="5" t="s">
        <v>241</v>
      </c>
      <c r="E27" s="5" t="s">
        <v>250</v>
      </c>
      <c r="F27" s="5" t="s">
        <v>251</v>
      </c>
      <c r="G27" s="6" t="s">
        <v>243</v>
      </c>
      <c r="H27" s="7" t="s">
        <v>3438</v>
      </c>
      <c r="I27" s="7" t="s">
        <v>321</v>
      </c>
    </row>
    <row r="28" spans="1:9" s="10" customFormat="1" ht="30">
      <c r="A28" s="8" t="s">
        <v>9</v>
      </c>
      <c r="B28" s="8" t="s">
        <v>322</v>
      </c>
      <c r="C28" s="8" t="s">
        <v>323</v>
      </c>
      <c r="D28" s="8" t="s">
        <v>241</v>
      </c>
      <c r="F28" s="8" t="s">
        <v>251</v>
      </c>
      <c r="G28" s="8" t="s">
        <v>252</v>
      </c>
      <c r="H28" s="11" t="s">
        <v>3439</v>
      </c>
      <c r="I28" s="9" t="s">
        <v>324</v>
      </c>
    </row>
    <row r="29" spans="1:9" s="10" customFormat="1">
      <c r="A29" s="8" t="s">
        <v>9</v>
      </c>
      <c r="B29" s="8" t="s">
        <v>325</v>
      </c>
      <c r="C29" s="8" t="s">
        <v>326</v>
      </c>
      <c r="D29" s="8" t="s">
        <v>241</v>
      </c>
      <c r="F29" s="8" t="s">
        <v>327</v>
      </c>
      <c r="G29" s="8" t="s">
        <v>252</v>
      </c>
      <c r="H29" s="9" t="s">
        <v>4569</v>
      </c>
      <c r="I29" s="9" t="s">
        <v>328</v>
      </c>
    </row>
    <row r="30" spans="1:9" s="10" customFormat="1">
      <c r="A30" s="8" t="s">
        <v>9</v>
      </c>
      <c r="B30" s="8" t="s">
        <v>329</v>
      </c>
      <c r="C30" s="8" t="s">
        <v>330</v>
      </c>
      <c r="D30" s="8" t="s">
        <v>241</v>
      </c>
      <c r="E30" s="8" t="s">
        <v>283</v>
      </c>
      <c r="F30" s="8" t="s">
        <v>251</v>
      </c>
      <c r="G30" s="8" t="s">
        <v>252</v>
      </c>
      <c r="H30" s="9" t="s">
        <v>3440</v>
      </c>
      <c r="I30" s="9" t="s">
        <v>331</v>
      </c>
    </row>
    <row r="31" spans="1:9" s="10" customFormat="1" ht="45">
      <c r="A31" s="8" t="s">
        <v>9</v>
      </c>
      <c r="B31" s="8" t="s">
        <v>332</v>
      </c>
      <c r="C31" s="8" t="s">
        <v>333</v>
      </c>
      <c r="D31" s="8" t="s">
        <v>259</v>
      </c>
      <c r="F31" s="8" t="s">
        <v>251</v>
      </c>
      <c r="G31" s="8" t="s">
        <v>295</v>
      </c>
      <c r="H31" s="9" t="s">
        <v>4424</v>
      </c>
      <c r="I31" s="9" t="s">
        <v>334</v>
      </c>
    </row>
    <row r="32" spans="1:9" s="10" customFormat="1">
      <c r="A32" s="8" t="s">
        <v>9</v>
      </c>
      <c r="B32" s="8" t="s">
        <v>335</v>
      </c>
      <c r="C32" s="8" t="s">
        <v>336</v>
      </c>
      <c r="D32" s="8" t="s">
        <v>241</v>
      </c>
      <c r="E32" s="8" t="s">
        <v>337</v>
      </c>
      <c r="F32" s="8" t="s">
        <v>338</v>
      </c>
      <c r="G32" s="8" t="s">
        <v>295</v>
      </c>
      <c r="H32" s="9" t="s">
        <v>3441</v>
      </c>
      <c r="I32" s="9" t="s">
        <v>339</v>
      </c>
    </row>
    <row r="33" spans="1:9">
      <c r="A33" s="5" t="s">
        <v>9</v>
      </c>
      <c r="B33" s="6" t="s">
        <v>340</v>
      </c>
      <c r="C33" s="6" t="s">
        <v>341</v>
      </c>
      <c r="D33" s="5" t="s">
        <v>241</v>
      </c>
      <c r="E33" s="5" t="s">
        <v>342</v>
      </c>
      <c r="F33" s="5" t="s">
        <v>251</v>
      </c>
      <c r="G33" s="6" t="s">
        <v>243</v>
      </c>
      <c r="H33" s="7" t="s">
        <v>4470</v>
      </c>
      <c r="I33" s="7" t="s">
        <v>343</v>
      </c>
    </row>
    <row r="34" spans="1:9" s="10" customFormat="1" ht="90">
      <c r="A34" s="8" t="s">
        <v>9</v>
      </c>
      <c r="B34" s="8" t="s">
        <v>344</v>
      </c>
      <c r="C34" s="8" t="s">
        <v>345</v>
      </c>
      <c r="D34" s="8" t="s">
        <v>241</v>
      </c>
      <c r="E34" s="8" t="s">
        <v>346</v>
      </c>
      <c r="F34" s="8" t="s">
        <v>251</v>
      </c>
      <c r="G34" s="8" t="s">
        <v>295</v>
      </c>
      <c r="H34" s="9" t="s">
        <v>4425</v>
      </c>
      <c r="I34" s="9" t="s">
        <v>347</v>
      </c>
    </row>
    <row r="35" spans="1:9" s="10" customFormat="1" ht="75">
      <c r="A35" s="8" t="s">
        <v>9</v>
      </c>
      <c r="B35" s="8" t="s">
        <v>348</v>
      </c>
      <c r="C35" s="8" t="s">
        <v>349</v>
      </c>
      <c r="D35" s="8" t="s">
        <v>241</v>
      </c>
      <c r="E35" s="8" t="s">
        <v>350</v>
      </c>
      <c r="F35" s="8" t="s">
        <v>251</v>
      </c>
      <c r="G35" s="8" t="s">
        <v>252</v>
      </c>
      <c r="H35" s="9" t="s">
        <v>4426</v>
      </c>
      <c r="I35" s="9" t="s">
        <v>351</v>
      </c>
    </row>
    <row r="36" spans="1:9" s="10" customFormat="1" ht="150">
      <c r="A36" s="8" t="s">
        <v>9</v>
      </c>
      <c r="B36" s="8" t="s">
        <v>352</v>
      </c>
      <c r="C36" s="8" t="s">
        <v>353</v>
      </c>
      <c r="D36" s="8" t="s">
        <v>241</v>
      </c>
      <c r="E36" s="8" t="s">
        <v>250</v>
      </c>
      <c r="F36" s="8" t="s">
        <v>251</v>
      </c>
      <c r="G36" s="8" t="s">
        <v>295</v>
      </c>
      <c r="H36" s="9" t="s">
        <v>4427</v>
      </c>
      <c r="I36" s="9" t="s">
        <v>354</v>
      </c>
    </row>
    <row r="37" spans="1:9" s="10" customFormat="1" ht="60">
      <c r="A37" s="8" t="s">
        <v>9</v>
      </c>
      <c r="B37" s="8" t="s">
        <v>355</v>
      </c>
      <c r="C37" s="8" t="s">
        <v>356</v>
      </c>
      <c r="D37" s="8" t="s">
        <v>241</v>
      </c>
      <c r="E37" s="8" t="s">
        <v>250</v>
      </c>
      <c r="F37" s="8" t="s">
        <v>327</v>
      </c>
      <c r="G37" s="8" t="s">
        <v>295</v>
      </c>
      <c r="H37" s="9" t="s">
        <v>4428</v>
      </c>
      <c r="I37" s="9" t="s">
        <v>357</v>
      </c>
    </row>
    <row r="38" spans="1:9" s="10" customFormat="1" ht="135">
      <c r="A38" s="8" t="s">
        <v>9</v>
      </c>
      <c r="B38" s="8" t="s">
        <v>358</v>
      </c>
      <c r="C38" s="8" t="s">
        <v>359</v>
      </c>
      <c r="D38" s="8" t="s">
        <v>241</v>
      </c>
      <c r="E38" s="8" t="s">
        <v>250</v>
      </c>
      <c r="F38" s="8" t="s">
        <v>251</v>
      </c>
      <c r="G38" s="8" t="s">
        <v>295</v>
      </c>
      <c r="H38" s="9" t="s">
        <v>4429</v>
      </c>
      <c r="I38" s="9" t="s">
        <v>360</v>
      </c>
    </row>
    <row r="39" spans="1:9" s="10" customFormat="1" ht="75">
      <c r="A39" s="8" t="s">
        <v>9</v>
      </c>
      <c r="B39" s="8" t="s">
        <v>361</v>
      </c>
      <c r="C39" s="8" t="s">
        <v>362</v>
      </c>
      <c r="D39" s="8" t="s">
        <v>241</v>
      </c>
      <c r="E39" s="8" t="s">
        <v>250</v>
      </c>
      <c r="F39" s="8" t="s">
        <v>327</v>
      </c>
      <c r="G39" s="8" t="s">
        <v>295</v>
      </c>
      <c r="H39" s="9" t="s">
        <v>4430</v>
      </c>
      <c r="I39" s="9" t="s">
        <v>363</v>
      </c>
    </row>
    <row r="40" spans="1:9" s="10" customFormat="1" ht="90">
      <c r="A40" s="8" t="s">
        <v>9</v>
      </c>
      <c r="B40" s="8" t="s">
        <v>364</v>
      </c>
      <c r="C40" s="8" t="s">
        <v>365</v>
      </c>
      <c r="D40" s="8" t="s">
        <v>241</v>
      </c>
      <c r="E40" s="8" t="s">
        <v>250</v>
      </c>
      <c r="F40" s="8" t="s">
        <v>251</v>
      </c>
      <c r="G40" s="8" t="s">
        <v>295</v>
      </c>
      <c r="H40" s="9" t="s">
        <v>3442</v>
      </c>
      <c r="I40" s="9" t="s">
        <v>366</v>
      </c>
    </row>
    <row r="41" spans="1:9" s="10" customFormat="1" ht="30">
      <c r="A41" s="8" t="s">
        <v>9</v>
      </c>
      <c r="B41" s="8" t="s">
        <v>367</v>
      </c>
      <c r="C41" s="8" t="s">
        <v>368</v>
      </c>
      <c r="D41" s="8" t="s">
        <v>241</v>
      </c>
      <c r="F41" s="8" t="s">
        <v>251</v>
      </c>
      <c r="G41" s="8" t="s">
        <v>295</v>
      </c>
      <c r="H41" s="9" t="s">
        <v>4431</v>
      </c>
      <c r="I41" s="9" t="s">
        <v>369</v>
      </c>
    </row>
    <row r="42" spans="1:9" ht="30">
      <c r="A42" s="5" t="s">
        <v>9</v>
      </c>
      <c r="B42" s="6" t="s">
        <v>370</v>
      </c>
      <c r="C42" s="6" t="s">
        <v>371</v>
      </c>
      <c r="D42" s="5" t="s">
        <v>241</v>
      </c>
      <c r="E42" s="5" t="s">
        <v>372</v>
      </c>
      <c r="F42" s="5" t="s">
        <v>251</v>
      </c>
      <c r="G42" s="6" t="s">
        <v>243</v>
      </c>
      <c r="H42" s="7" t="s">
        <v>4432</v>
      </c>
      <c r="I42" s="7" t="s">
        <v>373</v>
      </c>
    </row>
    <row r="43" spans="1:9" s="10" customFormat="1">
      <c r="A43" s="8" t="s">
        <v>9</v>
      </c>
      <c r="B43" s="8" t="s">
        <v>374</v>
      </c>
      <c r="C43" s="8" t="s">
        <v>375</v>
      </c>
      <c r="D43" s="8" t="s">
        <v>241</v>
      </c>
      <c r="E43" s="8" t="s">
        <v>283</v>
      </c>
      <c r="F43" s="8" t="s">
        <v>284</v>
      </c>
      <c r="G43" s="8" t="s">
        <v>252</v>
      </c>
      <c r="H43" s="9" t="s">
        <v>3443</v>
      </c>
      <c r="I43" s="9" t="s">
        <v>376</v>
      </c>
    </row>
    <row r="44" spans="1:9" s="10" customFormat="1">
      <c r="A44" s="8" t="s">
        <v>9</v>
      </c>
      <c r="B44" s="8" t="s">
        <v>377</v>
      </c>
      <c r="C44" s="8" t="s">
        <v>378</v>
      </c>
      <c r="D44" s="8" t="s">
        <v>259</v>
      </c>
      <c r="F44" s="8" t="s">
        <v>284</v>
      </c>
      <c r="G44" s="8" t="s">
        <v>252</v>
      </c>
      <c r="H44" s="9" t="s">
        <v>3444</v>
      </c>
      <c r="I44" s="9" t="s">
        <v>379</v>
      </c>
    </row>
    <row r="45" spans="1:9">
      <c r="A45" s="5" t="s">
        <v>13</v>
      </c>
      <c r="B45" s="6" t="s">
        <v>239</v>
      </c>
      <c r="C45" s="6" t="s">
        <v>240</v>
      </c>
      <c r="D45" s="5" t="s">
        <v>241</v>
      </c>
      <c r="F45" s="5" t="s">
        <v>242</v>
      </c>
      <c r="G45" s="6" t="s">
        <v>243</v>
      </c>
      <c r="H45" s="7" t="s">
        <v>4567</v>
      </c>
      <c r="I45" s="7" t="s">
        <v>244</v>
      </c>
    </row>
    <row r="46" spans="1:9">
      <c r="A46" s="5" t="s">
        <v>13</v>
      </c>
      <c r="B46" s="6" t="s">
        <v>245</v>
      </c>
      <c r="C46" s="6" t="s">
        <v>246</v>
      </c>
      <c r="D46" s="5" t="s">
        <v>241</v>
      </c>
      <c r="E46" s="5" t="s">
        <v>13</v>
      </c>
      <c r="F46" s="5" t="s">
        <v>242</v>
      </c>
      <c r="G46" s="6" t="s">
        <v>243</v>
      </c>
      <c r="H46" s="7" t="s">
        <v>3426</v>
      </c>
      <c r="I46" s="7" t="s">
        <v>247</v>
      </c>
    </row>
    <row r="47" spans="1:9" ht="30">
      <c r="A47" s="5" t="s">
        <v>13</v>
      </c>
      <c r="B47" s="6" t="s">
        <v>254</v>
      </c>
      <c r="C47" s="6" t="s">
        <v>255</v>
      </c>
      <c r="D47" s="5" t="s">
        <v>241</v>
      </c>
      <c r="F47" s="5" t="s">
        <v>242</v>
      </c>
      <c r="G47" s="6" t="s">
        <v>243</v>
      </c>
      <c r="H47" s="7" t="s">
        <v>4419</v>
      </c>
      <c r="I47" s="7" t="s">
        <v>256</v>
      </c>
    </row>
    <row r="48" spans="1:9" ht="45">
      <c r="A48" s="5" t="s">
        <v>13</v>
      </c>
      <c r="B48" s="6" t="s">
        <v>380</v>
      </c>
      <c r="C48" s="6" t="s">
        <v>258</v>
      </c>
      <c r="D48" s="5" t="s">
        <v>259</v>
      </c>
      <c r="F48" s="5" t="s">
        <v>242</v>
      </c>
      <c r="G48" s="6" t="s">
        <v>243</v>
      </c>
      <c r="H48" s="7" t="s">
        <v>3445</v>
      </c>
      <c r="I48" s="7" t="s">
        <v>381</v>
      </c>
    </row>
    <row r="49" spans="1:9" ht="105">
      <c r="A49" s="5" t="s">
        <v>13</v>
      </c>
      <c r="B49" s="6" t="s">
        <v>382</v>
      </c>
      <c r="C49" s="6" t="s">
        <v>383</v>
      </c>
      <c r="D49" s="5" t="s">
        <v>241</v>
      </c>
      <c r="E49" s="5" t="s">
        <v>250</v>
      </c>
      <c r="F49" s="5" t="s">
        <v>272</v>
      </c>
      <c r="G49" s="6" t="s">
        <v>243</v>
      </c>
      <c r="H49" s="7" t="s">
        <v>3446</v>
      </c>
      <c r="I49" s="7" t="s">
        <v>384</v>
      </c>
    </row>
    <row r="50" spans="1:9" s="10" customFormat="1" ht="30">
      <c r="A50" s="8" t="s">
        <v>13</v>
      </c>
      <c r="B50" s="8" t="s">
        <v>385</v>
      </c>
      <c r="C50" s="8" t="s">
        <v>386</v>
      </c>
      <c r="D50" s="8" t="s">
        <v>241</v>
      </c>
      <c r="E50" s="8" t="s">
        <v>250</v>
      </c>
      <c r="F50" s="8" t="s">
        <v>327</v>
      </c>
      <c r="G50" s="8" t="s">
        <v>252</v>
      </c>
      <c r="H50" s="9" t="s">
        <v>4582</v>
      </c>
      <c r="I50" s="9" t="s">
        <v>387</v>
      </c>
    </row>
    <row r="51" spans="1:9" s="10" customFormat="1" ht="30">
      <c r="A51" s="8" t="s">
        <v>13</v>
      </c>
      <c r="B51" s="8" t="s">
        <v>388</v>
      </c>
      <c r="C51" s="8" t="s">
        <v>389</v>
      </c>
      <c r="D51" s="8" t="s">
        <v>259</v>
      </c>
      <c r="F51" s="8" t="s">
        <v>284</v>
      </c>
      <c r="G51" s="8" t="s">
        <v>252</v>
      </c>
      <c r="H51" s="9" t="s">
        <v>4583</v>
      </c>
      <c r="I51" s="9" t="s">
        <v>390</v>
      </c>
    </row>
    <row r="52" spans="1:9" s="10" customFormat="1" ht="30">
      <c r="A52" s="8" t="s">
        <v>13</v>
      </c>
      <c r="B52" s="8" t="s">
        <v>391</v>
      </c>
      <c r="C52" s="8" t="s">
        <v>392</v>
      </c>
      <c r="D52" s="8" t="s">
        <v>241</v>
      </c>
      <c r="E52" s="8" t="s">
        <v>393</v>
      </c>
      <c r="F52" s="8" t="s">
        <v>284</v>
      </c>
      <c r="G52" s="8" t="s">
        <v>252</v>
      </c>
      <c r="H52" s="9" t="s">
        <v>4584</v>
      </c>
      <c r="I52" s="9" t="s">
        <v>394</v>
      </c>
    </row>
    <row r="53" spans="1:9">
      <c r="A53" s="5" t="s">
        <v>13</v>
      </c>
      <c r="B53" s="6" t="s">
        <v>395</v>
      </c>
      <c r="C53" s="6" t="s">
        <v>396</v>
      </c>
      <c r="D53" s="5" t="s">
        <v>241</v>
      </c>
      <c r="E53" s="5" t="s">
        <v>283</v>
      </c>
      <c r="F53" s="5" t="s">
        <v>284</v>
      </c>
      <c r="G53" s="6" t="s">
        <v>243</v>
      </c>
      <c r="H53" s="7" t="s">
        <v>4585</v>
      </c>
      <c r="I53" s="7" t="s">
        <v>397</v>
      </c>
    </row>
    <row r="54" spans="1:9" s="10" customFormat="1">
      <c r="A54" s="8" t="s">
        <v>13</v>
      </c>
      <c r="B54" s="8" t="s">
        <v>398</v>
      </c>
      <c r="C54" s="8" t="s">
        <v>399</v>
      </c>
      <c r="D54" s="8" t="s">
        <v>241</v>
      </c>
      <c r="E54" s="8" t="s">
        <v>283</v>
      </c>
      <c r="F54" s="8" t="s">
        <v>284</v>
      </c>
      <c r="G54" s="8" t="s">
        <v>295</v>
      </c>
      <c r="H54" s="9" t="s">
        <v>4586</v>
      </c>
      <c r="I54" s="9" t="s">
        <v>400</v>
      </c>
    </row>
    <row r="55" spans="1:9" s="10" customFormat="1" ht="30">
      <c r="A55" s="8" t="s">
        <v>13</v>
      </c>
      <c r="B55" s="8" t="s">
        <v>401</v>
      </c>
      <c r="C55" s="8" t="s">
        <v>402</v>
      </c>
      <c r="D55" s="8" t="s">
        <v>241</v>
      </c>
      <c r="F55" s="8" t="s">
        <v>327</v>
      </c>
      <c r="G55" s="8" t="s">
        <v>252</v>
      </c>
      <c r="H55" s="9" t="s">
        <v>4587</v>
      </c>
      <c r="I55" s="9" t="s">
        <v>403</v>
      </c>
    </row>
    <row r="56" spans="1:9">
      <c r="A56" s="5" t="s">
        <v>17</v>
      </c>
      <c r="B56" s="6" t="s">
        <v>239</v>
      </c>
      <c r="C56" s="6" t="s">
        <v>240</v>
      </c>
      <c r="D56" s="5" t="s">
        <v>241</v>
      </c>
      <c r="F56" s="5" t="s">
        <v>242</v>
      </c>
      <c r="G56" s="6" t="s">
        <v>243</v>
      </c>
      <c r="H56" s="7" t="s">
        <v>4567</v>
      </c>
      <c r="I56" s="7" t="s">
        <v>244</v>
      </c>
    </row>
    <row r="57" spans="1:9">
      <c r="A57" s="5" t="s">
        <v>17</v>
      </c>
      <c r="B57" s="6" t="s">
        <v>245</v>
      </c>
      <c r="C57" s="6" t="s">
        <v>231</v>
      </c>
      <c r="D57" s="5" t="s">
        <v>241</v>
      </c>
      <c r="E57" s="5" t="s">
        <v>17</v>
      </c>
      <c r="F57" s="5" t="s">
        <v>242</v>
      </c>
      <c r="G57" s="6" t="s">
        <v>243</v>
      </c>
      <c r="H57" s="7" t="s">
        <v>3426</v>
      </c>
      <c r="I57" s="7" t="s">
        <v>247</v>
      </c>
    </row>
    <row r="58" spans="1:9" ht="30">
      <c r="A58" s="5" t="s">
        <v>17</v>
      </c>
      <c r="B58" s="6" t="s">
        <v>254</v>
      </c>
      <c r="C58" s="6" t="s">
        <v>255</v>
      </c>
      <c r="D58" s="5" t="s">
        <v>241</v>
      </c>
      <c r="F58" s="5" t="s">
        <v>242</v>
      </c>
      <c r="G58" s="6" t="s">
        <v>243</v>
      </c>
      <c r="H58" s="7" t="s">
        <v>4433</v>
      </c>
      <c r="I58" s="7" t="s">
        <v>404</v>
      </c>
    </row>
    <row r="59" spans="1:9" ht="30">
      <c r="A59" s="5" t="s">
        <v>17</v>
      </c>
      <c r="B59" s="6" t="s">
        <v>405</v>
      </c>
      <c r="C59" s="6" t="s">
        <v>258</v>
      </c>
      <c r="D59" s="5" t="s">
        <v>259</v>
      </c>
      <c r="F59" s="5" t="s">
        <v>242</v>
      </c>
      <c r="G59" s="6" t="s">
        <v>243</v>
      </c>
      <c r="H59" s="7" t="s">
        <v>3447</v>
      </c>
      <c r="I59" s="7" t="s">
        <v>406</v>
      </c>
    </row>
    <row r="60" spans="1:9" ht="45">
      <c r="A60" s="5" t="s">
        <v>17</v>
      </c>
      <c r="B60" s="6" t="s">
        <v>407</v>
      </c>
      <c r="C60" s="6" t="s">
        <v>408</v>
      </c>
      <c r="D60" s="5" t="s">
        <v>241</v>
      </c>
      <c r="E60" s="5" t="s">
        <v>250</v>
      </c>
      <c r="F60" s="5" t="s">
        <v>272</v>
      </c>
      <c r="G60" s="6" t="s">
        <v>243</v>
      </c>
      <c r="H60" s="7" t="s">
        <v>3448</v>
      </c>
      <c r="I60" s="7" t="s">
        <v>409</v>
      </c>
    </row>
    <row r="61" spans="1:9">
      <c r="A61" s="5" t="s">
        <v>17</v>
      </c>
      <c r="B61" s="6" t="s">
        <v>410</v>
      </c>
      <c r="C61" s="6" t="s">
        <v>411</v>
      </c>
      <c r="D61" s="5" t="s">
        <v>241</v>
      </c>
      <c r="E61" s="5" t="s">
        <v>250</v>
      </c>
      <c r="F61" s="5" t="s">
        <v>251</v>
      </c>
      <c r="G61" s="6" t="s">
        <v>243</v>
      </c>
      <c r="H61" s="7" t="s">
        <v>3449</v>
      </c>
      <c r="I61" s="7" t="s">
        <v>412</v>
      </c>
    </row>
    <row r="62" spans="1:9" s="10" customFormat="1" ht="45">
      <c r="A62" s="8" t="s">
        <v>17</v>
      </c>
      <c r="B62" s="8" t="s">
        <v>413</v>
      </c>
      <c r="C62" s="8" t="s">
        <v>414</v>
      </c>
      <c r="D62" s="8" t="s">
        <v>241</v>
      </c>
      <c r="E62" s="8" t="s">
        <v>283</v>
      </c>
      <c r="F62" s="8" t="s">
        <v>284</v>
      </c>
      <c r="G62" s="8" t="s">
        <v>295</v>
      </c>
      <c r="H62" s="9" t="s">
        <v>3450</v>
      </c>
      <c r="I62" s="9" t="s">
        <v>415</v>
      </c>
    </row>
    <row r="63" spans="1:9" s="10" customFormat="1">
      <c r="A63" s="8" t="s">
        <v>17</v>
      </c>
      <c r="B63" s="8" t="s">
        <v>416</v>
      </c>
      <c r="C63" s="8" t="s">
        <v>417</v>
      </c>
      <c r="D63" s="8" t="s">
        <v>241</v>
      </c>
      <c r="E63" s="8" t="s">
        <v>283</v>
      </c>
      <c r="F63" s="8" t="s">
        <v>284</v>
      </c>
      <c r="G63" s="8" t="s">
        <v>295</v>
      </c>
      <c r="H63" s="9" t="s">
        <v>3451</v>
      </c>
      <c r="I63" s="9" t="s">
        <v>418</v>
      </c>
    </row>
    <row r="64" spans="1:9" s="10" customFormat="1" ht="30">
      <c r="A64" s="8" t="s">
        <v>17</v>
      </c>
      <c r="B64" s="8" t="s">
        <v>419</v>
      </c>
      <c r="C64" s="8" t="s">
        <v>420</v>
      </c>
      <c r="D64" s="8" t="s">
        <v>259</v>
      </c>
      <c r="F64" s="8" t="s">
        <v>284</v>
      </c>
      <c r="G64" s="8" t="s">
        <v>295</v>
      </c>
      <c r="H64" s="9" t="s">
        <v>3452</v>
      </c>
      <c r="I64" s="9" t="s">
        <v>421</v>
      </c>
    </row>
    <row r="65" spans="1:9" s="10" customFormat="1" ht="30">
      <c r="A65" s="8" t="s">
        <v>17</v>
      </c>
      <c r="B65" s="8" t="s">
        <v>422</v>
      </c>
      <c r="C65" s="8" t="s">
        <v>423</v>
      </c>
      <c r="D65" s="8" t="s">
        <v>259</v>
      </c>
      <c r="F65" s="8" t="s">
        <v>284</v>
      </c>
      <c r="G65" s="8" t="s">
        <v>295</v>
      </c>
      <c r="H65" s="9" t="s">
        <v>3453</v>
      </c>
      <c r="I65" s="9" t="s">
        <v>424</v>
      </c>
    </row>
    <row r="66" spans="1:9">
      <c r="A66" s="5" t="s">
        <v>21</v>
      </c>
      <c r="B66" s="6" t="s">
        <v>239</v>
      </c>
      <c r="C66" s="6" t="s">
        <v>240</v>
      </c>
      <c r="D66" s="5" t="s">
        <v>241</v>
      </c>
      <c r="F66" s="5" t="s">
        <v>242</v>
      </c>
      <c r="G66" s="6" t="s">
        <v>243</v>
      </c>
      <c r="H66" s="7" t="s">
        <v>4567</v>
      </c>
      <c r="I66" s="7" t="s">
        <v>244</v>
      </c>
    </row>
    <row r="67" spans="1:9">
      <c r="A67" s="5" t="s">
        <v>21</v>
      </c>
      <c r="B67" s="6" t="s">
        <v>245</v>
      </c>
      <c r="C67" s="6" t="s">
        <v>246</v>
      </c>
      <c r="D67" s="5" t="s">
        <v>241</v>
      </c>
      <c r="E67" s="5" t="s">
        <v>21</v>
      </c>
      <c r="F67" s="5" t="s">
        <v>242</v>
      </c>
      <c r="G67" s="6" t="s">
        <v>243</v>
      </c>
      <c r="H67" s="7" t="s">
        <v>3426</v>
      </c>
      <c r="I67" s="7" t="s">
        <v>247</v>
      </c>
    </row>
    <row r="68" spans="1:9" ht="30">
      <c r="A68" s="5" t="s">
        <v>21</v>
      </c>
      <c r="B68" s="6" t="s">
        <v>254</v>
      </c>
      <c r="C68" s="6" t="s">
        <v>255</v>
      </c>
      <c r="D68" s="5" t="s">
        <v>241</v>
      </c>
      <c r="F68" s="5" t="s">
        <v>242</v>
      </c>
      <c r="G68" s="6" t="s">
        <v>243</v>
      </c>
      <c r="H68" s="7" t="s">
        <v>4419</v>
      </c>
      <c r="I68" s="7" t="s">
        <v>256</v>
      </c>
    </row>
    <row r="69" spans="1:9" ht="30">
      <c r="A69" s="5" t="s">
        <v>21</v>
      </c>
      <c r="B69" s="6" t="s">
        <v>425</v>
      </c>
      <c r="C69" s="6" t="s">
        <v>426</v>
      </c>
      <c r="D69" s="5" t="s">
        <v>259</v>
      </c>
      <c r="F69" s="5" t="s">
        <v>272</v>
      </c>
      <c r="G69" s="6" t="s">
        <v>243</v>
      </c>
      <c r="H69" s="7" t="s">
        <v>4482</v>
      </c>
      <c r="I69" s="7" t="s">
        <v>427</v>
      </c>
    </row>
    <row r="70" spans="1:9" s="10" customFormat="1" ht="45">
      <c r="A70" s="8" t="s">
        <v>21</v>
      </c>
      <c r="B70" s="8" t="s">
        <v>428</v>
      </c>
      <c r="C70" s="8" t="s">
        <v>429</v>
      </c>
      <c r="D70" s="8" t="s">
        <v>241</v>
      </c>
      <c r="F70" s="8" t="s">
        <v>327</v>
      </c>
      <c r="G70" s="8" t="s">
        <v>252</v>
      </c>
      <c r="H70" s="11" t="s">
        <v>4393</v>
      </c>
      <c r="I70" s="9" t="s">
        <v>430</v>
      </c>
    </row>
    <row r="71" spans="1:9" s="10" customFormat="1" ht="30">
      <c r="A71" s="8" t="s">
        <v>21</v>
      </c>
      <c r="B71" s="8" t="s">
        <v>431</v>
      </c>
      <c r="C71" s="8" t="s">
        <v>432</v>
      </c>
      <c r="D71" s="8" t="s">
        <v>259</v>
      </c>
      <c r="F71" s="8" t="s">
        <v>284</v>
      </c>
      <c r="G71" s="8" t="s">
        <v>252</v>
      </c>
      <c r="H71" s="9" t="s">
        <v>3454</v>
      </c>
      <c r="I71" s="9" t="s">
        <v>433</v>
      </c>
    </row>
    <row r="72" spans="1:9" s="10" customFormat="1">
      <c r="A72" s="8" t="s">
        <v>21</v>
      </c>
      <c r="B72" s="8" t="s">
        <v>434</v>
      </c>
      <c r="C72" s="8" t="s">
        <v>435</v>
      </c>
      <c r="D72" s="8" t="s">
        <v>241</v>
      </c>
      <c r="E72" s="8" t="s">
        <v>283</v>
      </c>
      <c r="F72" s="8" t="s">
        <v>284</v>
      </c>
      <c r="G72" s="8" t="s">
        <v>295</v>
      </c>
      <c r="H72" s="9" t="s">
        <v>3455</v>
      </c>
      <c r="I72" s="9" t="s">
        <v>436</v>
      </c>
    </row>
    <row r="73" spans="1:9" s="10" customFormat="1">
      <c r="A73" s="8" t="s">
        <v>21</v>
      </c>
      <c r="B73" s="8" t="s">
        <v>437</v>
      </c>
      <c r="C73" s="8" t="s">
        <v>438</v>
      </c>
      <c r="D73" s="8" t="s">
        <v>241</v>
      </c>
      <c r="E73" s="8" t="s">
        <v>283</v>
      </c>
      <c r="F73" s="8" t="s">
        <v>284</v>
      </c>
      <c r="G73" s="8" t="s">
        <v>295</v>
      </c>
      <c r="H73" s="9" t="s">
        <v>3456</v>
      </c>
      <c r="I73" s="9" t="s">
        <v>439</v>
      </c>
    </row>
    <row r="74" spans="1:9" s="10" customFormat="1">
      <c r="A74" s="8" t="s">
        <v>21</v>
      </c>
      <c r="B74" s="8" t="s">
        <v>440</v>
      </c>
      <c r="C74" s="8" t="s">
        <v>441</v>
      </c>
      <c r="D74" s="8" t="s">
        <v>259</v>
      </c>
      <c r="F74" s="8" t="s">
        <v>284</v>
      </c>
      <c r="G74" s="8" t="s">
        <v>252</v>
      </c>
      <c r="H74" s="9" t="s">
        <v>3457</v>
      </c>
      <c r="I74" s="9" t="s">
        <v>442</v>
      </c>
    </row>
    <row r="75" spans="1:9" s="10" customFormat="1">
      <c r="A75" s="8" t="s">
        <v>21</v>
      </c>
      <c r="B75" s="8" t="s">
        <v>443</v>
      </c>
      <c r="C75" s="8" t="s">
        <v>444</v>
      </c>
      <c r="D75" s="8" t="s">
        <v>259</v>
      </c>
      <c r="F75" s="8" t="s">
        <v>284</v>
      </c>
      <c r="G75" s="8" t="s">
        <v>252</v>
      </c>
      <c r="H75" s="9" t="s">
        <v>3458</v>
      </c>
      <c r="I75" s="9" t="s">
        <v>445</v>
      </c>
    </row>
    <row r="76" spans="1:9" s="10" customFormat="1" ht="30">
      <c r="A76" s="8" t="s">
        <v>21</v>
      </c>
      <c r="B76" s="8" t="s">
        <v>446</v>
      </c>
      <c r="C76" s="8" t="s">
        <v>447</v>
      </c>
      <c r="D76" s="8" t="s">
        <v>241</v>
      </c>
      <c r="F76" s="8" t="s">
        <v>327</v>
      </c>
      <c r="G76" s="8" t="s">
        <v>252</v>
      </c>
      <c r="H76" s="9" t="s">
        <v>3459</v>
      </c>
      <c r="I76" s="9" t="s">
        <v>448</v>
      </c>
    </row>
    <row r="77" spans="1:9">
      <c r="A77" s="5" t="s">
        <v>25</v>
      </c>
      <c r="B77" s="6" t="s">
        <v>239</v>
      </c>
      <c r="C77" s="6" t="s">
        <v>240</v>
      </c>
      <c r="D77" s="5" t="s">
        <v>241</v>
      </c>
      <c r="F77" s="5" t="s">
        <v>242</v>
      </c>
      <c r="G77" s="6" t="s">
        <v>243</v>
      </c>
      <c r="H77" s="7" t="s">
        <v>4567</v>
      </c>
      <c r="I77" s="7" t="s">
        <v>244</v>
      </c>
    </row>
    <row r="78" spans="1:9">
      <c r="A78" s="5" t="s">
        <v>25</v>
      </c>
      <c r="B78" s="6" t="s">
        <v>245</v>
      </c>
      <c r="C78" s="6" t="s">
        <v>246</v>
      </c>
      <c r="D78" s="5" t="s">
        <v>241</v>
      </c>
      <c r="E78" s="5" t="s">
        <v>25</v>
      </c>
      <c r="F78" s="5" t="s">
        <v>242</v>
      </c>
      <c r="G78" s="6" t="s">
        <v>243</v>
      </c>
      <c r="H78" s="7" t="s">
        <v>3426</v>
      </c>
      <c r="I78" s="7" t="s">
        <v>247</v>
      </c>
    </row>
    <row r="79" spans="1:9" ht="30">
      <c r="A79" s="5" t="s">
        <v>25</v>
      </c>
      <c r="B79" s="6" t="s">
        <v>254</v>
      </c>
      <c r="C79" s="6" t="s">
        <v>255</v>
      </c>
      <c r="D79" s="5" t="s">
        <v>241</v>
      </c>
      <c r="F79" s="5" t="s">
        <v>242</v>
      </c>
      <c r="G79" s="6" t="s">
        <v>243</v>
      </c>
      <c r="H79" s="7" t="s">
        <v>4419</v>
      </c>
      <c r="I79" s="7" t="s">
        <v>256</v>
      </c>
    </row>
    <row r="80" spans="1:9" ht="30">
      <c r="A80" s="5" t="s">
        <v>25</v>
      </c>
      <c r="B80" s="6" t="s">
        <v>449</v>
      </c>
      <c r="C80" s="6" t="s">
        <v>258</v>
      </c>
      <c r="D80" s="5" t="s">
        <v>259</v>
      </c>
      <c r="F80" s="5" t="s">
        <v>242</v>
      </c>
      <c r="G80" s="6" t="s">
        <v>243</v>
      </c>
      <c r="H80" s="7" t="s">
        <v>4413</v>
      </c>
      <c r="I80" s="7" t="s">
        <v>260</v>
      </c>
    </row>
    <row r="81" spans="1:9" s="10" customFormat="1" ht="30">
      <c r="A81" s="8" t="s">
        <v>25</v>
      </c>
      <c r="B81" s="8" t="s">
        <v>450</v>
      </c>
      <c r="C81" s="8" t="s">
        <v>451</v>
      </c>
      <c r="D81" s="8" t="s">
        <v>241</v>
      </c>
      <c r="F81" s="8" t="s">
        <v>242</v>
      </c>
      <c r="G81" s="8" t="s">
        <v>252</v>
      </c>
      <c r="H81" s="9" t="s">
        <v>3460</v>
      </c>
      <c r="I81" s="9" t="s">
        <v>452</v>
      </c>
    </row>
    <row r="82" spans="1:9" s="10" customFormat="1" ht="45">
      <c r="A82" s="8" t="s">
        <v>25</v>
      </c>
      <c r="B82" s="8" t="s">
        <v>453</v>
      </c>
      <c r="C82" s="8" t="s">
        <v>454</v>
      </c>
      <c r="D82" s="8" t="s">
        <v>241</v>
      </c>
      <c r="F82" s="8" t="s">
        <v>242</v>
      </c>
      <c r="G82" s="8" t="s">
        <v>252</v>
      </c>
      <c r="H82" s="9" t="s">
        <v>3461</v>
      </c>
      <c r="I82" s="9" t="s">
        <v>455</v>
      </c>
    </row>
    <row r="83" spans="1:9" s="10" customFormat="1" ht="30">
      <c r="A83" s="8" t="s">
        <v>25</v>
      </c>
      <c r="B83" s="8" t="s">
        <v>456</v>
      </c>
      <c r="C83" s="8" t="s">
        <v>457</v>
      </c>
      <c r="D83" s="8" t="s">
        <v>241</v>
      </c>
      <c r="F83" s="8" t="s">
        <v>242</v>
      </c>
      <c r="G83" s="8" t="s">
        <v>252</v>
      </c>
      <c r="H83" s="9" t="s">
        <v>3462</v>
      </c>
      <c r="I83" s="9" t="s">
        <v>458</v>
      </c>
    </row>
    <row r="84" spans="1:9" s="10" customFormat="1" ht="30">
      <c r="A84" s="8" t="s">
        <v>25</v>
      </c>
      <c r="B84" s="8" t="s">
        <v>459</v>
      </c>
      <c r="C84" s="8" t="s">
        <v>460</v>
      </c>
      <c r="D84" s="8" t="s">
        <v>241</v>
      </c>
      <c r="F84" s="8" t="s">
        <v>242</v>
      </c>
      <c r="G84" s="8" t="s">
        <v>252</v>
      </c>
      <c r="H84" s="9" t="s">
        <v>3463</v>
      </c>
      <c r="I84" s="9" t="s">
        <v>461</v>
      </c>
    </row>
    <row r="85" spans="1:9" ht="30">
      <c r="A85" s="5" t="s">
        <v>25</v>
      </c>
      <c r="B85" s="6" t="s">
        <v>462</v>
      </c>
      <c r="C85" s="6" t="s">
        <v>463</v>
      </c>
      <c r="D85" s="5" t="s">
        <v>241</v>
      </c>
      <c r="F85" s="5" t="s">
        <v>272</v>
      </c>
      <c r="G85" s="6" t="s">
        <v>243</v>
      </c>
      <c r="H85" s="7" t="s">
        <v>3464</v>
      </c>
      <c r="I85" s="7" t="s">
        <v>464</v>
      </c>
    </row>
    <row r="86" spans="1:9" s="10" customFormat="1" ht="30">
      <c r="A86" s="8" t="s">
        <v>25</v>
      </c>
      <c r="B86" s="8" t="s">
        <v>465</v>
      </c>
      <c r="C86" s="8" t="s">
        <v>466</v>
      </c>
      <c r="D86" s="8" t="s">
        <v>241</v>
      </c>
      <c r="F86" s="8" t="s">
        <v>327</v>
      </c>
      <c r="G86" s="8" t="s">
        <v>252</v>
      </c>
      <c r="H86" s="9" t="s">
        <v>3465</v>
      </c>
      <c r="I86" s="9" t="s">
        <v>467</v>
      </c>
    </row>
    <row r="87" spans="1:9" s="10" customFormat="1" ht="90">
      <c r="A87" s="8" t="s">
        <v>25</v>
      </c>
      <c r="B87" s="8" t="s">
        <v>468</v>
      </c>
      <c r="C87" s="8" t="s">
        <v>469</v>
      </c>
      <c r="D87" s="8" t="s">
        <v>241</v>
      </c>
      <c r="E87" s="8" t="s">
        <v>250</v>
      </c>
      <c r="F87" s="8" t="s">
        <v>327</v>
      </c>
      <c r="G87" s="8" t="s">
        <v>252</v>
      </c>
      <c r="H87" s="9" t="s">
        <v>3466</v>
      </c>
      <c r="I87" s="9" t="s">
        <v>470</v>
      </c>
    </row>
    <row r="88" spans="1:9" s="10" customFormat="1" ht="30">
      <c r="A88" s="8" t="s">
        <v>25</v>
      </c>
      <c r="B88" s="8" t="s">
        <v>471</v>
      </c>
      <c r="C88" s="8" t="s">
        <v>472</v>
      </c>
      <c r="D88" s="8" t="s">
        <v>241</v>
      </c>
      <c r="E88" s="8" t="s">
        <v>250</v>
      </c>
      <c r="F88" s="8" t="s">
        <v>473</v>
      </c>
      <c r="G88" s="8" t="s">
        <v>252</v>
      </c>
      <c r="H88" s="9" t="s">
        <v>3467</v>
      </c>
      <c r="I88" s="9" t="s">
        <v>474</v>
      </c>
    </row>
    <row r="89" spans="1:9" s="10" customFormat="1">
      <c r="A89" s="8" t="s">
        <v>25</v>
      </c>
      <c r="B89" s="8" t="s">
        <v>475</v>
      </c>
      <c r="C89" s="8" t="s">
        <v>476</v>
      </c>
      <c r="D89" s="8" t="s">
        <v>241</v>
      </c>
      <c r="E89" s="8" t="s">
        <v>250</v>
      </c>
      <c r="F89" s="8" t="s">
        <v>473</v>
      </c>
      <c r="G89" s="8" t="s">
        <v>252</v>
      </c>
      <c r="H89" s="9" t="s">
        <v>3468</v>
      </c>
      <c r="I89" s="9" t="s">
        <v>477</v>
      </c>
    </row>
    <row r="90" spans="1:9" s="10" customFormat="1" ht="30">
      <c r="A90" s="8" t="s">
        <v>25</v>
      </c>
      <c r="B90" s="8" t="s">
        <v>478</v>
      </c>
      <c r="C90" s="8" t="s">
        <v>479</v>
      </c>
      <c r="D90" s="8" t="s">
        <v>241</v>
      </c>
      <c r="E90" s="8" t="s">
        <v>317</v>
      </c>
      <c r="F90" s="8" t="s">
        <v>338</v>
      </c>
      <c r="G90" s="8" t="s">
        <v>252</v>
      </c>
      <c r="H90" s="9" t="s">
        <v>3469</v>
      </c>
      <c r="I90" s="9" t="s">
        <v>480</v>
      </c>
    </row>
    <row r="91" spans="1:9" s="10" customFormat="1" ht="45">
      <c r="A91" s="8" t="s">
        <v>25</v>
      </c>
      <c r="B91" s="8" t="s">
        <v>481</v>
      </c>
      <c r="C91" s="8" t="s">
        <v>482</v>
      </c>
      <c r="D91" s="8" t="s">
        <v>241</v>
      </c>
      <c r="E91" s="8" t="s">
        <v>317</v>
      </c>
      <c r="F91" s="8" t="s">
        <v>251</v>
      </c>
      <c r="G91" s="8" t="s">
        <v>252</v>
      </c>
      <c r="H91" s="9" t="s">
        <v>3470</v>
      </c>
      <c r="I91" s="9" t="s">
        <v>483</v>
      </c>
    </row>
    <row r="92" spans="1:9" s="10" customFormat="1" ht="45">
      <c r="A92" s="8" t="s">
        <v>25</v>
      </c>
      <c r="B92" s="8" t="s">
        <v>484</v>
      </c>
      <c r="C92" s="8" t="s">
        <v>485</v>
      </c>
      <c r="D92" s="8" t="s">
        <v>241</v>
      </c>
      <c r="E92" s="8" t="s">
        <v>486</v>
      </c>
      <c r="F92" s="8" t="s">
        <v>251</v>
      </c>
      <c r="G92" s="8" t="s">
        <v>252</v>
      </c>
      <c r="H92" s="9" t="s">
        <v>3471</v>
      </c>
      <c r="I92" s="9" t="s">
        <v>487</v>
      </c>
    </row>
    <row r="93" spans="1:9" s="10" customFormat="1" ht="45">
      <c r="A93" s="8" t="s">
        <v>25</v>
      </c>
      <c r="B93" s="8" t="s">
        <v>488</v>
      </c>
      <c r="C93" s="8" t="s">
        <v>489</v>
      </c>
      <c r="D93" s="8" t="s">
        <v>241</v>
      </c>
      <c r="F93" s="8" t="s">
        <v>251</v>
      </c>
      <c r="G93" s="8" t="s">
        <v>252</v>
      </c>
      <c r="H93" s="9" t="s">
        <v>3472</v>
      </c>
      <c r="I93" s="9" t="s">
        <v>490</v>
      </c>
    </row>
    <row r="94" spans="1:9" s="10" customFormat="1" ht="60">
      <c r="A94" s="8" t="s">
        <v>25</v>
      </c>
      <c r="B94" s="8" t="s">
        <v>491</v>
      </c>
      <c r="C94" s="8" t="s">
        <v>492</v>
      </c>
      <c r="D94" s="8" t="s">
        <v>241</v>
      </c>
      <c r="E94" s="8" t="s">
        <v>250</v>
      </c>
      <c r="F94" s="8" t="s">
        <v>338</v>
      </c>
      <c r="G94" s="8" t="s">
        <v>252</v>
      </c>
      <c r="H94" s="9" t="s">
        <v>3473</v>
      </c>
      <c r="I94" s="9" t="s">
        <v>493</v>
      </c>
    </row>
    <row r="95" spans="1:9" s="10" customFormat="1" ht="75">
      <c r="A95" s="8" t="s">
        <v>25</v>
      </c>
      <c r="B95" s="8" t="s">
        <v>494</v>
      </c>
      <c r="C95" s="8" t="s">
        <v>495</v>
      </c>
      <c r="D95" s="8" t="s">
        <v>241</v>
      </c>
      <c r="E95" s="8" t="s">
        <v>250</v>
      </c>
      <c r="F95" s="8" t="s">
        <v>338</v>
      </c>
      <c r="G95" s="8" t="s">
        <v>252</v>
      </c>
      <c r="H95" s="9" t="s">
        <v>3474</v>
      </c>
      <c r="I95" s="9" t="s">
        <v>496</v>
      </c>
    </row>
    <row r="96" spans="1:9" s="10" customFormat="1">
      <c r="A96" s="8" t="s">
        <v>25</v>
      </c>
      <c r="B96" s="8" t="s">
        <v>497</v>
      </c>
      <c r="C96" s="8" t="s">
        <v>498</v>
      </c>
      <c r="D96" s="8" t="s">
        <v>259</v>
      </c>
      <c r="F96" s="8" t="s">
        <v>251</v>
      </c>
      <c r="G96" s="8" t="s">
        <v>252</v>
      </c>
      <c r="H96" s="9" t="s">
        <v>3475</v>
      </c>
      <c r="I96" s="9" t="s">
        <v>499</v>
      </c>
    </row>
    <row r="97" spans="1:9" s="10" customFormat="1" ht="45">
      <c r="A97" s="8" t="s">
        <v>25</v>
      </c>
      <c r="B97" s="8" t="s">
        <v>500</v>
      </c>
      <c r="C97" s="8" t="s">
        <v>501</v>
      </c>
      <c r="D97" s="8" t="s">
        <v>241</v>
      </c>
      <c r="F97" s="8" t="s">
        <v>251</v>
      </c>
      <c r="G97" s="8" t="s">
        <v>252</v>
      </c>
      <c r="H97" s="9" t="s">
        <v>3476</v>
      </c>
      <c r="I97" s="9" t="s">
        <v>502</v>
      </c>
    </row>
    <row r="98" spans="1:9" s="10" customFormat="1" ht="30">
      <c r="A98" s="8" t="s">
        <v>25</v>
      </c>
      <c r="B98" s="8" t="s">
        <v>503</v>
      </c>
      <c r="C98" s="8" t="s">
        <v>504</v>
      </c>
      <c r="D98" s="8" t="s">
        <v>241</v>
      </c>
      <c r="E98" s="8" t="s">
        <v>505</v>
      </c>
      <c r="F98" s="8" t="s">
        <v>338</v>
      </c>
      <c r="G98" s="8" t="s">
        <v>252</v>
      </c>
      <c r="H98" s="9" t="s">
        <v>3477</v>
      </c>
      <c r="I98" s="9" t="s">
        <v>506</v>
      </c>
    </row>
    <row r="99" spans="1:9" s="10" customFormat="1">
      <c r="A99" s="8" t="s">
        <v>25</v>
      </c>
      <c r="B99" s="8" t="s">
        <v>507</v>
      </c>
      <c r="C99" s="8" t="s">
        <v>508</v>
      </c>
      <c r="D99" s="8" t="s">
        <v>241</v>
      </c>
      <c r="E99" s="8" t="s">
        <v>509</v>
      </c>
      <c r="F99" s="8" t="s">
        <v>338</v>
      </c>
      <c r="G99" s="8" t="s">
        <v>252</v>
      </c>
      <c r="H99" s="9" t="s">
        <v>3478</v>
      </c>
      <c r="I99" s="9" t="s">
        <v>510</v>
      </c>
    </row>
    <row r="100" spans="1:9" s="10" customFormat="1" ht="30">
      <c r="A100" s="8" t="s">
        <v>25</v>
      </c>
      <c r="B100" s="8" t="s">
        <v>511</v>
      </c>
      <c r="C100" s="8" t="s">
        <v>512</v>
      </c>
      <c r="D100" s="8" t="s">
        <v>241</v>
      </c>
      <c r="E100" s="8" t="s">
        <v>513</v>
      </c>
      <c r="F100" s="8" t="s">
        <v>338</v>
      </c>
      <c r="G100" s="8" t="s">
        <v>252</v>
      </c>
      <c r="H100" s="9" t="s">
        <v>3479</v>
      </c>
      <c r="I100" s="9" t="s">
        <v>514</v>
      </c>
    </row>
    <row r="101" spans="1:9" s="10" customFormat="1">
      <c r="A101" s="8" t="s">
        <v>25</v>
      </c>
      <c r="B101" s="8" t="s">
        <v>515</v>
      </c>
      <c r="C101" s="8" t="s">
        <v>516</v>
      </c>
      <c r="D101" s="8" t="s">
        <v>241</v>
      </c>
      <c r="E101" s="8" t="s">
        <v>517</v>
      </c>
      <c r="F101" s="8" t="s">
        <v>338</v>
      </c>
      <c r="G101" s="8" t="s">
        <v>252</v>
      </c>
      <c r="H101" s="9" t="s">
        <v>3480</v>
      </c>
      <c r="I101" s="9" t="s">
        <v>518</v>
      </c>
    </row>
    <row r="102" spans="1:9" s="10" customFormat="1">
      <c r="A102" s="8" t="s">
        <v>25</v>
      </c>
      <c r="B102" s="8" t="s">
        <v>425</v>
      </c>
      <c r="C102" s="8" t="s">
        <v>426</v>
      </c>
      <c r="D102" s="8" t="s">
        <v>259</v>
      </c>
      <c r="F102" s="8" t="s">
        <v>284</v>
      </c>
      <c r="G102" s="8" t="s">
        <v>295</v>
      </c>
      <c r="H102" s="9" t="s">
        <v>4400</v>
      </c>
      <c r="I102" s="9" t="s">
        <v>519</v>
      </c>
    </row>
    <row r="103" spans="1:9" s="10" customFormat="1" ht="30">
      <c r="A103" s="8" t="s">
        <v>25</v>
      </c>
      <c r="B103" s="8" t="s">
        <v>428</v>
      </c>
      <c r="C103" s="8" t="s">
        <v>429</v>
      </c>
      <c r="D103" s="8" t="s">
        <v>241</v>
      </c>
      <c r="F103" s="8" t="s">
        <v>284</v>
      </c>
      <c r="G103" s="8" t="s">
        <v>252</v>
      </c>
      <c r="H103" s="9" t="s">
        <v>4394</v>
      </c>
      <c r="I103" s="9" t="s">
        <v>520</v>
      </c>
    </row>
    <row r="104" spans="1:9" s="10" customFormat="1">
      <c r="A104" s="8" t="s">
        <v>25</v>
      </c>
      <c r="B104" s="8" t="s">
        <v>431</v>
      </c>
      <c r="C104" s="8" t="s">
        <v>432</v>
      </c>
      <c r="D104" s="8" t="s">
        <v>259</v>
      </c>
      <c r="F104" s="8" t="s">
        <v>284</v>
      </c>
      <c r="G104" s="8" t="s">
        <v>252</v>
      </c>
      <c r="H104" s="9" t="s">
        <v>3481</v>
      </c>
      <c r="I104" s="9" t="s">
        <v>521</v>
      </c>
    </row>
    <row r="105" spans="1:9" s="10" customFormat="1" ht="30">
      <c r="A105" s="8" t="s">
        <v>25</v>
      </c>
      <c r="B105" s="8" t="s">
        <v>388</v>
      </c>
      <c r="C105" s="8" t="s">
        <v>389</v>
      </c>
      <c r="D105" s="8" t="s">
        <v>259</v>
      </c>
      <c r="F105" s="8" t="s">
        <v>284</v>
      </c>
      <c r="G105" s="8" t="s">
        <v>252</v>
      </c>
      <c r="H105" s="9" t="s">
        <v>3482</v>
      </c>
      <c r="I105" s="9" t="s">
        <v>522</v>
      </c>
    </row>
    <row r="106" spans="1:9" s="10" customFormat="1" ht="30">
      <c r="A106" s="8" t="s">
        <v>25</v>
      </c>
      <c r="B106" s="8" t="s">
        <v>391</v>
      </c>
      <c r="C106" s="8" t="s">
        <v>392</v>
      </c>
      <c r="D106" s="8" t="s">
        <v>241</v>
      </c>
      <c r="E106" s="8" t="s">
        <v>393</v>
      </c>
      <c r="F106" s="8" t="s">
        <v>284</v>
      </c>
      <c r="G106" s="8" t="s">
        <v>252</v>
      </c>
      <c r="H106" s="9" t="s">
        <v>3483</v>
      </c>
      <c r="I106" s="9" t="s">
        <v>523</v>
      </c>
    </row>
    <row r="107" spans="1:9" s="10" customFormat="1" ht="30">
      <c r="A107" s="8" t="s">
        <v>25</v>
      </c>
      <c r="B107" s="8" t="s">
        <v>524</v>
      </c>
      <c r="C107" s="8" t="s">
        <v>525</v>
      </c>
      <c r="D107" s="8" t="s">
        <v>241</v>
      </c>
      <c r="E107" s="8" t="s">
        <v>283</v>
      </c>
      <c r="F107" s="8" t="s">
        <v>284</v>
      </c>
      <c r="G107" s="8" t="s">
        <v>252</v>
      </c>
      <c r="H107" s="9" t="s">
        <v>3484</v>
      </c>
      <c r="I107" s="9" t="s">
        <v>526</v>
      </c>
    </row>
    <row r="108" spans="1:9" s="10" customFormat="1" ht="30">
      <c r="A108" s="8" t="s">
        <v>25</v>
      </c>
      <c r="B108" s="8" t="s">
        <v>527</v>
      </c>
      <c r="C108" s="8" t="s">
        <v>528</v>
      </c>
      <c r="D108" s="8" t="s">
        <v>241</v>
      </c>
      <c r="E108" s="8" t="s">
        <v>283</v>
      </c>
      <c r="F108" s="8" t="s">
        <v>284</v>
      </c>
      <c r="G108" s="8" t="s">
        <v>252</v>
      </c>
      <c r="H108" s="9" t="s">
        <v>3485</v>
      </c>
      <c r="I108" s="9" t="s">
        <v>529</v>
      </c>
    </row>
    <row r="109" spans="1:9" s="10" customFormat="1" ht="30">
      <c r="A109" s="8" t="s">
        <v>25</v>
      </c>
      <c r="B109" s="8" t="s">
        <v>530</v>
      </c>
      <c r="C109" s="8" t="s">
        <v>531</v>
      </c>
      <c r="D109" s="8" t="s">
        <v>259</v>
      </c>
      <c r="F109" s="8" t="s">
        <v>284</v>
      </c>
      <c r="G109" s="8" t="s">
        <v>252</v>
      </c>
      <c r="H109" s="9" t="s">
        <v>3486</v>
      </c>
      <c r="I109" s="9" t="s">
        <v>532</v>
      </c>
    </row>
    <row r="110" spans="1:9" s="10" customFormat="1" ht="30">
      <c r="A110" s="8" t="s">
        <v>25</v>
      </c>
      <c r="B110" s="8" t="s">
        <v>533</v>
      </c>
      <c r="C110" s="8" t="s">
        <v>534</v>
      </c>
      <c r="D110" s="8" t="s">
        <v>259</v>
      </c>
      <c r="F110" s="8" t="s">
        <v>284</v>
      </c>
      <c r="G110" s="8" t="s">
        <v>252</v>
      </c>
      <c r="H110" s="9" t="s">
        <v>3487</v>
      </c>
      <c r="I110" s="9" t="s">
        <v>535</v>
      </c>
    </row>
    <row r="111" spans="1:9" s="10" customFormat="1" ht="30">
      <c r="A111" s="8" t="s">
        <v>25</v>
      </c>
      <c r="B111" s="8" t="s">
        <v>536</v>
      </c>
      <c r="C111" s="8" t="s">
        <v>537</v>
      </c>
      <c r="D111" s="8" t="s">
        <v>241</v>
      </c>
      <c r="E111" s="8" t="s">
        <v>283</v>
      </c>
      <c r="F111" s="8" t="s">
        <v>284</v>
      </c>
      <c r="G111" s="8" t="s">
        <v>252</v>
      </c>
      <c r="H111" s="9" t="s">
        <v>3488</v>
      </c>
      <c r="I111" s="9" t="s">
        <v>538</v>
      </c>
    </row>
    <row r="112" spans="1:9" s="10" customFormat="1" ht="105">
      <c r="A112" s="8" t="s">
        <v>25</v>
      </c>
      <c r="B112" s="8" t="s">
        <v>539</v>
      </c>
      <c r="C112" s="8" t="s">
        <v>540</v>
      </c>
      <c r="D112" s="8" t="s">
        <v>241</v>
      </c>
      <c r="E112" s="8" t="s">
        <v>541</v>
      </c>
      <c r="F112" s="8" t="s">
        <v>284</v>
      </c>
      <c r="G112" s="8" t="s">
        <v>252</v>
      </c>
      <c r="H112" s="9" t="s">
        <v>4483</v>
      </c>
      <c r="I112" s="9" t="s">
        <v>542</v>
      </c>
    </row>
    <row r="113" spans="1:9" s="10" customFormat="1" ht="105">
      <c r="A113" s="8" t="s">
        <v>25</v>
      </c>
      <c r="B113" s="8" t="s">
        <v>543</v>
      </c>
      <c r="C113" s="8" t="s">
        <v>544</v>
      </c>
      <c r="D113" s="8" t="s">
        <v>241</v>
      </c>
      <c r="E113" s="8" t="s">
        <v>541</v>
      </c>
      <c r="F113" s="8" t="s">
        <v>284</v>
      </c>
      <c r="G113" s="8" t="s">
        <v>252</v>
      </c>
      <c r="H113" s="9" t="s">
        <v>4484</v>
      </c>
      <c r="I113" s="9" t="s">
        <v>545</v>
      </c>
    </row>
    <row r="114" spans="1:9" s="10" customFormat="1" ht="30">
      <c r="A114" s="8" t="s">
        <v>25</v>
      </c>
      <c r="B114" s="8" t="s">
        <v>546</v>
      </c>
      <c r="C114" s="8" t="s">
        <v>547</v>
      </c>
      <c r="D114" s="8" t="s">
        <v>241</v>
      </c>
      <c r="E114" s="8" t="s">
        <v>541</v>
      </c>
      <c r="F114" s="8" t="s">
        <v>284</v>
      </c>
      <c r="G114" s="8" t="s">
        <v>252</v>
      </c>
      <c r="H114" s="9" t="s">
        <v>3489</v>
      </c>
      <c r="I114" s="9" t="s">
        <v>548</v>
      </c>
    </row>
    <row r="115" spans="1:9" s="10" customFormat="1" ht="45">
      <c r="A115" s="8" t="s">
        <v>25</v>
      </c>
      <c r="B115" s="8" t="s">
        <v>549</v>
      </c>
      <c r="C115" s="8" t="s">
        <v>550</v>
      </c>
      <c r="D115" s="8" t="s">
        <v>241</v>
      </c>
      <c r="F115" s="8" t="s">
        <v>284</v>
      </c>
      <c r="G115" s="8" t="s">
        <v>252</v>
      </c>
      <c r="H115" s="9" t="s">
        <v>3490</v>
      </c>
      <c r="I115" s="9" t="s">
        <v>551</v>
      </c>
    </row>
    <row r="116" spans="1:9" s="10" customFormat="1" ht="60">
      <c r="A116" s="8" t="s">
        <v>25</v>
      </c>
      <c r="B116" s="8" t="s">
        <v>552</v>
      </c>
      <c r="C116" s="8" t="s">
        <v>553</v>
      </c>
      <c r="D116" s="8" t="s">
        <v>241</v>
      </c>
      <c r="E116" s="8" t="s">
        <v>541</v>
      </c>
      <c r="F116" s="8" t="s">
        <v>284</v>
      </c>
      <c r="G116" s="8" t="s">
        <v>252</v>
      </c>
      <c r="H116" s="9" t="s">
        <v>3491</v>
      </c>
      <c r="I116" s="9" t="s">
        <v>554</v>
      </c>
    </row>
    <row r="117" spans="1:9" s="10" customFormat="1" ht="45">
      <c r="A117" s="8" t="s">
        <v>25</v>
      </c>
      <c r="B117" s="8" t="s">
        <v>555</v>
      </c>
      <c r="C117" s="8" t="s">
        <v>556</v>
      </c>
      <c r="D117" s="8" t="s">
        <v>241</v>
      </c>
      <c r="F117" s="8" t="s">
        <v>284</v>
      </c>
      <c r="G117" s="8" t="s">
        <v>252</v>
      </c>
      <c r="H117" s="9" t="s">
        <v>3492</v>
      </c>
      <c r="I117" s="9" t="s">
        <v>557</v>
      </c>
    </row>
    <row r="118" spans="1:9">
      <c r="A118" s="5" t="s">
        <v>30</v>
      </c>
      <c r="B118" s="6" t="s">
        <v>239</v>
      </c>
      <c r="C118" s="6" t="s">
        <v>240</v>
      </c>
      <c r="D118" s="5" t="s">
        <v>241</v>
      </c>
      <c r="F118" s="5" t="s">
        <v>242</v>
      </c>
      <c r="G118" s="6" t="s">
        <v>243</v>
      </c>
      <c r="H118" s="7" t="s">
        <v>4567</v>
      </c>
      <c r="I118" s="7" t="s">
        <v>244</v>
      </c>
    </row>
    <row r="119" spans="1:9">
      <c r="A119" s="5" t="s">
        <v>30</v>
      </c>
      <c r="B119" s="6" t="s">
        <v>245</v>
      </c>
      <c r="C119" s="6" t="s">
        <v>246</v>
      </c>
      <c r="D119" s="5" t="s">
        <v>241</v>
      </c>
      <c r="E119" s="5" t="s">
        <v>30</v>
      </c>
      <c r="F119" s="5" t="s">
        <v>242</v>
      </c>
      <c r="G119" s="6" t="s">
        <v>243</v>
      </c>
      <c r="H119" s="7" t="s">
        <v>3426</v>
      </c>
      <c r="I119" s="7" t="s">
        <v>247</v>
      </c>
    </row>
    <row r="120" spans="1:9" ht="30">
      <c r="A120" s="5" t="s">
        <v>30</v>
      </c>
      <c r="B120" s="6" t="s">
        <v>254</v>
      </c>
      <c r="C120" s="6" t="s">
        <v>255</v>
      </c>
      <c r="D120" s="5" t="s">
        <v>241</v>
      </c>
      <c r="F120" s="5" t="s">
        <v>242</v>
      </c>
      <c r="G120" s="6" t="s">
        <v>243</v>
      </c>
      <c r="H120" s="7" t="s">
        <v>4419</v>
      </c>
      <c r="I120" s="7" t="s">
        <v>256</v>
      </c>
    </row>
    <row r="121" spans="1:9" ht="30">
      <c r="A121" s="5" t="s">
        <v>30</v>
      </c>
      <c r="B121" s="6" t="s">
        <v>558</v>
      </c>
      <c r="C121" s="6" t="s">
        <v>258</v>
      </c>
      <c r="D121" s="5" t="s">
        <v>259</v>
      </c>
      <c r="F121" s="5" t="s">
        <v>242</v>
      </c>
      <c r="G121" s="6" t="s">
        <v>243</v>
      </c>
      <c r="H121" s="7" t="s">
        <v>4414</v>
      </c>
      <c r="I121" s="7" t="s">
        <v>559</v>
      </c>
    </row>
    <row r="122" spans="1:9" s="10" customFormat="1" ht="30">
      <c r="A122" s="8" t="s">
        <v>30</v>
      </c>
      <c r="B122" s="8" t="s">
        <v>560</v>
      </c>
      <c r="C122" s="8" t="s">
        <v>451</v>
      </c>
      <c r="D122" s="8" t="s">
        <v>241</v>
      </c>
      <c r="F122" s="8" t="s">
        <v>242</v>
      </c>
      <c r="G122" s="8" t="s">
        <v>252</v>
      </c>
      <c r="H122" s="9" t="s">
        <v>3460</v>
      </c>
      <c r="I122" s="9" t="s">
        <v>452</v>
      </c>
    </row>
    <row r="123" spans="1:9" s="10" customFormat="1" ht="60">
      <c r="A123" s="8" t="s">
        <v>30</v>
      </c>
      <c r="B123" s="8" t="s">
        <v>561</v>
      </c>
      <c r="C123" s="8" t="s">
        <v>454</v>
      </c>
      <c r="D123" s="8" t="s">
        <v>241</v>
      </c>
      <c r="F123" s="8" t="s">
        <v>242</v>
      </c>
      <c r="G123" s="8" t="s">
        <v>252</v>
      </c>
      <c r="H123" s="9" t="s">
        <v>3493</v>
      </c>
      <c r="I123" s="9" t="s">
        <v>562</v>
      </c>
    </row>
    <row r="124" spans="1:9" ht="30">
      <c r="A124" s="5" t="s">
        <v>30</v>
      </c>
      <c r="B124" s="6" t="s">
        <v>563</v>
      </c>
      <c r="C124" s="6" t="s">
        <v>564</v>
      </c>
      <c r="D124" s="5" t="s">
        <v>241</v>
      </c>
      <c r="F124" s="5" t="s">
        <v>272</v>
      </c>
      <c r="G124" s="6" t="s">
        <v>243</v>
      </c>
      <c r="H124" s="7" t="s">
        <v>3464</v>
      </c>
      <c r="I124" s="7" t="s">
        <v>464</v>
      </c>
    </row>
    <row r="125" spans="1:9" s="10" customFormat="1" ht="30">
      <c r="A125" s="8" t="s">
        <v>30</v>
      </c>
      <c r="B125" s="8" t="s">
        <v>565</v>
      </c>
      <c r="C125" s="8" t="s">
        <v>466</v>
      </c>
      <c r="D125" s="8" t="s">
        <v>241</v>
      </c>
      <c r="F125" s="8" t="s">
        <v>327</v>
      </c>
      <c r="G125" s="8" t="s">
        <v>252</v>
      </c>
      <c r="H125" s="9" t="s">
        <v>3494</v>
      </c>
      <c r="I125" s="9" t="s">
        <v>566</v>
      </c>
    </row>
    <row r="126" spans="1:9" s="10" customFormat="1" ht="90">
      <c r="A126" s="8" t="s">
        <v>30</v>
      </c>
      <c r="B126" s="8" t="s">
        <v>567</v>
      </c>
      <c r="C126" s="8" t="s">
        <v>568</v>
      </c>
      <c r="D126" s="8" t="s">
        <v>241</v>
      </c>
      <c r="F126" s="8" t="s">
        <v>327</v>
      </c>
      <c r="G126" s="8" t="s">
        <v>252</v>
      </c>
      <c r="H126" s="9" t="s">
        <v>3495</v>
      </c>
      <c r="I126" s="9" t="s">
        <v>569</v>
      </c>
    </row>
    <row r="127" spans="1:9" s="10" customFormat="1" ht="45">
      <c r="A127" s="8" t="s">
        <v>30</v>
      </c>
      <c r="B127" s="8" t="s">
        <v>570</v>
      </c>
      <c r="C127" s="8" t="s">
        <v>571</v>
      </c>
      <c r="D127" s="8" t="s">
        <v>241</v>
      </c>
      <c r="F127" s="8" t="s">
        <v>473</v>
      </c>
      <c r="G127" s="8" t="s">
        <v>252</v>
      </c>
      <c r="H127" s="9" t="s">
        <v>3496</v>
      </c>
      <c r="I127" s="9" t="s">
        <v>572</v>
      </c>
    </row>
    <row r="128" spans="1:9" s="10" customFormat="1" ht="30">
      <c r="A128" s="8" t="s">
        <v>30</v>
      </c>
      <c r="B128" s="8" t="s">
        <v>573</v>
      </c>
      <c r="C128" s="8" t="s">
        <v>574</v>
      </c>
      <c r="D128" s="8" t="s">
        <v>241</v>
      </c>
      <c r="F128" s="8" t="s">
        <v>473</v>
      </c>
      <c r="G128" s="8" t="s">
        <v>252</v>
      </c>
      <c r="H128" s="9" t="s">
        <v>3497</v>
      </c>
      <c r="I128" s="9" t="s">
        <v>575</v>
      </c>
    </row>
    <row r="129" spans="1:9" s="10" customFormat="1" ht="30">
      <c r="A129" s="8" t="s">
        <v>30</v>
      </c>
      <c r="B129" s="8" t="s">
        <v>576</v>
      </c>
      <c r="C129" s="8" t="s">
        <v>577</v>
      </c>
      <c r="D129" s="8" t="s">
        <v>241</v>
      </c>
      <c r="E129" s="8" t="s">
        <v>317</v>
      </c>
      <c r="F129" s="8" t="s">
        <v>338</v>
      </c>
      <c r="G129" s="8" t="s">
        <v>252</v>
      </c>
      <c r="H129" s="9" t="s">
        <v>3469</v>
      </c>
      <c r="I129" s="9" t="s">
        <v>578</v>
      </c>
    </row>
    <row r="130" spans="1:9" s="10" customFormat="1" ht="45">
      <c r="A130" s="8" t="s">
        <v>30</v>
      </c>
      <c r="B130" s="8" t="s">
        <v>579</v>
      </c>
      <c r="C130" s="8" t="s">
        <v>580</v>
      </c>
      <c r="D130" s="8" t="s">
        <v>241</v>
      </c>
      <c r="E130" s="8" t="s">
        <v>317</v>
      </c>
      <c r="F130" s="8" t="s">
        <v>251</v>
      </c>
      <c r="G130" s="8" t="s">
        <v>252</v>
      </c>
      <c r="H130" s="9" t="s">
        <v>3498</v>
      </c>
      <c r="I130" s="9" t="s">
        <v>581</v>
      </c>
    </row>
    <row r="131" spans="1:9" s="10" customFormat="1" ht="45">
      <c r="A131" s="8" t="s">
        <v>30</v>
      </c>
      <c r="B131" s="8" t="s">
        <v>582</v>
      </c>
      <c r="C131" s="8" t="s">
        <v>485</v>
      </c>
      <c r="D131" s="8" t="s">
        <v>241</v>
      </c>
      <c r="E131" s="8" t="s">
        <v>486</v>
      </c>
      <c r="F131" s="8" t="s">
        <v>251</v>
      </c>
      <c r="G131" s="8" t="s">
        <v>252</v>
      </c>
      <c r="H131" s="9" t="s">
        <v>3499</v>
      </c>
      <c r="I131" s="9" t="s">
        <v>583</v>
      </c>
    </row>
    <row r="132" spans="1:9" s="10" customFormat="1" ht="30">
      <c r="A132" s="8" t="s">
        <v>30</v>
      </c>
      <c r="B132" s="8" t="s">
        <v>584</v>
      </c>
      <c r="C132" s="8" t="s">
        <v>585</v>
      </c>
      <c r="D132" s="8" t="s">
        <v>241</v>
      </c>
      <c r="F132" s="8" t="s">
        <v>251</v>
      </c>
      <c r="G132" s="8" t="s">
        <v>252</v>
      </c>
      <c r="H132" s="9" t="s">
        <v>3500</v>
      </c>
      <c r="I132" s="9" t="s">
        <v>586</v>
      </c>
    </row>
    <row r="133" spans="1:9" s="10" customFormat="1" ht="30">
      <c r="A133" s="8" t="s">
        <v>30</v>
      </c>
      <c r="B133" s="8" t="s">
        <v>587</v>
      </c>
      <c r="C133" s="8" t="s">
        <v>588</v>
      </c>
      <c r="D133" s="8" t="s">
        <v>241</v>
      </c>
      <c r="F133" s="8" t="s">
        <v>251</v>
      </c>
      <c r="G133" s="8" t="s">
        <v>252</v>
      </c>
      <c r="H133" s="9" t="s">
        <v>3501</v>
      </c>
      <c r="I133" s="9" t="s">
        <v>589</v>
      </c>
    </row>
    <row r="134" spans="1:9" s="10" customFormat="1" ht="75">
      <c r="A134" s="8" t="s">
        <v>30</v>
      </c>
      <c r="B134" s="8" t="s">
        <v>590</v>
      </c>
      <c r="C134" s="8" t="s">
        <v>591</v>
      </c>
      <c r="D134" s="8" t="s">
        <v>241</v>
      </c>
      <c r="F134" s="8" t="s">
        <v>338</v>
      </c>
      <c r="G134" s="8" t="s">
        <v>252</v>
      </c>
      <c r="H134" s="9" t="s">
        <v>3502</v>
      </c>
      <c r="I134" s="9" t="s">
        <v>592</v>
      </c>
    </row>
    <row r="135" spans="1:9" s="10" customFormat="1" ht="90">
      <c r="A135" s="8" t="s">
        <v>30</v>
      </c>
      <c r="B135" s="8" t="s">
        <v>593</v>
      </c>
      <c r="C135" s="8" t="s">
        <v>594</v>
      </c>
      <c r="D135" s="8" t="s">
        <v>241</v>
      </c>
      <c r="F135" s="8" t="s">
        <v>338</v>
      </c>
      <c r="G135" s="8" t="s">
        <v>252</v>
      </c>
      <c r="H135" s="9" t="s">
        <v>3503</v>
      </c>
      <c r="I135" s="9" t="s">
        <v>595</v>
      </c>
    </row>
    <row r="136" spans="1:9" s="10" customFormat="1" ht="30">
      <c r="A136" s="8" t="s">
        <v>30</v>
      </c>
      <c r="B136" s="8" t="s">
        <v>596</v>
      </c>
      <c r="C136" s="8" t="s">
        <v>498</v>
      </c>
      <c r="D136" s="8" t="s">
        <v>259</v>
      </c>
      <c r="F136" s="8" t="s">
        <v>251</v>
      </c>
      <c r="G136" s="8" t="s">
        <v>252</v>
      </c>
      <c r="H136" s="9" t="s">
        <v>3504</v>
      </c>
      <c r="I136" s="9" t="s">
        <v>597</v>
      </c>
    </row>
    <row r="137" spans="1:9" s="10" customFormat="1" ht="45">
      <c r="A137" s="8" t="s">
        <v>30</v>
      </c>
      <c r="B137" s="8" t="s">
        <v>598</v>
      </c>
      <c r="C137" s="8" t="s">
        <v>501</v>
      </c>
      <c r="D137" s="8" t="s">
        <v>241</v>
      </c>
      <c r="F137" s="8" t="s">
        <v>251</v>
      </c>
      <c r="G137" s="8" t="s">
        <v>252</v>
      </c>
      <c r="H137" s="9" t="s">
        <v>3505</v>
      </c>
      <c r="I137" s="9" t="s">
        <v>599</v>
      </c>
    </row>
    <row r="138" spans="1:9" s="10" customFormat="1" ht="30">
      <c r="A138" s="8" t="s">
        <v>30</v>
      </c>
      <c r="B138" s="8" t="s">
        <v>600</v>
      </c>
      <c r="C138" s="8" t="s">
        <v>504</v>
      </c>
      <c r="D138" s="8" t="s">
        <v>241</v>
      </c>
      <c r="E138" s="8" t="s">
        <v>505</v>
      </c>
      <c r="F138" s="8" t="s">
        <v>338</v>
      </c>
      <c r="G138" s="8" t="s">
        <v>252</v>
      </c>
      <c r="H138" s="9" t="s">
        <v>3506</v>
      </c>
      <c r="I138" s="9" t="s">
        <v>601</v>
      </c>
    </row>
    <row r="139" spans="1:9" s="10" customFormat="1">
      <c r="A139" s="8" t="s">
        <v>30</v>
      </c>
      <c r="B139" s="8" t="s">
        <v>602</v>
      </c>
      <c r="C139" s="8" t="s">
        <v>508</v>
      </c>
      <c r="D139" s="8" t="s">
        <v>241</v>
      </c>
      <c r="E139" s="8" t="s">
        <v>509</v>
      </c>
      <c r="F139" s="8" t="s">
        <v>338</v>
      </c>
      <c r="G139" s="8" t="s">
        <v>252</v>
      </c>
      <c r="H139" s="9" t="s">
        <v>3507</v>
      </c>
      <c r="I139" s="9" t="s">
        <v>603</v>
      </c>
    </row>
    <row r="140" spans="1:9" s="10" customFormat="1" ht="45">
      <c r="A140" s="8" t="s">
        <v>30</v>
      </c>
      <c r="B140" s="8" t="s">
        <v>604</v>
      </c>
      <c r="C140" s="8" t="s">
        <v>512</v>
      </c>
      <c r="D140" s="8" t="s">
        <v>241</v>
      </c>
      <c r="E140" s="8" t="s">
        <v>513</v>
      </c>
      <c r="F140" s="8" t="s">
        <v>338</v>
      </c>
      <c r="G140" s="8" t="s">
        <v>252</v>
      </c>
      <c r="H140" s="9" t="s">
        <v>3508</v>
      </c>
      <c r="I140" s="9" t="s">
        <v>605</v>
      </c>
    </row>
    <row r="141" spans="1:9" s="10" customFormat="1" ht="60">
      <c r="A141" s="8" t="s">
        <v>30</v>
      </c>
      <c r="B141" s="8" t="s">
        <v>606</v>
      </c>
      <c r="C141" s="8" t="s">
        <v>607</v>
      </c>
      <c r="D141" s="8" t="s">
        <v>259</v>
      </c>
      <c r="F141" s="8" t="s">
        <v>251</v>
      </c>
      <c r="G141" s="8" t="s">
        <v>252</v>
      </c>
      <c r="H141" s="9" t="s">
        <v>3509</v>
      </c>
      <c r="I141" s="9" t="s">
        <v>608</v>
      </c>
    </row>
    <row r="142" spans="1:9" s="10" customFormat="1" ht="30">
      <c r="A142" s="8" t="s">
        <v>30</v>
      </c>
      <c r="B142" s="8" t="s">
        <v>609</v>
      </c>
      <c r="C142" s="8" t="s">
        <v>610</v>
      </c>
      <c r="D142" s="8" t="s">
        <v>241</v>
      </c>
      <c r="F142" s="8" t="s">
        <v>338</v>
      </c>
      <c r="G142" s="8" t="s">
        <v>252</v>
      </c>
      <c r="H142" s="9" t="s">
        <v>3510</v>
      </c>
      <c r="I142" s="9" t="s">
        <v>611</v>
      </c>
    </row>
    <row r="143" spans="1:9" s="10" customFormat="1" ht="30">
      <c r="A143" s="8" t="s">
        <v>30</v>
      </c>
      <c r="B143" s="8" t="s">
        <v>612</v>
      </c>
      <c r="C143" s="8" t="s">
        <v>516</v>
      </c>
      <c r="D143" s="8" t="s">
        <v>241</v>
      </c>
      <c r="E143" s="8" t="s">
        <v>517</v>
      </c>
      <c r="F143" s="8" t="s">
        <v>338</v>
      </c>
      <c r="G143" s="8" t="s">
        <v>252</v>
      </c>
      <c r="H143" s="9" t="s">
        <v>3511</v>
      </c>
      <c r="I143" s="9" t="s">
        <v>613</v>
      </c>
    </row>
    <row r="144" spans="1:9" s="10" customFormat="1" ht="45">
      <c r="A144" s="8" t="s">
        <v>30</v>
      </c>
      <c r="B144" s="8" t="s">
        <v>614</v>
      </c>
      <c r="C144" s="8" t="s">
        <v>615</v>
      </c>
      <c r="D144" s="8" t="s">
        <v>241</v>
      </c>
      <c r="F144" s="8" t="s">
        <v>251</v>
      </c>
      <c r="G144" s="8" t="s">
        <v>252</v>
      </c>
      <c r="H144" s="9" t="s">
        <v>3512</v>
      </c>
      <c r="I144" s="9" t="s">
        <v>616</v>
      </c>
    </row>
    <row r="145" spans="1:9" s="10" customFormat="1" ht="45">
      <c r="A145" s="8" t="s">
        <v>30</v>
      </c>
      <c r="B145" s="8" t="s">
        <v>617</v>
      </c>
      <c r="C145" s="8" t="s">
        <v>618</v>
      </c>
      <c r="D145" s="8" t="s">
        <v>241</v>
      </c>
      <c r="F145" s="8" t="s">
        <v>251</v>
      </c>
      <c r="G145" s="8" t="s">
        <v>252</v>
      </c>
      <c r="H145" s="9" t="s">
        <v>3513</v>
      </c>
      <c r="I145" s="9" t="s">
        <v>619</v>
      </c>
    </row>
    <row r="146" spans="1:9" s="10" customFormat="1" ht="45">
      <c r="A146" s="8" t="s">
        <v>30</v>
      </c>
      <c r="B146" s="8" t="s">
        <v>388</v>
      </c>
      <c r="C146" s="8" t="s">
        <v>389</v>
      </c>
      <c r="D146" s="8" t="s">
        <v>259</v>
      </c>
      <c r="F146" s="8" t="s">
        <v>284</v>
      </c>
      <c r="G146" s="8" t="s">
        <v>252</v>
      </c>
      <c r="H146" s="9" t="s">
        <v>4588</v>
      </c>
      <c r="I146" s="9" t="s">
        <v>620</v>
      </c>
    </row>
    <row r="147" spans="1:9" s="10" customFormat="1" ht="45">
      <c r="A147" s="8" t="s">
        <v>30</v>
      </c>
      <c r="B147" s="8" t="s">
        <v>391</v>
      </c>
      <c r="C147" s="8" t="s">
        <v>392</v>
      </c>
      <c r="D147" s="8" t="s">
        <v>241</v>
      </c>
      <c r="E147" s="8" t="s">
        <v>393</v>
      </c>
      <c r="F147" s="8" t="s">
        <v>284</v>
      </c>
      <c r="G147" s="8" t="s">
        <v>252</v>
      </c>
      <c r="H147" s="9" t="s">
        <v>3514</v>
      </c>
      <c r="I147" s="9" t="s">
        <v>621</v>
      </c>
    </row>
    <row r="148" spans="1:9" s="10" customFormat="1" ht="30">
      <c r="A148" s="8" t="s">
        <v>30</v>
      </c>
      <c r="B148" s="8" t="s">
        <v>622</v>
      </c>
      <c r="C148" s="8" t="s">
        <v>623</v>
      </c>
      <c r="D148" s="8" t="s">
        <v>241</v>
      </c>
      <c r="E148" s="8" t="s">
        <v>283</v>
      </c>
      <c r="F148" s="8" t="s">
        <v>284</v>
      </c>
      <c r="G148" s="8" t="s">
        <v>252</v>
      </c>
      <c r="H148" s="9" t="s">
        <v>3515</v>
      </c>
      <c r="I148" s="9" t="s">
        <v>624</v>
      </c>
    </row>
    <row r="149" spans="1:9" s="10" customFormat="1" ht="30">
      <c r="A149" s="8" t="s">
        <v>30</v>
      </c>
      <c r="B149" s="8" t="s">
        <v>625</v>
      </c>
      <c r="C149" s="8" t="s">
        <v>626</v>
      </c>
      <c r="D149" s="8" t="s">
        <v>241</v>
      </c>
      <c r="E149" s="8" t="s">
        <v>283</v>
      </c>
      <c r="F149" s="8" t="s">
        <v>284</v>
      </c>
      <c r="G149" s="8" t="s">
        <v>252</v>
      </c>
      <c r="H149" s="9" t="s">
        <v>3516</v>
      </c>
      <c r="I149" s="9" t="s">
        <v>627</v>
      </c>
    </row>
    <row r="150" spans="1:9" s="10" customFormat="1" ht="30">
      <c r="A150" s="8" t="s">
        <v>30</v>
      </c>
      <c r="B150" s="8" t="s">
        <v>628</v>
      </c>
      <c r="C150" s="8" t="s">
        <v>629</v>
      </c>
      <c r="D150" s="8" t="s">
        <v>259</v>
      </c>
      <c r="F150" s="8" t="s">
        <v>284</v>
      </c>
      <c r="G150" s="8" t="s">
        <v>252</v>
      </c>
      <c r="H150" s="9" t="s">
        <v>3517</v>
      </c>
      <c r="I150" s="9" t="s">
        <v>630</v>
      </c>
    </row>
    <row r="151" spans="1:9" s="10" customFormat="1" ht="30">
      <c r="A151" s="8" t="s">
        <v>30</v>
      </c>
      <c r="B151" s="8" t="s">
        <v>631</v>
      </c>
      <c r="C151" s="8" t="s">
        <v>632</v>
      </c>
      <c r="D151" s="8" t="s">
        <v>259</v>
      </c>
      <c r="F151" s="8" t="s">
        <v>284</v>
      </c>
      <c r="G151" s="8" t="s">
        <v>252</v>
      </c>
      <c r="H151" s="9" t="s">
        <v>3518</v>
      </c>
      <c r="I151" s="9" t="s">
        <v>633</v>
      </c>
    </row>
    <row r="152" spans="1:9" s="10" customFormat="1" ht="30">
      <c r="A152" s="8" t="s">
        <v>30</v>
      </c>
      <c r="B152" s="8" t="s">
        <v>634</v>
      </c>
      <c r="C152" s="8" t="s">
        <v>635</v>
      </c>
      <c r="D152" s="8" t="s">
        <v>241</v>
      </c>
      <c r="E152" s="8" t="s">
        <v>283</v>
      </c>
      <c r="F152" s="8" t="s">
        <v>284</v>
      </c>
      <c r="G152" s="8" t="s">
        <v>252</v>
      </c>
      <c r="H152" s="9" t="s">
        <v>3519</v>
      </c>
      <c r="I152" s="9" t="s">
        <v>636</v>
      </c>
    </row>
    <row r="153" spans="1:9" s="10" customFormat="1" ht="120">
      <c r="A153" s="8" t="s">
        <v>30</v>
      </c>
      <c r="B153" s="8" t="s">
        <v>637</v>
      </c>
      <c r="C153" s="8" t="s">
        <v>540</v>
      </c>
      <c r="D153" s="8" t="s">
        <v>241</v>
      </c>
      <c r="E153" s="8" t="s">
        <v>541</v>
      </c>
      <c r="F153" s="8" t="s">
        <v>284</v>
      </c>
      <c r="G153" s="8" t="s">
        <v>252</v>
      </c>
      <c r="H153" s="9" t="s">
        <v>4485</v>
      </c>
      <c r="I153" s="9" t="s">
        <v>638</v>
      </c>
    </row>
    <row r="154" spans="1:9" s="10" customFormat="1" ht="135">
      <c r="A154" s="8" t="s">
        <v>30</v>
      </c>
      <c r="B154" s="8" t="s">
        <v>639</v>
      </c>
      <c r="C154" s="8" t="s">
        <v>544</v>
      </c>
      <c r="D154" s="8" t="s">
        <v>241</v>
      </c>
      <c r="E154" s="8" t="s">
        <v>541</v>
      </c>
      <c r="F154" s="8" t="s">
        <v>284</v>
      </c>
      <c r="G154" s="8" t="s">
        <v>252</v>
      </c>
      <c r="H154" s="9" t="s">
        <v>4486</v>
      </c>
      <c r="I154" s="9" t="s">
        <v>640</v>
      </c>
    </row>
    <row r="155" spans="1:9" s="10" customFormat="1" ht="60">
      <c r="A155" s="8" t="s">
        <v>30</v>
      </c>
      <c r="B155" s="8" t="s">
        <v>641</v>
      </c>
      <c r="C155" s="8" t="s">
        <v>547</v>
      </c>
      <c r="D155" s="8" t="s">
        <v>241</v>
      </c>
      <c r="E155" s="8" t="s">
        <v>541</v>
      </c>
      <c r="F155" s="8" t="s">
        <v>284</v>
      </c>
      <c r="G155" s="8" t="s">
        <v>252</v>
      </c>
      <c r="H155" s="9" t="s">
        <v>3520</v>
      </c>
      <c r="I155" s="9" t="s">
        <v>642</v>
      </c>
    </row>
    <row r="156" spans="1:9" s="10" customFormat="1" ht="45">
      <c r="A156" s="8" t="s">
        <v>30</v>
      </c>
      <c r="B156" s="8" t="s">
        <v>643</v>
      </c>
      <c r="C156" s="8" t="s">
        <v>550</v>
      </c>
      <c r="D156" s="8" t="s">
        <v>241</v>
      </c>
      <c r="F156" s="8" t="s">
        <v>284</v>
      </c>
      <c r="G156" s="8" t="s">
        <v>252</v>
      </c>
      <c r="H156" s="9" t="s">
        <v>3521</v>
      </c>
      <c r="I156" s="9" t="s">
        <v>644</v>
      </c>
    </row>
    <row r="157" spans="1:9" s="10" customFormat="1" ht="60">
      <c r="A157" s="8" t="s">
        <v>30</v>
      </c>
      <c r="B157" s="8" t="s">
        <v>645</v>
      </c>
      <c r="C157" s="8" t="s">
        <v>553</v>
      </c>
      <c r="D157" s="8" t="s">
        <v>241</v>
      </c>
      <c r="E157" s="8" t="s">
        <v>541</v>
      </c>
      <c r="F157" s="8" t="s">
        <v>284</v>
      </c>
      <c r="G157" s="8" t="s">
        <v>252</v>
      </c>
      <c r="H157" s="9" t="s">
        <v>3522</v>
      </c>
      <c r="I157" s="9" t="s">
        <v>646</v>
      </c>
    </row>
    <row r="158" spans="1:9" s="10" customFormat="1" ht="45">
      <c r="A158" s="8" t="s">
        <v>30</v>
      </c>
      <c r="B158" s="8" t="s">
        <v>647</v>
      </c>
      <c r="C158" s="8" t="s">
        <v>556</v>
      </c>
      <c r="D158" s="8" t="s">
        <v>241</v>
      </c>
      <c r="F158" s="8" t="s">
        <v>284</v>
      </c>
      <c r="G158" s="8" t="s">
        <v>252</v>
      </c>
      <c r="H158" s="9" t="s">
        <v>3523</v>
      </c>
      <c r="I158" s="9" t="s">
        <v>648</v>
      </c>
    </row>
    <row r="159" spans="1:9">
      <c r="A159" s="5" t="s">
        <v>38</v>
      </c>
      <c r="B159" s="6" t="s">
        <v>239</v>
      </c>
      <c r="C159" s="6" t="s">
        <v>240</v>
      </c>
      <c r="D159" s="5" t="s">
        <v>241</v>
      </c>
      <c r="F159" s="5" t="s">
        <v>242</v>
      </c>
      <c r="G159" s="6" t="s">
        <v>243</v>
      </c>
      <c r="H159" s="7" t="s">
        <v>4567</v>
      </c>
      <c r="I159" s="7" t="s">
        <v>244</v>
      </c>
    </row>
    <row r="160" spans="1:9">
      <c r="A160" s="5" t="s">
        <v>38</v>
      </c>
      <c r="B160" s="6" t="s">
        <v>245</v>
      </c>
      <c r="C160" s="6" t="s">
        <v>246</v>
      </c>
      <c r="D160" s="5" t="s">
        <v>241</v>
      </c>
      <c r="E160" s="5" t="s">
        <v>38</v>
      </c>
      <c r="F160" s="5" t="s">
        <v>242</v>
      </c>
      <c r="G160" s="6" t="s">
        <v>243</v>
      </c>
      <c r="H160" s="7" t="s">
        <v>3426</v>
      </c>
      <c r="I160" s="7" t="s">
        <v>247</v>
      </c>
    </row>
    <row r="161" spans="1:9" ht="30">
      <c r="A161" s="5" t="s">
        <v>38</v>
      </c>
      <c r="B161" s="6" t="s">
        <v>254</v>
      </c>
      <c r="C161" s="6" t="s">
        <v>255</v>
      </c>
      <c r="D161" s="5" t="s">
        <v>241</v>
      </c>
      <c r="F161" s="5" t="s">
        <v>242</v>
      </c>
      <c r="G161" s="6" t="s">
        <v>243</v>
      </c>
      <c r="H161" s="7" t="s">
        <v>4419</v>
      </c>
      <c r="I161" s="7" t="s">
        <v>256</v>
      </c>
    </row>
    <row r="162" spans="1:9" ht="30">
      <c r="A162" s="5" t="s">
        <v>38</v>
      </c>
      <c r="B162" s="6" t="s">
        <v>649</v>
      </c>
      <c r="C162" s="6" t="s">
        <v>258</v>
      </c>
      <c r="D162" s="5" t="s">
        <v>259</v>
      </c>
      <c r="F162" s="5" t="s">
        <v>242</v>
      </c>
      <c r="G162" s="6" t="s">
        <v>243</v>
      </c>
      <c r="H162" s="7" t="s">
        <v>4413</v>
      </c>
      <c r="I162" s="7" t="s">
        <v>260</v>
      </c>
    </row>
    <row r="163" spans="1:9" s="10" customFormat="1" ht="30">
      <c r="A163" s="8" t="s">
        <v>38</v>
      </c>
      <c r="B163" s="8" t="s">
        <v>650</v>
      </c>
      <c r="C163" s="8" t="s">
        <v>451</v>
      </c>
      <c r="D163" s="8" t="s">
        <v>241</v>
      </c>
      <c r="F163" s="8" t="s">
        <v>242</v>
      </c>
      <c r="G163" s="8" t="s">
        <v>252</v>
      </c>
      <c r="H163" s="9" t="s">
        <v>3460</v>
      </c>
      <c r="I163" s="9" t="s">
        <v>452</v>
      </c>
    </row>
    <row r="164" spans="1:9" s="10" customFormat="1" ht="30">
      <c r="A164" s="8" t="s">
        <v>38</v>
      </c>
      <c r="B164" s="8" t="s">
        <v>651</v>
      </c>
      <c r="C164" s="8" t="s">
        <v>652</v>
      </c>
      <c r="D164" s="8" t="s">
        <v>241</v>
      </c>
      <c r="F164" s="8" t="s">
        <v>242</v>
      </c>
      <c r="G164" s="8" t="s">
        <v>252</v>
      </c>
      <c r="H164" s="9" t="s">
        <v>3524</v>
      </c>
      <c r="I164" s="9" t="s">
        <v>653</v>
      </c>
    </row>
    <row r="165" spans="1:9" s="10" customFormat="1" ht="45">
      <c r="A165" s="8" t="s">
        <v>38</v>
      </c>
      <c r="B165" s="8" t="s">
        <v>654</v>
      </c>
      <c r="C165" s="8" t="s">
        <v>454</v>
      </c>
      <c r="D165" s="8" t="s">
        <v>241</v>
      </c>
      <c r="F165" s="8" t="s">
        <v>242</v>
      </c>
      <c r="G165" s="8" t="s">
        <v>252</v>
      </c>
      <c r="H165" s="9" t="s">
        <v>3525</v>
      </c>
      <c r="I165" s="9" t="s">
        <v>655</v>
      </c>
    </row>
    <row r="166" spans="1:9" s="10" customFormat="1">
      <c r="A166" s="8" t="s">
        <v>38</v>
      </c>
      <c r="B166" s="8" t="s">
        <v>656</v>
      </c>
      <c r="C166" s="8" t="s">
        <v>457</v>
      </c>
      <c r="D166" s="8" t="s">
        <v>241</v>
      </c>
      <c r="F166" s="8" t="s">
        <v>242</v>
      </c>
      <c r="G166" s="8" t="s">
        <v>252</v>
      </c>
      <c r="H166" s="9" t="s">
        <v>3526</v>
      </c>
      <c r="I166" s="9" t="s">
        <v>657</v>
      </c>
    </row>
    <row r="167" spans="1:9" s="10" customFormat="1" ht="30">
      <c r="A167" s="8" t="s">
        <v>38</v>
      </c>
      <c r="B167" s="8" t="s">
        <v>658</v>
      </c>
      <c r="C167" s="8" t="s">
        <v>460</v>
      </c>
      <c r="D167" s="8" t="s">
        <v>241</v>
      </c>
      <c r="F167" s="8" t="s">
        <v>242</v>
      </c>
      <c r="G167" s="8" t="s">
        <v>252</v>
      </c>
      <c r="H167" s="9" t="s">
        <v>3527</v>
      </c>
      <c r="I167" s="9" t="s">
        <v>659</v>
      </c>
    </row>
    <row r="168" spans="1:9" ht="30">
      <c r="A168" s="5" t="s">
        <v>38</v>
      </c>
      <c r="B168" s="6" t="s">
        <v>660</v>
      </c>
      <c r="C168" s="6" t="s">
        <v>661</v>
      </c>
      <c r="D168" s="5" t="s">
        <v>241</v>
      </c>
      <c r="E168" s="5" t="s">
        <v>250</v>
      </c>
      <c r="F168" s="5" t="s">
        <v>272</v>
      </c>
      <c r="G168" s="6" t="s">
        <v>243</v>
      </c>
      <c r="H168" s="7" t="s">
        <v>3528</v>
      </c>
      <c r="I168" s="7" t="s">
        <v>662</v>
      </c>
    </row>
    <row r="169" spans="1:9" s="10" customFormat="1">
      <c r="A169" s="8" t="s">
        <v>38</v>
      </c>
      <c r="B169" s="8" t="s">
        <v>663</v>
      </c>
      <c r="C169" s="8" t="s">
        <v>664</v>
      </c>
      <c r="D169" s="8" t="s">
        <v>241</v>
      </c>
      <c r="E169" s="8" t="s">
        <v>250</v>
      </c>
      <c r="F169" s="8" t="s">
        <v>473</v>
      </c>
      <c r="G169" s="8" t="s">
        <v>252</v>
      </c>
      <c r="H169" s="9" t="s">
        <v>3529</v>
      </c>
      <c r="I169" s="9" t="s">
        <v>665</v>
      </c>
    </row>
    <row r="170" spans="1:9" s="10" customFormat="1">
      <c r="A170" s="8" t="s">
        <v>38</v>
      </c>
      <c r="B170" s="8" t="s">
        <v>666</v>
      </c>
      <c r="C170" s="8" t="s">
        <v>667</v>
      </c>
      <c r="D170" s="8" t="s">
        <v>241</v>
      </c>
      <c r="E170" s="8" t="s">
        <v>250</v>
      </c>
      <c r="F170" s="8" t="s">
        <v>473</v>
      </c>
      <c r="G170" s="8" t="s">
        <v>252</v>
      </c>
      <c r="H170" s="9" t="s">
        <v>3530</v>
      </c>
      <c r="I170" s="9" t="s">
        <v>668</v>
      </c>
    </row>
    <row r="171" spans="1:9" s="10" customFormat="1" ht="30">
      <c r="A171" s="8" t="s">
        <v>38</v>
      </c>
      <c r="B171" s="8" t="s">
        <v>669</v>
      </c>
      <c r="C171" s="8" t="s">
        <v>670</v>
      </c>
      <c r="D171" s="8" t="s">
        <v>259</v>
      </c>
      <c r="F171" s="8" t="s">
        <v>251</v>
      </c>
      <c r="G171" s="8" t="s">
        <v>295</v>
      </c>
      <c r="H171" s="9" t="s">
        <v>3531</v>
      </c>
      <c r="I171" s="9" t="s">
        <v>671</v>
      </c>
    </row>
    <row r="172" spans="1:9" s="10" customFormat="1" ht="45">
      <c r="A172" s="8" t="s">
        <v>38</v>
      </c>
      <c r="B172" s="8" t="s">
        <v>672</v>
      </c>
      <c r="C172" s="8" t="s">
        <v>501</v>
      </c>
      <c r="D172" s="8" t="s">
        <v>241</v>
      </c>
      <c r="F172" s="8" t="s">
        <v>251</v>
      </c>
      <c r="G172" s="8" t="s">
        <v>252</v>
      </c>
      <c r="H172" s="9" t="s">
        <v>3532</v>
      </c>
      <c r="I172" s="9" t="s">
        <v>673</v>
      </c>
    </row>
    <row r="173" spans="1:9" s="10" customFormat="1" ht="30">
      <c r="A173" s="8" t="s">
        <v>38</v>
      </c>
      <c r="B173" s="8" t="s">
        <v>674</v>
      </c>
      <c r="C173" s="8" t="s">
        <v>504</v>
      </c>
      <c r="D173" s="8" t="s">
        <v>241</v>
      </c>
      <c r="E173" s="8" t="s">
        <v>505</v>
      </c>
      <c r="F173" s="8" t="s">
        <v>338</v>
      </c>
      <c r="G173" s="8" t="s">
        <v>295</v>
      </c>
      <c r="H173" s="9" t="s">
        <v>3533</v>
      </c>
      <c r="I173" s="9" t="s">
        <v>675</v>
      </c>
    </row>
    <row r="174" spans="1:9" s="10" customFormat="1">
      <c r="A174" s="8" t="s">
        <v>38</v>
      </c>
      <c r="B174" s="8" t="s">
        <v>676</v>
      </c>
      <c r="C174" s="8" t="s">
        <v>508</v>
      </c>
      <c r="D174" s="8" t="s">
        <v>241</v>
      </c>
      <c r="E174" s="8" t="s">
        <v>509</v>
      </c>
      <c r="F174" s="8" t="s">
        <v>338</v>
      </c>
      <c r="G174" s="8" t="s">
        <v>295</v>
      </c>
      <c r="H174" s="9" t="s">
        <v>3534</v>
      </c>
      <c r="I174" s="9" t="s">
        <v>677</v>
      </c>
    </row>
    <row r="175" spans="1:9" s="10" customFormat="1" ht="30">
      <c r="A175" s="8" t="s">
        <v>38</v>
      </c>
      <c r="B175" s="8" t="s">
        <v>678</v>
      </c>
      <c r="C175" s="8" t="s">
        <v>512</v>
      </c>
      <c r="D175" s="8" t="s">
        <v>241</v>
      </c>
      <c r="E175" s="8" t="s">
        <v>513</v>
      </c>
      <c r="F175" s="8" t="s">
        <v>338</v>
      </c>
      <c r="G175" s="8" t="s">
        <v>252</v>
      </c>
      <c r="H175" s="9" t="s">
        <v>3535</v>
      </c>
      <c r="I175" s="9" t="s">
        <v>679</v>
      </c>
    </row>
    <row r="176" spans="1:9" s="10" customFormat="1" ht="30">
      <c r="A176" s="8" t="s">
        <v>38</v>
      </c>
      <c r="B176" s="8" t="s">
        <v>680</v>
      </c>
      <c r="C176" s="8" t="s">
        <v>610</v>
      </c>
      <c r="D176" s="8" t="s">
        <v>241</v>
      </c>
      <c r="F176" s="8" t="s">
        <v>338</v>
      </c>
      <c r="G176" s="8" t="s">
        <v>252</v>
      </c>
      <c r="H176" s="9" t="s">
        <v>3536</v>
      </c>
      <c r="I176" s="9" t="s">
        <v>681</v>
      </c>
    </row>
    <row r="177" spans="1:9" s="10" customFormat="1" ht="30">
      <c r="A177" s="8" t="s">
        <v>38</v>
      </c>
      <c r="B177" s="8" t="s">
        <v>682</v>
      </c>
      <c r="C177" s="8" t="s">
        <v>516</v>
      </c>
      <c r="D177" s="8" t="s">
        <v>241</v>
      </c>
      <c r="E177" s="8" t="s">
        <v>517</v>
      </c>
      <c r="F177" s="8" t="s">
        <v>338</v>
      </c>
      <c r="G177" s="8" t="s">
        <v>252</v>
      </c>
      <c r="H177" s="9" t="s">
        <v>3511</v>
      </c>
      <c r="I177" s="9" t="s">
        <v>613</v>
      </c>
    </row>
    <row r="178" spans="1:9" s="10" customFormat="1">
      <c r="A178" s="8" t="s">
        <v>38</v>
      </c>
      <c r="B178" s="8" t="s">
        <v>683</v>
      </c>
      <c r="C178" s="8" t="s">
        <v>684</v>
      </c>
      <c r="D178" s="8" t="s">
        <v>241</v>
      </c>
      <c r="F178" s="8" t="s">
        <v>251</v>
      </c>
      <c r="G178" s="8" t="s">
        <v>252</v>
      </c>
      <c r="H178" s="9" t="s">
        <v>3537</v>
      </c>
      <c r="I178" s="9" t="s">
        <v>685</v>
      </c>
    </row>
    <row r="179" spans="1:9" s="10" customFormat="1">
      <c r="A179" s="8" t="s">
        <v>38</v>
      </c>
      <c r="B179" s="8" t="s">
        <v>686</v>
      </c>
      <c r="C179" s="8" t="s">
        <v>687</v>
      </c>
      <c r="D179" s="8" t="s">
        <v>241</v>
      </c>
      <c r="E179" s="8" t="s">
        <v>688</v>
      </c>
      <c r="F179" s="8" t="s">
        <v>251</v>
      </c>
      <c r="G179" s="8" t="s">
        <v>252</v>
      </c>
      <c r="H179" s="9" t="s">
        <v>4402</v>
      </c>
      <c r="I179" s="9" t="s">
        <v>689</v>
      </c>
    </row>
    <row r="180" spans="1:9" s="10" customFormat="1" ht="30">
      <c r="A180" s="8" t="s">
        <v>38</v>
      </c>
      <c r="B180" s="8" t="s">
        <v>690</v>
      </c>
      <c r="C180" s="8" t="s">
        <v>691</v>
      </c>
      <c r="D180" s="8" t="s">
        <v>241</v>
      </c>
      <c r="E180" s="8" t="s">
        <v>692</v>
      </c>
      <c r="F180" s="8" t="s">
        <v>338</v>
      </c>
      <c r="G180" s="8" t="s">
        <v>252</v>
      </c>
      <c r="H180" s="9" t="s">
        <v>4403</v>
      </c>
      <c r="I180" s="9" t="s">
        <v>693</v>
      </c>
    </row>
    <row r="181" spans="1:9" s="10" customFormat="1" ht="30">
      <c r="A181" s="8" t="s">
        <v>38</v>
      </c>
      <c r="B181" s="8" t="s">
        <v>694</v>
      </c>
      <c r="C181" s="8" t="s">
        <v>695</v>
      </c>
      <c r="D181" s="8" t="s">
        <v>241</v>
      </c>
      <c r="E181" s="8" t="s">
        <v>696</v>
      </c>
      <c r="F181" s="8" t="s">
        <v>338</v>
      </c>
      <c r="G181" s="8" t="s">
        <v>252</v>
      </c>
      <c r="H181" s="9" t="s">
        <v>3538</v>
      </c>
      <c r="I181" s="9" t="s">
        <v>697</v>
      </c>
    </row>
    <row r="182" spans="1:9" s="10" customFormat="1" ht="30">
      <c r="A182" s="8" t="s">
        <v>38</v>
      </c>
      <c r="B182" s="8" t="s">
        <v>698</v>
      </c>
      <c r="C182" s="8" t="s">
        <v>699</v>
      </c>
      <c r="D182" s="8" t="s">
        <v>241</v>
      </c>
      <c r="E182" s="8" t="s">
        <v>317</v>
      </c>
      <c r="F182" s="8" t="s">
        <v>251</v>
      </c>
      <c r="G182" s="8" t="s">
        <v>252</v>
      </c>
      <c r="H182" s="9" t="s">
        <v>3539</v>
      </c>
      <c r="I182" s="9" t="s">
        <v>700</v>
      </c>
    </row>
    <row r="183" spans="1:9" s="10" customFormat="1">
      <c r="A183" s="8" t="s">
        <v>38</v>
      </c>
      <c r="B183" s="8" t="s">
        <v>701</v>
      </c>
      <c r="C183" s="8" t="s">
        <v>615</v>
      </c>
      <c r="D183" s="8" t="s">
        <v>241</v>
      </c>
      <c r="E183" s="8" t="s">
        <v>250</v>
      </c>
      <c r="F183" s="8" t="s">
        <v>251</v>
      </c>
      <c r="G183" s="8" t="s">
        <v>252</v>
      </c>
      <c r="H183" s="9" t="s">
        <v>3540</v>
      </c>
      <c r="I183" s="9" t="s">
        <v>702</v>
      </c>
    </row>
    <row r="184" spans="1:9" s="10" customFormat="1">
      <c r="A184" s="8" t="s">
        <v>38</v>
      </c>
      <c r="B184" s="8" t="s">
        <v>388</v>
      </c>
      <c r="C184" s="8" t="s">
        <v>389</v>
      </c>
      <c r="D184" s="8" t="s">
        <v>259</v>
      </c>
      <c r="F184" s="8" t="s">
        <v>284</v>
      </c>
      <c r="G184" s="8" t="s">
        <v>252</v>
      </c>
      <c r="H184" s="9" t="s">
        <v>4589</v>
      </c>
      <c r="I184" s="9" t="s">
        <v>703</v>
      </c>
    </row>
    <row r="185" spans="1:9" s="10" customFormat="1" ht="30">
      <c r="A185" s="8" t="s">
        <v>38</v>
      </c>
      <c r="B185" s="8" t="s">
        <v>391</v>
      </c>
      <c r="C185" s="8" t="s">
        <v>392</v>
      </c>
      <c r="D185" s="8" t="s">
        <v>241</v>
      </c>
      <c r="E185" s="8" t="s">
        <v>393</v>
      </c>
      <c r="F185" s="8" t="s">
        <v>284</v>
      </c>
      <c r="G185" s="8" t="s">
        <v>252</v>
      </c>
      <c r="H185" s="9" t="s">
        <v>3541</v>
      </c>
      <c r="I185" s="9" t="s">
        <v>704</v>
      </c>
    </row>
    <row r="186" spans="1:9" s="10" customFormat="1" ht="30">
      <c r="A186" s="8" t="s">
        <v>38</v>
      </c>
      <c r="B186" s="8" t="s">
        <v>705</v>
      </c>
      <c r="C186" s="8" t="s">
        <v>706</v>
      </c>
      <c r="D186" s="8" t="s">
        <v>241</v>
      </c>
      <c r="E186" s="8" t="s">
        <v>283</v>
      </c>
      <c r="F186" s="8" t="s">
        <v>284</v>
      </c>
      <c r="G186" s="8" t="s">
        <v>295</v>
      </c>
      <c r="H186" s="9" t="s">
        <v>3542</v>
      </c>
      <c r="I186" s="9" t="s">
        <v>707</v>
      </c>
    </row>
    <row r="187" spans="1:9" s="10" customFormat="1" ht="75">
      <c r="A187" s="8" t="s">
        <v>38</v>
      </c>
      <c r="B187" s="8" t="s">
        <v>708</v>
      </c>
      <c r="C187" s="8" t="s">
        <v>709</v>
      </c>
      <c r="D187" s="8" t="s">
        <v>241</v>
      </c>
      <c r="E187" s="8" t="s">
        <v>283</v>
      </c>
      <c r="F187" s="8" t="s">
        <v>284</v>
      </c>
      <c r="G187" s="8" t="s">
        <v>295</v>
      </c>
      <c r="H187" s="9" t="s">
        <v>3543</v>
      </c>
      <c r="I187" s="9" t="s">
        <v>710</v>
      </c>
    </row>
    <row r="188" spans="1:9" s="10" customFormat="1">
      <c r="A188" s="8" t="s">
        <v>38</v>
      </c>
      <c r="B188" s="8" t="s">
        <v>711</v>
      </c>
      <c r="C188" s="8" t="s">
        <v>712</v>
      </c>
      <c r="D188" s="8" t="s">
        <v>259</v>
      </c>
      <c r="F188" s="8" t="s">
        <v>284</v>
      </c>
      <c r="G188" s="8" t="s">
        <v>252</v>
      </c>
      <c r="H188" s="9" t="s">
        <v>3544</v>
      </c>
      <c r="I188" s="9" t="s">
        <v>713</v>
      </c>
    </row>
    <row r="189" spans="1:9" s="10" customFormat="1">
      <c r="A189" s="8" t="s">
        <v>38</v>
      </c>
      <c r="B189" s="8" t="s">
        <v>714</v>
      </c>
      <c r="C189" s="8" t="s">
        <v>715</v>
      </c>
      <c r="D189" s="8" t="s">
        <v>259</v>
      </c>
      <c r="F189" s="8" t="s">
        <v>284</v>
      </c>
      <c r="G189" s="8" t="s">
        <v>252</v>
      </c>
      <c r="H189" s="9" t="s">
        <v>3545</v>
      </c>
      <c r="I189" s="9" t="s">
        <v>716</v>
      </c>
    </row>
    <row r="190" spans="1:9" s="10" customFormat="1" ht="30">
      <c r="A190" s="8" t="s">
        <v>38</v>
      </c>
      <c r="B190" s="8" t="s">
        <v>717</v>
      </c>
      <c r="C190" s="8" t="s">
        <v>718</v>
      </c>
      <c r="D190" s="8" t="s">
        <v>241</v>
      </c>
      <c r="E190" s="8" t="s">
        <v>283</v>
      </c>
      <c r="F190" s="8" t="s">
        <v>284</v>
      </c>
      <c r="G190" s="8" t="s">
        <v>252</v>
      </c>
      <c r="H190" s="9" t="s">
        <v>3546</v>
      </c>
      <c r="I190" s="9" t="s">
        <v>719</v>
      </c>
    </row>
    <row r="191" spans="1:9" s="10" customFormat="1" ht="45">
      <c r="A191" s="8" t="s">
        <v>38</v>
      </c>
      <c r="B191" s="8" t="s">
        <v>720</v>
      </c>
      <c r="C191" s="8" t="s">
        <v>721</v>
      </c>
      <c r="D191" s="8" t="s">
        <v>241</v>
      </c>
      <c r="F191" s="8" t="s">
        <v>284</v>
      </c>
      <c r="G191" s="8" t="s">
        <v>252</v>
      </c>
      <c r="H191" s="9" t="s">
        <v>3547</v>
      </c>
      <c r="I191" s="9" t="s">
        <v>722</v>
      </c>
    </row>
    <row r="192" spans="1:9" s="10" customFormat="1">
      <c r="A192" s="8" t="s">
        <v>38</v>
      </c>
      <c r="B192" s="8" t="s">
        <v>723</v>
      </c>
      <c r="C192" s="8" t="s">
        <v>724</v>
      </c>
      <c r="D192" s="8" t="s">
        <v>259</v>
      </c>
      <c r="F192" s="8" t="s">
        <v>284</v>
      </c>
      <c r="G192" s="8" t="s">
        <v>252</v>
      </c>
      <c r="H192" s="9" t="s">
        <v>3548</v>
      </c>
      <c r="I192" s="9" t="s">
        <v>725</v>
      </c>
    </row>
    <row r="193" spans="1:9" s="10" customFormat="1" ht="45">
      <c r="A193" s="8" t="s">
        <v>38</v>
      </c>
      <c r="B193" s="8" t="s">
        <v>726</v>
      </c>
      <c r="C193" s="8" t="s">
        <v>727</v>
      </c>
      <c r="D193" s="8" t="s">
        <v>241</v>
      </c>
      <c r="E193" s="8" t="s">
        <v>283</v>
      </c>
      <c r="F193" s="8" t="s">
        <v>284</v>
      </c>
      <c r="G193" s="8" t="s">
        <v>252</v>
      </c>
      <c r="H193" s="9" t="s">
        <v>4487</v>
      </c>
      <c r="I193" s="9" t="s">
        <v>728</v>
      </c>
    </row>
    <row r="194" spans="1:9" s="10" customFormat="1" ht="30">
      <c r="A194" s="8" t="s">
        <v>38</v>
      </c>
      <c r="B194" s="8" t="s">
        <v>729</v>
      </c>
      <c r="C194" s="8" t="s">
        <v>730</v>
      </c>
      <c r="D194" s="8" t="s">
        <v>241</v>
      </c>
      <c r="F194" s="8" t="s">
        <v>284</v>
      </c>
      <c r="G194" s="8" t="s">
        <v>252</v>
      </c>
      <c r="H194" s="9" t="s">
        <v>3549</v>
      </c>
      <c r="I194" s="9" t="s">
        <v>731</v>
      </c>
    </row>
    <row r="195" spans="1:9" s="10" customFormat="1">
      <c r="A195" s="8" t="s">
        <v>38</v>
      </c>
      <c r="B195" s="8" t="s">
        <v>732</v>
      </c>
      <c r="C195" s="8" t="s">
        <v>733</v>
      </c>
      <c r="D195" s="8" t="s">
        <v>241</v>
      </c>
      <c r="E195" s="8" t="s">
        <v>283</v>
      </c>
      <c r="F195" s="8" t="s">
        <v>284</v>
      </c>
      <c r="G195" s="8" t="s">
        <v>252</v>
      </c>
      <c r="H195" s="9" t="s">
        <v>3550</v>
      </c>
      <c r="I195" s="9" t="s">
        <v>734</v>
      </c>
    </row>
    <row r="196" spans="1:9">
      <c r="A196" s="5" t="s">
        <v>34</v>
      </c>
      <c r="B196" s="6" t="s">
        <v>239</v>
      </c>
      <c r="C196" s="6" t="s">
        <v>240</v>
      </c>
      <c r="D196" s="5" t="s">
        <v>241</v>
      </c>
      <c r="F196" s="5" t="s">
        <v>242</v>
      </c>
      <c r="G196" s="6" t="s">
        <v>243</v>
      </c>
      <c r="H196" s="7" t="s">
        <v>4567</v>
      </c>
      <c r="I196" s="7" t="s">
        <v>244</v>
      </c>
    </row>
    <row r="197" spans="1:9">
      <c r="A197" s="5" t="s">
        <v>34</v>
      </c>
      <c r="B197" s="6" t="s">
        <v>245</v>
      </c>
      <c r="C197" s="6" t="s">
        <v>246</v>
      </c>
      <c r="D197" s="5" t="s">
        <v>241</v>
      </c>
      <c r="E197" s="5" t="s">
        <v>34</v>
      </c>
      <c r="F197" s="5" t="s">
        <v>242</v>
      </c>
      <c r="G197" s="6" t="s">
        <v>243</v>
      </c>
      <c r="H197" s="7" t="s">
        <v>3426</v>
      </c>
      <c r="I197" s="7" t="s">
        <v>247</v>
      </c>
    </row>
    <row r="198" spans="1:9" ht="30">
      <c r="A198" s="5" t="s">
        <v>34</v>
      </c>
      <c r="B198" s="6" t="s">
        <v>254</v>
      </c>
      <c r="C198" s="6" t="s">
        <v>255</v>
      </c>
      <c r="D198" s="5" t="s">
        <v>241</v>
      </c>
      <c r="F198" s="5" t="s">
        <v>242</v>
      </c>
      <c r="G198" s="6" t="s">
        <v>243</v>
      </c>
      <c r="H198" s="7" t="s">
        <v>4419</v>
      </c>
      <c r="I198" s="7" t="s">
        <v>256</v>
      </c>
    </row>
    <row r="199" spans="1:9" ht="30">
      <c r="A199" s="5" t="s">
        <v>34</v>
      </c>
      <c r="B199" s="6" t="s">
        <v>735</v>
      </c>
      <c r="C199" s="6" t="s">
        <v>258</v>
      </c>
      <c r="D199" s="5" t="s">
        <v>259</v>
      </c>
      <c r="F199" s="5" t="s">
        <v>242</v>
      </c>
      <c r="G199" s="6" t="s">
        <v>243</v>
      </c>
      <c r="H199" s="7" t="s">
        <v>4413</v>
      </c>
      <c r="I199" s="7" t="s">
        <v>260</v>
      </c>
    </row>
    <row r="200" spans="1:9" s="10" customFormat="1" ht="30">
      <c r="A200" s="8" t="s">
        <v>34</v>
      </c>
      <c r="B200" s="8" t="s">
        <v>736</v>
      </c>
      <c r="C200" s="8" t="s">
        <v>451</v>
      </c>
      <c r="D200" s="8" t="s">
        <v>241</v>
      </c>
      <c r="F200" s="8" t="s">
        <v>242</v>
      </c>
      <c r="G200" s="8" t="s">
        <v>252</v>
      </c>
      <c r="H200" s="9" t="s">
        <v>3460</v>
      </c>
      <c r="I200" s="9" t="s">
        <v>452</v>
      </c>
    </row>
    <row r="201" spans="1:9" s="10" customFormat="1" ht="30">
      <c r="A201" s="8" t="s">
        <v>34</v>
      </c>
      <c r="B201" s="8" t="s">
        <v>737</v>
      </c>
      <c r="C201" s="8" t="s">
        <v>652</v>
      </c>
      <c r="D201" s="8" t="s">
        <v>241</v>
      </c>
      <c r="F201" s="8" t="s">
        <v>242</v>
      </c>
      <c r="G201" s="8" t="s">
        <v>252</v>
      </c>
      <c r="H201" s="9" t="s">
        <v>3524</v>
      </c>
      <c r="I201" s="9" t="s">
        <v>653</v>
      </c>
    </row>
    <row r="202" spans="1:9" s="10" customFormat="1" ht="45">
      <c r="A202" s="8" t="s">
        <v>34</v>
      </c>
      <c r="B202" s="8" t="s">
        <v>738</v>
      </c>
      <c r="C202" s="8" t="s">
        <v>454</v>
      </c>
      <c r="D202" s="8" t="s">
        <v>241</v>
      </c>
      <c r="F202" s="8" t="s">
        <v>242</v>
      </c>
      <c r="G202" s="8" t="s">
        <v>252</v>
      </c>
      <c r="H202" s="9" t="s">
        <v>3525</v>
      </c>
      <c r="I202" s="9" t="s">
        <v>655</v>
      </c>
    </row>
    <row r="203" spans="1:9" s="10" customFormat="1">
      <c r="A203" s="8" t="s">
        <v>34</v>
      </c>
      <c r="B203" s="8" t="s">
        <v>739</v>
      </c>
      <c r="C203" s="8" t="s">
        <v>457</v>
      </c>
      <c r="D203" s="8" t="s">
        <v>241</v>
      </c>
      <c r="F203" s="8" t="s">
        <v>242</v>
      </c>
      <c r="G203" s="8" t="s">
        <v>252</v>
      </c>
      <c r="H203" s="9" t="s">
        <v>3526</v>
      </c>
      <c r="I203" s="9" t="s">
        <v>657</v>
      </c>
    </row>
    <row r="204" spans="1:9" s="10" customFormat="1" ht="30">
      <c r="A204" s="8" t="s">
        <v>34</v>
      </c>
      <c r="B204" s="8" t="s">
        <v>740</v>
      </c>
      <c r="C204" s="8" t="s">
        <v>460</v>
      </c>
      <c r="D204" s="8" t="s">
        <v>241</v>
      </c>
      <c r="F204" s="8" t="s">
        <v>242</v>
      </c>
      <c r="G204" s="8" t="s">
        <v>252</v>
      </c>
      <c r="H204" s="9" t="s">
        <v>3527</v>
      </c>
      <c r="I204" s="9" t="s">
        <v>659</v>
      </c>
    </row>
    <row r="205" spans="1:9" ht="30">
      <c r="A205" s="5" t="s">
        <v>34</v>
      </c>
      <c r="B205" s="6" t="s">
        <v>741</v>
      </c>
      <c r="C205" s="6" t="s">
        <v>661</v>
      </c>
      <c r="D205" s="5" t="s">
        <v>241</v>
      </c>
      <c r="E205" s="5" t="s">
        <v>250</v>
      </c>
      <c r="F205" s="5" t="s">
        <v>272</v>
      </c>
      <c r="G205" s="6" t="s">
        <v>243</v>
      </c>
      <c r="H205" s="7" t="s">
        <v>4434</v>
      </c>
      <c r="I205" s="7" t="s">
        <v>742</v>
      </c>
    </row>
    <row r="206" spans="1:9" s="10" customFormat="1" ht="75">
      <c r="A206" s="8" t="s">
        <v>34</v>
      </c>
      <c r="B206" s="8" t="s">
        <v>743</v>
      </c>
      <c r="C206" s="8" t="s">
        <v>744</v>
      </c>
      <c r="D206" s="8" t="s">
        <v>241</v>
      </c>
      <c r="E206" s="8" t="s">
        <v>745</v>
      </c>
      <c r="F206" s="8" t="s">
        <v>251</v>
      </c>
      <c r="G206" s="8" t="s">
        <v>252</v>
      </c>
      <c r="H206" s="9" t="s">
        <v>3551</v>
      </c>
      <c r="I206" s="9" t="s">
        <v>746</v>
      </c>
    </row>
    <row r="207" spans="1:9" s="10" customFormat="1">
      <c r="A207" s="8" t="s">
        <v>34</v>
      </c>
      <c r="B207" s="8" t="s">
        <v>747</v>
      </c>
      <c r="C207" s="8" t="s">
        <v>664</v>
      </c>
      <c r="D207" s="8" t="s">
        <v>241</v>
      </c>
      <c r="E207" s="8" t="s">
        <v>250</v>
      </c>
      <c r="F207" s="8" t="s">
        <v>473</v>
      </c>
      <c r="G207" s="8" t="s">
        <v>252</v>
      </c>
      <c r="H207" s="9" t="s">
        <v>3552</v>
      </c>
      <c r="I207" s="9" t="s">
        <v>748</v>
      </c>
    </row>
    <row r="208" spans="1:9" s="10" customFormat="1">
      <c r="A208" s="8" t="s">
        <v>34</v>
      </c>
      <c r="B208" s="8" t="s">
        <v>749</v>
      </c>
      <c r="C208" s="8" t="s">
        <v>667</v>
      </c>
      <c r="D208" s="8" t="s">
        <v>241</v>
      </c>
      <c r="E208" s="8" t="s">
        <v>250</v>
      </c>
      <c r="F208" s="8" t="s">
        <v>473</v>
      </c>
      <c r="G208" s="8" t="s">
        <v>252</v>
      </c>
      <c r="H208" s="9" t="s">
        <v>3553</v>
      </c>
      <c r="I208" s="9" t="s">
        <v>750</v>
      </c>
    </row>
    <row r="209" spans="1:9" s="10" customFormat="1" ht="30">
      <c r="A209" s="8" t="s">
        <v>34</v>
      </c>
      <c r="B209" s="8" t="s">
        <v>751</v>
      </c>
      <c r="C209" s="8" t="s">
        <v>752</v>
      </c>
      <c r="D209" s="8" t="s">
        <v>241</v>
      </c>
      <c r="E209" s="8" t="s">
        <v>317</v>
      </c>
      <c r="F209" s="8" t="s">
        <v>338</v>
      </c>
      <c r="G209" s="8" t="s">
        <v>252</v>
      </c>
      <c r="H209" s="9" t="s">
        <v>3554</v>
      </c>
      <c r="I209" s="9" t="s">
        <v>753</v>
      </c>
    </row>
    <row r="210" spans="1:9" s="10" customFormat="1" ht="45">
      <c r="A210" s="8" t="s">
        <v>34</v>
      </c>
      <c r="B210" s="8" t="s">
        <v>754</v>
      </c>
      <c r="C210" s="8" t="s">
        <v>755</v>
      </c>
      <c r="D210" s="8" t="s">
        <v>241</v>
      </c>
      <c r="E210" s="8" t="s">
        <v>317</v>
      </c>
      <c r="F210" s="8" t="s">
        <v>251</v>
      </c>
      <c r="G210" s="8" t="s">
        <v>252</v>
      </c>
      <c r="H210" s="9" t="s">
        <v>3555</v>
      </c>
      <c r="I210" s="9" t="s">
        <v>756</v>
      </c>
    </row>
    <row r="211" spans="1:9" s="10" customFormat="1" ht="30">
      <c r="A211" s="8" t="s">
        <v>34</v>
      </c>
      <c r="B211" s="8" t="s">
        <v>757</v>
      </c>
      <c r="C211" s="8" t="s">
        <v>670</v>
      </c>
      <c r="D211" s="8" t="s">
        <v>259</v>
      </c>
      <c r="F211" s="8" t="s">
        <v>251</v>
      </c>
      <c r="G211" s="8" t="s">
        <v>295</v>
      </c>
      <c r="H211" s="9" t="s">
        <v>3556</v>
      </c>
      <c r="I211" s="9" t="s">
        <v>758</v>
      </c>
    </row>
    <row r="212" spans="1:9" s="10" customFormat="1" ht="45">
      <c r="A212" s="8" t="s">
        <v>34</v>
      </c>
      <c r="B212" s="8" t="s">
        <v>759</v>
      </c>
      <c r="C212" s="8" t="s">
        <v>501</v>
      </c>
      <c r="D212" s="8" t="s">
        <v>241</v>
      </c>
      <c r="F212" s="8" t="s">
        <v>251</v>
      </c>
      <c r="G212" s="8" t="s">
        <v>252</v>
      </c>
      <c r="H212" s="9" t="s">
        <v>3557</v>
      </c>
      <c r="I212" s="9" t="s">
        <v>760</v>
      </c>
    </row>
    <row r="213" spans="1:9" s="10" customFormat="1">
      <c r="A213" s="8" t="s">
        <v>34</v>
      </c>
      <c r="B213" s="8" t="s">
        <v>761</v>
      </c>
      <c r="C213" s="8" t="s">
        <v>504</v>
      </c>
      <c r="D213" s="8" t="s">
        <v>241</v>
      </c>
      <c r="E213" s="8" t="s">
        <v>505</v>
      </c>
      <c r="F213" s="8" t="s">
        <v>338</v>
      </c>
      <c r="G213" s="8" t="s">
        <v>295</v>
      </c>
      <c r="H213" s="9" t="s">
        <v>3558</v>
      </c>
      <c r="I213" s="9" t="s">
        <v>762</v>
      </c>
    </row>
    <row r="214" spans="1:9" s="10" customFormat="1">
      <c r="A214" s="8" t="s">
        <v>34</v>
      </c>
      <c r="B214" s="8" t="s">
        <v>763</v>
      </c>
      <c r="C214" s="8" t="s">
        <v>508</v>
      </c>
      <c r="D214" s="8" t="s">
        <v>241</v>
      </c>
      <c r="E214" s="8" t="s">
        <v>509</v>
      </c>
      <c r="F214" s="8" t="s">
        <v>338</v>
      </c>
      <c r="G214" s="8" t="s">
        <v>295</v>
      </c>
      <c r="H214" s="9" t="s">
        <v>3559</v>
      </c>
      <c r="I214" s="9" t="s">
        <v>764</v>
      </c>
    </row>
    <row r="215" spans="1:9" s="10" customFormat="1" ht="30">
      <c r="A215" s="8" t="s">
        <v>34</v>
      </c>
      <c r="B215" s="8" t="s">
        <v>765</v>
      </c>
      <c r="C215" s="8" t="s">
        <v>512</v>
      </c>
      <c r="D215" s="8" t="s">
        <v>241</v>
      </c>
      <c r="E215" s="8" t="s">
        <v>513</v>
      </c>
      <c r="F215" s="8" t="s">
        <v>338</v>
      </c>
      <c r="G215" s="8" t="s">
        <v>252</v>
      </c>
      <c r="H215" s="9" t="s">
        <v>3560</v>
      </c>
      <c r="I215" s="9" t="s">
        <v>766</v>
      </c>
    </row>
    <row r="216" spans="1:9" s="10" customFormat="1" ht="30">
      <c r="A216" s="8" t="s">
        <v>34</v>
      </c>
      <c r="B216" s="8" t="s">
        <v>767</v>
      </c>
      <c r="C216" s="8" t="s">
        <v>607</v>
      </c>
      <c r="D216" s="8" t="s">
        <v>259</v>
      </c>
      <c r="F216" s="8" t="s">
        <v>251</v>
      </c>
      <c r="G216" s="8" t="s">
        <v>252</v>
      </c>
      <c r="H216" s="9" t="s">
        <v>3561</v>
      </c>
      <c r="I216" s="9" t="s">
        <v>768</v>
      </c>
    </row>
    <row r="217" spans="1:9" s="10" customFormat="1" ht="30">
      <c r="A217" s="8" t="s">
        <v>34</v>
      </c>
      <c r="B217" s="8" t="s">
        <v>769</v>
      </c>
      <c r="C217" s="8" t="s">
        <v>610</v>
      </c>
      <c r="D217" s="8" t="s">
        <v>241</v>
      </c>
      <c r="F217" s="8" t="s">
        <v>338</v>
      </c>
      <c r="G217" s="8" t="s">
        <v>252</v>
      </c>
      <c r="H217" s="9" t="s">
        <v>3562</v>
      </c>
      <c r="I217" s="9" t="s">
        <v>770</v>
      </c>
    </row>
    <row r="218" spans="1:9" s="10" customFormat="1" ht="30">
      <c r="A218" s="8" t="s">
        <v>34</v>
      </c>
      <c r="B218" s="8" t="s">
        <v>771</v>
      </c>
      <c r="C218" s="8" t="s">
        <v>516</v>
      </c>
      <c r="D218" s="8" t="s">
        <v>241</v>
      </c>
      <c r="E218" s="8" t="s">
        <v>517</v>
      </c>
      <c r="F218" s="8" t="s">
        <v>338</v>
      </c>
      <c r="G218" s="8" t="s">
        <v>252</v>
      </c>
      <c r="H218" s="9" t="s">
        <v>3511</v>
      </c>
      <c r="I218" s="9" t="s">
        <v>613</v>
      </c>
    </row>
    <row r="219" spans="1:9" s="10" customFormat="1">
      <c r="A219" s="8" t="s">
        <v>34</v>
      </c>
      <c r="B219" s="8" t="s">
        <v>772</v>
      </c>
      <c r="C219" s="8" t="s">
        <v>684</v>
      </c>
      <c r="D219" s="8" t="s">
        <v>241</v>
      </c>
      <c r="F219" s="8" t="s">
        <v>251</v>
      </c>
      <c r="G219" s="8" t="s">
        <v>252</v>
      </c>
      <c r="H219" s="9" t="s">
        <v>3563</v>
      </c>
      <c r="I219" s="9" t="s">
        <v>773</v>
      </c>
    </row>
    <row r="220" spans="1:9" s="10" customFormat="1">
      <c r="A220" s="8" t="s">
        <v>34</v>
      </c>
      <c r="B220" s="8" t="s">
        <v>774</v>
      </c>
      <c r="C220" s="8" t="s">
        <v>687</v>
      </c>
      <c r="D220" s="8" t="s">
        <v>241</v>
      </c>
      <c r="E220" s="8" t="s">
        <v>688</v>
      </c>
      <c r="F220" s="8" t="s">
        <v>251</v>
      </c>
      <c r="G220" s="8" t="s">
        <v>252</v>
      </c>
      <c r="H220" s="9" t="s">
        <v>4402</v>
      </c>
      <c r="I220" s="9" t="s">
        <v>775</v>
      </c>
    </row>
    <row r="221" spans="1:9" s="10" customFormat="1" ht="30">
      <c r="A221" s="8" t="s">
        <v>34</v>
      </c>
      <c r="B221" s="8" t="s">
        <v>776</v>
      </c>
      <c r="C221" s="8" t="s">
        <v>691</v>
      </c>
      <c r="D221" s="8" t="s">
        <v>241</v>
      </c>
      <c r="E221" s="8" t="s">
        <v>692</v>
      </c>
      <c r="F221" s="8" t="s">
        <v>338</v>
      </c>
      <c r="G221" s="8" t="s">
        <v>252</v>
      </c>
      <c r="H221" s="9" t="s">
        <v>4403</v>
      </c>
      <c r="I221" s="9" t="s">
        <v>693</v>
      </c>
    </row>
    <row r="222" spans="1:9" s="10" customFormat="1" ht="30">
      <c r="A222" s="8" t="s">
        <v>34</v>
      </c>
      <c r="B222" s="8" t="s">
        <v>777</v>
      </c>
      <c r="C222" s="8" t="s">
        <v>695</v>
      </c>
      <c r="D222" s="8" t="s">
        <v>241</v>
      </c>
      <c r="E222" s="8" t="s">
        <v>696</v>
      </c>
      <c r="F222" s="8" t="s">
        <v>338</v>
      </c>
      <c r="G222" s="8" t="s">
        <v>252</v>
      </c>
      <c r="H222" s="9" t="s">
        <v>3538</v>
      </c>
      <c r="I222" s="9" t="s">
        <v>697</v>
      </c>
    </row>
    <row r="223" spans="1:9" s="10" customFormat="1" ht="45">
      <c r="A223" s="8" t="s">
        <v>34</v>
      </c>
      <c r="B223" s="8" t="s">
        <v>778</v>
      </c>
      <c r="C223" s="8" t="s">
        <v>779</v>
      </c>
      <c r="D223" s="8" t="s">
        <v>241</v>
      </c>
      <c r="E223" s="8" t="s">
        <v>780</v>
      </c>
      <c r="F223" s="8" t="s">
        <v>338</v>
      </c>
      <c r="G223" s="8" t="s">
        <v>252</v>
      </c>
      <c r="H223" s="9" t="s">
        <v>3564</v>
      </c>
      <c r="I223" s="9" t="s">
        <v>781</v>
      </c>
    </row>
    <row r="224" spans="1:9" s="10" customFormat="1" ht="30">
      <c r="A224" s="8" t="s">
        <v>34</v>
      </c>
      <c r="B224" s="8" t="s">
        <v>782</v>
      </c>
      <c r="C224" s="8" t="s">
        <v>699</v>
      </c>
      <c r="D224" s="8" t="s">
        <v>241</v>
      </c>
      <c r="E224" s="8" t="s">
        <v>317</v>
      </c>
      <c r="F224" s="8" t="s">
        <v>251</v>
      </c>
      <c r="G224" s="8" t="s">
        <v>252</v>
      </c>
      <c r="H224" s="9" t="s">
        <v>3539</v>
      </c>
      <c r="I224" s="9" t="s">
        <v>700</v>
      </c>
    </row>
    <row r="225" spans="1:9" s="10" customFormat="1" ht="45">
      <c r="A225" s="8" t="s">
        <v>34</v>
      </c>
      <c r="B225" s="8" t="s">
        <v>783</v>
      </c>
      <c r="C225" s="8" t="s">
        <v>784</v>
      </c>
      <c r="D225" s="8" t="s">
        <v>259</v>
      </c>
      <c r="F225" s="8" t="s">
        <v>251</v>
      </c>
      <c r="G225" s="8" t="s">
        <v>252</v>
      </c>
      <c r="H225" s="9" t="s">
        <v>3565</v>
      </c>
      <c r="I225" s="9" t="s">
        <v>785</v>
      </c>
    </row>
    <row r="226" spans="1:9" s="10" customFormat="1">
      <c r="A226" s="8" t="s">
        <v>34</v>
      </c>
      <c r="B226" s="8" t="s">
        <v>786</v>
      </c>
      <c r="C226" s="8" t="s">
        <v>787</v>
      </c>
      <c r="D226" s="8" t="s">
        <v>241</v>
      </c>
      <c r="E226" s="8" t="s">
        <v>250</v>
      </c>
      <c r="F226" s="8" t="s">
        <v>338</v>
      </c>
      <c r="G226" s="8" t="s">
        <v>252</v>
      </c>
      <c r="H226" s="9" t="s">
        <v>3566</v>
      </c>
      <c r="I226" s="9" t="s">
        <v>788</v>
      </c>
    </row>
    <row r="227" spans="1:9" s="10" customFormat="1">
      <c r="A227" s="8" t="s">
        <v>34</v>
      </c>
      <c r="B227" s="8" t="s">
        <v>789</v>
      </c>
      <c r="C227" s="8" t="s">
        <v>615</v>
      </c>
      <c r="D227" s="8" t="s">
        <v>241</v>
      </c>
      <c r="F227" s="8" t="s">
        <v>251</v>
      </c>
      <c r="G227" s="8" t="s">
        <v>252</v>
      </c>
      <c r="H227" s="9" t="s">
        <v>3540</v>
      </c>
      <c r="I227" s="9" t="s">
        <v>702</v>
      </c>
    </row>
    <row r="228" spans="1:9" s="10" customFormat="1">
      <c r="A228" s="8" t="s">
        <v>34</v>
      </c>
      <c r="B228" s="8" t="s">
        <v>388</v>
      </c>
      <c r="C228" s="8" t="s">
        <v>389</v>
      </c>
      <c r="D228" s="8" t="s">
        <v>259</v>
      </c>
      <c r="F228" s="8" t="s">
        <v>284</v>
      </c>
      <c r="G228" s="8" t="s">
        <v>252</v>
      </c>
      <c r="H228" s="9" t="s">
        <v>4589</v>
      </c>
      <c r="I228" s="9" t="s">
        <v>703</v>
      </c>
    </row>
    <row r="229" spans="1:9" s="10" customFormat="1" ht="30">
      <c r="A229" s="8" t="s">
        <v>34</v>
      </c>
      <c r="B229" s="8" t="s">
        <v>391</v>
      </c>
      <c r="C229" s="8" t="s">
        <v>392</v>
      </c>
      <c r="D229" s="8" t="s">
        <v>241</v>
      </c>
      <c r="E229" s="8" t="s">
        <v>393</v>
      </c>
      <c r="F229" s="8" t="s">
        <v>284</v>
      </c>
      <c r="G229" s="8" t="s">
        <v>252</v>
      </c>
      <c r="H229" s="9" t="s">
        <v>3567</v>
      </c>
      <c r="I229" s="9" t="s">
        <v>790</v>
      </c>
    </row>
    <row r="230" spans="1:9" s="10" customFormat="1" ht="30">
      <c r="A230" s="8" t="s">
        <v>34</v>
      </c>
      <c r="B230" s="8" t="s">
        <v>791</v>
      </c>
      <c r="C230" s="8" t="s">
        <v>706</v>
      </c>
      <c r="D230" s="8" t="s">
        <v>241</v>
      </c>
      <c r="E230" s="8" t="s">
        <v>283</v>
      </c>
      <c r="F230" s="8" t="s">
        <v>284</v>
      </c>
      <c r="G230" s="8" t="s">
        <v>295</v>
      </c>
      <c r="H230" s="9" t="s">
        <v>3568</v>
      </c>
      <c r="I230" s="9" t="s">
        <v>792</v>
      </c>
    </row>
    <row r="231" spans="1:9" s="10" customFormat="1" ht="75">
      <c r="A231" s="8" t="s">
        <v>34</v>
      </c>
      <c r="B231" s="8" t="s">
        <v>793</v>
      </c>
      <c r="C231" s="8" t="s">
        <v>709</v>
      </c>
      <c r="D231" s="8" t="s">
        <v>241</v>
      </c>
      <c r="E231" s="8" t="s">
        <v>283</v>
      </c>
      <c r="F231" s="8" t="s">
        <v>284</v>
      </c>
      <c r="G231" s="8" t="s">
        <v>295</v>
      </c>
      <c r="H231" s="9" t="s">
        <v>3569</v>
      </c>
      <c r="I231" s="9" t="s">
        <v>794</v>
      </c>
    </row>
    <row r="232" spans="1:9" s="10" customFormat="1">
      <c r="A232" s="8" t="s">
        <v>34</v>
      </c>
      <c r="B232" s="8" t="s">
        <v>795</v>
      </c>
      <c r="C232" s="8" t="s">
        <v>712</v>
      </c>
      <c r="D232" s="8" t="s">
        <v>259</v>
      </c>
      <c r="F232" s="8" t="s">
        <v>284</v>
      </c>
      <c r="G232" s="8" t="s">
        <v>252</v>
      </c>
      <c r="H232" s="9" t="s">
        <v>3570</v>
      </c>
      <c r="I232" s="9" t="s">
        <v>796</v>
      </c>
    </row>
    <row r="233" spans="1:9" s="10" customFormat="1">
      <c r="A233" s="8" t="s">
        <v>34</v>
      </c>
      <c r="B233" s="8" t="s">
        <v>797</v>
      </c>
      <c r="C233" s="8" t="s">
        <v>715</v>
      </c>
      <c r="D233" s="8" t="s">
        <v>259</v>
      </c>
      <c r="F233" s="8" t="s">
        <v>284</v>
      </c>
      <c r="G233" s="8" t="s">
        <v>252</v>
      </c>
      <c r="H233" s="9" t="s">
        <v>3571</v>
      </c>
      <c r="I233" s="9" t="s">
        <v>798</v>
      </c>
    </row>
    <row r="234" spans="1:9" s="10" customFormat="1" ht="30">
      <c r="A234" s="8" t="s">
        <v>34</v>
      </c>
      <c r="B234" s="8" t="s">
        <v>799</v>
      </c>
      <c r="C234" s="8" t="s">
        <v>718</v>
      </c>
      <c r="D234" s="8" t="s">
        <v>241</v>
      </c>
      <c r="E234" s="8" t="s">
        <v>283</v>
      </c>
      <c r="F234" s="8" t="s">
        <v>284</v>
      </c>
      <c r="G234" s="8" t="s">
        <v>252</v>
      </c>
      <c r="H234" s="9" t="s">
        <v>3546</v>
      </c>
      <c r="I234" s="9" t="s">
        <v>719</v>
      </c>
    </row>
    <row r="235" spans="1:9" s="10" customFormat="1" ht="45">
      <c r="A235" s="8" t="s">
        <v>34</v>
      </c>
      <c r="B235" s="8" t="s">
        <v>800</v>
      </c>
      <c r="C235" s="8" t="s">
        <v>721</v>
      </c>
      <c r="D235" s="8" t="s">
        <v>241</v>
      </c>
      <c r="F235" s="8" t="s">
        <v>284</v>
      </c>
      <c r="G235" s="8" t="s">
        <v>252</v>
      </c>
      <c r="H235" s="9" t="s">
        <v>3572</v>
      </c>
      <c r="I235" s="9" t="s">
        <v>801</v>
      </c>
    </row>
    <row r="236" spans="1:9" s="10" customFormat="1">
      <c r="A236" s="8" t="s">
        <v>34</v>
      </c>
      <c r="B236" s="8" t="s">
        <v>802</v>
      </c>
      <c r="C236" s="8" t="s">
        <v>724</v>
      </c>
      <c r="D236" s="8" t="s">
        <v>259</v>
      </c>
      <c r="F236" s="8" t="s">
        <v>284</v>
      </c>
      <c r="G236" s="8" t="s">
        <v>252</v>
      </c>
      <c r="H236" s="9" t="s">
        <v>3573</v>
      </c>
      <c r="I236" s="9" t="s">
        <v>803</v>
      </c>
    </row>
    <row r="237" spans="1:9" s="10" customFormat="1" ht="45">
      <c r="A237" s="8" t="s">
        <v>34</v>
      </c>
      <c r="B237" s="8" t="s">
        <v>804</v>
      </c>
      <c r="C237" s="8" t="s">
        <v>727</v>
      </c>
      <c r="D237" s="8" t="s">
        <v>241</v>
      </c>
      <c r="E237" s="8" t="s">
        <v>283</v>
      </c>
      <c r="F237" s="8" t="s">
        <v>284</v>
      </c>
      <c r="G237" s="8" t="s">
        <v>252</v>
      </c>
      <c r="H237" s="9" t="s">
        <v>4488</v>
      </c>
      <c r="I237" s="9" t="s">
        <v>805</v>
      </c>
    </row>
    <row r="238" spans="1:9" s="10" customFormat="1" ht="30">
      <c r="A238" s="8" t="s">
        <v>34</v>
      </c>
      <c r="B238" s="8" t="s">
        <v>806</v>
      </c>
      <c r="C238" s="8" t="s">
        <v>730</v>
      </c>
      <c r="D238" s="8" t="s">
        <v>241</v>
      </c>
      <c r="F238" s="8" t="s">
        <v>284</v>
      </c>
      <c r="G238" s="8" t="s">
        <v>252</v>
      </c>
      <c r="H238" s="9" t="s">
        <v>3574</v>
      </c>
      <c r="I238" s="9" t="s">
        <v>807</v>
      </c>
    </row>
    <row r="239" spans="1:9" s="10" customFormat="1">
      <c r="A239" s="8" t="s">
        <v>34</v>
      </c>
      <c r="B239" s="8" t="s">
        <v>808</v>
      </c>
      <c r="C239" s="8" t="s">
        <v>733</v>
      </c>
      <c r="D239" s="8" t="s">
        <v>241</v>
      </c>
      <c r="E239" s="8" t="s">
        <v>283</v>
      </c>
      <c r="F239" s="8" t="s">
        <v>284</v>
      </c>
      <c r="G239" s="8" t="s">
        <v>252</v>
      </c>
      <c r="H239" s="9" t="s">
        <v>3575</v>
      </c>
      <c r="I239" s="9" t="s">
        <v>809</v>
      </c>
    </row>
    <row r="240" spans="1:9">
      <c r="A240" s="5" t="s">
        <v>42</v>
      </c>
      <c r="B240" s="6" t="s">
        <v>239</v>
      </c>
      <c r="C240" s="6" t="s">
        <v>240</v>
      </c>
      <c r="D240" s="5" t="s">
        <v>241</v>
      </c>
      <c r="F240" s="5" t="s">
        <v>242</v>
      </c>
      <c r="G240" s="6" t="s">
        <v>243</v>
      </c>
      <c r="H240" s="7" t="s">
        <v>4567</v>
      </c>
      <c r="I240" s="7" t="s">
        <v>244</v>
      </c>
    </row>
    <row r="241" spans="1:9">
      <c r="A241" s="5" t="s">
        <v>42</v>
      </c>
      <c r="B241" s="6" t="s">
        <v>245</v>
      </c>
      <c r="C241" s="6" t="s">
        <v>246</v>
      </c>
      <c r="D241" s="5" t="s">
        <v>241</v>
      </c>
      <c r="E241" s="5" t="s">
        <v>42</v>
      </c>
      <c r="F241" s="5" t="s">
        <v>242</v>
      </c>
      <c r="G241" s="6" t="s">
        <v>243</v>
      </c>
      <c r="H241" s="7" t="s">
        <v>3426</v>
      </c>
      <c r="I241" s="7" t="s">
        <v>247</v>
      </c>
    </row>
    <row r="242" spans="1:9" ht="30">
      <c r="A242" s="5" t="s">
        <v>42</v>
      </c>
      <c r="B242" s="6" t="s">
        <v>254</v>
      </c>
      <c r="C242" s="6" t="s">
        <v>255</v>
      </c>
      <c r="D242" s="5" t="s">
        <v>241</v>
      </c>
      <c r="F242" s="5" t="s">
        <v>242</v>
      </c>
      <c r="G242" s="6" t="s">
        <v>243</v>
      </c>
      <c r="H242" s="7" t="s">
        <v>4419</v>
      </c>
      <c r="I242" s="7" t="s">
        <v>256</v>
      </c>
    </row>
    <row r="243" spans="1:9" ht="30">
      <c r="A243" s="5" t="s">
        <v>42</v>
      </c>
      <c r="B243" s="6" t="s">
        <v>810</v>
      </c>
      <c r="C243" s="6" t="s">
        <v>258</v>
      </c>
      <c r="D243" s="5" t="s">
        <v>259</v>
      </c>
      <c r="F243" s="5" t="s">
        <v>242</v>
      </c>
      <c r="G243" s="6" t="s">
        <v>243</v>
      </c>
      <c r="H243" s="7" t="s">
        <v>4413</v>
      </c>
      <c r="I243" s="7" t="s">
        <v>260</v>
      </c>
    </row>
    <row r="244" spans="1:9" s="10" customFormat="1" ht="30">
      <c r="A244" s="8" t="s">
        <v>42</v>
      </c>
      <c r="B244" s="8" t="s">
        <v>811</v>
      </c>
      <c r="C244" s="8" t="s">
        <v>451</v>
      </c>
      <c r="D244" s="8" t="s">
        <v>241</v>
      </c>
      <c r="F244" s="8" t="s">
        <v>242</v>
      </c>
      <c r="G244" s="8" t="s">
        <v>252</v>
      </c>
      <c r="H244" s="9" t="s">
        <v>3460</v>
      </c>
      <c r="I244" s="9" t="s">
        <v>452</v>
      </c>
    </row>
    <row r="245" spans="1:9" s="10" customFormat="1" ht="45">
      <c r="A245" s="8" t="s">
        <v>42</v>
      </c>
      <c r="B245" s="8" t="s">
        <v>812</v>
      </c>
      <c r="C245" s="8" t="s">
        <v>454</v>
      </c>
      <c r="D245" s="8" t="s">
        <v>241</v>
      </c>
      <c r="F245" s="8" t="s">
        <v>242</v>
      </c>
      <c r="G245" s="8" t="s">
        <v>252</v>
      </c>
      <c r="H245" s="9" t="s">
        <v>3576</v>
      </c>
      <c r="I245" s="9" t="s">
        <v>813</v>
      </c>
    </row>
    <row r="246" spans="1:9" ht="30">
      <c r="A246" s="5" t="s">
        <v>42</v>
      </c>
      <c r="B246" s="6" t="s">
        <v>814</v>
      </c>
      <c r="C246" s="6" t="s">
        <v>815</v>
      </c>
      <c r="D246" s="5" t="s">
        <v>241</v>
      </c>
      <c r="E246" s="5" t="s">
        <v>250</v>
      </c>
      <c r="F246" s="5" t="s">
        <v>272</v>
      </c>
      <c r="G246" s="6" t="s">
        <v>243</v>
      </c>
      <c r="H246" s="7" t="s">
        <v>3577</v>
      </c>
      <c r="I246" s="7" t="s">
        <v>816</v>
      </c>
    </row>
    <row r="247" spans="1:9" s="10" customFormat="1">
      <c r="A247" s="8" t="s">
        <v>42</v>
      </c>
      <c r="B247" s="8" t="s">
        <v>817</v>
      </c>
      <c r="C247" s="8" t="s">
        <v>818</v>
      </c>
      <c r="D247" s="8" t="s">
        <v>241</v>
      </c>
      <c r="E247" s="8" t="s">
        <v>250</v>
      </c>
      <c r="F247" s="8" t="s">
        <v>473</v>
      </c>
      <c r="G247" s="8" t="s">
        <v>252</v>
      </c>
      <c r="H247" s="9" t="s">
        <v>3578</v>
      </c>
      <c r="I247" s="9" t="s">
        <v>819</v>
      </c>
    </row>
    <row r="248" spans="1:9" s="10" customFormat="1">
      <c r="A248" s="8" t="s">
        <v>42</v>
      </c>
      <c r="B248" s="8" t="s">
        <v>820</v>
      </c>
      <c r="C248" s="8" t="s">
        <v>821</v>
      </c>
      <c r="D248" s="8" t="s">
        <v>241</v>
      </c>
      <c r="E248" s="8" t="s">
        <v>250</v>
      </c>
      <c r="F248" s="8" t="s">
        <v>473</v>
      </c>
      <c r="G248" s="8" t="s">
        <v>252</v>
      </c>
      <c r="H248" s="9" t="s">
        <v>3579</v>
      </c>
      <c r="I248" s="9" t="s">
        <v>822</v>
      </c>
    </row>
    <row r="249" spans="1:9" s="10" customFormat="1" ht="30">
      <c r="A249" s="8" t="s">
        <v>42</v>
      </c>
      <c r="B249" s="8" t="s">
        <v>823</v>
      </c>
      <c r="C249" s="8" t="s">
        <v>824</v>
      </c>
      <c r="D249" s="8" t="s">
        <v>241</v>
      </c>
      <c r="E249" s="8" t="s">
        <v>317</v>
      </c>
      <c r="F249" s="8" t="s">
        <v>338</v>
      </c>
      <c r="G249" s="8" t="s">
        <v>252</v>
      </c>
      <c r="H249" s="9" t="s">
        <v>3580</v>
      </c>
      <c r="I249" s="9" t="s">
        <v>825</v>
      </c>
    </row>
    <row r="250" spans="1:9" s="10" customFormat="1" ht="30">
      <c r="A250" s="8" t="s">
        <v>42</v>
      </c>
      <c r="B250" s="8" t="s">
        <v>826</v>
      </c>
      <c r="C250" s="8" t="s">
        <v>827</v>
      </c>
      <c r="D250" s="8" t="s">
        <v>241</v>
      </c>
      <c r="E250" s="8" t="s">
        <v>317</v>
      </c>
      <c r="F250" s="8" t="s">
        <v>251</v>
      </c>
      <c r="G250" s="8" t="s">
        <v>252</v>
      </c>
      <c r="H250" s="9" t="s">
        <v>3581</v>
      </c>
      <c r="I250" s="9" t="s">
        <v>828</v>
      </c>
    </row>
    <row r="251" spans="1:9" s="10" customFormat="1" ht="45">
      <c r="A251" s="8" t="s">
        <v>42</v>
      </c>
      <c r="B251" s="8" t="s">
        <v>829</v>
      </c>
      <c r="C251" s="8" t="s">
        <v>485</v>
      </c>
      <c r="D251" s="8" t="s">
        <v>241</v>
      </c>
      <c r="E251" s="8" t="s">
        <v>486</v>
      </c>
      <c r="F251" s="8" t="s">
        <v>251</v>
      </c>
      <c r="G251" s="8" t="s">
        <v>252</v>
      </c>
      <c r="H251" s="9" t="s">
        <v>3582</v>
      </c>
      <c r="I251" s="9" t="s">
        <v>830</v>
      </c>
    </row>
    <row r="252" spans="1:9" s="10" customFormat="1" ht="45">
      <c r="A252" s="8" t="s">
        <v>42</v>
      </c>
      <c r="B252" s="8" t="s">
        <v>831</v>
      </c>
      <c r="C252" s="8" t="s">
        <v>832</v>
      </c>
      <c r="D252" s="8" t="s">
        <v>241</v>
      </c>
      <c r="F252" s="8" t="s">
        <v>251</v>
      </c>
      <c r="G252" s="8" t="s">
        <v>252</v>
      </c>
      <c r="H252" s="9" t="s">
        <v>3583</v>
      </c>
      <c r="I252" s="9" t="s">
        <v>833</v>
      </c>
    </row>
    <row r="253" spans="1:9" s="10" customFormat="1" ht="30">
      <c r="A253" s="8" t="s">
        <v>42</v>
      </c>
      <c r="B253" s="8" t="s">
        <v>834</v>
      </c>
      <c r="C253" s="8" t="s">
        <v>670</v>
      </c>
      <c r="D253" s="8" t="s">
        <v>259</v>
      </c>
      <c r="F253" s="8" t="s">
        <v>251</v>
      </c>
      <c r="G253" s="8" t="s">
        <v>252</v>
      </c>
      <c r="H253" s="9" t="s">
        <v>3584</v>
      </c>
      <c r="I253" s="9" t="s">
        <v>835</v>
      </c>
    </row>
    <row r="254" spans="1:9" s="10" customFormat="1" ht="45">
      <c r="A254" s="8" t="s">
        <v>42</v>
      </c>
      <c r="B254" s="8" t="s">
        <v>836</v>
      </c>
      <c r="C254" s="8" t="s">
        <v>501</v>
      </c>
      <c r="D254" s="8" t="s">
        <v>241</v>
      </c>
      <c r="F254" s="8" t="s">
        <v>251</v>
      </c>
      <c r="G254" s="8" t="s">
        <v>252</v>
      </c>
      <c r="H254" s="9" t="s">
        <v>3585</v>
      </c>
      <c r="I254" s="9" t="s">
        <v>837</v>
      </c>
    </row>
    <row r="255" spans="1:9" s="10" customFormat="1">
      <c r="A255" s="8" t="s">
        <v>42</v>
      </c>
      <c r="B255" s="8" t="s">
        <v>838</v>
      </c>
      <c r="C255" s="8" t="s">
        <v>504</v>
      </c>
      <c r="D255" s="8" t="s">
        <v>241</v>
      </c>
      <c r="E255" s="8" t="s">
        <v>505</v>
      </c>
      <c r="F255" s="8" t="s">
        <v>338</v>
      </c>
      <c r="G255" s="8" t="s">
        <v>252</v>
      </c>
      <c r="H255" s="9" t="s">
        <v>3586</v>
      </c>
      <c r="I255" s="9" t="s">
        <v>839</v>
      </c>
    </row>
    <row r="256" spans="1:9" s="10" customFormat="1">
      <c r="A256" s="8" t="s">
        <v>42</v>
      </c>
      <c r="B256" s="8" t="s">
        <v>840</v>
      </c>
      <c r="C256" s="8" t="s">
        <v>508</v>
      </c>
      <c r="D256" s="8" t="s">
        <v>241</v>
      </c>
      <c r="E256" s="8" t="s">
        <v>509</v>
      </c>
      <c r="F256" s="8" t="s">
        <v>338</v>
      </c>
      <c r="G256" s="8" t="s">
        <v>252</v>
      </c>
      <c r="H256" s="9" t="s">
        <v>3587</v>
      </c>
      <c r="I256" s="9" t="s">
        <v>841</v>
      </c>
    </row>
    <row r="257" spans="1:9" s="10" customFormat="1" ht="30">
      <c r="A257" s="8" t="s">
        <v>42</v>
      </c>
      <c r="B257" s="8" t="s">
        <v>425</v>
      </c>
      <c r="C257" s="8" t="s">
        <v>426</v>
      </c>
      <c r="D257" s="8" t="s">
        <v>259</v>
      </c>
      <c r="F257" s="8" t="s">
        <v>284</v>
      </c>
      <c r="G257" s="8" t="s">
        <v>252</v>
      </c>
      <c r="H257" s="9" t="s">
        <v>4400</v>
      </c>
      <c r="I257" s="9" t="s">
        <v>842</v>
      </c>
    </row>
    <row r="258" spans="1:9" s="10" customFormat="1">
      <c r="A258" s="8" t="s">
        <v>42</v>
      </c>
      <c r="B258" s="8" t="s">
        <v>428</v>
      </c>
      <c r="C258" s="8" t="s">
        <v>429</v>
      </c>
      <c r="D258" s="8" t="s">
        <v>241</v>
      </c>
      <c r="F258" s="8" t="s">
        <v>284</v>
      </c>
      <c r="G258" s="8" t="s">
        <v>252</v>
      </c>
      <c r="H258" s="9" t="s">
        <v>4395</v>
      </c>
      <c r="I258" s="9" t="s">
        <v>843</v>
      </c>
    </row>
    <row r="259" spans="1:9" s="10" customFormat="1">
      <c r="A259" s="8" t="s">
        <v>42</v>
      </c>
      <c r="B259" s="8" t="s">
        <v>431</v>
      </c>
      <c r="C259" s="8" t="s">
        <v>432</v>
      </c>
      <c r="D259" s="8" t="s">
        <v>259</v>
      </c>
      <c r="F259" s="8" t="s">
        <v>284</v>
      </c>
      <c r="G259" s="8" t="s">
        <v>252</v>
      </c>
      <c r="H259" s="9" t="s">
        <v>3588</v>
      </c>
      <c r="I259" s="9" t="s">
        <v>844</v>
      </c>
    </row>
    <row r="260" spans="1:9" s="10" customFormat="1" ht="30">
      <c r="A260" s="8" t="s">
        <v>42</v>
      </c>
      <c r="B260" s="8" t="s">
        <v>388</v>
      </c>
      <c r="C260" s="8" t="s">
        <v>389</v>
      </c>
      <c r="D260" s="8" t="s">
        <v>259</v>
      </c>
      <c r="F260" s="8" t="s">
        <v>284</v>
      </c>
      <c r="G260" s="8" t="s">
        <v>252</v>
      </c>
      <c r="H260" s="9" t="s">
        <v>4590</v>
      </c>
      <c r="I260" s="9" t="s">
        <v>845</v>
      </c>
    </row>
    <row r="261" spans="1:9" s="10" customFormat="1">
      <c r="A261" s="8" t="s">
        <v>42</v>
      </c>
      <c r="B261" s="8" t="s">
        <v>391</v>
      </c>
      <c r="C261" s="8" t="s">
        <v>392</v>
      </c>
      <c r="D261" s="8" t="s">
        <v>241</v>
      </c>
      <c r="E261" s="8" t="s">
        <v>393</v>
      </c>
      <c r="F261" s="8" t="s">
        <v>284</v>
      </c>
      <c r="G261" s="8" t="s">
        <v>252</v>
      </c>
      <c r="H261" s="9" t="s">
        <v>3589</v>
      </c>
      <c r="I261" s="9" t="s">
        <v>846</v>
      </c>
    </row>
    <row r="262" spans="1:9" s="10" customFormat="1" ht="30">
      <c r="A262" s="8" t="s">
        <v>42</v>
      </c>
      <c r="B262" s="8" t="s">
        <v>847</v>
      </c>
      <c r="C262" s="8" t="s">
        <v>375</v>
      </c>
      <c r="D262" s="8" t="s">
        <v>241</v>
      </c>
      <c r="E262" s="8" t="s">
        <v>283</v>
      </c>
      <c r="F262" s="8" t="s">
        <v>284</v>
      </c>
      <c r="G262" s="8" t="s">
        <v>252</v>
      </c>
      <c r="H262" s="9" t="s">
        <v>3590</v>
      </c>
      <c r="I262" s="9" t="s">
        <v>848</v>
      </c>
    </row>
    <row r="263" spans="1:9" s="10" customFormat="1">
      <c r="A263" s="8" t="s">
        <v>42</v>
      </c>
      <c r="B263" s="8" t="s">
        <v>849</v>
      </c>
      <c r="C263" s="8" t="s">
        <v>850</v>
      </c>
      <c r="D263" s="8" t="s">
        <v>241</v>
      </c>
      <c r="E263" s="8" t="s">
        <v>283</v>
      </c>
      <c r="F263" s="8" t="s">
        <v>284</v>
      </c>
      <c r="G263" s="8" t="s">
        <v>252</v>
      </c>
      <c r="H263" s="9" t="s">
        <v>3591</v>
      </c>
      <c r="I263" s="9" t="s">
        <v>851</v>
      </c>
    </row>
    <row r="264" spans="1:9" s="10" customFormat="1">
      <c r="A264" s="8" t="s">
        <v>42</v>
      </c>
      <c r="B264" s="8" t="s">
        <v>852</v>
      </c>
      <c r="C264" s="8" t="s">
        <v>853</v>
      </c>
      <c r="D264" s="8" t="s">
        <v>241</v>
      </c>
      <c r="E264" s="8" t="s">
        <v>283</v>
      </c>
      <c r="F264" s="8" t="s">
        <v>284</v>
      </c>
      <c r="G264" s="8" t="s">
        <v>252</v>
      </c>
      <c r="H264" s="9" t="s">
        <v>3592</v>
      </c>
      <c r="I264" s="9" t="s">
        <v>854</v>
      </c>
    </row>
    <row r="265" spans="1:9" s="10" customFormat="1" ht="30">
      <c r="A265" s="8" t="s">
        <v>42</v>
      </c>
      <c r="B265" s="8" t="s">
        <v>855</v>
      </c>
      <c r="C265" s="8" t="s">
        <v>856</v>
      </c>
      <c r="D265" s="8" t="s">
        <v>259</v>
      </c>
      <c r="F265" s="8" t="s">
        <v>284</v>
      </c>
      <c r="G265" s="8" t="s">
        <v>252</v>
      </c>
      <c r="H265" s="9" t="s">
        <v>3593</v>
      </c>
      <c r="I265" s="9" t="s">
        <v>857</v>
      </c>
    </row>
    <row r="266" spans="1:9" s="10" customFormat="1" ht="30">
      <c r="A266" s="8" t="s">
        <v>42</v>
      </c>
      <c r="B266" s="8" t="s">
        <v>858</v>
      </c>
      <c r="C266" s="8" t="s">
        <v>859</v>
      </c>
      <c r="D266" s="8" t="s">
        <v>259</v>
      </c>
      <c r="F266" s="8" t="s">
        <v>284</v>
      </c>
      <c r="G266" s="8" t="s">
        <v>252</v>
      </c>
      <c r="H266" s="9" t="s">
        <v>3594</v>
      </c>
      <c r="I266" s="9" t="s">
        <v>860</v>
      </c>
    </row>
    <row r="267" spans="1:9" s="10" customFormat="1" ht="30">
      <c r="A267" s="8" t="s">
        <v>42</v>
      </c>
      <c r="B267" s="8" t="s">
        <v>861</v>
      </c>
      <c r="C267" s="8" t="s">
        <v>862</v>
      </c>
      <c r="D267" s="8" t="s">
        <v>259</v>
      </c>
      <c r="F267" s="8" t="s">
        <v>284</v>
      </c>
      <c r="G267" s="8" t="s">
        <v>252</v>
      </c>
      <c r="H267" s="9" t="s">
        <v>3595</v>
      </c>
      <c r="I267" s="9" t="s">
        <v>863</v>
      </c>
    </row>
    <row r="268" spans="1:9" s="10" customFormat="1" ht="30">
      <c r="A268" s="8" t="s">
        <v>42</v>
      </c>
      <c r="B268" s="8" t="s">
        <v>864</v>
      </c>
      <c r="C268" s="8" t="s">
        <v>865</v>
      </c>
      <c r="D268" s="8" t="s">
        <v>241</v>
      </c>
      <c r="E268" s="8" t="s">
        <v>283</v>
      </c>
      <c r="F268" s="8" t="s">
        <v>284</v>
      </c>
      <c r="G268" s="8" t="s">
        <v>252</v>
      </c>
      <c r="H268" s="9" t="s">
        <v>3596</v>
      </c>
      <c r="I268" s="9" t="s">
        <v>866</v>
      </c>
    </row>
    <row r="269" spans="1:9" s="10" customFormat="1" ht="60">
      <c r="A269" s="8" t="s">
        <v>42</v>
      </c>
      <c r="B269" s="8" t="s">
        <v>867</v>
      </c>
      <c r="C269" s="8" t="s">
        <v>721</v>
      </c>
      <c r="D269" s="8" t="s">
        <v>241</v>
      </c>
      <c r="F269" s="8" t="s">
        <v>284</v>
      </c>
      <c r="G269" s="8" t="s">
        <v>252</v>
      </c>
      <c r="H269" s="9" t="s">
        <v>3597</v>
      </c>
      <c r="I269" s="9" t="s">
        <v>868</v>
      </c>
    </row>
    <row r="270" spans="1:9" s="10" customFormat="1">
      <c r="A270" s="8" t="s">
        <v>42</v>
      </c>
      <c r="B270" s="8" t="s">
        <v>869</v>
      </c>
      <c r="C270" s="8" t="s">
        <v>724</v>
      </c>
      <c r="D270" s="8" t="s">
        <v>259</v>
      </c>
      <c r="F270" s="8" t="s">
        <v>284</v>
      </c>
      <c r="G270" s="8" t="s">
        <v>252</v>
      </c>
      <c r="H270" s="9" t="s">
        <v>3598</v>
      </c>
      <c r="I270" s="9" t="s">
        <v>870</v>
      </c>
    </row>
    <row r="271" spans="1:9" s="10" customFormat="1" ht="60">
      <c r="A271" s="8" t="s">
        <v>42</v>
      </c>
      <c r="B271" s="8" t="s">
        <v>871</v>
      </c>
      <c r="C271" s="8" t="s">
        <v>727</v>
      </c>
      <c r="D271" s="8" t="s">
        <v>241</v>
      </c>
      <c r="E271" s="8" t="s">
        <v>283</v>
      </c>
      <c r="F271" s="8" t="s">
        <v>284</v>
      </c>
      <c r="G271" s="8" t="s">
        <v>252</v>
      </c>
      <c r="H271" s="9" t="s">
        <v>4489</v>
      </c>
      <c r="I271" s="9" t="s">
        <v>872</v>
      </c>
    </row>
    <row r="272" spans="1:9" s="10" customFormat="1" ht="30">
      <c r="A272" s="8" t="s">
        <v>42</v>
      </c>
      <c r="B272" s="8" t="s">
        <v>873</v>
      </c>
      <c r="C272" s="8" t="s">
        <v>730</v>
      </c>
      <c r="D272" s="8" t="s">
        <v>241</v>
      </c>
      <c r="F272" s="8" t="s">
        <v>284</v>
      </c>
      <c r="G272" s="8" t="s">
        <v>252</v>
      </c>
      <c r="H272" s="9" t="s">
        <v>3599</v>
      </c>
      <c r="I272" s="9" t="s">
        <v>874</v>
      </c>
    </row>
    <row r="273" spans="1:9" s="10" customFormat="1" ht="30">
      <c r="A273" s="8" t="s">
        <v>42</v>
      </c>
      <c r="B273" s="8" t="s">
        <v>875</v>
      </c>
      <c r="C273" s="8" t="s">
        <v>733</v>
      </c>
      <c r="D273" s="8" t="s">
        <v>241</v>
      </c>
      <c r="E273" s="8" t="s">
        <v>283</v>
      </c>
      <c r="F273" s="8" t="s">
        <v>284</v>
      </c>
      <c r="G273" s="8" t="s">
        <v>252</v>
      </c>
      <c r="H273" s="9" t="s">
        <v>3600</v>
      </c>
      <c r="I273" s="9" t="s">
        <v>876</v>
      </c>
    </row>
    <row r="274" spans="1:9" s="10" customFormat="1" ht="60">
      <c r="A274" s="8" t="s">
        <v>42</v>
      </c>
      <c r="B274" s="8" t="s">
        <v>407</v>
      </c>
      <c r="C274" s="8" t="s">
        <v>408</v>
      </c>
      <c r="D274" s="8" t="s">
        <v>241</v>
      </c>
      <c r="F274" s="8" t="s">
        <v>284</v>
      </c>
      <c r="G274" s="8" t="s">
        <v>252</v>
      </c>
      <c r="H274" s="9" t="s">
        <v>4435</v>
      </c>
      <c r="I274" s="9" t="s">
        <v>877</v>
      </c>
    </row>
    <row r="275" spans="1:9" s="10" customFormat="1" ht="45">
      <c r="A275" s="8" t="s">
        <v>42</v>
      </c>
      <c r="B275" s="8" t="s">
        <v>878</v>
      </c>
      <c r="C275" s="8" t="s">
        <v>879</v>
      </c>
      <c r="D275" s="8" t="s">
        <v>241</v>
      </c>
      <c r="F275" s="8" t="s">
        <v>284</v>
      </c>
      <c r="G275" s="8" t="s">
        <v>252</v>
      </c>
      <c r="H275" s="9" t="s">
        <v>3601</v>
      </c>
      <c r="I275" s="9" t="s">
        <v>880</v>
      </c>
    </row>
    <row r="276" spans="1:9" s="10" customFormat="1" ht="30">
      <c r="A276" s="8" t="s">
        <v>42</v>
      </c>
      <c r="B276" s="8" t="s">
        <v>881</v>
      </c>
      <c r="C276" s="8" t="s">
        <v>882</v>
      </c>
      <c r="D276" s="8" t="s">
        <v>241</v>
      </c>
      <c r="E276" s="8" t="s">
        <v>283</v>
      </c>
      <c r="F276" s="8" t="s">
        <v>284</v>
      </c>
      <c r="G276" s="8" t="s">
        <v>252</v>
      </c>
      <c r="H276" s="9" t="s">
        <v>3602</v>
      </c>
      <c r="I276" s="9" t="s">
        <v>883</v>
      </c>
    </row>
    <row r="277" spans="1:9">
      <c r="A277" s="5" t="s">
        <v>46</v>
      </c>
      <c r="B277" s="6" t="s">
        <v>239</v>
      </c>
      <c r="C277" s="6" t="s">
        <v>240</v>
      </c>
      <c r="D277" s="5" t="s">
        <v>241</v>
      </c>
      <c r="F277" s="5" t="s">
        <v>242</v>
      </c>
      <c r="G277" s="6" t="s">
        <v>243</v>
      </c>
      <c r="H277" s="7" t="s">
        <v>4567</v>
      </c>
      <c r="I277" s="7" t="s">
        <v>244</v>
      </c>
    </row>
    <row r="278" spans="1:9">
      <c r="A278" s="5" t="s">
        <v>46</v>
      </c>
      <c r="B278" s="6" t="s">
        <v>245</v>
      </c>
      <c r="C278" s="6" t="s">
        <v>246</v>
      </c>
      <c r="D278" s="5" t="s">
        <v>241</v>
      </c>
      <c r="E278" s="5" t="s">
        <v>46</v>
      </c>
      <c r="F278" s="5" t="s">
        <v>242</v>
      </c>
      <c r="G278" s="6" t="s">
        <v>243</v>
      </c>
      <c r="H278" s="7" t="s">
        <v>3426</v>
      </c>
      <c r="I278" s="7" t="s">
        <v>247</v>
      </c>
    </row>
    <row r="279" spans="1:9" ht="30">
      <c r="A279" s="5" t="s">
        <v>46</v>
      </c>
      <c r="B279" s="6" t="s">
        <v>254</v>
      </c>
      <c r="C279" s="6" t="s">
        <v>255</v>
      </c>
      <c r="D279" s="5" t="s">
        <v>241</v>
      </c>
      <c r="F279" s="5" t="s">
        <v>242</v>
      </c>
      <c r="G279" s="6" t="s">
        <v>243</v>
      </c>
      <c r="H279" s="7" t="s">
        <v>4419</v>
      </c>
      <c r="I279" s="7" t="s">
        <v>256</v>
      </c>
    </row>
    <row r="280" spans="1:9" ht="45">
      <c r="A280" s="5" t="s">
        <v>46</v>
      </c>
      <c r="B280" s="6" t="s">
        <v>884</v>
      </c>
      <c r="C280" s="6" t="s">
        <v>258</v>
      </c>
      <c r="D280" s="5" t="s">
        <v>259</v>
      </c>
      <c r="F280" s="5" t="s">
        <v>242</v>
      </c>
      <c r="G280" s="6" t="s">
        <v>243</v>
      </c>
      <c r="H280" s="7" t="s">
        <v>3603</v>
      </c>
      <c r="I280" s="7" t="s">
        <v>885</v>
      </c>
    </row>
    <row r="281" spans="1:9" s="10" customFormat="1" ht="30">
      <c r="A281" s="8" t="s">
        <v>46</v>
      </c>
      <c r="B281" s="8" t="s">
        <v>886</v>
      </c>
      <c r="C281" s="8" t="s">
        <v>451</v>
      </c>
      <c r="D281" s="8" t="s">
        <v>241</v>
      </c>
      <c r="F281" s="8" t="s">
        <v>242</v>
      </c>
      <c r="G281" s="8" t="s">
        <v>252</v>
      </c>
      <c r="H281" s="9" t="s">
        <v>4415</v>
      </c>
      <c r="I281" s="9" t="s">
        <v>887</v>
      </c>
    </row>
    <row r="282" spans="1:9" s="10" customFormat="1" ht="45">
      <c r="A282" s="8" t="s">
        <v>46</v>
      </c>
      <c r="B282" s="8" t="s">
        <v>888</v>
      </c>
      <c r="C282" s="8" t="s">
        <v>454</v>
      </c>
      <c r="D282" s="8" t="s">
        <v>241</v>
      </c>
      <c r="F282" s="8" t="s">
        <v>242</v>
      </c>
      <c r="G282" s="8" t="s">
        <v>252</v>
      </c>
      <c r="H282" s="9" t="s">
        <v>3604</v>
      </c>
      <c r="I282" s="9" t="s">
        <v>889</v>
      </c>
    </row>
    <row r="283" spans="1:9" s="10" customFormat="1">
      <c r="A283" s="8" t="s">
        <v>46</v>
      </c>
      <c r="B283" s="8" t="s">
        <v>890</v>
      </c>
      <c r="C283" s="8" t="s">
        <v>457</v>
      </c>
      <c r="D283" s="8" t="s">
        <v>241</v>
      </c>
      <c r="F283" s="8" t="s">
        <v>242</v>
      </c>
      <c r="G283" s="8" t="s">
        <v>252</v>
      </c>
      <c r="H283" s="9" t="s">
        <v>3605</v>
      </c>
      <c r="I283" s="9" t="s">
        <v>891</v>
      </c>
    </row>
    <row r="284" spans="1:9" s="10" customFormat="1">
      <c r="A284" s="8" t="s">
        <v>46</v>
      </c>
      <c r="B284" s="8" t="s">
        <v>892</v>
      </c>
      <c r="C284" s="8" t="s">
        <v>460</v>
      </c>
      <c r="D284" s="8" t="s">
        <v>241</v>
      </c>
      <c r="F284" s="8" t="s">
        <v>242</v>
      </c>
      <c r="G284" s="8" t="s">
        <v>252</v>
      </c>
      <c r="H284" s="9" t="s">
        <v>3605</v>
      </c>
      <c r="I284" s="9" t="s">
        <v>891</v>
      </c>
    </row>
    <row r="285" spans="1:9" ht="30">
      <c r="A285" s="5" t="s">
        <v>46</v>
      </c>
      <c r="B285" s="6" t="s">
        <v>893</v>
      </c>
      <c r="C285" s="6" t="s">
        <v>894</v>
      </c>
      <c r="D285" s="5" t="s">
        <v>241</v>
      </c>
      <c r="F285" s="5" t="s">
        <v>272</v>
      </c>
      <c r="G285" s="6" t="s">
        <v>243</v>
      </c>
      <c r="H285" s="7" t="s">
        <v>3606</v>
      </c>
      <c r="I285" s="7" t="s">
        <v>895</v>
      </c>
    </row>
    <row r="286" spans="1:9" s="10" customFormat="1" ht="75">
      <c r="A286" s="8" t="s">
        <v>46</v>
      </c>
      <c r="B286" s="8" t="s">
        <v>896</v>
      </c>
      <c r="C286" s="8" t="s">
        <v>897</v>
      </c>
      <c r="D286" s="8" t="s">
        <v>241</v>
      </c>
      <c r="E286" s="8" t="s">
        <v>250</v>
      </c>
      <c r="F286" s="8" t="s">
        <v>327</v>
      </c>
      <c r="G286" s="8" t="s">
        <v>252</v>
      </c>
      <c r="H286" s="9" t="s">
        <v>3607</v>
      </c>
      <c r="I286" s="9" t="s">
        <v>898</v>
      </c>
    </row>
    <row r="287" spans="1:9" s="10" customFormat="1">
      <c r="A287" s="8" t="s">
        <v>46</v>
      </c>
      <c r="B287" s="8" t="s">
        <v>899</v>
      </c>
      <c r="C287" s="8" t="s">
        <v>900</v>
      </c>
      <c r="D287" s="8" t="s">
        <v>241</v>
      </c>
      <c r="E287" s="8" t="s">
        <v>250</v>
      </c>
      <c r="F287" s="8" t="s">
        <v>473</v>
      </c>
      <c r="G287" s="8" t="s">
        <v>252</v>
      </c>
      <c r="H287" s="9" t="s">
        <v>3608</v>
      </c>
      <c r="I287" s="9" t="s">
        <v>901</v>
      </c>
    </row>
    <row r="288" spans="1:9" s="10" customFormat="1">
      <c r="A288" s="8" t="s">
        <v>46</v>
      </c>
      <c r="B288" s="8" t="s">
        <v>902</v>
      </c>
      <c r="C288" s="8" t="s">
        <v>903</v>
      </c>
      <c r="D288" s="8" t="s">
        <v>241</v>
      </c>
      <c r="E288" s="8" t="s">
        <v>250</v>
      </c>
      <c r="F288" s="8" t="s">
        <v>473</v>
      </c>
      <c r="G288" s="8" t="s">
        <v>252</v>
      </c>
      <c r="H288" s="9" t="s">
        <v>3609</v>
      </c>
      <c r="I288" s="9" t="s">
        <v>904</v>
      </c>
    </row>
    <row r="289" spans="1:9" s="10" customFormat="1" ht="30">
      <c r="A289" s="8" t="s">
        <v>46</v>
      </c>
      <c r="B289" s="8" t="s">
        <v>905</v>
      </c>
      <c r="C289" s="8" t="s">
        <v>906</v>
      </c>
      <c r="D289" s="8" t="s">
        <v>241</v>
      </c>
      <c r="E289" s="8" t="s">
        <v>317</v>
      </c>
      <c r="F289" s="8" t="s">
        <v>338</v>
      </c>
      <c r="G289" s="8" t="s">
        <v>252</v>
      </c>
      <c r="H289" s="9" t="s">
        <v>3610</v>
      </c>
      <c r="I289" s="9" t="s">
        <v>907</v>
      </c>
    </row>
    <row r="290" spans="1:9" s="10" customFormat="1" ht="30">
      <c r="A290" s="8" t="s">
        <v>46</v>
      </c>
      <c r="B290" s="8" t="s">
        <v>908</v>
      </c>
      <c r="C290" s="8" t="s">
        <v>755</v>
      </c>
      <c r="D290" s="8" t="s">
        <v>241</v>
      </c>
      <c r="E290" s="8" t="s">
        <v>317</v>
      </c>
      <c r="F290" s="8" t="s">
        <v>251</v>
      </c>
      <c r="G290" s="8" t="s">
        <v>252</v>
      </c>
      <c r="H290" s="9" t="s">
        <v>3611</v>
      </c>
      <c r="I290" s="9" t="s">
        <v>909</v>
      </c>
    </row>
    <row r="291" spans="1:9" s="10" customFormat="1" ht="30">
      <c r="A291" s="8" t="s">
        <v>46</v>
      </c>
      <c r="B291" s="8" t="s">
        <v>910</v>
      </c>
      <c r="C291" s="8" t="s">
        <v>588</v>
      </c>
      <c r="D291" s="8" t="s">
        <v>241</v>
      </c>
      <c r="F291" s="8" t="s">
        <v>251</v>
      </c>
      <c r="G291" s="8" t="s">
        <v>252</v>
      </c>
      <c r="H291" s="9" t="s">
        <v>3612</v>
      </c>
      <c r="I291" s="9" t="s">
        <v>911</v>
      </c>
    </row>
    <row r="292" spans="1:9" s="10" customFormat="1" ht="30">
      <c r="A292" s="8" t="s">
        <v>46</v>
      </c>
      <c r="B292" s="8" t="s">
        <v>912</v>
      </c>
      <c r="C292" s="8" t="s">
        <v>670</v>
      </c>
      <c r="D292" s="8" t="s">
        <v>259</v>
      </c>
      <c r="F292" s="8" t="s">
        <v>251</v>
      </c>
      <c r="G292" s="8" t="s">
        <v>252</v>
      </c>
      <c r="H292" s="9" t="s">
        <v>3613</v>
      </c>
      <c r="I292" s="9" t="s">
        <v>913</v>
      </c>
    </row>
    <row r="293" spans="1:9" s="10" customFormat="1" ht="30">
      <c r="A293" s="8" t="s">
        <v>46</v>
      </c>
      <c r="B293" s="8" t="s">
        <v>914</v>
      </c>
      <c r="C293" s="8" t="s">
        <v>501</v>
      </c>
      <c r="D293" s="8" t="s">
        <v>241</v>
      </c>
      <c r="F293" s="8" t="s">
        <v>251</v>
      </c>
      <c r="G293" s="8" t="s">
        <v>252</v>
      </c>
      <c r="H293" s="9" t="s">
        <v>3614</v>
      </c>
      <c r="I293" s="9" t="s">
        <v>915</v>
      </c>
    </row>
    <row r="294" spans="1:9" s="10" customFormat="1">
      <c r="A294" s="8" t="s">
        <v>46</v>
      </c>
      <c r="B294" s="8" t="s">
        <v>916</v>
      </c>
      <c r="C294" s="8" t="s">
        <v>504</v>
      </c>
      <c r="D294" s="8" t="s">
        <v>241</v>
      </c>
      <c r="E294" s="8" t="s">
        <v>505</v>
      </c>
      <c r="F294" s="8" t="s">
        <v>338</v>
      </c>
      <c r="G294" s="8" t="s">
        <v>252</v>
      </c>
      <c r="H294" s="9" t="s">
        <v>3615</v>
      </c>
      <c r="I294" s="9" t="s">
        <v>917</v>
      </c>
    </row>
    <row r="295" spans="1:9" s="10" customFormat="1">
      <c r="A295" s="8" t="s">
        <v>46</v>
      </c>
      <c r="B295" s="8" t="s">
        <v>918</v>
      </c>
      <c r="C295" s="8" t="s">
        <v>508</v>
      </c>
      <c r="D295" s="8" t="s">
        <v>241</v>
      </c>
      <c r="E295" s="8" t="s">
        <v>509</v>
      </c>
      <c r="F295" s="8" t="s">
        <v>338</v>
      </c>
      <c r="G295" s="8" t="s">
        <v>252</v>
      </c>
      <c r="H295" s="9" t="s">
        <v>3616</v>
      </c>
      <c r="I295" s="9" t="s">
        <v>919</v>
      </c>
    </row>
    <row r="296" spans="1:9" s="10" customFormat="1" ht="30">
      <c r="A296" s="8" t="s">
        <v>46</v>
      </c>
      <c r="B296" s="8" t="s">
        <v>920</v>
      </c>
      <c r="C296" s="8" t="s">
        <v>512</v>
      </c>
      <c r="D296" s="8" t="s">
        <v>241</v>
      </c>
      <c r="E296" s="8" t="s">
        <v>513</v>
      </c>
      <c r="F296" s="8" t="s">
        <v>338</v>
      </c>
      <c r="G296" s="8" t="s">
        <v>252</v>
      </c>
      <c r="H296" s="9" t="s">
        <v>3617</v>
      </c>
      <c r="I296" s="9" t="s">
        <v>921</v>
      </c>
    </row>
    <row r="297" spans="1:9" s="10" customFormat="1" ht="30">
      <c r="A297" s="8" t="s">
        <v>46</v>
      </c>
      <c r="B297" s="8" t="s">
        <v>922</v>
      </c>
      <c r="C297" s="8" t="s">
        <v>610</v>
      </c>
      <c r="D297" s="8" t="s">
        <v>241</v>
      </c>
      <c r="F297" s="8" t="s">
        <v>338</v>
      </c>
      <c r="G297" s="8" t="s">
        <v>252</v>
      </c>
      <c r="H297" s="9" t="s">
        <v>3618</v>
      </c>
      <c r="I297" s="9" t="s">
        <v>923</v>
      </c>
    </row>
    <row r="298" spans="1:9" s="10" customFormat="1">
      <c r="A298" s="8" t="s">
        <v>46</v>
      </c>
      <c r="B298" s="8" t="s">
        <v>924</v>
      </c>
      <c r="C298" s="8" t="s">
        <v>516</v>
      </c>
      <c r="D298" s="8" t="s">
        <v>241</v>
      </c>
      <c r="E298" s="8" t="s">
        <v>517</v>
      </c>
      <c r="F298" s="8" t="s">
        <v>338</v>
      </c>
      <c r="G298" s="8" t="s">
        <v>252</v>
      </c>
      <c r="H298" s="9" t="s">
        <v>3619</v>
      </c>
      <c r="I298" s="9" t="s">
        <v>925</v>
      </c>
    </row>
    <row r="299" spans="1:9" s="10" customFormat="1">
      <c r="A299" s="8" t="s">
        <v>46</v>
      </c>
      <c r="B299" s="8" t="s">
        <v>926</v>
      </c>
      <c r="C299" s="8" t="s">
        <v>927</v>
      </c>
      <c r="D299" s="8" t="s">
        <v>241</v>
      </c>
      <c r="E299" s="8" t="s">
        <v>688</v>
      </c>
      <c r="F299" s="8" t="s">
        <v>251</v>
      </c>
      <c r="G299" s="8" t="s">
        <v>252</v>
      </c>
      <c r="H299" s="9" t="s">
        <v>3620</v>
      </c>
      <c r="I299" s="9" t="s">
        <v>928</v>
      </c>
    </row>
    <row r="300" spans="1:9" s="10" customFormat="1" ht="30">
      <c r="A300" s="8" t="s">
        <v>46</v>
      </c>
      <c r="B300" s="8" t="s">
        <v>929</v>
      </c>
      <c r="C300" s="8" t="s">
        <v>691</v>
      </c>
      <c r="D300" s="8" t="s">
        <v>241</v>
      </c>
      <c r="E300" s="8" t="s">
        <v>692</v>
      </c>
      <c r="F300" s="8" t="s">
        <v>338</v>
      </c>
      <c r="G300" s="8" t="s">
        <v>252</v>
      </c>
      <c r="H300" s="9" t="s">
        <v>3621</v>
      </c>
      <c r="I300" s="9" t="s">
        <v>930</v>
      </c>
    </row>
    <row r="301" spans="1:9" s="10" customFormat="1" ht="30">
      <c r="A301" s="8" t="s">
        <v>46</v>
      </c>
      <c r="B301" s="8" t="s">
        <v>931</v>
      </c>
      <c r="C301" s="8" t="s">
        <v>695</v>
      </c>
      <c r="D301" s="8" t="s">
        <v>241</v>
      </c>
      <c r="E301" s="8" t="s">
        <v>696</v>
      </c>
      <c r="F301" s="8" t="s">
        <v>338</v>
      </c>
      <c r="G301" s="8" t="s">
        <v>252</v>
      </c>
      <c r="H301" s="9" t="s">
        <v>3622</v>
      </c>
      <c r="I301" s="9" t="s">
        <v>932</v>
      </c>
    </row>
    <row r="302" spans="1:9" s="10" customFormat="1" ht="30">
      <c r="A302" s="8" t="s">
        <v>46</v>
      </c>
      <c r="B302" s="8" t="s">
        <v>933</v>
      </c>
      <c r="C302" s="8" t="s">
        <v>779</v>
      </c>
      <c r="D302" s="8" t="s">
        <v>241</v>
      </c>
      <c r="E302" s="8" t="s">
        <v>780</v>
      </c>
      <c r="F302" s="8" t="s">
        <v>338</v>
      </c>
      <c r="G302" s="8" t="s">
        <v>252</v>
      </c>
      <c r="H302" s="9" t="s">
        <v>3623</v>
      </c>
      <c r="I302" s="9" t="s">
        <v>934</v>
      </c>
    </row>
    <row r="303" spans="1:9" s="10" customFormat="1" ht="30">
      <c r="A303" s="8" t="s">
        <v>46</v>
      </c>
      <c r="B303" s="8" t="s">
        <v>425</v>
      </c>
      <c r="C303" s="8" t="s">
        <v>426</v>
      </c>
      <c r="D303" s="8" t="s">
        <v>259</v>
      </c>
      <c r="F303" s="8" t="s">
        <v>284</v>
      </c>
      <c r="G303" s="8" t="s">
        <v>252</v>
      </c>
      <c r="H303" s="9" t="s">
        <v>4400</v>
      </c>
      <c r="I303" s="9" t="s">
        <v>842</v>
      </c>
    </row>
    <row r="304" spans="1:9" s="10" customFormat="1">
      <c r="A304" s="8" t="s">
        <v>46</v>
      </c>
      <c r="B304" s="8" t="s">
        <v>428</v>
      </c>
      <c r="C304" s="8" t="s">
        <v>429</v>
      </c>
      <c r="D304" s="8" t="s">
        <v>241</v>
      </c>
      <c r="F304" s="8" t="s">
        <v>284</v>
      </c>
      <c r="G304" s="8" t="s">
        <v>252</v>
      </c>
      <c r="H304" s="9" t="s">
        <v>4395</v>
      </c>
      <c r="I304" s="9" t="s">
        <v>843</v>
      </c>
    </row>
    <row r="305" spans="1:9" s="10" customFormat="1">
      <c r="A305" s="8" t="s">
        <v>46</v>
      </c>
      <c r="B305" s="8" t="s">
        <v>431</v>
      </c>
      <c r="C305" s="8" t="s">
        <v>432</v>
      </c>
      <c r="D305" s="8" t="s">
        <v>259</v>
      </c>
      <c r="F305" s="8" t="s">
        <v>284</v>
      </c>
      <c r="G305" s="8" t="s">
        <v>252</v>
      </c>
      <c r="H305" s="9" t="s">
        <v>3588</v>
      </c>
      <c r="I305" s="9" t="s">
        <v>844</v>
      </c>
    </row>
    <row r="306" spans="1:9" s="10" customFormat="1">
      <c r="A306" s="8" t="s">
        <v>46</v>
      </c>
      <c r="B306" s="8" t="s">
        <v>388</v>
      </c>
      <c r="C306" s="8" t="s">
        <v>389</v>
      </c>
      <c r="D306" s="8" t="s">
        <v>259</v>
      </c>
      <c r="F306" s="8" t="s">
        <v>284</v>
      </c>
      <c r="G306" s="8" t="s">
        <v>252</v>
      </c>
      <c r="H306" s="9" t="s">
        <v>4589</v>
      </c>
      <c r="I306" s="9" t="s">
        <v>703</v>
      </c>
    </row>
    <row r="307" spans="1:9" s="10" customFormat="1">
      <c r="A307" s="8" t="s">
        <v>46</v>
      </c>
      <c r="B307" s="8" t="s">
        <v>391</v>
      </c>
      <c r="C307" s="8" t="s">
        <v>392</v>
      </c>
      <c r="D307" s="8" t="s">
        <v>241</v>
      </c>
      <c r="E307" s="8" t="s">
        <v>393</v>
      </c>
      <c r="F307" s="8" t="s">
        <v>284</v>
      </c>
      <c r="G307" s="8" t="s">
        <v>252</v>
      </c>
      <c r="H307" s="9" t="s">
        <v>3624</v>
      </c>
      <c r="I307" s="9" t="s">
        <v>935</v>
      </c>
    </row>
    <row r="308" spans="1:9" s="10" customFormat="1" ht="30">
      <c r="A308" s="8" t="s">
        <v>46</v>
      </c>
      <c r="B308" s="8" t="s">
        <v>936</v>
      </c>
      <c r="C308" s="8" t="s">
        <v>937</v>
      </c>
      <c r="D308" s="8" t="s">
        <v>241</v>
      </c>
      <c r="E308" s="8" t="s">
        <v>283</v>
      </c>
      <c r="F308" s="8" t="s">
        <v>284</v>
      </c>
      <c r="G308" s="8" t="s">
        <v>295</v>
      </c>
      <c r="H308" s="9" t="s">
        <v>3625</v>
      </c>
      <c r="I308" s="9" t="s">
        <v>938</v>
      </c>
    </row>
    <row r="309" spans="1:9" s="10" customFormat="1" ht="30">
      <c r="A309" s="8" t="s">
        <v>46</v>
      </c>
      <c r="B309" s="8" t="s">
        <v>939</v>
      </c>
      <c r="C309" s="8" t="s">
        <v>940</v>
      </c>
      <c r="D309" s="8" t="s">
        <v>241</v>
      </c>
      <c r="E309" s="8" t="s">
        <v>283</v>
      </c>
      <c r="F309" s="8" t="s">
        <v>284</v>
      </c>
      <c r="G309" s="8" t="s">
        <v>252</v>
      </c>
      <c r="H309" s="9" t="s">
        <v>3626</v>
      </c>
      <c r="I309" s="9" t="s">
        <v>941</v>
      </c>
    </row>
    <row r="310" spans="1:9" s="10" customFormat="1" ht="30">
      <c r="A310" s="8" t="s">
        <v>46</v>
      </c>
      <c r="B310" s="8" t="s">
        <v>942</v>
      </c>
      <c r="C310" s="8" t="s">
        <v>943</v>
      </c>
      <c r="D310" s="8" t="s">
        <v>259</v>
      </c>
      <c r="F310" s="8" t="s">
        <v>284</v>
      </c>
      <c r="G310" s="8" t="s">
        <v>252</v>
      </c>
      <c r="H310" s="9" t="s">
        <v>3627</v>
      </c>
      <c r="I310" s="9" t="s">
        <v>944</v>
      </c>
    </row>
    <row r="311" spans="1:9" s="10" customFormat="1" ht="30">
      <c r="A311" s="8" t="s">
        <v>46</v>
      </c>
      <c r="B311" s="8" t="s">
        <v>945</v>
      </c>
      <c r="C311" s="8" t="s">
        <v>946</v>
      </c>
      <c r="D311" s="8" t="s">
        <v>259</v>
      </c>
      <c r="F311" s="8" t="s">
        <v>284</v>
      </c>
      <c r="G311" s="8" t="s">
        <v>252</v>
      </c>
      <c r="H311" s="9" t="s">
        <v>3628</v>
      </c>
      <c r="I311" s="9" t="s">
        <v>947</v>
      </c>
    </row>
    <row r="312" spans="1:9" s="10" customFormat="1" ht="45">
      <c r="A312" s="8" t="s">
        <v>46</v>
      </c>
      <c r="B312" s="8" t="s">
        <v>948</v>
      </c>
      <c r="C312" s="8" t="s">
        <v>949</v>
      </c>
      <c r="D312" s="8" t="s">
        <v>241</v>
      </c>
      <c r="E312" s="8" t="s">
        <v>283</v>
      </c>
      <c r="F312" s="8" t="s">
        <v>284</v>
      </c>
      <c r="G312" s="8" t="s">
        <v>252</v>
      </c>
      <c r="H312" s="9" t="s">
        <v>3629</v>
      </c>
      <c r="I312" s="9" t="s">
        <v>950</v>
      </c>
    </row>
    <row r="313" spans="1:9" s="10" customFormat="1" ht="45">
      <c r="A313" s="8" t="s">
        <v>46</v>
      </c>
      <c r="B313" s="8" t="s">
        <v>951</v>
      </c>
      <c r="C313" s="8" t="s">
        <v>721</v>
      </c>
      <c r="D313" s="8" t="s">
        <v>241</v>
      </c>
      <c r="F313" s="8" t="s">
        <v>284</v>
      </c>
      <c r="G313" s="8" t="s">
        <v>252</v>
      </c>
      <c r="H313" s="9" t="s">
        <v>3630</v>
      </c>
      <c r="I313" s="9" t="s">
        <v>952</v>
      </c>
    </row>
    <row r="314" spans="1:9" s="10" customFormat="1">
      <c r="A314" s="8" t="s">
        <v>46</v>
      </c>
      <c r="B314" s="8" t="s">
        <v>953</v>
      </c>
      <c r="C314" s="8" t="s">
        <v>724</v>
      </c>
      <c r="D314" s="8" t="s">
        <v>259</v>
      </c>
      <c r="F314" s="8" t="s">
        <v>284</v>
      </c>
      <c r="G314" s="8" t="s">
        <v>252</v>
      </c>
      <c r="H314" s="9" t="s">
        <v>3631</v>
      </c>
      <c r="I314" s="9" t="s">
        <v>954</v>
      </c>
    </row>
    <row r="315" spans="1:9" s="10" customFormat="1" ht="60">
      <c r="A315" s="8" t="s">
        <v>46</v>
      </c>
      <c r="B315" s="8" t="s">
        <v>955</v>
      </c>
      <c r="C315" s="8" t="s">
        <v>727</v>
      </c>
      <c r="D315" s="8" t="s">
        <v>241</v>
      </c>
      <c r="E315" s="8" t="s">
        <v>283</v>
      </c>
      <c r="F315" s="8" t="s">
        <v>284</v>
      </c>
      <c r="G315" s="8" t="s">
        <v>252</v>
      </c>
      <c r="H315" s="9" t="s">
        <v>4490</v>
      </c>
      <c r="I315" s="9" t="s">
        <v>956</v>
      </c>
    </row>
    <row r="316" spans="1:9" s="10" customFormat="1" ht="30">
      <c r="A316" s="8" t="s">
        <v>46</v>
      </c>
      <c r="B316" s="8" t="s">
        <v>957</v>
      </c>
      <c r="C316" s="8" t="s">
        <v>730</v>
      </c>
      <c r="D316" s="8" t="s">
        <v>241</v>
      </c>
      <c r="F316" s="8" t="s">
        <v>284</v>
      </c>
      <c r="G316" s="8" t="s">
        <v>252</v>
      </c>
      <c r="H316" s="9" t="s">
        <v>3632</v>
      </c>
      <c r="I316" s="9" t="s">
        <v>958</v>
      </c>
    </row>
    <row r="317" spans="1:9" s="10" customFormat="1" ht="30">
      <c r="A317" s="8" t="s">
        <v>46</v>
      </c>
      <c r="B317" s="8" t="s">
        <v>959</v>
      </c>
      <c r="C317" s="8" t="s">
        <v>733</v>
      </c>
      <c r="D317" s="8" t="s">
        <v>241</v>
      </c>
      <c r="E317" s="8" t="s">
        <v>283</v>
      </c>
      <c r="F317" s="8" t="s">
        <v>284</v>
      </c>
      <c r="G317" s="8" t="s">
        <v>252</v>
      </c>
      <c r="H317" s="9" t="s">
        <v>3633</v>
      </c>
      <c r="I317" s="9" t="s">
        <v>960</v>
      </c>
    </row>
    <row r="318" spans="1:9" s="10" customFormat="1" ht="60">
      <c r="A318" s="8" t="s">
        <v>46</v>
      </c>
      <c r="B318" s="8" t="s">
        <v>961</v>
      </c>
      <c r="C318" s="8" t="s">
        <v>547</v>
      </c>
      <c r="D318" s="8" t="s">
        <v>241</v>
      </c>
      <c r="E318" s="8" t="s">
        <v>541</v>
      </c>
      <c r="F318" s="8" t="s">
        <v>284</v>
      </c>
      <c r="G318" s="8" t="s">
        <v>252</v>
      </c>
      <c r="H318" s="9" t="s">
        <v>3634</v>
      </c>
      <c r="I318" s="9" t="s">
        <v>962</v>
      </c>
    </row>
    <row r="319" spans="1:9" s="10" customFormat="1" ht="45">
      <c r="A319" s="8" t="s">
        <v>46</v>
      </c>
      <c r="B319" s="8" t="s">
        <v>963</v>
      </c>
      <c r="C319" s="8" t="s">
        <v>550</v>
      </c>
      <c r="D319" s="8" t="s">
        <v>241</v>
      </c>
      <c r="F319" s="8" t="s">
        <v>284</v>
      </c>
      <c r="G319" s="8" t="s">
        <v>252</v>
      </c>
      <c r="H319" s="9" t="s">
        <v>3635</v>
      </c>
      <c r="I319" s="9" t="s">
        <v>964</v>
      </c>
    </row>
    <row r="320" spans="1:9" s="10" customFormat="1" ht="60">
      <c r="A320" s="8" t="s">
        <v>46</v>
      </c>
      <c r="B320" s="8" t="s">
        <v>965</v>
      </c>
      <c r="C320" s="8" t="s">
        <v>553</v>
      </c>
      <c r="D320" s="8" t="s">
        <v>241</v>
      </c>
      <c r="E320" s="8" t="s">
        <v>541</v>
      </c>
      <c r="F320" s="8" t="s">
        <v>284</v>
      </c>
      <c r="G320" s="8" t="s">
        <v>252</v>
      </c>
      <c r="H320" s="9" t="s">
        <v>3636</v>
      </c>
      <c r="I320" s="9" t="s">
        <v>966</v>
      </c>
    </row>
    <row r="321" spans="1:9" s="10" customFormat="1" ht="45">
      <c r="A321" s="8" t="s">
        <v>46</v>
      </c>
      <c r="B321" s="8" t="s">
        <v>967</v>
      </c>
      <c r="C321" s="8" t="s">
        <v>556</v>
      </c>
      <c r="D321" s="8" t="s">
        <v>241</v>
      </c>
      <c r="F321" s="8" t="s">
        <v>284</v>
      </c>
      <c r="G321" s="8" t="s">
        <v>252</v>
      </c>
      <c r="H321" s="9" t="s">
        <v>3637</v>
      </c>
      <c r="I321" s="9" t="s">
        <v>968</v>
      </c>
    </row>
    <row r="322" spans="1:9">
      <c r="A322" s="5" t="s">
        <v>50</v>
      </c>
      <c r="B322" s="6" t="s">
        <v>239</v>
      </c>
      <c r="C322" s="6" t="s">
        <v>240</v>
      </c>
      <c r="D322" s="5" t="s">
        <v>241</v>
      </c>
      <c r="F322" s="5" t="s">
        <v>242</v>
      </c>
      <c r="G322" s="6" t="s">
        <v>243</v>
      </c>
      <c r="H322" s="7" t="s">
        <v>4567</v>
      </c>
      <c r="I322" s="7" t="s">
        <v>244</v>
      </c>
    </row>
    <row r="323" spans="1:9">
      <c r="A323" s="5" t="s">
        <v>50</v>
      </c>
      <c r="B323" s="6" t="s">
        <v>245</v>
      </c>
      <c r="C323" s="6" t="s">
        <v>246</v>
      </c>
      <c r="D323" s="5" t="s">
        <v>241</v>
      </c>
      <c r="E323" s="5" t="s">
        <v>50</v>
      </c>
      <c r="F323" s="5" t="s">
        <v>242</v>
      </c>
      <c r="G323" s="6" t="s">
        <v>243</v>
      </c>
      <c r="H323" s="7" t="s">
        <v>3426</v>
      </c>
      <c r="I323" s="7" t="s">
        <v>247</v>
      </c>
    </row>
    <row r="324" spans="1:9" ht="30">
      <c r="A324" s="5" t="s">
        <v>50</v>
      </c>
      <c r="B324" s="6" t="s">
        <v>254</v>
      </c>
      <c r="C324" s="6" t="s">
        <v>255</v>
      </c>
      <c r="D324" s="5" t="s">
        <v>241</v>
      </c>
      <c r="F324" s="5" t="s">
        <v>242</v>
      </c>
      <c r="G324" s="6" t="s">
        <v>243</v>
      </c>
      <c r="H324" s="7" t="s">
        <v>4419</v>
      </c>
      <c r="I324" s="7" t="s">
        <v>256</v>
      </c>
    </row>
    <row r="325" spans="1:9" ht="30">
      <c r="A325" s="5" t="s">
        <v>50</v>
      </c>
      <c r="B325" s="6" t="s">
        <v>969</v>
      </c>
      <c r="C325" s="6" t="s">
        <v>258</v>
      </c>
      <c r="D325" s="5" t="s">
        <v>259</v>
      </c>
      <c r="F325" s="5" t="s">
        <v>242</v>
      </c>
      <c r="G325" s="6" t="s">
        <v>243</v>
      </c>
      <c r="H325" s="7" t="s">
        <v>4413</v>
      </c>
      <c r="I325" s="7" t="s">
        <v>260</v>
      </c>
    </row>
    <row r="326" spans="1:9" s="10" customFormat="1" ht="30">
      <c r="A326" s="8" t="s">
        <v>50</v>
      </c>
      <c r="B326" s="8" t="s">
        <v>970</v>
      </c>
      <c r="C326" s="8" t="s">
        <v>451</v>
      </c>
      <c r="D326" s="8" t="s">
        <v>241</v>
      </c>
      <c r="F326" s="8" t="s">
        <v>242</v>
      </c>
      <c r="G326" s="8" t="s">
        <v>252</v>
      </c>
      <c r="H326" s="9" t="s">
        <v>3460</v>
      </c>
      <c r="I326" s="9" t="s">
        <v>452</v>
      </c>
    </row>
    <row r="327" spans="1:9" s="10" customFormat="1" ht="60">
      <c r="A327" s="8" t="s">
        <v>50</v>
      </c>
      <c r="B327" s="8" t="s">
        <v>971</v>
      </c>
      <c r="C327" s="8" t="s">
        <v>454</v>
      </c>
      <c r="D327" s="8" t="s">
        <v>241</v>
      </c>
      <c r="F327" s="8" t="s">
        <v>242</v>
      </c>
      <c r="G327" s="8" t="s">
        <v>252</v>
      </c>
      <c r="H327" s="9" t="s">
        <v>3638</v>
      </c>
      <c r="I327" s="9" t="s">
        <v>972</v>
      </c>
    </row>
    <row r="328" spans="1:9">
      <c r="A328" s="5" t="s">
        <v>50</v>
      </c>
      <c r="B328" s="6" t="s">
        <v>973</v>
      </c>
      <c r="C328" s="6" t="s">
        <v>974</v>
      </c>
      <c r="D328" s="5" t="s">
        <v>241</v>
      </c>
      <c r="F328" s="5" t="s">
        <v>272</v>
      </c>
      <c r="G328" s="6" t="s">
        <v>243</v>
      </c>
      <c r="H328" s="7" t="s">
        <v>3639</v>
      </c>
      <c r="I328" s="7" t="s">
        <v>975</v>
      </c>
    </row>
    <row r="329" spans="1:9" s="10" customFormat="1" ht="30">
      <c r="A329" s="8" t="s">
        <v>50</v>
      </c>
      <c r="B329" s="8" t="s">
        <v>976</v>
      </c>
      <c r="C329" s="8" t="s">
        <v>977</v>
      </c>
      <c r="D329" s="8" t="s">
        <v>241</v>
      </c>
      <c r="F329" s="8" t="s">
        <v>327</v>
      </c>
      <c r="G329" s="8" t="s">
        <v>252</v>
      </c>
      <c r="H329" s="9" t="s">
        <v>3640</v>
      </c>
      <c r="I329" s="9" t="s">
        <v>978</v>
      </c>
    </row>
    <row r="330" spans="1:9" s="10" customFormat="1" ht="75">
      <c r="A330" s="8" t="s">
        <v>50</v>
      </c>
      <c r="B330" s="8" t="s">
        <v>979</v>
      </c>
      <c r="C330" s="8" t="s">
        <v>980</v>
      </c>
      <c r="D330" s="8" t="s">
        <v>241</v>
      </c>
      <c r="E330" s="8" t="s">
        <v>250</v>
      </c>
      <c r="F330" s="8" t="s">
        <v>327</v>
      </c>
      <c r="G330" s="8" t="s">
        <v>252</v>
      </c>
      <c r="H330" s="9" t="s">
        <v>3641</v>
      </c>
      <c r="I330" s="9" t="s">
        <v>981</v>
      </c>
    </row>
    <row r="331" spans="1:9" s="10" customFormat="1" ht="30">
      <c r="A331" s="8" t="s">
        <v>50</v>
      </c>
      <c r="B331" s="8" t="s">
        <v>982</v>
      </c>
      <c r="C331" s="8" t="s">
        <v>983</v>
      </c>
      <c r="D331" s="8" t="s">
        <v>241</v>
      </c>
      <c r="E331" s="8" t="s">
        <v>250</v>
      </c>
      <c r="F331" s="8" t="s">
        <v>473</v>
      </c>
      <c r="G331" s="8" t="s">
        <v>252</v>
      </c>
      <c r="H331" s="9" t="s">
        <v>3642</v>
      </c>
      <c r="I331" s="9" t="s">
        <v>984</v>
      </c>
    </row>
    <row r="332" spans="1:9" s="10" customFormat="1" ht="30">
      <c r="A332" s="8" t="s">
        <v>50</v>
      </c>
      <c r="B332" s="8" t="s">
        <v>985</v>
      </c>
      <c r="C332" s="8" t="s">
        <v>986</v>
      </c>
      <c r="D332" s="8" t="s">
        <v>241</v>
      </c>
      <c r="E332" s="8" t="s">
        <v>250</v>
      </c>
      <c r="F332" s="8" t="s">
        <v>473</v>
      </c>
      <c r="G332" s="8" t="s">
        <v>252</v>
      </c>
      <c r="H332" s="9" t="s">
        <v>3643</v>
      </c>
      <c r="I332" s="9" t="s">
        <v>987</v>
      </c>
    </row>
    <row r="333" spans="1:9" s="10" customFormat="1" ht="30">
      <c r="A333" s="8" t="s">
        <v>50</v>
      </c>
      <c r="B333" s="8" t="s">
        <v>988</v>
      </c>
      <c r="C333" s="8" t="s">
        <v>989</v>
      </c>
      <c r="D333" s="8" t="s">
        <v>241</v>
      </c>
      <c r="E333" s="8" t="s">
        <v>317</v>
      </c>
      <c r="F333" s="8" t="s">
        <v>338</v>
      </c>
      <c r="G333" s="8" t="s">
        <v>252</v>
      </c>
      <c r="H333" s="9" t="s">
        <v>3644</v>
      </c>
      <c r="I333" s="9" t="s">
        <v>990</v>
      </c>
    </row>
    <row r="334" spans="1:9" s="10" customFormat="1" ht="60">
      <c r="A334" s="8" t="s">
        <v>50</v>
      </c>
      <c r="B334" s="8" t="s">
        <v>991</v>
      </c>
      <c r="C334" s="8" t="s">
        <v>992</v>
      </c>
      <c r="D334" s="8" t="s">
        <v>241</v>
      </c>
      <c r="E334" s="8" t="s">
        <v>317</v>
      </c>
      <c r="F334" s="8" t="s">
        <v>251</v>
      </c>
      <c r="G334" s="8" t="s">
        <v>252</v>
      </c>
      <c r="H334" s="9" t="s">
        <v>3645</v>
      </c>
      <c r="I334" s="9" t="s">
        <v>993</v>
      </c>
    </row>
    <row r="335" spans="1:9" s="10" customFormat="1" ht="75">
      <c r="A335" s="8" t="s">
        <v>50</v>
      </c>
      <c r="B335" s="8" t="s">
        <v>994</v>
      </c>
      <c r="C335" s="8" t="s">
        <v>485</v>
      </c>
      <c r="D335" s="8" t="s">
        <v>241</v>
      </c>
      <c r="E335" s="8" t="s">
        <v>486</v>
      </c>
      <c r="F335" s="8" t="s">
        <v>251</v>
      </c>
      <c r="G335" s="8" t="s">
        <v>252</v>
      </c>
      <c r="H335" s="9" t="s">
        <v>4436</v>
      </c>
      <c r="I335" s="9" t="s">
        <v>995</v>
      </c>
    </row>
    <row r="336" spans="1:9" s="10" customFormat="1" ht="30">
      <c r="A336" s="8" t="s">
        <v>50</v>
      </c>
      <c r="B336" s="8" t="s">
        <v>996</v>
      </c>
      <c r="C336" s="8" t="s">
        <v>997</v>
      </c>
      <c r="D336" s="8" t="s">
        <v>241</v>
      </c>
      <c r="F336" s="8" t="s">
        <v>251</v>
      </c>
      <c r="G336" s="8" t="s">
        <v>252</v>
      </c>
      <c r="H336" s="9" t="s">
        <v>3646</v>
      </c>
      <c r="I336" s="9" t="s">
        <v>998</v>
      </c>
    </row>
    <row r="337" spans="1:9" s="10" customFormat="1" ht="75">
      <c r="A337" s="8" t="s">
        <v>50</v>
      </c>
      <c r="B337" s="8" t="s">
        <v>999</v>
      </c>
      <c r="C337" s="8" t="s">
        <v>1000</v>
      </c>
      <c r="D337" s="8" t="s">
        <v>241</v>
      </c>
      <c r="E337" s="8" t="s">
        <v>250</v>
      </c>
      <c r="F337" s="8" t="s">
        <v>338</v>
      </c>
      <c r="G337" s="8" t="s">
        <v>252</v>
      </c>
      <c r="H337" s="9" t="s">
        <v>3647</v>
      </c>
      <c r="I337" s="9" t="s">
        <v>1001</v>
      </c>
    </row>
    <row r="338" spans="1:9" s="10" customFormat="1">
      <c r="A338" s="8" t="s">
        <v>50</v>
      </c>
      <c r="B338" s="8" t="s">
        <v>1002</v>
      </c>
      <c r="C338" s="8" t="s">
        <v>1003</v>
      </c>
      <c r="D338" s="8" t="s">
        <v>241</v>
      </c>
      <c r="E338" s="8" t="s">
        <v>250</v>
      </c>
      <c r="F338" s="8" t="s">
        <v>338</v>
      </c>
      <c r="G338" s="8" t="s">
        <v>252</v>
      </c>
      <c r="H338" s="9" t="s">
        <v>3648</v>
      </c>
      <c r="I338" s="9" t="s">
        <v>1004</v>
      </c>
    </row>
    <row r="339" spans="1:9" s="10" customFormat="1" ht="30">
      <c r="A339" s="8" t="s">
        <v>50</v>
      </c>
      <c r="B339" s="8" t="s">
        <v>1005</v>
      </c>
      <c r="C339" s="8" t="s">
        <v>1006</v>
      </c>
      <c r="D339" s="8" t="s">
        <v>259</v>
      </c>
      <c r="F339" s="8" t="s">
        <v>251</v>
      </c>
      <c r="G339" s="8" t="s">
        <v>252</v>
      </c>
      <c r="H339" s="9" t="s">
        <v>3649</v>
      </c>
      <c r="I339" s="9" t="s">
        <v>1007</v>
      </c>
    </row>
    <row r="340" spans="1:9" s="10" customFormat="1" ht="45">
      <c r="A340" s="8" t="s">
        <v>50</v>
      </c>
      <c r="B340" s="8" t="s">
        <v>1008</v>
      </c>
      <c r="C340" s="8" t="s">
        <v>1009</v>
      </c>
      <c r="D340" s="8" t="s">
        <v>241</v>
      </c>
      <c r="F340" s="8" t="s">
        <v>251</v>
      </c>
      <c r="G340" s="8" t="s">
        <v>252</v>
      </c>
      <c r="H340" s="9" t="s">
        <v>3650</v>
      </c>
      <c r="I340" s="9" t="s">
        <v>1010</v>
      </c>
    </row>
    <row r="341" spans="1:9" s="10" customFormat="1" ht="30">
      <c r="A341" s="8" t="s">
        <v>50</v>
      </c>
      <c r="B341" s="8" t="s">
        <v>1011</v>
      </c>
      <c r="C341" s="8" t="s">
        <v>1012</v>
      </c>
      <c r="D341" s="8" t="s">
        <v>241</v>
      </c>
      <c r="E341" s="8" t="s">
        <v>505</v>
      </c>
      <c r="F341" s="8" t="s">
        <v>338</v>
      </c>
      <c r="G341" s="8" t="s">
        <v>252</v>
      </c>
      <c r="H341" s="9" t="s">
        <v>3651</v>
      </c>
      <c r="I341" s="9" t="s">
        <v>1013</v>
      </c>
    </row>
    <row r="342" spans="1:9" s="10" customFormat="1" ht="30">
      <c r="A342" s="8" t="s">
        <v>50</v>
      </c>
      <c r="B342" s="8" t="s">
        <v>1014</v>
      </c>
      <c r="C342" s="8" t="s">
        <v>508</v>
      </c>
      <c r="D342" s="8" t="s">
        <v>241</v>
      </c>
      <c r="E342" s="8" t="s">
        <v>250</v>
      </c>
      <c r="F342" s="8" t="s">
        <v>338</v>
      </c>
      <c r="G342" s="8" t="s">
        <v>252</v>
      </c>
      <c r="H342" s="9" t="s">
        <v>3652</v>
      </c>
      <c r="I342" s="9" t="s">
        <v>1015</v>
      </c>
    </row>
    <row r="343" spans="1:9" s="10" customFormat="1" ht="30">
      <c r="A343" s="8" t="s">
        <v>50</v>
      </c>
      <c r="B343" s="8" t="s">
        <v>1016</v>
      </c>
      <c r="C343" s="8" t="s">
        <v>1017</v>
      </c>
      <c r="D343" s="8" t="s">
        <v>241</v>
      </c>
      <c r="E343" s="8" t="s">
        <v>513</v>
      </c>
      <c r="F343" s="8" t="s">
        <v>338</v>
      </c>
      <c r="G343" s="8" t="s">
        <v>252</v>
      </c>
      <c r="H343" s="9" t="s">
        <v>3653</v>
      </c>
      <c r="I343" s="9" t="s">
        <v>1018</v>
      </c>
    </row>
    <row r="344" spans="1:9" s="10" customFormat="1" ht="60">
      <c r="A344" s="8" t="s">
        <v>50</v>
      </c>
      <c r="B344" s="8" t="s">
        <v>1019</v>
      </c>
      <c r="C344" s="8" t="s">
        <v>1020</v>
      </c>
      <c r="D344" s="8" t="s">
        <v>259</v>
      </c>
      <c r="F344" s="8" t="s">
        <v>251</v>
      </c>
      <c r="G344" s="8" t="s">
        <v>252</v>
      </c>
      <c r="H344" s="9" t="s">
        <v>3654</v>
      </c>
      <c r="I344" s="9" t="s">
        <v>1021</v>
      </c>
    </row>
    <row r="345" spans="1:9" s="10" customFormat="1" ht="30">
      <c r="A345" s="8" t="s">
        <v>50</v>
      </c>
      <c r="B345" s="8" t="s">
        <v>1022</v>
      </c>
      <c r="C345" s="8" t="s">
        <v>516</v>
      </c>
      <c r="D345" s="8" t="s">
        <v>241</v>
      </c>
      <c r="E345" s="8" t="s">
        <v>517</v>
      </c>
      <c r="F345" s="8" t="s">
        <v>338</v>
      </c>
      <c r="G345" s="8" t="s">
        <v>252</v>
      </c>
      <c r="H345" s="9" t="s">
        <v>3655</v>
      </c>
      <c r="I345" s="9" t="s">
        <v>1023</v>
      </c>
    </row>
    <row r="346" spans="1:9" s="10" customFormat="1" ht="45">
      <c r="A346" s="8" t="s">
        <v>50</v>
      </c>
      <c r="B346" s="8" t="s">
        <v>388</v>
      </c>
      <c r="C346" s="8" t="s">
        <v>389</v>
      </c>
      <c r="D346" s="8" t="s">
        <v>259</v>
      </c>
      <c r="F346" s="8" t="s">
        <v>284</v>
      </c>
      <c r="G346" s="8" t="s">
        <v>252</v>
      </c>
      <c r="H346" s="9" t="s">
        <v>4591</v>
      </c>
      <c r="I346" s="9" t="s">
        <v>1024</v>
      </c>
    </row>
    <row r="347" spans="1:9" s="10" customFormat="1" ht="30">
      <c r="A347" s="8" t="s">
        <v>50</v>
      </c>
      <c r="B347" s="8" t="s">
        <v>391</v>
      </c>
      <c r="C347" s="8" t="s">
        <v>392</v>
      </c>
      <c r="D347" s="8" t="s">
        <v>241</v>
      </c>
      <c r="E347" s="8" t="s">
        <v>393</v>
      </c>
      <c r="F347" s="8" t="s">
        <v>284</v>
      </c>
      <c r="G347" s="8" t="s">
        <v>252</v>
      </c>
      <c r="H347" s="9" t="s">
        <v>3656</v>
      </c>
      <c r="I347" s="9" t="s">
        <v>1025</v>
      </c>
    </row>
    <row r="348" spans="1:9" s="10" customFormat="1" ht="30">
      <c r="A348" s="8" t="s">
        <v>50</v>
      </c>
      <c r="B348" s="8" t="s">
        <v>1026</v>
      </c>
      <c r="C348" s="8" t="s">
        <v>1027</v>
      </c>
      <c r="D348" s="8" t="s">
        <v>241</v>
      </c>
      <c r="E348" s="8" t="s">
        <v>283</v>
      </c>
      <c r="F348" s="8" t="s">
        <v>284</v>
      </c>
      <c r="G348" s="8" t="s">
        <v>252</v>
      </c>
      <c r="H348" s="9" t="s">
        <v>3657</v>
      </c>
      <c r="I348" s="9" t="s">
        <v>1028</v>
      </c>
    </row>
    <row r="349" spans="1:9" s="10" customFormat="1" ht="30">
      <c r="A349" s="8" t="s">
        <v>50</v>
      </c>
      <c r="B349" s="8" t="s">
        <v>1029</v>
      </c>
      <c r="C349" s="8" t="s">
        <v>1030</v>
      </c>
      <c r="D349" s="8" t="s">
        <v>241</v>
      </c>
      <c r="E349" s="8" t="s">
        <v>283</v>
      </c>
      <c r="F349" s="8" t="s">
        <v>284</v>
      </c>
      <c r="G349" s="8" t="s">
        <v>252</v>
      </c>
      <c r="H349" s="9" t="s">
        <v>3658</v>
      </c>
      <c r="I349" s="9" t="s">
        <v>1031</v>
      </c>
    </row>
    <row r="350" spans="1:9" s="10" customFormat="1" ht="30">
      <c r="A350" s="8" t="s">
        <v>50</v>
      </c>
      <c r="B350" s="8" t="s">
        <v>1032</v>
      </c>
      <c r="C350" s="8" t="s">
        <v>1033</v>
      </c>
      <c r="D350" s="8" t="s">
        <v>259</v>
      </c>
      <c r="F350" s="8" t="s">
        <v>284</v>
      </c>
      <c r="G350" s="8" t="s">
        <v>252</v>
      </c>
      <c r="H350" s="9" t="s">
        <v>3659</v>
      </c>
      <c r="I350" s="9" t="s">
        <v>1034</v>
      </c>
    </row>
    <row r="351" spans="1:9" s="10" customFormat="1" ht="30">
      <c r="A351" s="8" t="s">
        <v>50</v>
      </c>
      <c r="B351" s="8" t="s">
        <v>1035</v>
      </c>
      <c r="C351" s="8" t="s">
        <v>1036</v>
      </c>
      <c r="D351" s="8" t="s">
        <v>259</v>
      </c>
      <c r="F351" s="8" t="s">
        <v>284</v>
      </c>
      <c r="G351" s="8" t="s">
        <v>252</v>
      </c>
      <c r="H351" s="9" t="s">
        <v>3660</v>
      </c>
      <c r="I351" s="9" t="s">
        <v>1037</v>
      </c>
    </row>
    <row r="352" spans="1:9" s="10" customFormat="1" ht="30">
      <c r="A352" s="8" t="s">
        <v>50</v>
      </c>
      <c r="B352" s="8" t="s">
        <v>1038</v>
      </c>
      <c r="C352" s="8" t="s">
        <v>1039</v>
      </c>
      <c r="D352" s="8" t="s">
        <v>241</v>
      </c>
      <c r="E352" s="8" t="s">
        <v>283</v>
      </c>
      <c r="F352" s="8" t="s">
        <v>284</v>
      </c>
      <c r="G352" s="8" t="s">
        <v>252</v>
      </c>
      <c r="H352" s="9" t="s">
        <v>3661</v>
      </c>
      <c r="I352" s="9" t="s">
        <v>1040</v>
      </c>
    </row>
    <row r="353" spans="1:9" s="10" customFormat="1" ht="120">
      <c r="A353" s="8" t="s">
        <v>50</v>
      </c>
      <c r="B353" s="8" t="s">
        <v>1041</v>
      </c>
      <c r="C353" s="8" t="s">
        <v>540</v>
      </c>
      <c r="D353" s="8" t="s">
        <v>241</v>
      </c>
      <c r="E353" s="8" t="s">
        <v>541</v>
      </c>
      <c r="F353" s="8" t="s">
        <v>284</v>
      </c>
      <c r="G353" s="8" t="s">
        <v>252</v>
      </c>
      <c r="H353" s="9" t="s">
        <v>4491</v>
      </c>
      <c r="I353" s="9" t="s">
        <v>1042</v>
      </c>
    </row>
    <row r="354" spans="1:9" s="10" customFormat="1" ht="135">
      <c r="A354" s="8" t="s">
        <v>50</v>
      </c>
      <c r="B354" s="8" t="s">
        <v>1043</v>
      </c>
      <c r="C354" s="8" t="s">
        <v>544</v>
      </c>
      <c r="D354" s="8" t="s">
        <v>241</v>
      </c>
      <c r="E354" s="8" t="s">
        <v>541</v>
      </c>
      <c r="F354" s="8" t="s">
        <v>284</v>
      </c>
      <c r="G354" s="8" t="s">
        <v>252</v>
      </c>
      <c r="H354" s="9" t="s">
        <v>4492</v>
      </c>
      <c r="I354" s="9" t="s">
        <v>1044</v>
      </c>
    </row>
    <row r="355" spans="1:9" s="10" customFormat="1" ht="60">
      <c r="A355" s="8" t="s">
        <v>50</v>
      </c>
      <c r="B355" s="8" t="s">
        <v>1045</v>
      </c>
      <c r="C355" s="8" t="s">
        <v>547</v>
      </c>
      <c r="D355" s="8" t="s">
        <v>241</v>
      </c>
      <c r="E355" s="8" t="s">
        <v>541</v>
      </c>
      <c r="F355" s="8" t="s">
        <v>284</v>
      </c>
      <c r="G355" s="8" t="s">
        <v>252</v>
      </c>
      <c r="H355" s="9" t="s">
        <v>3662</v>
      </c>
      <c r="I355" s="9" t="s">
        <v>1046</v>
      </c>
    </row>
    <row r="356" spans="1:9" s="10" customFormat="1" ht="45">
      <c r="A356" s="8" t="s">
        <v>50</v>
      </c>
      <c r="B356" s="8" t="s">
        <v>1047</v>
      </c>
      <c r="C356" s="8" t="s">
        <v>550</v>
      </c>
      <c r="D356" s="8" t="s">
        <v>241</v>
      </c>
      <c r="F356" s="8" t="s">
        <v>284</v>
      </c>
      <c r="G356" s="8" t="s">
        <v>252</v>
      </c>
      <c r="H356" s="9" t="s">
        <v>3663</v>
      </c>
      <c r="I356" s="9" t="s">
        <v>1048</v>
      </c>
    </row>
    <row r="357" spans="1:9" s="10" customFormat="1" ht="60">
      <c r="A357" s="8" t="s">
        <v>50</v>
      </c>
      <c r="B357" s="8" t="s">
        <v>1049</v>
      </c>
      <c r="C357" s="8" t="s">
        <v>553</v>
      </c>
      <c r="D357" s="8" t="s">
        <v>241</v>
      </c>
      <c r="E357" s="8" t="s">
        <v>541</v>
      </c>
      <c r="F357" s="8" t="s">
        <v>284</v>
      </c>
      <c r="G357" s="8" t="s">
        <v>252</v>
      </c>
      <c r="H357" s="9" t="s">
        <v>3664</v>
      </c>
      <c r="I357" s="9" t="s">
        <v>1050</v>
      </c>
    </row>
    <row r="358" spans="1:9" s="10" customFormat="1" ht="45">
      <c r="A358" s="8" t="s">
        <v>50</v>
      </c>
      <c r="B358" s="8" t="s">
        <v>1051</v>
      </c>
      <c r="C358" s="8" t="s">
        <v>556</v>
      </c>
      <c r="D358" s="8" t="s">
        <v>241</v>
      </c>
      <c r="F358" s="8" t="s">
        <v>284</v>
      </c>
      <c r="G358" s="8" t="s">
        <v>252</v>
      </c>
      <c r="H358" s="9" t="s">
        <v>3665</v>
      </c>
      <c r="I358" s="9" t="s">
        <v>1052</v>
      </c>
    </row>
    <row r="359" spans="1:9">
      <c r="A359" s="5" t="s">
        <v>54</v>
      </c>
      <c r="B359" s="6" t="s">
        <v>239</v>
      </c>
      <c r="C359" s="6" t="s">
        <v>240</v>
      </c>
      <c r="D359" s="5" t="s">
        <v>241</v>
      </c>
      <c r="F359" s="5" t="s">
        <v>242</v>
      </c>
      <c r="G359" s="6" t="s">
        <v>243</v>
      </c>
      <c r="H359" s="7" t="s">
        <v>4567</v>
      </c>
      <c r="I359" s="7" t="s">
        <v>244</v>
      </c>
    </row>
    <row r="360" spans="1:9">
      <c r="A360" s="5" t="s">
        <v>54</v>
      </c>
      <c r="B360" s="6" t="s">
        <v>245</v>
      </c>
      <c r="C360" s="6" t="s">
        <v>246</v>
      </c>
      <c r="D360" s="5" t="s">
        <v>241</v>
      </c>
      <c r="E360" s="5" t="s">
        <v>54</v>
      </c>
      <c r="F360" s="5" t="s">
        <v>242</v>
      </c>
      <c r="G360" s="6" t="s">
        <v>243</v>
      </c>
      <c r="H360" s="7" t="s">
        <v>3426</v>
      </c>
      <c r="I360" s="7" t="s">
        <v>247</v>
      </c>
    </row>
    <row r="361" spans="1:9" ht="30">
      <c r="A361" s="5" t="s">
        <v>54</v>
      </c>
      <c r="B361" s="6" t="s">
        <v>254</v>
      </c>
      <c r="C361" s="6" t="s">
        <v>255</v>
      </c>
      <c r="D361" s="5" t="s">
        <v>241</v>
      </c>
      <c r="F361" s="5" t="s">
        <v>242</v>
      </c>
      <c r="G361" s="6" t="s">
        <v>243</v>
      </c>
      <c r="H361" s="7" t="s">
        <v>4419</v>
      </c>
      <c r="I361" s="7" t="s">
        <v>256</v>
      </c>
    </row>
    <row r="362" spans="1:9" ht="30">
      <c r="A362" s="5" t="s">
        <v>54</v>
      </c>
      <c r="B362" s="6" t="s">
        <v>1053</v>
      </c>
      <c r="C362" s="6" t="s">
        <v>258</v>
      </c>
      <c r="D362" s="5" t="s">
        <v>259</v>
      </c>
      <c r="F362" s="5" t="s">
        <v>242</v>
      </c>
      <c r="G362" s="6" t="s">
        <v>243</v>
      </c>
      <c r="H362" s="7" t="s">
        <v>4413</v>
      </c>
      <c r="I362" s="7" t="s">
        <v>1054</v>
      </c>
    </row>
    <row r="363" spans="1:9" s="10" customFormat="1" ht="30">
      <c r="A363" s="8" t="s">
        <v>54</v>
      </c>
      <c r="B363" s="8" t="s">
        <v>1055</v>
      </c>
      <c r="C363" s="8" t="s">
        <v>451</v>
      </c>
      <c r="D363" s="8" t="s">
        <v>241</v>
      </c>
      <c r="F363" s="8" t="s">
        <v>242</v>
      </c>
      <c r="G363" s="8" t="s">
        <v>252</v>
      </c>
      <c r="H363" s="9" t="s">
        <v>3460</v>
      </c>
      <c r="I363" s="9" t="s">
        <v>452</v>
      </c>
    </row>
    <row r="364" spans="1:9" s="10" customFormat="1" ht="30">
      <c r="A364" s="8" t="s">
        <v>54</v>
      </c>
      <c r="B364" s="8" t="s">
        <v>1056</v>
      </c>
      <c r="C364" s="8" t="s">
        <v>652</v>
      </c>
      <c r="D364" s="8" t="s">
        <v>241</v>
      </c>
      <c r="F364" s="8" t="s">
        <v>242</v>
      </c>
      <c r="G364" s="8" t="s">
        <v>252</v>
      </c>
      <c r="H364" s="9" t="s">
        <v>3666</v>
      </c>
      <c r="I364" s="9" t="s">
        <v>1057</v>
      </c>
    </row>
    <row r="365" spans="1:9" s="10" customFormat="1" ht="45">
      <c r="A365" s="8" t="s">
        <v>54</v>
      </c>
      <c r="B365" s="8" t="s">
        <v>1058</v>
      </c>
      <c r="C365" s="8" t="s">
        <v>454</v>
      </c>
      <c r="D365" s="8" t="s">
        <v>241</v>
      </c>
      <c r="F365" s="8" t="s">
        <v>242</v>
      </c>
      <c r="G365" s="8" t="s">
        <v>252</v>
      </c>
      <c r="H365" s="9" t="s">
        <v>3667</v>
      </c>
      <c r="I365" s="9" t="s">
        <v>1059</v>
      </c>
    </row>
    <row r="366" spans="1:9">
      <c r="A366" s="5" t="s">
        <v>54</v>
      </c>
      <c r="B366" s="6" t="s">
        <v>1060</v>
      </c>
      <c r="C366" s="6" t="s">
        <v>1061</v>
      </c>
      <c r="D366" s="5" t="s">
        <v>241</v>
      </c>
      <c r="F366" s="5" t="s">
        <v>272</v>
      </c>
      <c r="G366" s="6" t="s">
        <v>243</v>
      </c>
      <c r="H366" s="7" t="s">
        <v>3668</v>
      </c>
      <c r="I366" s="7" t="s">
        <v>1062</v>
      </c>
    </row>
    <row r="367" spans="1:9" s="10" customFormat="1" ht="30">
      <c r="A367" s="8" t="s">
        <v>54</v>
      </c>
      <c r="B367" s="8" t="s">
        <v>1063</v>
      </c>
      <c r="C367" s="8" t="s">
        <v>1064</v>
      </c>
      <c r="D367" s="8" t="s">
        <v>241</v>
      </c>
      <c r="F367" s="8" t="s">
        <v>327</v>
      </c>
      <c r="G367" s="8" t="s">
        <v>252</v>
      </c>
      <c r="H367" s="9" t="s">
        <v>3669</v>
      </c>
      <c r="I367" s="9" t="s">
        <v>1065</v>
      </c>
    </row>
    <row r="368" spans="1:9" s="10" customFormat="1">
      <c r="A368" s="8" t="s">
        <v>54</v>
      </c>
      <c r="B368" s="8" t="s">
        <v>1066</v>
      </c>
      <c r="C368" s="8" t="s">
        <v>1067</v>
      </c>
      <c r="D368" s="8" t="s">
        <v>241</v>
      </c>
      <c r="E368" s="8" t="s">
        <v>1068</v>
      </c>
      <c r="F368" s="8" t="s">
        <v>338</v>
      </c>
      <c r="G368" s="8" t="s">
        <v>295</v>
      </c>
      <c r="H368" s="9" t="s">
        <v>3670</v>
      </c>
      <c r="I368" s="9" t="s">
        <v>1069</v>
      </c>
    </row>
    <row r="369" spans="1:9" s="10" customFormat="1">
      <c r="A369" s="8" t="s">
        <v>54</v>
      </c>
      <c r="B369" s="8" t="s">
        <v>1070</v>
      </c>
      <c r="C369" s="8" t="s">
        <v>1071</v>
      </c>
      <c r="D369" s="8" t="s">
        <v>259</v>
      </c>
      <c r="E369" s="8" t="s">
        <v>1068</v>
      </c>
      <c r="F369" s="8" t="s">
        <v>338</v>
      </c>
      <c r="G369" s="8" t="s">
        <v>295</v>
      </c>
      <c r="H369" s="9" t="s">
        <v>3671</v>
      </c>
      <c r="I369" s="9" t="s">
        <v>1072</v>
      </c>
    </row>
    <row r="370" spans="1:9" ht="75">
      <c r="A370" s="5" t="s">
        <v>54</v>
      </c>
      <c r="B370" s="6" t="s">
        <v>1073</v>
      </c>
      <c r="C370" s="6" t="s">
        <v>1074</v>
      </c>
      <c r="D370" s="5" t="s">
        <v>241</v>
      </c>
      <c r="E370" s="5" t="s">
        <v>1068</v>
      </c>
      <c r="F370" s="5" t="s">
        <v>327</v>
      </c>
      <c r="G370" s="6" t="s">
        <v>243</v>
      </c>
      <c r="H370" s="7" t="s">
        <v>3672</v>
      </c>
      <c r="I370" s="7" t="s">
        <v>1075</v>
      </c>
    </row>
    <row r="371" spans="1:9" s="10" customFormat="1">
      <c r="A371" s="8" t="s">
        <v>54</v>
      </c>
      <c r="B371" s="8" t="s">
        <v>1076</v>
      </c>
      <c r="C371" s="8" t="s">
        <v>1077</v>
      </c>
      <c r="D371" s="8" t="s">
        <v>259</v>
      </c>
      <c r="E371" s="8" t="s">
        <v>1068</v>
      </c>
      <c r="F371" s="8" t="s">
        <v>338</v>
      </c>
      <c r="G371" s="8" t="s">
        <v>295</v>
      </c>
      <c r="H371" s="9" t="s">
        <v>3673</v>
      </c>
      <c r="I371" s="9" t="s">
        <v>1078</v>
      </c>
    </row>
    <row r="372" spans="1:9" s="10" customFormat="1" ht="30">
      <c r="A372" s="8" t="s">
        <v>54</v>
      </c>
      <c r="B372" s="8" t="s">
        <v>1079</v>
      </c>
      <c r="C372" s="8" t="s">
        <v>1080</v>
      </c>
      <c r="D372" s="8" t="s">
        <v>241</v>
      </c>
      <c r="E372" s="8" t="s">
        <v>1068</v>
      </c>
      <c r="F372" s="8" t="s">
        <v>338</v>
      </c>
      <c r="G372" s="8" t="s">
        <v>295</v>
      </c>
      <c r="H372" s="9" t="s">
        <v>3674</v>
      </c>
      <c r="I372" s="9" t="s">
        <v>1081</v>
      </c>
    </row>
    <row r="373" spans="1:9" s="10" customFormat="1" ht="30">
      <c r="A373" s="8" t="s">
        <v>54</v>
      </c>
      <c r="B373" s="8" t="s">
        <v>1082</v>
      </c>
      <c r="C373" s="8" t="s">
        <v>1083</v>
      </c>
      <c r="D373" s="8" t="s">
        <v>259</v>
      </c>
      <c r="E373" s="8" t="s">
        <v>1068</v>
      </c>
      <c r="F373" s="8" t="s">
        <v>338</v>
      </c>
      <c r="G373" s="8" t="s">
        <v>295</v>
      </c>
      <c r="H373" s="9" t="s">
        <v>3675</v>
      </c>
      <c r="I373" s="9" t="s">
        <v>1084</v>
      </c>
    </row>
    <row r="374" spans="1:9" s="10" customFormat="1" ht="30">
      <c r="A374" s="8" t="s">
        <v>54</v>
      </c>
      <c r="B374" s="8" t="s">
        <v>1085</v>
      </c>
      <c r="C374" s="8" t="s">
        <v>1086</v>
      </c>
      <c r="D374" s="8" t="s">
        <v>241</v>
      </c>
      <c r="E374" s="8" t="s">
        <v>1068</v>
      </c>
      <c r="F374" s="8" t="s">
        <v>338</v>
      </c>
      <c r="G374" s="8" t="s">
        <v>295</v>
      </c>
      <c r="H374" s="9" t="s">
        <v>3676</v>
      </c>
      <c r="I374" s="9" t="s">
        <v>1087</v>
      </c>
    </row>
    <row r="375" spans="1:9" s="10" customFormat="1" ht="30">
      <c r="A375" s="8" t="s">
        <v>54</v>
      </c>
      <c r="B375" s="8" t="s">
        <v>1088</v>
      </c>
      <c r="C375" s="8" t="s">
        <v>1089</v>
      </c>
      <c r="D375" s="8" t="s">
        <v>259</v>
      </c>
      <c r="E375" s="8" t="s">
        <v>1068</v>
      </c>
      <c r="F375" s="8" t="s">
        <v>338</v>
      </c>
      <c r="G375" s="8" t="s">
        <v>295</v>
      </c>
      <c r="H375" s="9" t="s">
        <v>3677</v>
      </c>
      <c r="I375" s="9" t="s">
        <v>1090</v>
      </c>
    </row>
    <row r="376" spans="1:9" s="10" customFormat="1" ht="30">
      <c r="A376" s="8" t="s">
        <v>54</v>
      </c>
      <c r="B376" s="8" t="s">
        <v>1091</v>
      </c>
      <c r="C376" s="8" t="s">
        <v>1092</v>
      </c>
      <c r="D376" s="8" t="s">
        <v>241</v>
      </c>
      <c r="E376" s="8" t="s">
        <v>250</v>
      </c>
      <c r="F376" s="8" t="s">
        <v>473</v>
      </c>
      <c r="G376" s="8" t="s">
        <v>252</v>
      </c>
      <c r="H376" s="9" t="s">
        <v>3678</v>
      </c>
      <c r="I376" s="9" t="s">
        <v>1093</v>
      </c>
    </row>
    <row r="377" spans="1:9" s="10" customFormat="1">
      <c r="A377" s="8" t="s">
        <v>54</v>
      </c>
      <c r="B377" s="8" t="s">
        <v>1094</v>
      </c>
      <c r="C377" s="8" t="s">
        <v>1095</v>
      </c>
      <c r="D377" s="8" t="s">
        <v>241</v>
      </c>
      <c r="E377" s="8" t="s">
        <v>250</v>
      </c>
      <c r="F377" s="8" t="s">
        <v>473</v>
      </c>
      <c r="G377" s="8" t="s">
        <v>252</v>
      </c>
      <c r="H377" s="9" t="s">
        <v>3679</v>
      </c>
      <c r="I377" s="9" t="s">
        <v>1096</v>
      </c>
    </row>
    <row r="378" spans="1:9" s="10" customFormat="1" ht="45">
      <c r="A378" s="8" t="s">
        <v>54</v>
      </c>
      <c r="B378" s="8" t="s">
        <v>1097</v>
      </c>
      <c r="C378" s="8" t="s">
        <v>1098</v>
      </c>
      <c r="D378" s="8" t="s">
        <v>241</v>
      </c>
      <c r="E378" s="8" t="s">
        <v>317</v>
      </c>
      <c r="F378" s="8" t="s">
        <v>338</v>
      </c>
      <c r="G378" s="8" t="s">
        <v>252</v>
      </c>
      <c r="H378" s="9" t="s">
        <v>3680</v>
      </c>
      <c r="I378" s="9" t="s">
        <v>1099</v>
      </c>
    </row>
    <row r="379" spans="1:9" s="10" customFormat="1" ht="75">
      <c r="A379" s="8" t="s">
        <v>54</v>
      </c>
      <c r="B379" s="8" t="s">
        <v>1100</v>
      </c>
      <c r="C379" s="8" t="s">
        <v>1101</v>
      </c>
      <c r="D379" s="8" t="s">
        <v>241</v>
      </c>
      <c r="E379" s="8" t="s">
        <v>250</v>
      </c>
      <c r="F379" s="8" t="s">
        <v>251</v>
      </c>
      <c r="G379" s="8" t="s">
        <v>295</v>
      </c>
      <c r="H379" s="9" t="s">
        <v>3681</v>
      </c>
      <c r="I379" s="9" t="s">
        <v>1102</v>
      </c>
    </row>
    <row r="380" spans="1:9" s="10" customFormat="1" ht="60">
      <c r="A380" s="8" t="s">
        <v>54</v>
      </c>
      <c r="B380" s="8" t="s">
        <v>1103</v>
      </c>
      <c r="C380" s="8" t="s">
        <v>1104</v>
      </c>
      <c r="D380" s="8" t="s">
        <v>259</v>
      </c>
      <c r="E380" s="8" t="s">
        <v>1068</v>
      </c>
      <c r="F380" s="8" t="s">
        <v>338</v>
      </c>
      <c r="G380" s="8" t="s">
        <v>295</v>
      </c>
      <c r="H380" s="9" t="s">
        <v>3682</v>
      </c>
      <c r="I380" s="9" t="s">
        <v>1105</v>
      </c>
    </row>
    <row r="381" spans="1:9" s="10" customFormat="1" ht="45">
      <c r="A381" s="8" t="s">
        <v>54</v>
      </c>
      <c r="B381" s="8" t="s">
        <v>1106</v>
      </c>
      <c r="C381" s="8" t="s">
        <v>1107</v>
      </c>
      <c r="D381" s="8" t="s">
        <v>241</v>
      </c>
      <c r="E381" s="8" t="s">
        <v>1068</v>
      </c>
      <c r="F381" s="8" t="s">
        <v>338</v>
      </c>
      <c r="G381" s="8" t="s">
        <v>295</v>
      </c>
      <c r="H381" s="9" t="s">
        <v>3683</v>
      </c>
      <c r="I381" s="9" t="s">
        <v>1108</v>
      </c>
    </row>
    <row r="382" spans="1:9" s="10" customFormat="1" ht="30">
      <c r="A382" s="8" t="s">
        <v>54</v>
      </c>
      <c r="B382" s="8" t="s">
        <v>1109</v>
      </c>
      <c r="C382" s="8" t="s">
        <v>1110</v>
      </c>
      <c r="D382" s="8" t="s">
        <v>259</v>
      </c>
      <c r="E382" s="8" t="s">
        <v>1068</v>
      </c>
      <c r="F382" s="8" t="s">
        <v>338</v>
      </c>
      <c r="G382" s="8" t="s">
        <v>295</v>
      </c>
      <c r="H382" s="9" t="s">
        <v>3684</v>
      </c>
      <c r="I382" s="9" t="s">
        <v>1111</v>
      </c>
    </row>
    <row r="383" spans="1:9" s="10" customFormat="1" ht="30">
      <c r="A383" s="8" t="s">
        <v>54</v>
      </c>
      <c r="B383" s="8" t="s">
        <v>1112</v>
      </c>
      <c r="C383" s="8" t="s">
        <v>1113</v>
      </c>
      <c r="D383" s="8" t="s">
        <v>241</v>
      </c>
      <c r="E383" s="8" t="s">
        <v>688</v>
      </c>
      <c r="F383" s="8" t="s">
        <v>251</v>
      </c>
      <c r="G383" s="8" t="s">
        <v>252</v>
      </c>
      <c r="H383" s="9" t="s">
        <v>4404</v>
      </c>
      <c r="I383" s="9" t="s">
        <v>1114</v>
      </c>
    </row>
    <row r="384" spans="1:9" s="10" customFormat="1" ht="30">
      <c r="A384" s="8" t="s">
        <v>54</v>
      </c>
      <c r="B384" s="8" t="s">
        <v>1115</v>
      </c>
      <c r="C384" s="8" t="s">
        <v>1116</v>
      </c>
      <c r="D384" s="8" t="s">
        <v>241</v>
      </c>
      <c r="E384" s="8" t="s">
        <v>1117</v>
      </c>
      <c r="F384" s="8" t="s">
        <v>251</v>
      </c>
      <c r="G384" s="8" t="s">
        <v>252</v>
      </c>
      <c r="H384" s="9" t="s">
        <v>3685</v>
      </c>
      <c r="I384" s="9" t="s">
        <v>1118</v>
      </c>
    </row>
    <row r="385" spans="1:9" s="10" customFormat="1">
      <c r="A385" s="8" t="s">
        <v>54</v>
      </c>
      <c r="B385" s="8" t="s">
        <v>1119</v>
      </c>
      <c r="C385" s="8" t="s">
        <v>1120</v>
      </c>
      <c r="D385" s="8" t="s">
        <v>241</v>
      </c>
      <c r="E385" s="8" t="s">
        <v>317</v>
      </c>
      <c r="F385" s="8" t="s">
        <v>251</v>
      </c>
      <c r="G385" s="8" t="s">
        <v>295</v>
      </c>
      <c r="H385" s="9" t="s">
        <v>4493</v>
      </c>
      <c r="I385" s="9" t="s">
        <v>1121</v>
      </c>
    </row>
    <row r="386" spans="1:9" s="10" customFormat="1" ht="90">
      <c r="A386" s="8" t="s">
        <v>54</v>
      </c>
      <c r="B386" s="8" t="s">
        <v>1122</v>
      </c>
      <c r="C386" s="8" t="s">
        <v>1123</v>
      </c>
      <c r="D386" s="8" t="s">
        <v>241</v>
      </c>
      <c r="E386" s="8" t="s">
        <v>1124</v>
      </c>
      <c r="F386" s="8" t="s">
        <v>251</v>
      </c>
      <c r="G386" s="8" t="s">
        <v>295</v>
      </c>
      <c r="H386" s="9" t="s">
        <v>4494</v>
      </c>
      <c r="I386" s="9" t="s">
        <v>1125</v>
      </c>
    </row>
    <row r="387" spans="1:9" s="10" customFormat="1" ht="60">
      <c r="A387" s="8" t="s">
        <v>54</v>
      </c>
      <c r="B387" s="8" t="s">
        <v>1126</v>
      </c>
      <c r="C387" s="8" t="s">
        <v>1127</v>
      </c>
      <c r="D387" s="8" t="s">
        <v>241</v>
      </c>
      <c r="F387" s="8" t="s">
        <v>251</v>
      </c>
      <c r="G387" s="8" t="s">
        <v>252</v>
      </c>
      <c r="H387" s="9" t="s">
        <v>3686</v>
      </c>
      <c r="I387" s="9" t="s">
        <v>1128</v>
      </c>
    </row>
    <row r="388" spans="1:9" s="10" customFormat="1" ht="75">
      <c r="A388" s="8" t="s">
        <v>54</v>
      </c>
      <c r="B388" s="8" t="s">
        <v>1129</v>
      </c>
      <c r="C388" s="8" t="s">
        <v>1130</v>
      </c>
      <c r="D388" s="8" t="s">
        <v>241</v>
      </c>
      <c r="E388" s="8" t="s">
        <v>250</v>
      </c>
      <c r="F388" s="8" t="s">
        <v>251</v>
      </c>
      <c r="G388" s="8" t="s">
        <v>295</v>
      </c>
      <c r="H388" s="11" t="s">
        <v>4570</v>
      </c>
      <c r="I388" s="9" t="s">
        <v>1131</v>
      </c>
    </row>
    <row r="389" spans="1:9" s="10" customFormat="1" ht="45">
      <c r="A389" s="8" t="s">
        <v>54</v>
      </c>
      <c r="B389" s="8" t="s">
        <v>1132</v>
      </c>
      <c r="C389" s="8" t="s">
        <v>1133</v>
      </c>
      <c r="D389" s="8" t="s">
        <v>241</v>
      </c>
      <c r="F389" s="8" t="s">
        <v>251</v>
      </c>
      <c r="G389" s="8" t="s">
        <v>252</v>
      </c>
      <c r="H389" s="12" t="s">
        <v>4571</v>
      </c>
      <c r="I389" s="9" t="s">
        <v>1134</v>
      </c>
    </row>
    <row r="390" spans="1:9" s="10" customFormat="1" ht="30">
      <c r="A390" s="8" t="s">
        <v>54</v>
      </c>
      <c r="B390" s="8" t="s">
        <v>1135</v>
      </c>
      <c r="C390" s="8" t="s">
        <v>1136</v>
      </c>
      <c r="D390" s="8" t="s">
        <v>241</v>
      </c>
      <c r="E390" s="8" t="s">
        <v>250</v>
      </c>
      <c r="F390" s="8" t="s">
        <v>251</v>
      </c>
      <c r="G390" s="8" t="s">
        <v>252</v>
      </c>
      <c r="H390" s="9" t="s">
        <v>3687</v>
      </c>
      <c r="I390" s="9" t="s">
        <v>1137</v>
      </c>
    </row>
    <row r="391" spans="1:9" s="10" customFormat="1">
      <c r="A391" s="8" t="s">
        <v>54</v>
      </c>
      <c r="B391" s="8" t="s">
        <v>1138</v>
      </c>
      <c r="C391" s="8" t="s">
        <v>1139</v>
      </c>
      <c r="D391" s="8" t="s">
        <v>241</v>
      </c>
      <c r="E391" s="8" t="s">
        <v>1140</v>
      </c>
      <c r="F391" s="8" t="s">
        <v>251</v>
      </c>
      <c r="G391" s="8" t="s">
        <v>252</v>
      </c>
      <c r="H391" s="9" t="s">
        <v>3688</v>
      </c>
      <c r="I391" s="9" t="s">
        <v>1141</v>
      </c>
    </row>
    <row r="392" spans="1:9" s="10" customFormat="1" ht="45">
      <c r="A392" s="8" t="s">
        <v>54</v>
      </c>
      <c r="B392" s="8" t="s">
        <v>1142</v>
      </c>
      <c r="C392" s="8" t="s">
        <v>1143</v>
      </c>
      <c r="D392" s="8" t="s">
        <v>241</v>
      </c>
      <c r="E392" s="8" t="s">
        <v>317</v>
      </c>
      <c r="F392" s="8" t="s">
        <v>251</v>
      </c>
      <c r="G392" s="8" t="s">
        <v>252</v>
      </c>
      <c r="H392" s="9" t="s">
        <v>4495</v>
      </c>
      <c r="I392" s="9" t="s">
        <v>1144</v>
      </c>
    </row>
    <row r="393" spans="1:9" s="10" customFormat="1" ht="30">
      <c r="A393" s="8" t="s">
        <v>54</v>
      </c>
      <c r="B393" s="8" t="s">
        <v>1145</v>
      </c>
      <c r="C393" s="8" t="s">
        <v>1146</v>
      </c>
      <c r="D393" s="8" t="s">
        <v>241</v>
      </c>
      <c r="E393" s="8" t="s">
        <v>317</v>
      </c>
      <c r="F393" s="8" t="s">
        <v>251</v>
      </c>
      <c r="G393" s="8" t="s">
        <v>252</v>
      </c>
      <c r="H393" s="9" t="s">
        <v>4496</v>
      </c>
      <c r="I393" s="9" t="s">
        <v>1147</v>
      </c>
    </row>
    <row r="394" spans="1:9" s="10" customFormat="1" ht="30">
      <c r="A394" s="8" t="s">
        <v>54</v>
      </c>
      <c r="B394" s="8" t="s">
        <v>1148</v>
      </c>
      <c r="C394" s="8" t="s">
        <v>1149</v>
      </c>
      <c r="D394" s="8" t="s">
        <v>241</v>
      </c>
      <c r="E394" s="8" t="s">
        <v>317</v>
      </c>
      <c r="F394" s="8" t="s">
        <v>251</v>
      </c>
      <c r="G394" s="8" t="s">
        <v>252</v>
      </c>
      <c r="H394" s="9" t="s">
        <v>4497</v>
      </c>
      <c r="I394" s="9" t="s">
        <v>1150</v>
      </c>
    </row>
    <row r="395" spans="1:9" s="10" customFormat="1">
      <c r="A395" s="8" t="s">
        <v>54</v>
      </c>
      <c r="B395" s="8" t="s">
        <v>1151</v>
      </c>
      <c r="C395" s="8" t="s">
        <v>1152</v>
      </c>
      <c r="D395" s="8" t="s">
        <v>241</v>
      </c>
      <c r="E395" s="8" t="s">
        <v>317</v>
      </c>
      <c r="F395" s="8" t="s">
        <v>251</v>
      </c>
      <c r="G395" s="8" t="s">
        <v>252</v>
      </c>
      <c r="H395" s="9" t="s">
        <v>4498</v>
      </c>
      <c r="I395" s="9" t="s">
        <v>1153</v>
      </c>
    </row>
    <row r="396" spans="1:9" s="10" customFormat="1" ht="30">
      <c r="A396" s="8" t="s">
        <v>54</v>
      </c>
      <c r="B396" s="8" t="s">
        <v>1154</v>
      </c>
      <c r="C396" s="8" t="s">
        <v>1155</v>
      </c>
      <c r="D396" s="8" t="s">
        <v>241</v>
      </c>
      <c r="E396" s="8" t="s">
        <v>317</v>
      </c>
      <c r="F396" s="8" t="s">
        <v>251</v>
      </c>
      <c r="G396" s="8" t="s">
        <v>252</v>
      </c>
      <c r="H396" s="9" t="s">
        <v>4499</v>
      </c>
      <c r="I396" s="9" t="s">
        <v>1156</v>
      </c>
    </row>
    <row r="397" spans="1:9" s="10" customFormat="1" ht="30">
      <c r="A397" s="8" t="s">
        <v>54</v>
      </c>
      <c r="B397" s="8" t="s">
        <v>1157</v>
      </c>
      <c r="C397" s="8" t="s">
        <v>1158</v>
      </c>
      <c r="D397" s="8" t="s">
        <v>241</v>
      </c>
      <c r="E397" s="8" t="s">
        <v>317</v>
      </c>
      <c r="F397" s="8" t="s">
        <v>251</v>
      </c>
      <c r="G397" s="8" t="s">
        <v>252</v>
      </c>
      <c r="H397" s="9" t="s">
        <v>4500</v>
      </c>
      <c r="I397" s="9" t="s">
        <v>1159</v>
      </c>
    </row>
    <row r="398" spans="1:9" s="10" customFormat="1" ht="45">
      <c r="A398" s="8" t="s">
        <v>54</v>
      </c>
      <c r="B398" s="8" t="s">
        <v>1160</v>
      </c>
      <c r="C398" s="8" t="s">
        <v>1161</v>
      </c>
      <c r="D398" s="8" t="s">
        <v>241</v>
      </c>
      <c r="E398" s="8" t="s">
        <v>317</v>
      </c>
      <c r="F398" s="8" t="s">
        <v>251</v>
      </c>
      <c r="G398" s="8" t="s">
        <v>252</v>
      </c>
      <c r="H398" s="9" t="s">
        <v>4501</v>
      </c>
      <c r="I398" s="9" t="s">
        <v>1162</v>
      </c>
    </row>
    <row r="399" spans="1:9" s="10" customFormat="1" ht="30">
      <c r="A399" s="8" t="s">
        <v>54</v>
      </c>
      <c r="B399" s="8" t="s">
        <v>1163</v>
      </c>
      <c r="C399" s="8" t="s">
        <v>1164</v>
      </c>
      <c r="D399" s="8" t="s">
        <v>241</v>
      </c>
      <c r="E399" s="8" t="s">
        <v>317</v>
      </c>
      <c r="F399" s="8" t="s">
        <v>251</v>
      </c>
      <c r="G399" s="8" t="s">
        <v>252</v>
      </c>
      <c r="H399" s="9" t="s">
        <v>4502</v>
      </c>
      <c r="I399" s="9" t="s">
        <v>1165</v>
      </c>
    </row>
    <row r="400" spans="1:9" s="10" customFormat="1" ht="30">
      <c r="A400" s="8" t="s">
        <v>54</v>
      </c>
      <c r="B400" s="8" t="s">
        <v>1166</v>
      </c>
      <c r="C400" s="8" t="s">
        <v>1167</v>
      </c>
      <c r="D400" s="8" t="s">
        <v>241</v>
      </c>
      <c r="E400" s="8" t="s">
        <v>317</v>
      </c>
      <c r="F400" s="8" t="s">
        <v>251</v>
      </c>
      <c r="G400" s="8" t="s">
        <v>252</v>
      </c>
      <c r="H400" s="9" t="s">
        <v>4503</v>
      </c>
      <c r="I400" s="9" t="s">
        <v>1168</v>
      </c>
    </row>
    <row r="401" spans="1:9" s="10" customFormat="1" ht="75">
      <c r="A401" s="8" t="s">
        <v>54</v>
      </c>
      <c r="B401" s="8" t="s">
        <v>1169</v>
      </c>
      <c r="C401" s="8" t="s">
        <v>1170</v>
      </c>
      <c r="D401" s="8" t="s">
        <v>241</v>
      </c>
      <c r="E401" s="8" t="s">
        <v>250</v>
      </c>
      <c r="F401" s="8" t="s">
        <v>251</v>
      </c>
      <c r="G401" s="8" t="s">
        <v>252</v>
      </c>
      <c r="H401" s="9" t="s">
        <v>3689</v>
      </c>
      <c r="I401" s="9" t="s">
        <v>1171</v>
      </c>
    </row>
    <row r="402" spans="1:9" s="10" customFormat="1">
      <c r="A402" s="8" t="s">
        <v>54</v>
      </c>
      <c r="B402" s="8" t="s">
        <v>388</v>
      </c>
      <c r="C402" s="8" t="s">
        <v>389</v>
      </c>
      <c r="D402" s="8" t="s">
        <v>259</v>
      </c>
      <c r="F402" s="8" t="s">
        <v>284</v>
      </c>
      <c r="G402" s="8" t="s">
        <v>252</v>
      </c>
      <c r="H402" s="9" t="s">
        <v>4589</v>
      </c>
      <c r="I402" s="9" t="s">
        <v>703</v>
      </c>
    </row>
    <row r="403" spans="1:9" s="10" customFormat="1" ht="30">
      <c r="A403" s="8" t="s">
        <v>54</v>
      </c>
      <c r="B403" s="8" t="s">
        <v>391</v>
      </c>
      <c r="C403" s="8" t="s">
        <v>392</v>
      </c>
      <c r="D403" s="8" t="s">
        <v>241</v>
      </c>
      <c r="E403" s="8" t="s">
        <v>393</v>
      </c>
      <c r="F403" s="8" t="s">
        <v>284</v>
      </c>
      <c r="G403" s="8" t="s">
        <v>252</v>
      </c>
      <c r="H403" s="9" t="s">
        <v>3690</v>
      </c>
      <c r="I403" s="9" t="s">
        <v>1172</v>
      </c>
    </row>
    <row r="404" spans="1:9" s="10" customFormat="1" ht="30">
      <c r="A404" s="8" t="s">
        <v>54</v>
      </c>
      <c r="B404" s="8" t="s">
        <v>1173</v>
      </c>
      <c r="C404" s="8" t="s">
        <v>1174</v>
      </c>
      <c r="D404" s="8" t="s">
        <v>241</v>
      </c>
      <c r="E404" s="8" t="s">
        <v>283</v>
      </c>
      <c r="F404" s="8" t="s">
        <v>284</v>
      </c>
      <c r="G404" s="8" t="s">
        <v>295</v>
      </c>
      <c r="H404" s="9" t="s">
        <v>3691</v>
      </c>
      <c r="I404" s="9" t="s">
        <v>1175</v>
      </c>
    </row>
    <row r="405" spans="1:9" s="10" customFormat="1" ht="30">
      <c r="A405" s="8" t="s">
        <v>54</v>
      </c>
      <c r="B405" s="8" t="s">
        <v>1176</v>
      </c>
      <c r="C405" s="8" t="s">
        <v>1177</v>
      </c>
      <c r="D405" s="8" t="s">
        <v>241</v>
      </c>
      <c r="E405" s="8" t="s">
        <v>283</v>
      </c>
      <c r="F405" s="8" t="s">
        <v>284</v>
      </c>
      <c r="G405" s="8" t="s">
        <v>295</v>
      </c>
      <c r="H405" s="9" t="s">
        <v>3692</v>
      </c>
      <c r="I405" s="9" t="s">
        <v>1178</v>
      </c>
    </row>
    <row r="406" spans="1:9" s="10" customFormat="1" ht="30">
      <c r="A406" s="8" t="s">
        <v>54</v>
      </c>
      <c r="B406" s="8" t="s">
        <v>1179</v>
      </c>
      <c r="C406" s="8" t="s">
        <v>1180</v>
      </c>
      <c r="D406" s="8" t="s">
        <v>259</v>
      </c>
      <c r="F406" s="8" t="s">
        <v>284</v>
      </c>
      <c r="G406" s="8" t="s">
        <v>252</v>
      </c>
      <c r="H406" s="9" t="s">
        <v>3693</v>
      </c>
      <c r="I406" s="9" t="s">
        <v>1181</v>
      </c>
    </row>
    <row r="407" spans="1:9" s="10" customFormat="1">
      <c r="A407" s="8" t="s">
        <v>54</v>
      </c>
      <c r="B407" s="8" t="s">
        <v>1182</v>
      </c>
      <c r="C407" s="8" t="s">
        <v>1183</v>
      </c>
      <c r="D407" s="8" t="s">
        <v>259</v>
      </c>
      <c r="F407" s="8" t="s">
        <v>284</v>
      </c>
      <c r="G407" s="8" t="s">
        <v>252</v>
      </c>
      <c r="H407" s="9" t="s">
        <v>3694</v>
      </c>
      <c r="I407" s="9" t="s">
        <v>1184</v>
      </c>
    </row>
    <row r="408" spans="1:9" s="10" customFormat="1" ht="45">
      <c r="A408" s="8" t="s">
        <v>54</v>
      </c>
      <c r="B408" s="8" t="s">
        <v>1185</v>
      </c>
      <c r="C408" s="8" t="s">
        <v>1186</v>
      </c>
      <c r="D408" s="8" t="s">
        <v>241</v>
      </c>
      <c r="E408" s="8" t="s">
        <v>283</v>
      </c>
      <c r="F408" s="8" t="s">
        <v>284</v>
      </c>
      <c r="G408" s="8" t="s">
        <v>252</v>
      </c>
      <c r="H408" s="9" t="s">
        <v>3695</v>
      </c>
      <c r="I408" s="9" t="s">
        <v>1187</v>
      </c>
    </row>
    <row r="409" spans="1:9" s="10" customFormat="1" ht="90">
      <c r="A409" s="8" t="s">
        <v>54</v>
      </c>
      <c r="B409" s="8" t="s">
        <v>1188</v>
      </c>
      <c r="C409" s="8" t="s">
        <v>544</v>
      </c>
      <c r="D409" s="8" t="s">
        <v>241</v>
      </c>
      <c r="E409" s="8" t="s">
        <v>541</v>
      </c>
      <c r="F409" s="8" t="s">
        <v>284</v>
      </c>
      <c r="G409" s="8" t="s">
        <v>252</v>
      </c>
      <c r="H409" s="9" t="s">
        <v>4504</v>
      </c>
      <c r="I409" s="9" t="s">
        <v>1189</v>
      </c>
    </row>
    <row r="410" spans="1:9" s="10" customFormat="1" ht="60">
      <c r="A410" s="8" t="s">
        <v>54</v>
      </c>
      <c r="B410" s="8" t="s">
        <v>1190</v>
      </c>
      <c r="C410" s="8" t="s">
        <v>553</v>
      </c>
      <c r="D410" s="8" t="s">
        <v>241</v>
      </c>
      <c r="E410" s="8" t="s">
        <v>541</v>
      </c>
      <c r="F410" s="8" t="s">
        <v>284</v>
      </c>
      <c r="G410" s="8" t="s">
        <v>252</v>
      </c>
      <c r="H410" s="9" t="s">
        <v>3696</v>
      </c>
      <c r="I410" s="9" t="s">
        <v>1191</v>
      </c>
    </row>
    <row r="411" spans="1:9" s="10" customFormat="1" ht="45">
      <c r="A411" s="8" t="s">
        <v>54</v>
      </c>
      <c r="B411" s="8" t="s">
        <v>1192</v>
      </c>
      <c r="C411" s="8" t="s">
        <v>556</v>
      </c>
      <c r="D411" s="8" t="s">
        <v>241</v>
      </c>
      <c r="F411" s="8" t="s">
        <v>284</v>
      </c>
      <c r="G411" s="8" t="s">
        <v>252</v>
      </c>
      <c r="H411" s="9" t="s">
        <v>3697</v>
      </c>
      <c r="I411" s="9" t="s">
        <v>1193</v>
      </c>
    </row>
    <row r="412" spans="1:9">
      <c r="A412" s="5" t="s">
        <v>59</v>
      </c>
      <c r="B412" s="6" t="s">
        <v>239</v>
      </c>
      <c r="C412" s="6" t="s">
        <v>240</v>
      </c>
      <c r="D412" s="5" t="s">
        <v>241</v>
      </c>
      <c r="F412" s="5" t="s">
        <v>242</v>
      </c>
      <c r="G412" s="6" t="s">
        <v>243</v>
      </c>
      <c r="H412" s="7" t="s">
        <v>4567</v>
      </c>
      <c r="I412" s="7" t="s">
        <v>244</v>
      </c>
    </row>
    <row r="413" spans="1:9">
      <c r="A413" s="5" t="s">
        <v>59</v>
      </c>
      <c r="B413" s="6" t="s">
        <v>245</v>
      </c>
      <c r="C413" s="6" t="s">
        <v>246</v>
      </c>
      <c r="D413" s="5" t="s">
        <v>241</v>
      </c>
      <c r="E413" s="5" t="s">
        <v>59</v>
      </c>
      <c r="F413" s="5" t="s">
        <v>242</v>
      </c>
      <c r="G413" s="6" t="s">
        <v>243</v>
      </c>
      <c r="H413" s="7" t="s">
        <v>3426</v>
      </c>
      <c r="I413" s="7" t="s">
        <v>247</v>
      </c>
    </row>
    <row r="414" spans="1:9" ht="30">
      <c r="A414" s="5" t="s">
        <v>59</v>
      </c>
      <c r="B414" s="6" t="s">
        <v>254</v>
      </c>
      <c r="C414" s="6" t="s">
        <v>255</v>
      </c>
      <c r="D414" s="5" t="s">
        <v>241</v>
      </c>
      <c r="F414" s="5" t="s">
        <v>242</v>
      </c>
      <c r="G414" s="6" t="s">
        <v>243</v>
      </c>
      <c r="H414" s="7" t="s">
        <v>4419</v>
      </c>
      <c r="I414" s="7" t="s">
        <v>256</v>
      </c>
    </row>
    <row r="415" spans="1:9" ht="30">
      <c r="A415" s="5" t="s">
        <v>59</v>
      </c>
      <c r="B415" s="6" t="s">
        <v>1194</v>
      </c>
      <c r="C415" s="6" t="s">
        <v>258</v>
      </c>
      <c r="D415" s="5" t="s">
        <v>259</v>
      </c>
      <c r="F415" s="5" t="s">
        <v>242</v>
      </c>
      <c r="G415" s="6" t="s">
        <v>243</v>
      </c>
      <c r="H415" s="7" t="s">
        <v>4416</v>
      </c>
      <c r="I415" s="7" t="s">
        <v>1195</v>
      </c>
    </row>
    <row r="416" spans="1:9" s="10" customFormat="1" ht="30">
      <c r="A416" s="8" t="s">
        <v>59</v>
      </c>
      <c r="B416" s="8" t="s">
        <v>1196</v>
      </c>
      <c r="C416" s="8" t="s">
        <v>451</v>
      </c>
      <c r="D416" s="8" t="s">
        <v>241</v>
      </c>
      <c r="F416" s="8" t="s">
        <v>242</v>
      </c>
      <c r="G416" s="8" t="s">
        <v>252</v>
      </c>
      <c r="H416" s="9" t="s">
        <v>3698</v>
      </c>
      <c r="I416" s="9" t="s">
        <v>1197</v>
      </c>
    </row>
    <row r="417" spans="1:9" s="10" customFormat="1" ht="30">
      <c r="A417" s="8" t="s">
        <v>59</v>
      </c>
      <c r="B417" s="8" t="s">
        <v>1198</v>
      </c>
      <c r="C417" s="8" t="s">
        <v>652</v>
      </c>
      <c r="D417" s="8" t="s">
        <v>241</v>
      </c>
      <c r="F417" s="8" t="s">
        <v>242</v>
      </c>
      <c r="G417" s="8" t="s">
        <v>252</v>
      </c>
      <c r="H417" s="9" t="s">
        <v>3699</v>
      </c>
      <c r="I417" s="9" t="s">
        <v>1199</v>
      </c>
    </row>
    <row r="418" spans="1:9" s="10" customFormat="1">
      <c r="A418" s="8" t="s">
        <v>59</v>
      </c>
      <c r="B418" s="8" t="s">
        <v>1200</v>
      </c>
      <c r="C418" s="8" t="s">
        <v>454</v>
      </c>
      <c r="D418" s="8" t="s">
        <v>241</v>
      </c>
      <c r="F418" s="8" t="s">
        <v>242</v>
      </c>
      <c r="G418" s="8" t="s">
        <v>252</v>
      </c>
      <c r="H418" s="9" t="s">
        <v>3700</v>
      </c>
      <c r="I418" s="9" t="s">
        <v>1201</v>
      </c>
    </row>
    <row r="419" spans="1:9" ht="30">
      <c r="A419" s="5" t="s">
        <v>59</v>
      </c>
      <c r="B419" s="6" t="s">
        <v>1202</v>
      </c>
      <c r="C419" s="6" t="s">
        <v>1203</v>
      </c>
      <c r="D419" s="5" t="s">
        <v>241</v>
      </c>
      <c r="F419" s="5" t="s">
        <v>272</v>
      </c>
      <c r="G419" s="6" t="s">
        <v>243</v>
      </c>
      <c r="H419" s="7" t="s">
        <v>3701</v>
      </c>
      <c r="I419" s="7" t="s">
        <v>1204</v>
      </c>
    </row>
    <row r="420" spans="1:9" s="10" customFormat="1" ht="60">
      <c r="A420" s="8" t="s">
        <v>59</v>
      </c>
      <c r="B420" s="8" t="s">
        <v>1205</v>
      </c>
      <c r="C420" s="8" t="s">
        <v>1074</v>
      </c>
      <c r="D420" s="8" t="s">
        <v>241</v>
      </c>
      <c r="E420" s="8" t="s">
        <v>250</v>
      </c>
      <c r="F420" s="8" t="s">
        <v>327</v>
      </c>
      <c r="G420" s="8" t="s">
        <v>252</v>
      </c>
      <c r="H420" s="9" t="s">
        <v>3702</v>
      </c>
      <c r="I420" s="9" t="s">
        <v>1206</v>
      </c>
    </row>
    <row r="421" spans="1:9" s="10" customFormat="1">
      <c r="A421" s="8" t="s">
        <v>59</v>
      </c>
      <c r="B421" s="8" t="s">
        <v>1207</v>
      </c>
      <c r="C421" s="8" t="s">
        <v>1208</v>
      </c>
      <c r="D421" s="8" t="s">
        <v>241</v>
      </c>
      <c r="E421" s="8" t="s">
        <v>250</v>
      </c>
      <c r="F421" s="8" t="s">
        <v>473</v>
      </c>
      <c r="G421" s="8" t="s">
        <v>252</v>
      </c>
      <c r="H421" s="9" t="s">
        <v>3703</v>
      </c>
      <c r="I421" s="9" t="s">
        <v>1209</v>
      </c>
    </row>
    <row r="422" spans="1:9" s="10" customFormat="1">
      <c r="A422" s="8" t="s">
        <v>59</v>
      </c>
      <c r="B422" s="8" t="s">
        <v>1210</v>
      </c>
      <c r="C422" s="8" t="s">
        <v>1211</v>
      </c>
      <c r="D422" s="8" t="s">
        <v>241</v>
      </c>
      <c r="E422" s="8" t="s">
        <v>250</v>
      </c>
      <c r="F422" s="8" t="s">
        <v>473</v>
      </c>
      <c r="G422" s="8" t="s">
        <v>252</v>
      </c>
      <c r="H422" s="9" t="s">
        <v>3704</v>
      </c>
      <c r="I422" s="9" t="s">
        <v>1212</v>
      </c>
    </row>
    <row r="423" spans="1:9" s="10" customFormat="1" ht="45">
      <c r="A423" s="8" t="s">
        <v>59</v>
      </c>
      <c r="B423" s="8" t="s">
        <v>1213</v>
      </c>
      <c r="C423" s="8" t="s">
        <v>1214</v>
      </c>
      <c r="D423" s="8" t="s">
        <v>241</v>
      </c>
      <c r="E423" s="8" t="s">
        <v>317</v>
      </c>
      <c r="F423" s="8" t="s">
        <v>338</v>
      </c>
      <c r="G423" s="8" t="s">
        <v>252</v>
      </c>
      <c r="H423" s="9" t="s">
        <v>3705</v>
      </c>
      <c r="I423" s="9" t="s">
        <v>1215</v>
      </c>
    </row>
    <row r="424" spans="1:9" s="10" customFormat="1" ht="45">
      <c r="A424" s="8" t="s">
        <v>59</v>
      </c>
      <c r="B424" s="8" t="s">
        <v>1216</v>
      </c>
      <c r="C424" s="8" t="s">
        <v>1217</v>
      </c>
      <c r="D424" s="8" t="s">
        <v>241</v>
      </c>
      <c r="E424" s="8" t="s">
        <v>317</v>
      </c>
      <c r="F424" s="8" t="s">
        <v>251</v>
      </c>
      <c r="G424" s="8" t="s">
        <v>252</v>
      </c>
      <c r="H424" s="9" t="s">
        <v>3706</v>
      </c>
      <c r="I424" s="9" t="s">
        <v>1218</v>
      </c>
    </row>
    <row r="425" spans="1:9" s="10" customFormat="1" ht="30">
      <c r="A425" s="8" t="s">
        <v>59</v>
      </c>
      <c r="B425" s="8" t="s">
        <v>1219</v>
      </c>
      <c r="C425" s="8" t="s">
        <v>485</v>
      </c>
      <c r="D425" s="8" t="s">
        <v>241</v>
      </c>
      <c r="E425" s="8" t="s">
        <v>486</v>
      </c>
      <c r="F425" s="8" t="s">
        <v>251</v>
      </c>
      <c r="G425" s="8" t="s">
        <v>252</v>
      </c>
      <c r="H425" s="9" t="s">
        <v>3707</v>
      </c>
      <c r="I425" s="9" t="s">
        <v>1220</v>
      </c>
    </row>
    <row r="426" spans="1:9" s="10" customFormat="1" ht="30">
      <c r="A426" s="8" t="s">
        <v>59</v>
      </c>
      <c r="B426" s="8" t="s">
        <v>1221</v>
      </c>
      <c r="C426" s="8" t="s">
        <v>1222</v>
      </c>
      <c r="D426" s="8" t="s">
        <v>241</v>
      </c>
      <c r="F426" s="8" t="s">
        <v>251</v>
      </c>
      <c r="G426" s="8" t="s">
        <v>252</v>
      </c>
      <c r="H426" s="9" t="s">
        <v>3708</v>
      </c>
      <c r="I426" s="9" t="s">
        <v>1223</v>
      </c>
    </row>
    <row r="427" spans="1:9" s="10" customFormat="1" ht="75">
      <c r="A427" s="8" t="s">
        <v>59</v>
      </c>
      <c r="B427" s="8" t="s">
        <v>1224</v>
      </c>
      <c r="C427" s="8" t="s">
        <v>1101</v>
      </c>
      <c r="D427" s="8" t="s">
        <v>241</v>
      </c>
      <c r="E427" s="8" t="s">
        <v>250</v>
      </c>
      <c r="F427" s="8" t="s">
        <v>251</v>
      </c>
      <c r="G427" s="8" t="s">
        <v>252</v>
      </c>
      <c r="H427" s="9" t="s">
        <v>3709</v>
      </c>
      <c r="I427" s="9" t="s">
        <v>1225</v>
      </c>
    </row>
    <row r="428" spans="1:9" s="10" customFormat="1" ht="30">
      <c r="A428" s="8" t="s">
        <v>59</v>
      </c>
      <c r="B428" s="8" t="s">
        <v>1226</v>
      </c>
      <c r="C428" s="8" t="s">
        <v>1116</v>
      </c>
      <c r="D428" s="8" t="s">
        <v>241</v>
      </c>
      <c r="E428" s="8" t="s">
        <v>250</v>
      </c>
      <c r="F428" s="8" t="s">
        <v>251</v>
      </c>
      <c r="G428" s="8" t="s">
        <v>252</v>
      </c>
      <c r="H428" s="9" t="s">
        <v>3685</v>
      </c>
      <c r="I428" s="9" t="s">
        <v>1118</v>
      </c>
    </row>
    <row r="429" spans="1:9" s="10" customFormat="1" ht="30">
      <c r="A429" s="8" t="s">
        <v>59</v>
      </c>
      <c r="B429" s="8" t="s">
        <v>388</v>
      </c>
      <c r="C429" s="8" t="s">
        <v>389</v>
      </c>
      <c r="D429" s="8" t="s">
        <v>259</v>
      </c>
      <c r="F429" s="8" t="s">
        <v>284</v>
      </c>
      <c r="G429" s="8" t="s">
        <v>252</v>
      </c>
      <c r="H429" s="9" t="s">
        <v>4592</v>
      </c>
      <c r="I429" s="9" t="s">
        <v>1227</v>
      </c>
    </row>
    <row r="430" spans="1:9" s="10" customFormat="1">
      <c r="A430" s="8" t="s">
        <v>59</v>
      </c>
      <c r="B430" s="8" t="s">
        <v>391</v>
      </c>
      <c r="C430" s="8" t="s">
        <v>392</v>
      </c>
      <c r="D430" s="8" t="s">
        <v>241</v>
      </c>
      <c r="E430" s="8" t="s">
        <v>393</v>
      </c>
      <c r="F430" s="8" t="s">
        <v>284</v>
      </c>
      <c r="G430" s="8" t="s">
        <v>252</v>
      </c>
      <c r="H430" s="9" t="s">
        <v>3710</v>
      </c>
      <c r="I430" s="9" t="s">
        <v>1228</v>
      </c>
    </row>
    <row r="431" spans="1:9" s="10" customFormat="1" ht="30">
      <c r="A431" s="8" t="s">
        <v>59</v>
      </c>
      <c r="B431" s="8" t="s">
        <v>1229</v>
      </c>
      <c r="C431" s="8" t="s">
        <v>1230</v>
      </c>
      <c r="D431" s="8" t="s">
        <v>241</v>
      </c>
      <c r="E431" s="8" t="s">
        <v>283</v>
      </c>
      <c r="F431" s="8" t="s">
        <v>284</v>
      </c>
      <c r="G431" s="8" t="s">
        <v>252</v>
      </c>
      <c r="H431" s="9" t="s">
        <v>3711</v>
      </c>
      <c r="I431" s="9" t="s">
        <v>1231</v>
      </c>
    </row>
    <row r="432" spans="1:9" s="10" customFormat="1" ht="30">
      <c r="A432" s="8" t="s">
        <v>59</v>
      </c>
      <c r="B432" s="8" t="s">
        <v>1232</v>
      </c>
      <c r="C432" s="8" t="s">
        <v>1233</v>
      </c>
      <c r="D432" s="8" t="s">
        <v>241</v>
      </c>
      <c r="E432" s="8" t="s">
        <v>283</v>
      </c>
      <c r="F432" s="8" t="s">
        <v>284</v>
      </c>
      <c r="G432" s="8" t="s">
        <v>252</v>
      </c>
      <c r="H432" s="9" t="s">
        <v>3712</v>
      </c>
      <c r="I432" s="9" t="s">
        <v>1234</v>
      </c>
    </row>
    <row r="433" spans="1:9" s="10" customFormat="1" ht="30">
      <c r="A433" s="8" t="s">
        <v>59</v>
      </c>
      <c r="B433" s="8" t="s">
        <v>1235</v>
      </c>
      <c r="C433" s="8" t="s">
        <v>1236</v>
      </c>
      <c r="D433" s="8" t="s">
        <v>241</v>
      </c>
      <c r="E433" s="8" t="s">
        <v>283</v>
      </c>
      <c r="F433" s="8" t="s">
        <v>284</v>
      </c>
      <c r="G433" s="8" t="s">
        <v>252</v>
      </c>
      <c r="H433" s="9" t="s">
        <v>3713</v>
      </c>
      <c r="I433" s="9" t="s">
        <v>1237</v>
      </c>
    </row>
    <row r="434" spans="1:9" s="10" customFormat="1" ht="60">
      <c r="A434" s="8" t="s">
        <v>59</v>
      </c>
      <c r="B434" s="8" t="s">
        <v>1238</v>
      </c>
      <c r="C434" s="8" t="s">
        <v>1239</v>
      </c>
      <c r="D434" s="8" t="s">
        <v>259</v>
      </c>
      <c r="F434" s="8" t="s">
        <v>284</v>
      </c>
      <c r="G434" s="8" t="s">
        <v>252</v>
      </c>
      <c r="H434" s="9" t="s">
        <v>3714</v>
      </c>
      <c r="I434" s="9" t="s">
        <v>1240</v>
      </c>
    </row>
    <row r="435" spans="1:9" s="10" customFormat="1" ht="30">
      <c r="A435" s="8" t="s">
        <v>59</v>
      </c>
      <c r="B435" s="8" t="s">
        <v>1241</v>
      </c>
      <c r="C435" s="8" t="s">
        <v>1242</v>
      </c>
      <c r="D435" s="8" t="s">
        <v>259</v>
      </c>
      <c r="F435" s="8" t="s">
        <v>284</v>
      </c>
      <c r="G435" s="8" t="s">
        <v>252</v>
      </c>
      <c r="H435" s="9" t="s">
        <v>3715</v>
      </c>
      <c r="I435" s="9" t="s">
        <v>1243</v>
      </c>
    </row>
    <row r="436" spans="1:9" s="10" customFormat="1" ht="30">
      <c r="A436" s="8" t="s">
        <v>59</v>
      </c>
      <c r="B436" s="8" t="s">
        <v>1244</v>
      </c>
      <c r="C436" s="8" t="s">
        <v>1245</v>
      </c>
      <c r="D436" s="8" t="s">
        <v>259</v>
      </c>
      <c r="F436" s="8" t="s">
        <v>284</v>
      </c>
      <c r="G436" s="8" t="s">
        <v>252</v>
      </c>
      <c r="H436" s="9" t="s">
        <v>3716</v>
      </c>
      <c r="I436" s="9" t="s">
        <v>1246</v>
      </c>
    </row>
    <row r="437" spans="1:9" s="10" customFormat="1" ht="90">
      <c r="A437" s="8" t="s">
        <v>59</v>
      </c>
      <c r="B437" s="8" t="s">
        <v>1247</v>
      </c>
      <c r="C437" s="8" t="s">
        <v>540</v>
      </c>
      <c r="D437" s="8" t="s">
        <v>241</v>
      </c>
      <c r="E437" s="8" t="s">
        <v>541</v>
      </c>
      <c r="F437" s="8" t="s">
        <v>284</v>
      </c>
      <c r="G437" s="8" t="s">
        <v>252</v>
      </c>
      <c r="H437" s="9" t="s">
        <v>4505</v>
      </c>
      <c r="I437" s="9" t="s">
        <v>1248</v>
      </c>
    </row>
    <row r="438" spans="1:9" s="10" customFormat="1" ht="90">
      <c r="A438" s="8" t="s">
        <v>59</v>
      </c>
      <c r="B438" s="8" t="s">
        <v>1249</v>
      </c>
      <c r="C438" s="8" t="s">
        <v>544</v>
      </c>
      <c r="D438" s="8" t="s">
        <v>241</v>
      </c>
      <c r="E438" s="8" t="s">
        <v>541</v>
      </c>
      <c r="F438" s="8" t="s">
        <v>284</v>
      </c>
      <c r="G438" s="8" t="s">
        <v>252</v>
      </c>
      <c r="H438" s="9" t="s">
        <v>4506</v>
      </c>
      <c r="I438" s="9" t="s">
        <v>1250</v>
      </c>
    </row>
    <row r="439" spans="1:9" s="10" customFormat="1" ht="60">
      <c r="A439" s="8" t="s">
        <v>59</v>
      </c>
      <c r="B439" s="8" t="s">
        <v>1251</v>
      </c>
      <c r="C439" s="8" t="s">
        <v>547</v>
      </c>
      <c r="D439" s="8" t="s">
        <v>241</v>
      </c>
      <c r="E439" s="8" t="s">
        <v>541</v>
      </c>
      <c r="F439" s="8" t="s">
        <v>284</v>
      </c>
      <c r="G439" s="8" t="s">
        <v>252</v>
      </c>
      <c r="H439" s="9" t="s">
        <v>3717</v>
      </c>
      <c r="I439" s="9" t="s">
        <v>1252</v>
      </c>
    </row>
    <row r="440" spans="1:9" s="10" customFormat="1" ht="45">
      <c r="A440" s="8" t="s">
        <v>59</v>
      </c>
      <c r="B440" s="8" t="s">
        <v>1253</v>
      </c>
      <c r="C440" s="8" t="s">
        <v>550</v>
      </c>
      <c r="D440" s="8" t="s">
        <v>241</v>
      </c>
      <c r="F440" s="8" t="s">
        <v>284</v>
      </c>
      <c r="G440" s="8" t="s">
        <v>252</v>
      </c>
      <c r="H440" s="9" t="s">
        <v>3718</v>
      </c>
      <c r="I440" s="9" t="s">
        <v>1254</v>
      </c>
    </row>
    <row r="441" spans="1:9" s="10" customFormat="1" ht="60">
      <c r="A441" s="8" t="s">
        <v>59</v>
      </c>
      <c r="B441" s="8" t="s">
        <v>1255</v>
      </c>
      <c r="C441" s="8" t="s">
        <v>553</v>
      </c>
      <c r="D441" s="8" t="s">
        <v>241</v>
      </c>
      <c r="E441" s="8" t="s">
        <v>541</v>
      </c>
      <c r="F441" s="8" t="s">
        <v>284</v>
      </c>
      <c r="G441" s="8" t="s">
        <v>252</v>
      </c>
      <c r="H441" s="9" t="s">
        <v>3719</v>
      </c>
      <c r="I441" s="9" t="s">
        <v>1256</v>
      </c>
    </row>
    <row r="442" spans="1:9" s="10" customFormat="1" ht="45">
      <c r="A442" s="8" t="s">
        <v>59</v>
      </c>
      <c r="B442" s="8" t="s">
        <v>1257</v>
      </c>
      <c r="C442" s="8" t="s">
        <v>556</v>
      </c>
      <c r="D442" s="8" t="s">
        <v>241</v>
      </c>
      <c r="F442" s="8" t="s">
        <v>284</v>
      </c>
      <c r="G442" s="8" t="s">
        <v>252</v>
      </c>
      <c r="H442" s="9" t="s">
        <v>3720</v>
      </c>
      <c r="I442" s="9" t="s">
        <v>1258</v>
      </c>
    </row>
    <row r="443" spans="1:9">
      <c r="A443" s="5" t="s">
        <v>63</v>
      </c>
      <c r="B443" s="6" t="s">
        <v>239</v>
      </c>
      <c r="C443" s="6" t="s">
        <v>240</v>
      </c>
      <c r="D443" s="5" t="s">
        <v>241</v>
      </c>
      <c r="F443" s="5" t="s">
        <v>242</v>
      </c>
      <c r="G443" s="6" t="s">
        <v>243</v>
      </c>
      <c r="H443" s="7" t="s">
        <v>4567</v>
      </c>
      <c r="I443" s="7" t="s">
        <v>244</v>
      </c>
    </row>
    <row r="444" spans="1:9">
      <c r="A444" s="5" t="s">
        <v>63</v>
      </c>
      <c r="B444" s="6" t="s">
        <v>245</v>
      </c>
      <c r="C444" s="6" t="s">
        <v>246</v>
      </c>
      <c r="D444" s="5" t="s">
        <v>241</v>
      </c>
      <c r="E444" s="5" t="s">
        <v>63</v>
      </c>
      <c r="F444" s="5" t="s">
        <v>242</v>
      </c>
      <c r="G444" s="6" t="s">
        <v>243</v>
      </c>
      <c r="H444" s="7" t="s">
        <v>3426</v>
      </c>
      <c r="I444" s="7" t="s">
        <v>247</v>
      </c>
    </row>
    <row r="445" spans="1:9" ht="30">
      <c r="A445" s="5" t="s">
        <v>63</v>
      </c>
      <c r="B445" s="6" t="s">
        <v>254</v>
      </c>
      <c r="C445" s="6" t="s">
        <v>255</v>
      </c>
      <c r="D445" s="5" t="s">
        <v>241</v>
      </c>
      <c r="F445" s="5" t="s">
        <v>242</v>
      </c>
      <c r="G445" s="6" t="s">
        <v>243</v>
      </c>
      <c r="H445" s="7" t="s">
        <v>4419</v>
      </c>
      <c r="I445" s="7" t="s">
        <v>256</v>
      </c>
    </row>
    <row r="446" spans="1:9" ht="30">
      <c r="A446" s="5" t="s">
        <v>63</v>
      </c>
      <c r="B446" s="6" t="s">
        <v>1259</v>
      </c>
      <c r="C446" s="6" t="s">
        <v>258</v>
      </c>
      <c r="D446" s="5" t="s">
        <v>259</v>
      </c>
      <c r="F446" s="5" t="s">
        <v>242</v>
      </c>
      <c r="G446" s="6" t="s">
        <v>243</v>
      </c>
      <c r="H446" s="7" t="s">
        <v>4413</v>
      </c>
      <c r="I446" s="7" t="s">
        <v>260</v>
      </c>
    </row>
    <row r="447" spans="1:9" s="10" customFormat="1" ht="30">
      <c r="A447" s="8" t="s">
        <v>63</v>
      </c>
      <c r="B447" s="8" t="s">
        <v>1260</v>
      </c>
      <c r="C447" s="8" t="s">
        <v>451</v>
      </c>
      <c r="D447" s="8" t="s">
        <v>241</v>
      </c>
      <c r="F447" s="8" t="s">
        <v>242</v>
      </c>
      <c r="G447" s="8" t="s">
        <v>252</v>
      </c>
      <c r="H447" s="9" t="s">
        <v>3460</v>
      </c>
      <c r="I447" s="9" t="s">
        <v>452</v>
      </c>
    </row>
    <row r="448" spans="1:9" s="10" customFormat="1">
      <c r="A448" s="8" t="s">
        <v>63</v>
      </c>
      <c r="B448" s="8" t="s">
        <v>1261</v>
      </c>
      <c r="C448" s="8" t="s">
        <v>652</v>
      </c>
      <c r="D448" s="8" t="s">
        <v>241</v>
      </c>
      <c r="F448" s="8" t="s">
        <v>242</v>
      </c>
      <c r="G448" s="8" t="s">
        <v>252</v>
      </c>
      <c r="H448" s="9" t="s">
        <v>3721</v>
      </c>
      <c r="I448" s="9" t="s">
        <v>1262</v>
      </c>
    </row>
    <row r="449" spans="1:9" s="10" customFormat="1" ht="45">
      <c r="A449" s="8" t="s">
        <v>63</v>
      </c>
      <c r="B449" s="8" t="s">
        <v>1263</v>
      </c>
      <c r="C449" s="8" t="s">
        <v>454</v>
      </c>
      <c r="D449" s="8" t="s">
        <v>241</v>
      </c>
      <c r="F449" s="8" t="s">
        <v>242</v>
      </c>
      <c r="G449" s="8" t="s">
        <v>252</v>
      </c>
      <c r="H449" s="9" t="s">
        <v>3722</v>
      </c>
      <c r="I449" s="9" t="s">
        <v>1264</v>
      </c>
    </row>
    <row r="450" spans="1:9" ht="60">
      <c r="A450" s="5" t="s">
        <v>63</v>
      </c>
      <c r="B450" s="6" t="s">
        <v>1265</v>
      </c>
      <c r="C450" s="6" t="s">
        <v>1266</v>
      </c>
      <c r="D450" s="5" t="s">
        <v>241</v>
      </c>
      <c r="F450" s="5" t="s">
        <v>272</v>
      </c>
      <c r="G450" s="6" t="s">
        <v>243</v>
      </c>
      <c r="H450" s="7" t="s">
        <v>4437</v>
      </c>
      <c r="I450" s="7" t="s">
        <v>1267</v>
      </c>
    </row>
    <row r="451" spans="1:9" ht="105">
      <c r="A451" s="5" t="s">
        <v>63</v>
      </c>
      <c r="B451" s="6" t="s">
        <v>1268</v>
      </c>
      <c r="C451" s="6" t="s">
        <v>1269</v>
      </c>
      <c r="D451" s="5" t="s">
        <v>241</v>
      </c>
      <c r="E451" s="5" t="s">
        <v>1270</v>
      </c>
      <c r="F451" s="5" t="s">
        <v>327</v>
      </c>
      <c r="G451" s="6" t="s">
        <v>243</v>
      </c>
      <c r="H451" s="7" t="s">
        <v>3723</v>
      </c>
      <c r="I451" s="7" t="s">
        <v>1271</v>
      </c>
    </row>
    <row r="452" spans="1:9" s="10" customFormat="1">
      <c r="A452" s="8" t="s">
        <v>63</v>
      </c>
      <c r="B452" s="8" t="s">
        <v>1272</v>
      </c>
      <c r="C452" s="8" t="s">
        <v>1273</v>
      </c>
      <c r="D452" s="8" t="s">
        <v>241</v>
      </c>
      <c r="E452" s="8" t="s">
        <v>1274</v>
      </c>
      <c r="F452" s="8" t="s">
        <v>473</v>
      </c>
      <c r="G452" s="8" t="s">
        <v>295</v>
      </c>
      <c r="H452" s="9" t="s">
        <v>3703</v>
      </c>
      <c r="I452" s="9" t="s">
        <v>1209</v>
      </c>
    </row>
    <row r="453" spans="1:9" s="10" customFormat="1" ht="30">
      <c r="A453" s="8" t="s">
        <v>63</v>
      </c>
      <c r="B453" s="8" t="s">
        <v>1275</v>
      </c>
      <c r="C453" s="8" t="s">
        <v>1276</v>
      </c>
      <c r="D453" s="8" t="s">
        <v>241</v>
      </c>
      <c r="E453" s="8" t="s">
        <v>250</v>
      </c>
      <c r="F453" s="8" t="s">
        <v>473</v>
      </c>
      <c r="G453" s="8" t="s">
        <v>252</v>
      </c>
      <c r="H453" s="9" t="s">
        <v>3724</v>
      </c>
      <c r="I453" s="9" t="s">
        <v>1277</v>
      </c>
    </row>
    <row r="454" spans="1:9" s="10" customFormat="1">
      <c r="A454" s="8" t="s">
        <v>63</v>
      </c>
      <c r="B454" s="8" t="s">
        <v>391</v>
      </c>
      <c r="C454" s="8" t="s">
        <v>392</v>
      </c>
      <c r="D454" s="8" t="s">
        <v>241</v>
      </c>
      <c r="E454" s="8" t="s">
        <v>393</v>
      </c>
      <c r="F454" s="8" t="s">
        <v>284</v>
      </c>
      <c r="G454" s="8" t="s">
        <v>252</v>
      </c>
      <c r="H454" s="9" t="s">
        <v>3725</v>
      </c>
      <c r="I454" s="9" t="s">
        <v>1278</v>
      </c>
    </row>
    <row r="455" spans="1:9" s="10" customFormat="1" ht="30">
      <c r="A455" s="8" t="s">
        <v>63</v>
      </c>
      <c r="B455" s="8" t="s">
        <v>1279</v>
      </c>
      <c r="C455" s="8" t="s">
        <v>375</v>
      </c>
      <c r="D455" s="8" t="s">
        <v>241</v>
      </c>
      <c r="E455" s="8" t="s">
        <v>283</v>
      </c>
      <c r="F455" s="8" t="s">
        <v>284</v>
      </c>
      <c r="G455" s="8" t="s">
        <v>252</v>
      </c>
      <c r="H455" s="9" t="s">
        <v>3726</v>
      </c>
      <c r="I455" s="9" t="s">
        <v>1280</v>
      </c>
    </row>
    <row r="456" spans="1:9" s="10" customFormat="1">
      <c r="A456" s="8" t="s">
        <v>63</v>
      </c>
      <c r="B456" s="8" t="s">
        <v>1281</v>
      </c>
      <c r="C456" s="8" t="s">
        <v>1282</v>
      </c>
      <c r="D456" s="8" t="s">
        <v>241</v>
      </c>
      <c r="E456" s="8" t="s">
        <v>283</v>
      </c>
      <c r="F456" s="8" t="s">
        <v>284</v>
      </c>
      <c r="G456" s="8" t="s">
        <v>295</v>
      </c>
      <c r="H456" s="9" t="s">
        <v>3727</v>
      </c>
      <c r="I456" s="9" t="s">
        <v>1283</v>
      </c>
    </row>
    <row r="457" spans="1:9" s="10" customFormat="1">
      <c r="A457" s="8" t="s">
        <v>63</v>
      </c>
      <c r="B457" s="8" t="s">
        <v>1284</v>
      </c>
      <c r="C457" s="8" t="s">
        <v>378</v>
      </c>
      <c r="D457" s="8" t="s">
        <v>259</v>
      </c>
      <c r="F457" s="8" t="s">
        <v>284</v>
      </c>
      <c r="G457" s="8" t="s">
        <v>295</v>
      </c>
      <c r="H457" s="9" t="s">
        <v>3727</v>
      </c>
      <c r="I457" s="9" t="s">
        <v>1283</v>
      </c>
    </row>
    <row r="458" spans="1:9" s="10" customFormat="1">
      <c r="A458" s="8" t="s">
        <v>63</v>
      </c>
      <c r="B458" s="8" t="s">
        <v>1285</v>
      </c>
      <c r="C458" s="8" t="s">
        <v>1286</v>
      </c>
      <c r="D458" s="8" t="s">
        <v>259</v>
      </c>
      <c r="F458" s="8" t="s">
        <v>284</v>
      </c>
      <c r="G458" s="8" t="s">
        <v>252</v>
      </c>
      <c r="H458" s="9" t="s">
        <v>3728</v>
      </c>
      <c r="I458" s="9" t="s">
        <v>1287</v>
      </c>
    </row>
    <row r="459" spans="1:9">
      <c r="A459" s="5" t="s">
        <v>67</v>
      </c>
      <c r="B459" s="6" t="s">
        <v>239</v>
      </c>
      <c r="C459" s="6" t="s">
        <v>240</v>
      </c>
      <c r="D459" s="5" t="s">
        <v>241</v>
      </c>
      <c r="F459" s="5" t="s">
        <v>242</v>
      </c>
      <c r="G459" s="6" t="s">
        <v>243</v>
      </c>
      <c r="H459" s="7" t="s">
        <v>4567</v>
      </c>
      <c r="I459" s="7" t="s">
        <v>244</v>
      </c>
    </row>
    <row r="460" spans="1:9">
      <c r="A460" s="5" t="s">
        <v>67</v>
      </c>
      <c r="B460" s="6" t="s">
        <v>245</v>
      </c>
      <c r="C460" s="6" t="s">
        <v>246</v>
      </c>
      <c r="D460" s="5" t="s">
        <v>241</v>
      </c>
      <c r="E460" s="5" t="s">
        <v>67</v>
      </c>
      <c r="F460" s="5" t="s">
        <v>242</v>
      </c>
      <c r="G460" s="6" t="s">
        <v>243</v>
      </c>
      <c r="H460" s="7" t="s">
        <v>3426</v>
      </c>
      <c r="I460" s="7" t="s">
        <v>247</v>
      </c>
    </row>
    <row r="461" spans="1:9" ht="30">
      <c r="A461" s="5" t="s">
        <v>67</v>
      </c>
      <c r="B461" s="6" t="s">
        <v>254</v>
      </c>
      <c r="C461" s="6" t="s">
        <v>255</v>
      </c>
      <c r="D461" s="5" t="s">
        <v>241</v>
      </c>
      <c r="F461" s="5" t="s">
        <v>242</v>
      </c>
      <c r="G461" s="6" t="s">
        <v>243</v>
      </c>
      <c r="H461" s="7" t="s">
        <v>4419</v>
      </c>
      <c r="I461" s="7" t="s">
        <v>256</v>
      </c>
    </row>
    <row r="462" spans="1:9" ht="30">
      <c r="A462" s="5" t="s">
        <v>67</v>
      </c>
      <c r="B462" s="6" t="s">
        <v>1288</v>
      </c>
      <c r="C462" s="6" t="s">
        <v>258</v>
      </c>
      <c r="D462" s="5" t="s">
        <v>259</v>
      </c>
      <c r="F462" s="5" t="s">
        <v>242</v>
      </c>
      <c r="G462" s="6" t="s">
        <v>243</v>
      </c>
      <c r="H462" s="7" t="s">
        <v>4413</v>
      </c>
      <c r="I462" s="7" t="s">
        <v>260</v>
      </c>
    </row>
    <row r="463" spans="1:9" s="10" customFormat="1">
      <c r="A463" s="8" t="s">
        <v>67</v>
      </c>
      <c r="B463" s="8" t="s">
        <v>1289</v>
      </c>
      <c r="C463" s="8" t="s">
        <v>652</v>
      </c>
      <c r="D463" s="8" t="s">
        <v>241</v>
      </c>
      <c r="F463" s="8" t="s">
        <v>242</v>
      </c>
      <c r="G463" s="8" t="s">
        <v>252</v>
      </c>
      <c r="H463" s="9" t="s">
        <v>3721</v>
      </c>
      <c r="I463" s="9" t="s">
        <v>1262</v>
      </c>
    </row>
    <row r="464" spans="1:9" s="10" customFormat="1" ht="45">
      <c r="A464" s="8" t="s">
        <v>67</v>
      </c>
      <c r="B464" s="8" t="s">
        <v>1290</v>
      </c>
      <c r="C464" s="8" t="s">
        <v>454</v>
      </c>
      <c r="D464" s="8" t="s">
        <v>241</v>
      </c>
      <c r="F464" s="8" t="s">
        <v>242</v>
      </c>
      <c r="G464" s="8" t="s">
        <v>252</v>
      </c>
      <c r="H464" s="9" t="s">
        <v>3525</v>
      </c>
      <c r="I464" s="9" t="s">
        <v>1291</v>
      </c>
    </row>
    <row r="465" spans="1:9" ht="60">
      <c r="A465" s="5" t="s">
        <v>67</v>
      </c>
      <c r="B465" s="6" t="s">
        <v>1292</v>
      </c>
      <c r="C465" s="6" t="s">
        <v>1293</v>
      </c>
      <c r="D465" s="5" t="s">
        <v>241</v>
      </c>
      <c r="F465" s="5" t="s">
        <v>272</v>
      </c>
      <c r="G465" s="6" t="s">
        <v>243</v>
      </c>
      <c r="H465" s="7" t="s">
        <v>3729</v>
      </c>
      <c r="I465" s="7" t="s">
        <v>1294</v>
      </c>
    </row>
    <row r="466" spans="1:9" s="10" customFormat="1" ht="60">
      <c r="A466" s="8" t="s">
        <v>67</v>
      </c>
      <c r="B466" s="8" t="s">
        <v>1295</v>
      </c>
      <c r="C466" s="8" t="s">
        <v>1296</v>
      </c>
      <c r="D466" s="8" t="s">
        <v>241</v>
      </c>
      <c r="E466" s="8" t="s">
        <v>250</v>
      </c>
      <c r="F466" s="8" t="s">
        <v>327</v>
      </c>
      <c r="G466" s="8" t="s">
        <v>252</v>
      </c>
      <c r="H466" s="9" t="s">
        <v>4438</v>
      </c>
      <c r="I466" s="9" t="s">
        <v>1297</v>
      </c>
    </row>
    <row r="467" spans="1:9" s="10" customFormat="1">
      <c r="A467" s="8" t="s">
        <v>67</v>
      </c>
      <c r="B467" s="8" t="s">
        <v>1298</v>
      </c>
      <c r="C467" s="8" t="s">
        <v>1299</v>
      </c>
      <c r="D467" s="8" t="s">
        <v>241</v>
      </c>
      <c r="E467" s="8" t="s">
        <v>250</v>
      </c>
      <c r="F467" s="8" t="s">
        <v>473</v>
      </c>
      <c r="G467" s="8" t="s">
        <v>252</v>
      </c>
      <c r="H467" s="9" t="s">
        <v>3730</v>
      </c>
      <c r="I467" s="9" t="s">
        <v>1300</v>
      </c>
    </row>
    <row r="468" spans="1:9" s="10" customFormat="1">
      <c r="A468" s="8" t="s">
        <v>67</v>
      </c>
      <c r="B468" s="8" t="s">
        <v>1301</v>
      </c>
      <c r="C468" s="8" t="s">
        <v>1302</v>
      </c>
      <c r="D468" s="8" t="s">
        <v>241</v>
      </c>
      <c r="E468" s="8" t="s">
        <v>250</v>
      </c>
      <c r="F468" s="8" t="s">
        <v>473</v>
      </c>
      <c r="G468" s="8" t="s">
        <v>252</v>
      </c>
      <c r="H468" s="9" t="s">
        <v>3731</v>
      </c>
      <c r="I468" s="9" t="s">
        <v>1303</v>
      </c>
    </row>
    <row r="469" spans="1:9" s="10" customFormat="1">
      <c r="A469" s="8" t="s">
        <v>67</v>
      </c>
      <c r="B469" s="8" t="s">
        <v>388</v>
      </c>
      <c r="C469" s="8" t="s">
        <v>389</v>
      </c>
      <c r="D469" s="8" t="s">
        <v>259</v>
      </c>
      <c r="F469" s="8" t="s">
        <v>284</v>
      </c>
      <c r="G469" s="8" t="s">
        <v>252</v>
      </c>
      <c r="H469" s="9" t="s">
        <v>4589</v>
      </c>
      <c r="I469" s="9" t="s">
        <v>703</v>
      </c>
    </row>
    <row r="470" spans="1:9" s="10" customFormat="1" ht="30">
      <c r="A470" s="8" t="s">
        <v>67</v>
      </c>
      <c r="B470" s="8" t="s">
        <v>391</v>
      </c>
      <c r="C470" s="8" t="s">
        <v>392</v>
      </c>
      <c r="D470" s="8" t="s">
        <v>241</v>
      </c>
      <c r="E470" s="8" t="s">
        <v>393</v>
      </c>
      <c r="F470" s="8" t="s">
        <v>284</v>
      </c>
      <c r="G470" s="8" t="s">
        <v>252</v>
      </c>
      <c r="H470" s="9" t="s">
        <v>3732</v>
      </c>
      <c r="I470" s="9" t="s">
        <v>1304</v>
      </c>
    </row>
    <row r="471" spans="1:9" s="10" customFormat="1" ht="30">
      <c r="A471" s="8" t="s">
        <v>67</v>
      </c>
      <c r="B471" s="8" t="s">
        <v>1305</v>
      </c>
      <c r="C471" s="8" t="s">
        <v>1306</v>
      </c>
      <c r="D471" s="8" t="s">
        <v>241</v>
      </c>
      <c r="E471" s="8" t="s">
        <v>283</v>
      </c>
      <c r="F471" s="8" t="s">
        <v>284</v>
      </c>
      <c r="G471" s="8" t="s">
        <v>252</v>
      </c>
      <c r="H471" s="9" t="s">
        <v>3733</v>
      </c>
      <c r="I471" s="9" t="s">
        <v>1307</v>
      </c>
    </row>
    <row r="472" spans="1:9" s="10" customFormat="1">
      <c r="A472" s="8" t="s">
        <v>67</v>
      </c>
      <c r="B472" s="8" t="s">
        <v>1308</v>
      </c>
      <c r="C472" s="8" t="s">
        <v>1309</v>
      </c>
      <c r="D472" s="8" t="s">
        <v>241</v>
      </c>
      <c r="E472" s="8" t="s">
        <v>283</v>
      </c>
      <c r="F472" s="8" t="s">
        <v>284</v>
      </c>
      <c r="G472" s="8" t="s">
        <v>252</v>
      </c>
      <c r="H472" s="9" t="s">
        <v>3734</v>
      </c>
      <c r="I472" s="9" t="s">
        <v>1310</v>
      </c>
    </row>
    <row r="473" spans="1:9" s="10" customFormat="1">
      <c r="A473" s="8" t="s">
        <v>67</v>
      </c>
      <c r="B473" s="8" t="s">
        <v>1311</v>
      </c>
      <c r="C473" s="8" t="s">
        <v>1312</v>
      </c>
      <c r="D473" s="8" t="s">
        <v>259</v>
      </c>
      <c r="F473" s="8" t="s">
        <v>284</v>
      </c>
      <c r="G473" s="8" t="s">
        <v>252</v>
      </c>
      <c r="H473" s="9" t="s">
        <v>3728</v>
      </c>
      <c r="I473" s="9" t="s">
        <v>1287</v>
      </c>
    </row>
    <row r="474" spans="1:9" s="10" customFormat="1">
      <c r="A474" s="8" t="s">
        <v>67</v>
      </c>
      <c r="B474" s="8" t="s">
        <v>1313</v>
      </c>
      <c r="C474" s="8" t="s">
        <v>1314</v>
      </c>
      <c r="D474" s="8" t="s">
        <v>259</v>
      </c>
      <c r="F474" s="8" t="s">
        <v>284</v>
      </c>
      <c r="G474" s="8" t="s">
        <v>252</v>
      </c>
      <c r="H474" s="9" t="s">
        <v>3694</v>
      </c>
      <c r="I474" s="9" t="s">
        <v>1184</v>
      </c>
    </row>
    <row r="475" spans="1:9">
      <c r="A475" s="5" t="s">
        <v>71</v>
      </c>
      <c r="B475" s="6" t="s">
        <v>239</v>
      </c>
      <c r="C475" s="6" t="s">
        <v>240</v>
      </c>
      <c r="D475" s="5" t="s">
        <v>241</v>
      </c>
      <c r="F475" s="5" t="s">
        <v>242</v>
      </c>
      <c r="G475" s="6" t="s">
        <v>243</v>
      </c>
      <c r="H475" s="7" t="s">
        <v>4567</v>
      </c>
      <c r="I475" s="7" t="s">
        <v>244</v>
      </c>
    </row>
    <row r="476" spans="1:9">
      <c r="A476" s="5" t="s">
        <v>71</v>
      </c>
      <c r="B476" s="6" t="s">
        <v>245</v>
      </c>
      <c r="C476" s="6" t="s">
        <v>246</v>
      </c>
      <c r="D476" s="5" t="s">
        <v>241</v>
      </c>
      <c r="E476" s="5" t="s">
        <v>71</v>
      </c>
      <c r="F476" s="5" t="s">
        <v>242</v>
      </c>
      <c r="G476" s="6" t="s">
        <v>243</v>
      </c>
      <c r="H476" s="7" t="s">
        <v>3426</v>
      </c>
      <c r="I476" s="7" t="s">
        <v>247</v>
      </c>
    </row>
    <row r="477" spans="1:9" ht="30">
      <c r="A477" s="5" t="s">
        <v>71</v>
      </c>
      <c r="B477" s="6" t="s">
        <v>254</v>
      </c>
      <c r="C477" s="6" t="s">
        <v>255</v>
      </c>
      <c r="D477" s="5" t="s">
        <v>241</v>
      </c>
      <c r="F477" s="5" t="s">
        <v>242</v>
      </c>
      <c r="G477" s="6" t="s">
        <v>243</v>
      </c>
      <c r="H477" s="7" t="s">
        <v>4419</v>
      </c>
      <c r="I477" s="7" t="s">
        <v>256</v>
      </c>
    </row>
    <row r="478" spans="1:9" ht="30">
      <c r="A478" s="5" t="s">
        <v>71</v>
      </c>
      <c r="B478" s="6" t="s">
        <v>1315</v>
      </c>
      <c r="C478" s="6" t="s">
        <v>258</v>
      </c>
      <c r="D478" s="5" t="s">
        <v>259</v>
      </c>
      <c r="F478" s="5" t="s">
        <v>242</v>
      </c>
      <c r="G478" s="6" t="s">
        <v>243</v>
      </c>
      <c r="H478" s="7" t="s">
        <v>4413</v>
      </c>
      <c r="I478" s="7" t="s">
        <v>260</v>
      </c>
    </row>
    <row r="479" spans="1:9" s="10" customFormat="1" ht="30">
      <c r="A479" s="8" t="s">
        <v>71</v>
      </c>
      <c r="B479" s="8" t="s">
        <v>1316</v>
      </c>
      <c r="C479" s="8" t="s">
        <v>451</v>
      </c>
      <c r="D479" s="8" t="s">
        <v>241</v>
      </c>
      <c r="F479" s="8" t="s">
        <v>242</v>
      </c>
      <c r="G479" s="8" t="s">
        <v>252</v>
      </c>
      <c r="H479" s="9" t="s">
        <v>3460</v>
      </c>
      <c r="I479" s="9" t="s">
        <v>452</v>
      </c>
    </row>
    <row r="480" spans="1:9" s="10" customFormat="1">
      <c r="A480" s="8" t="s">
        <v>71</v>
      </c>
      <c r="B480" s="8" t="s">
        <v>1317</v>
      </c>
      <c r="C480" s="8" t="s">
        <v>652</v>
      </c>
      <c r="D480" s="8" t="s">
        <v>241</v>
      </c>
      <c r="F480" s="8" t="s">
        <v>242</v>
      </c>
      <c r="G480" s="8" t="s">
        <v>252</v>
      </c>
      <c r="H480" s="9" t="s">
        <v>3735</v>
      </c>
      <c r="I480" s="9" t="s">
        <v>1318</v>
      </c>
    </row>
    <row r="481" spans="1:9" s="10" customFormat="1" ht="60">
      <c r="A481" s="8" t="s">
        <v>71</v>
      </c>
      <c r="B481" s="8" t="s">
        <v>1319</v>
      </c>
      <c r="C481" s="8" t="s">
        <v>454</v>
      </c>
      <c r="D481" s="8" t="s">
        <v>241</v>
      </c>
      <c r="F481" s="8" t="s">
        <v>242</v>
      </c>
      <c r="G481" s="8" t="s">
        <v>252</v>
      </c>
      <c r="H481" s="9" t="s">
        <v>3736</v>
      </c>
      <c r="I481" s="9" t="s">
        <v>1320</v>
      </c>
    </row>
    <row r="482" spans="1:9">
      <c r="A482" s="5" t="s">
        <v>71</v>
      </c>
      <c r="B482" s="6" t="s">
        <v>1321</v>
      </c>
      <c r="C482" s="6" t="s">
        <v>1322</v>
      </c>
      <c r="D482" s="5" t="s">
        <v>241</v>
      </c>
      <c r="F482" s="5" t="s">
        <v>272</v>
      </c>
      <c r="G482" s="6" t="s">
        <v>243</v>
      </c>
      <c r="H482" s="7" t="s">
        <v>3737</v>
      </c>
      <c r="I482" s="7" t="s">
        <v>1323</v>
      </c>
    </row>
    <row r="483" spans="1:9" s="10" customFormat="1" ht="30">
      <c r="A483" s="8" t="s">
        <v>71</v>
      </c>
      <c r="B483" s="8" t="s">
        <v>1324</v>
      </c>
      <c r="C483" s="8" t="s">
        <v>1074</v>
      </c>
      <c r="D483" s="8" t="s">
        <v>241</v>
      </c>
      <c r="E483" s="8" t="s">
        <v>250</v>
      </c>
      <c r="F483" s="8" t="s">
        <v>327</v>
      </c>
      <c r="G483" s="8" t="s">
        <v>252</v>
      </c>
      <c r="H483" s="9" t="s">
        <v>3738</v>
      </c>
      <c r="I483" s="9" t="s">
        <v>1325</v>
      </c>
    </row>
    <row r="484" spans="1:9" s="10" customFormat="1">
      <c r="A484" s="8" t="s">
        <v>71</v>
      </c>
      <c r="B484" s="8" t="s">
        <v>1326</v>
      </c>
      <c r="C484" s="8" t="s">
        <v>1327</v>
      </c>
      <c r="D484" s="8" t="s">
        <v>241</v>
      </c>
      <c r="E484" s="8" t="s">
        <v>250</v>
      </c>
      <c r="F484" s="8" t="s">
        <v>473</v>
      </c>
      <c r="G484" s="8" t="s">
        <v>252</v>
      </c>
      <c r="H484" s="9" t="s">
        <v>3739</v>
      </c>
      <c r="I484" s="9" t="s">
        <v>1328</v>
      </c>
    </row>
    <row r="485" spans="1:9" s="10" customFormat="1">
      <c r="A485" s="8" t="s">
        <v>71</v>
      </c>
      <c r="B485" s="8" t="s">
        <v>1329</v>
      </c>
      <c r="C485" s="8" t="s">
        <v>1330</v>
      </c>
      <c r="D485" s="8" t="s">
        <v>241</v>
      </c>
      <c r="E485" s="8" t="s">
        <v>250</v>
      </c>
      <c r="F485" s="8" t="s">
        <v>473</v>
      </c>
      <c r="G485" s="8" t="s">
        <v>252</v>
      </c>
      <c r="H485" s="9" t="s">
        <v>3740</v>
      </c>
      <c r="I485" s="9" t="s">
        <v>1331</v>
      </c>
    </row>
    <row r="486" spans="1:9" s="10" customFormat="1" ht="60">
      <c r="A486" s="8" t="s">
        <v>71</v>
      </c>
      <c r="B486" s="8" t="s">
        <v>1332</v>
      </c>
      <c r="C486" s="8" t="s">
        <v>1333</v>
      </c>
      <c r="D486" s="8" t="s">
        <v>241</v>
      </c>
      <c r="E486" s="8" t="s">
        <v>317</v>
      </c>
      <c r="F486" s="8" t="s">
        <v>338</v>
      </c>
      <c r="G486" s="8" t="s">
        <v>252</v>
      </c>
      <c r="H486" s="9" t="s">
        <v>3741</v>
      </c>
      <c r="I486" s="9" t="s">
        <v>1334</v>
      </c>
    </row>
    <row r="487" spans="1:9" s="10" customFormat="1" ht="45">
      <c r="A487" s="8" t="s">
        <v>71</v>
      </c>
      <c r="B487" s="8" t="s">
        <v>1335</v>
      </c>
      <c r="C487" s="8" t="s">
        <v>1336</v>
      </c>
      <c r="D487" s="8" t="s">
        <v>241</v>
      </c>
      <c r="E487" s="8" t="s">
        <v>317</v>
      </c>
      <c r="F487" s="8" t="s">
        <v>251</v>
      </c>
      <c r="G487" s="8" t="s">
        <v>252</v>
      </c>
      <c r="H487" s="9" t="s">
        <v>3742</v>
      </c>
      <c r="I487" s="9" t="s">
        <v>1337</v>
      </c>
    </row>
    <row r="488" spans="1:9" s="10" customFormat="1" ht="30">
      <c r="A488" s="8" t="s">
        <v>71</v>
      </c>
      <c r="B488" s="8" t="s">
        <v>1338</v>
      </c>
      <c r="C488" s="8" t="s">
        <v>485</v>
      </c>
      <c r="D488" s="8" t="s">
        <v>241</v>
      </c>
      <c r="E488" s="8" t="s">
        <v>486</v>
      </c>
      <c r="F488" s="8" t="s">
        <v>251</v>
      </c>
      <c r="G488" s="8" t="s">
        <v>252</v>
      </c>
      <c r="H488" s="9" t="s">
        <v>3743</v>
      </c>
      <c r="I488" s="9" t="s">
        <v>1339</v>
      </c>
    </row>
    <row r="489" spans="1:9" s="10" customFormat="1" ht="45">
      <c r="A489" s="8" t="s">
        <v>71</v>
      </c>
      <c r="B489" s="8" t="s">
        <v>1340</v>
      </c>
      <c r="C489" s="8" t="s">
        <v>1341</v>
      </c>
      <c r="D489" s="8" t="s">
        <v>241</v>
      </c>
      <c r="F489" s="8" t="s">
        <v>251</v>
      </c>
      <c r="G489" s="8" t="s">
        <v>252</v>
      </c>
      <c r="H489" s="9" t="s">
        <v>3744</v>
      </c>
      <c r="I489" s="9" t="s">
        <v>1342</v>
      </c>
    </row>
    <row r="490" spans="1:9" s="10" customFormat="1">
      <c r="A490" s="8" t="s">
        <v>71</v>
      </c>
      <c r="B490" s="8" t="s">
        <v>388</v>
      </c>
      <c r="C490" s="8" t="s">
        <v>389</v>
      </c>
      <c r="D490" s="8" t="s">
        <v>259</v>
      </c>
      <c r="F490" s="8" t="s">
        <v>284</v>
      </c>
      <c r="G490" s="8" t="s">
        <v>252</v>
      </c>
      <c r="H490" s="9" t="s">
        <v>4589</v>
      </c>
      <c r="I490" s="9" t="s">
        <v>703</v>
      </c>
    </row>
    <row r="491" spans="1:9" s="10" customFormat="1" ht="30">
      <c r="A491" s="8" t="s">
        <v>71</v>
      </c>
      <c r="B491" s="8" t="s">
        <v>391</v>
      </c>
      <c r="C491" s="8" t="s">
        <v>392</v>
      </c>
      <c r="D491" s="8" t="s">
        <v>241</v>
      </c>
      <c r="E491" s="8" t="s">
        <v>393</v>
      </c>
      <c r="F491" s="8" t="s">
        <v>284</v>
      </c>
      <c r="G491" s="8" t="s">
        <v>252</v>
      </c>
      <c r="H491" s="9" t="s">
        <v>3745</v>
      </c>
      <c r="I491" s="9" t="s">
        <v>1343</v>
      </c>
    </row>
    <row r="492" spans="1:9" s="10" customFormat="1">
      <c r="A492" s="8" t="s">
        <v>71</v>
      </c>
      <c r="B492" s="8" t="s">
        <v>1344</v>
      </c>
      <c r="C492" s="8" t="s">
        <v>1230</v>
      </c>
      <c r="D492" s="8" t="s">
        <v>241</v>
      </c>
      <c r="E492" s="8" t="s">
        <v>283</v>
      </c>
      <c r="F492" s="8" t="s">
        <v>284</v>
      </c>
      <c r="G492" s="8" t="s">
        <v>252</v>
      </c>
      <c r="H492" s="9" t="s">
        <v>3746</v>
      </c>
      <c r="I492" s="9" t="s">
        <v>1345</v>
      </c>
    </row>
    <row r="493" spans="1:9" s="10" customFormat="1">
      <c r="A493" s="8" t="s">
        <v>71</v>
      </c>
      <c r="B493" s="8" t="s">
        <v>1346</v>
      </c>
      <c r="C493" s="8" t="s">
        <v>1347</v>
      </c>
      <c r="D493" s="8" t="s">
        <v>241</v>
      </c>
      <c r="E493" s="8" t="s">
        <v>283</v>
      </c>
      <c r="F493" s="8" t="s">
        <v>284</v>
      </c>
      <c r="G493" s="8" t="s">
        <v>295</v>
      </c>
      <c r="H493" s="9" t="s">
        <v>3747</v>
      </c>
      <c r="I493" s="9" t="s">
        <v>1348</v>
      </c>
    </row>
    <row r="494" spans="1:9" s="10" customFormat="1">
      <c r="A494" s="8" t="s">
        <v>71</v>
      </c>
      <c r="B494" s="8" t="s">
        <v>1349</v>
      </c>
      <c r="C494" s="8" t="s">
        <v>1350</v>
      </c>
      <c r="D494" s="8" t="s">
        <v>241</v>
      </c>
      <c r="E494" s="8" t="s">
        <v>283</v>
      </c>
      <c r="F494" s="8" t="s">
        <v>284</v>
      </c>
      <c r="G494" s="8" t="s">
        <v>252</v>
      </c>
      <c r="H494" s="9" t="s">
        <v>3748</v>
      </c>
      <c r="I494" s="9" t="s">
        <v>1351</v>
      </c>
    </row>
    <row r="495" spans="1:9" s="10" customFormat="1" ht="30">
      <c r="A495" s="8" t="s">
        <v>71</v>
      </c>
      <c r="B495" s="8" t="s">
        <v>1352</v>
      </c>
      <c r="C495" s="8" t="s">
        <v>1239</v>
      </c>
      <c r="D495" s="8" t="s">
        <v>259</v>
      </c>
      <c r="F495" s="8" t="s">
        <v>284</v>
      </c>
      <c r="G495" s="8" t="s">
        <v>252</v>
      </c>
      <c r="H495" s="9" t="s">
        <v>3749</v>
      </c>
      <c r="I495" s="9" t="s">
        <v>1353</v>
      </c>
    </row>
    <row r="496" spans="1:9" s="10" customFormat="1" ht="30">
      <c r="A496" s="8" t="s">
        <v>71</v>
      </c>
      <c r="B496" s="8" t="s">
        <v>1354</v>
      </c>
      <c r="C496" s="8" t="s">
        <v>1355</v>
      </c>
      <c r="D496" s="8" t="s">
        <v>259</v>
      </c>
      <c r="F496" s="8" t="s">
        <v>284</v>
      </c>
      <c r="G496" s="8" t="s">
        <v>252</v>
      </c>
      <c r="H496" s="9" t="s">
        <v>3750</v>
      </c>
      <c r="I496" s="9" t="s">
        <v>1356</v>
      </c>
    </row>
    <row r="497" spans="1:9" s="10" customFormat="1" ht="30">
      <c r="A497" s="8" t="s">
        <v>71</v>
      </c>
      <c r="B497" s="8" t="s">
        <v>1357</v>
      </c>
      <c r="C497" s="8" t="s">
        <v>1358</v>
      </c>
      <c r="D497" s="8" t="s">
        <v>259</v>
      </c>
      <c r="F497" s="8" t="s">
        <v>284</v>
      </c>
      <c r="G497" s="8" t="s">
        <v>252</v>
      </c>
      <c r="H497" s="9" t="s">
        <v>3751</v>
      </c>
      <c r="I497" s="9" t="s">
        <v>1359</v>
      </c>
    </row>
    <row r="498" spans="1:9" s="10" customFormat="1" ht="45">
      <c r="A498" s="8" t="s">
        <v>71</v>
      </c>
      <c r="B498" s="8" t="s">
        <v>1360</v>
      </c>
      <c r="C498" s="8" t="s">
        <v>1361</v>
      </c>
      <c r="D498" s="8" t="s">
        <v>241</v>
      </c>
      <c r="E498" s="8" t="s">
        <v>283</v>
      </c>
      <c r="F498" s="8" t="s">
        <v>284</v>
      </c>
      <c r="G498" s="8" t="s">
        <v>252</v>
      </c>
      <c r="H498" s="9" t="s">
        <v>3752</v>
      </c>
      <c r="I498" s="9" t="s">
        <v>1362</v>
      </c>
    </row>
    <row r="499" spans="1:9" s="10" customFormat="1" ht="60">
      <c r="A499" s="8" t="s">
        <v>71</v>
      </c>
      <c r="B499" s="8" t="s">
        <v>1363</v>
      </c>
      <c r="C499" s="8" t="s">
        <v>547</v>
      </c>
      <c r="D499" s="8" t="s">
        <v>241</v>
      </c>
      <c r="E499" s="8" t="s">
        <v>541</v>
      </c>
      <c r="F499" s="8" t="s">
        <v>284</v>
      </c>
      <c r="G499" s="8" t="s">
        <v>252</v>
      </c>
      <c r="H499" s="9" t="s">
        <v>3753</v>
      </c>
      <c r="I499" s="9" t="s">
        <v>1364</v>
      </c>
    </row>
    <row r="500" spans="1:9" s="10" customFormat="1" ht="45">
      <c r="A500" s="8" t="s">
        <v>71</v>
      </c>
      <c r="B500" s="8" t="s">
        <v>1365</v>
      </c>
      <c r="C500" s="8" t="s">
        <v>550</v>
      </c>
      <c r="D500" s="8" t="s">
        <v>241</v>
      </c>
      <c r="F500" s="8" t="s">
        <v>284</v>
      </c>
      <c r="G500" s="8" t="s">
        <v>252</v>
      </c>
      <c r="H500" s="9" t="s">
        <v>3754</v>
      </c>
      <c r="I500" s="9" t="s">
        <v>1366</v>
      </c>
    </row>
    <row r="501" spans="1:9" s="10" customFormat="1" ht="60">
      <c r="A501" s="8" t="s">
        <v>71</v>
      </c>
      <c r="B501" s="8" t="s">
        <v>1367</v>
      </c>
      <c r="C501" s="8" t="s">
        <v>553</v>
      </c>
      <c r="D501" s="8" t="s">
        <v>241</v>
      </c>
      <c r="E501" s="8" t="s">
        <v>541</v>
      </c>
      <c r="F501" s="8" t="s">
        <v>284</v>
      </c>
      <c r="G501" s="8" t="s">
        <v>252</v>
      </c>
      <c r="H501" s="9" t="s">
        <v>3755</v>
      </c>
      <c r="I501" s="9" t="s">
        <v>1368</v>
      </c>
    </row>
    <row r="502" spans="1:9" s="10" customFormat="1" ht="45">
      <c r="A502" s="8" t="s">
        <v>71</v>
      </c>
      <c r="B502" s="8" t="s">
        <v>1369</v>
      </c>
      <c r="C502" s="8" t="s">
        <v>556</v>
      </c>
      <c r="D502" s="8" t="s">
        <v>241</v>
      </c>
      <c r="F502" s="8" t="s">
        <v>284</v>
      </c>
      <c r="G502" s="8" t="s">
        <v>252</v>
      </c>
      <c r="H502" s="9" t="s">
        <v>3756</v>
      </c>
      <c r="I502" s="9" t="s">
        <v>1370</v>
      </c>
    </row>
    <row r="503" spans="1:9">
      <c r="A503" s="5" t="s">
        <v>75</v>
      </c>
      <c r="B503" s="6" t="s">
        <v>239</v>
      </c>
      <c r="C503" s="6" t="s">
        <v>240</v>
      </c>
      <c r="D503" s="5" t="s">
        <v>241</v>
      </c>
      <c r="F503" s="5" t="s">
        <v>242</v>
      </c>
      <c r="G503" s="6" t="s">
        <v>243</v>
      </c>
      <c r="H503" s="7" t="s">
        <v>4567</v>
      </c>
      <c r="I503" s="7" t="s">
        <v>244</v>
      </c>
    </row>
    <row r="504" spans="1:9">
      <c r="A504" s="5" t="s">
        <v>75</v>
      </c>
      <c r="B504" s="6" t="s">
        <v>245</v>
      </c>
      <c r="C504" s="6" t="s">
        <v>246</v>
      </c>
      <c r="D504" s="5" t="s">
        <v>241</v>
      </c>
      <c r="E504" s="5" t="s">
        <v>75</v>
      </c>
      <c r="F504" s="5" t="s">
        <v>242</v>
      </c>
      <c r="G504" s="6" t="s">
        <v>243</v>
      </c>
      <c r="H504" s="7" t="s">
        <v>3426</v>
      </c>
      <c r="I504" s="7" t="s">
        <v>247</v>
      </c>
    </row>
    <row r="505" spans="1:9" ht="30">
      <c r="A505" s="5" t="s">
        <v>75</v>
      </c>
      <c r="B505" s="6" t="s">
        <v>254</v>
      </c>
      <c r="C505" s="6" t="s">
        <v>255</v>
      </c>
      <c r="D505" s="5" t="s">
        <v>241</v>
      </c>
      <c r="F505" s="5" t="s">
        <v>242</v>
      </c>
      <c r="G505" s="6" t="s">
        <v>243</v>
      </c>
      <c r="H505" s="7" t="s">
        <v>4419</v>
      </c>
      <c r="I505" s="7" t="s">
        <v>256</v>
      </c>
    </row>
    <row r="506" spans="1:9" ht="30">
      <c r="A506" s="5" t="s">
        <v>75</v>
      </c>
      <c r="B506" s="6" t="s">
        <v>1371</v>
      </c>
      <c r="C506" s="6" t="s">
        <v>258</v>
      </c>
      <c r="D506" s="5" t="s">
        <v>259</v>
      </c>
      <c r="F506" s="5" t="s">
        <v>242</v>
      </c>
      <c r="G506" s="6" t="s">
        <v>243</v>
      </c>
      <c r="H506" s="7" t="s">
        <v>4413</v>
      </c>
      <c r="I506" s="7" t="s">
        <v>260</v>
      </c>
    </row>
    <row r="507" spans="1:9" s="10" customFormat="1" ht="30">
      <c r="A507" s="8" t="s">
        <v>75</v>
      </c>
      <c r="B507" s="8" t="s">
        <v>1372</v>
      </c>
      <c r="C507" s="8" t="s">
        <v>451</v>
      </c>
      <c r="D507" s="8" t="s">
        <v>241</v>
      </c>
      <c r="F507" s="8" t="s">
        <v>242</v>
      </c>
      <c r="G507" s="8" t="s">
        <v>252</v>
      </c>
      <c r="H507" s="9" t="s">
        <v>3460</v>
      </c>
      <c r="I507" s="9" t="s">
        <v>452</v>
      </c>
    </row>
    <row r="508" spans="1:9" s="10" customFormat="1">
      <c r="A508" s="8" t="s">
        <v>75</v>
      </c>
      <c r="B508" s="8" t="s">
        <v>1373</v>
      </c>
      <c r="C508" s="8" t="s">
        <v>652</v>
      </c>
      <c r="D508" s="8" t="s">
        <v>241</v>
      </c>
      <c r="F508" s="8" t="s">
        <v>242</v>
      </c>
      <c r="G508" s="8" t="s">
        <v>252</v>
      </c>
      <c r="H508" s="9" t="s">
        <v>3757</v>
      </c>
      <c r="I508" s="9" t="s">
        <v>1374</v>
      </c>
    </row>
    <row r="509" spans="1:9" s="10" customFormat="1" ht="45">
      <c r="A509" s="8" t="s">
        <v>75</v>
      </c>
      <c r="B509" s="8" t="s">
        <v>1375</v>
      </c>
      <c r="C509" s="8" t="s">
        <v>454</v>
      </c>
      <c r="D509" s="8" t="s">
        <v>241</v>
      </c>
      <c r="F509" s="8" t="s">
        <v>242</v>
      </c>
      <c r="G509" s="8" t="s">
        <v>252</v>
      </c>
      <c r="H509" s="9" t="s">
        <v>3758</v>
      </c>
      <c r="I509" s="9" t="s">
        <v>1376</v>
      </c>
    </row>
    <row r="510" spans="1:9" ht="30">
      <c r="A510" s="5" t="s">
        <v>75</v>
      </c>
      <c r="B510" s="6" t="s">
        <v>1377</v>
      </c>
      <c r="C510" s="6" t="s">
        <v>1378</v>
      </c>
      <c r="D510" s="5" t="s">
        <v>241</v>
      </c>
      <c r="F510" s="5" t="s">
        <v>272</v>
      </c>
      <c r="G510" s="6" t="s">
        <v>243</v>
      </c>
      <c r="H510" s="7" t="s">
        <v>3759</v>
      </c>
      <c r="I510" s="7" t="s">
        <v>1379</v>
      </c>
    </row>
    <row r="511" spans="1:9" s="10" customFormat="1" ht="30">
      <c r="A511" s="8" t="s">
        <v>75</v>
      </c>
      <c r="B511" s="8" t="s">
        <v>1380</v>
      </c>
      <c r="C511" s="8" t="s">
        <v>1064</v>
      </c>
      <c r="D511" s="8" t="s">
        <v>241</v>
      </c>
      <c r="F511" s="8" t="s">
        <v>327</v>
      </c>
      <c r="G511" s="8" t="s">
        <v>252</v>
      </c>
      <c r="H511" s="9" t="s">
        <v>3760</v>
      </c>
      <c r="I511" s="9" t="s">
        <v>1381</v>
      </c>
    </row>
    <row r="512" spans="1:9" s="10" customFormat="1" ht="75">
      <c r="A512" s="8" t="s">
        <v>75</v>
      </c>
      <c r="B512" s="8" t="s">
        <v>1382</v>
      </c>
      <c r="C512" s="8" t="s">
        <v>1074</v>
      </c>
      <c r="D512" s="8" t="s">
        <v>241</v>
      </c>
      <c r="E512" s="8" t="s">
        <v>250</v>
      </c>
      <c r="F512" s="8" t="s">
        <v>327</v>
      </c>
      <c r="G512" s="8" t="s">
        <v>252</v>
      </c>
      <c r="H512" s="9" t="s">
        <v>3761</v>
      </c>
      <c r="I512" s="9" t="s">
        <v>1383</v>
      </c>
    </row>
    <row r="513" spans="1:9" s="10" customFormat="1" ht="45">
      <c r="A513" s="8" t="s">
        <v>75</v>
      </c>
      <c r="B513" s="8" t="s">
        <v>1384</v>
      </c>
      <c r="C513" s="8" t="s">
        <v>1385</v>
      </c>
      <c r="D513" s="8" t="s">
        <v>241</v>
      </c>
      <c r="E513" s="8" t="s">
        <v>1386</v>
      </c>
      <c r="F513" s="8" t="s">
        <v>338</v>
      </c>
      <c r="G513" s="8" t="s">
        <v>252</v>
      </c>
      <c r="H513" s="9" t="s">
        <v>3762</v>
      </c>
      <c r="I513" s="9" t="s">
        <v>1387</v>
      </c>
    </row>
    <row r="514" spans="1:9" s="10" customFormat="1" ht="30">
      <c r="A514" s="8" t="s">
        <v>75</v>
      </c>
      <c r="B514" s="8" t="s">
        <v>1388</v>
      </c>
      <c r="C514" s="8" t="s">
        <v>1389</v>
      </c>
      <c r="D514" s="8" t="s">
        <v>241</v>
      </c>
      <c r="E514" s="8" t="s">
        <v>250</v>
      </c>
      <c r="F514" s="8" t="s">
        <v>473</v>
      </c>
      <c r="G514" s="8" t="s">
        <v>252</v>
      </c>
      <c r="H514" s="9" t="s">
        <v>3763</v>
      </c>
      <c r="I514" s="9" t="s">
        <v>1390</v>
      </c>
    </row>
    <row r="515" spans="1:9" s="10" customFormat="1">
      <c r="A515" s="8" t="s">
        <v>75</v>
      </c>
      <c r="B515" s="8" t="s">
        <v>1391</v>
      </c>
      <c r="C515" s="8" t="s">
        <v>1392</v>
      </c>
      <c r="D515" s="8" t="s">
        <v>241</v>
      </c>
      <c r="E515" s="8" t="s">
        <v>250</v>
      </c>
      <c r="F515" s="8" t="s">
        <v>473</v>
      </c>
      <c r="G515" s="8" t="s">
        <v>252</v>
      </c>
      <c r="H515" s="9" t="s">
        <v>3704</v>
      </c>
      <c r="I515" s="9" t="s">
        <v>1212</v>
      </c>
    </row>
    <row r="516" spans="1:9" s="10" customFormat="1" ht="45">
      <c r="A516" s="8" t="s">
        <v>75</v>
      </c>
      <c r="B516" s="8" t="s">
        <v>1393</v>
      </c>
      <c r="C516" s="8" t="s">
        <v>1394</v>
      </c>
      <c r="D516" s="8" t="s">
        <v>241</v>
      </c>
      <c r="E516" s="8" t="s">
        <v>317</v>
      </c>
      <c r="F516" s="8" t="s">
        <v>338</v>
      </c>
      <c r="G516" s="8" t="s">
        <v>252</v>
      </c>
      <c r="H516" s="9" t="s">
        <v>3764</v>
      </c>
      <c r="I516" s="9" t="s">
        <v>1395</v>
      </c>
    </row>
    <row r="517" spans="1:9" s="10" customFormat="1" ht="60">
      <c r="A517" s="8" t="s">
        <v>75</v>
      </c>
      <c r="B517" s="8" t="s">
        <v>1396</v>
      </c>
      <c r="C517" s="8" t="s">
        <v>1397</v>
      </c>
      <c r="D517" s="8" t="s">
        <v>241</v>
      </c>
      <c r="E517" s="8" t="s">
        <v>317</v>
      </c>
      <c r="F517" s="8" t="s">
        <v>251</v>
      </c>
      <c r="G517" s="8" t="s">
        <v>252</v>
      </c>
      <c r="H517" s="9" t="s">
        <v>3765</v>
      </c>
      <c r="I517" s="9" t="s">
        <v>1398</v>
      </c>
    </row>
    <row r="518" spans="1:9" s="10" customFormat="1" ht="30">
      <c r="A518" s="8" t="s">
        <v>75</v>
      </c>
      <c r="B518" s="8" t="s">
        <v>1399</v>
      </c>
      <c r="C518" s="8" t="s">
        <v>485</v>
      </c>
      <c r="D518" s="8" t="s">
        <v>241</v>
      </c>
      <c r="E518" s="8" t="s">
        <v>486</v>
      </c>
      <c r="F518" s="8" t="s">
        <v>251</v>
      </c>
      <c r="G518" s="8" t="s">
        <v>252</v>
      </c>
      <c r="H518" s="9" t="s">
        <v>3766</v>
      </c>
      <c r="I518" s="9" t="s">
        <v>1400</v>
      </c>
    </row>
    <row r="519" spans="1:9" s="10" customFormat="1" ht="45">
      <c r="A519" s="8" t="s">
        <v>75</v>
      </c>
      <c r="B519" s="8" t="s">
        <v>1401</v>
      </c>
      <c r="C519" s="8" t="s">
        <v>1402</v>
      </c>
      <c r="D519" s="8" t="s">
        <v>241</v>
      </c>
      <c r="F519" s="8" t="s">
        <v>251</v>
      </c>
      <c r="G519" s="8" t="s">
        <v>252</v>
      </c>
      <c r="H519" s="9" t="s">
        <v>3767</v>
      </c>
      <c r="I519" s="9" t="s">
        <v>1403</v>
      </c>
    </row>
    <row r="520" spans="1:9" s="10" customFormat="1" ht="75">
      <c r="A520" s="8" t="s">
        <v>75</v>
      </c>
      <c r="B520" s="8" t="s">
        <v>1404</v>
      </c>
      <c r="C520" s="8" t="s">
        <v>1101</v>
      </c>
      <c r="D520" s="8" t="s">
        <v>241</v>
      </c>
      <c r="E520" s="8" t="s">
        <v>250</v>
      </c>
      <c r="F520" s="8" t="s">
        <v>251</v>
      </c>
      <c r="G520" s="8" t="s">
        <v>252</v>
      </c>
      <c r="H520" s="9" t="s">
        <v>3768</v>
      </c>
      <c r="I520" s="9" t="s">
        <v>1405</v>
      </c>
    </row>
    <row r="521" spans="1:9" s="10" customFormat="1" ht="30">
      <c r="A521" s="8" t="s">
        <v>75</v>
      </c>
      <c r="B521" s="8" t="s">
        <v>388</v>
      </c>
      <c r="C521" s="8" t="s">
        <v>389</v>
      </c>
      <c r="D521" s="8" t="s">
        <v>259</v>
      </c>
      <c r="F521" s="8" t="s">
        <v>284</v>
      </c>
      <c r="G521" s="8" t="s">
        <v>252</v>
      </c>
      <c r="H521" s="9" t="s">
        <v>4593</v>
      </c>
      <c r="I521" s="9" t="s">
        <v>1406</v>
      </c>
    </row>
    <row r="522" spans="1:9" s="10" customFormat="1" ht="30">
      <c r="A522" s="8" t="s">
        <v>75</v>
      </c>
      <c r="B522" s="8" t="s">
        <v>391</v>
      </c>
      <c r="C522" s="8" t="s">
        <v>392</v>
      </c>
      <c r="D522" s="8" t="s">
        <v>241</v>
      </c>
      <c r="E522" s="8" t="s">
        <v>393</v>
      </c>
      <c r="F522" s="8" t="s">
        <v>284</v>
      </c>
      <c r="G522" s="8" t="s">
        <v>252</v>
      </c>
      <c r="H522" s="9" t="s">
        <v>3769</v>
      </c>
      <c r="I522" s="9" t="s">
        <v>1407</v>
      </c>
    </row>
    <row r="523" spans="1:9" s="10" customFormat="1" ht="30">
      <c r="A523" s="8" t="s">
        <v>75</v>
      </c>
      <c r="B523" s="8" t="s">
        <v>1408</v>
      </c>
      <c r="C523" s="8" t="s">
        <v>1409</v>
      </c>
      <c r="D523" s="8" t="s">
        <v>241</v>
      </c>
      <c r="E523" s="8" t="s">
        <v>283</v>
      </c>
      <c r="F523" s="8" t="s">
        <v>284</v>
      </c>
      <c r="G523" s="8" t="s">
        <v>252</v>
      </c>
      <c r="H523" s="9" t="s">
        <v>3770</v>
      </c>
      <c r="I523" s="9" t="s">
        <v>1410</v>
      </c>
    </row>
    <row r="524" spans="1:9" s="10" customFormat="1" ht="30">
      <c r="A524" s="8" t="s">
        <v>75</v>
      </c>
      <c r="B524" s="8" t="s">
        <v>1411</v>
      </c>
      <c r="C524" s="8" t="s">
        <v>1412</v>
      </c>
      <c r="D524" s="8" t="s">
        <v>241</v>
      </c>
      <c r="E524" s="8" t="s">
        <v>283</v>
      </c>
      <c r="F524" s="8" t="s">
        <v>284</v>
      </c>
      <c r="G524" s="8" t="s">
        <v>252</v>
      </c>
      <c r="H524" s="9" t="s">
        <v>3771</v>
      </c>
      <c r="I524" s="9" t="s">
        <v>1413</v>
      </c>
    </row>
    <row r="525" spans="1:9" s="10" customFormat="1">
      <c r="A525" s="8" t="s">
        <v>75</v>
      </c>
      <c r="B525" s="8" t="s">
        <v>1414</v>
      </c>
      <c r="C525" s="8" t="s">
        <v>1415</v>
      </c>
      <c r="D525" s="8" t="s">
        <v>241</v>
      </c>
      <c r="E525" s="8" t="s">
        <v>283</v>
      </c>
      <c r="F525" s="8" t="s">
        <v>284</v>
      </c>
      <c r="G525" s="8" t="s">
        <v>252</v>
      </c>
      <c r="H525" s="9" t="s">
        <v>3772</v>
      </c>
      <c r="I525" s="9" t="s">
        <v>1416</v>
      </c>
    </row>
    <row r="526" spans="1:9" s="10" customFormat="1" ht="60">
      <c r="A526" s="8" t="s">
        <v>75</v>
      </c>
      <c r="B526" s="8" t="s">
        <v>1417</v>
      </c>
      <c r="C526" s="8" t="s">
        <v>1418</v>
      </c>
      <c r="D526" s="8" t="s">
        <v>259</v>
      </c>
      <c r="F526" s="8" t="s">
        <v>284</v>
      </c>
      <c r="G526" s="8" t="s">
        <v>252</v>
      </c>
      <c r="H526" s="9" t="s">
        <v>3773</v>
      </c>
      <c r="I526" s="9" t="s">
        <v>1419</v>
      </c>
    </row>
    <row r="527" spans="1:9" s="10" customFormat="1" ht="90">
      <c r="A527" s="8" t="s">
        <v>75</v>
      </c>
      <c r="B527" s="8" t="s">
        <v>1420</v>
      </c>
      <c r="C527" s="8" t="s">
        <v>544</v>
      </c>
      <c r="D527" s="8" t="s">
        <v>241</v>
      </c>
      <c r="E527" s="8" t="s">
        <v>541</v>
      </c>
      <c r="F527" s="8" t="s">
        <v>284</v>
      </c>
      <c r="G527" s="8" t="s">
        <v>252</v>
      </c>
      <c r="H527" s="9" t="s">
        <v>4506</v>
      </c>
      <c r="I527" s="9" t="s">
        <v>1250</v>
      </c>
    </row>
    <row r="528" spans="1:9" s="10" customFormat="1" ht="60">
      <c r="A528" s="8" t="s">
        <v>75</v>
      </c>
      <c r="B528" s="8" t="s">
        <v>1421</v>
      </c>
      <c r="C528" s="8" t="s">
        <v>553</v>
      </c>
      <c r="D528" s="8" t="s">
        <v>241</v>
      </c>
      <c r="E528" s="8" t="s">
        <v>541</v>
      </c>
      <c r="F528" s="8" t="s">
        <v>284</v>
      </c>
      <c r="G528" s="8" t="s">
        <v>252</v>
      </c>
      <c r="H528" s="9" t="s">
        <v>3774</v>
      </c>
      <c r="I528" s="9" t="s">
        <v>1422</v>
      </c>
    </row>
    <row r="529" spans="1:9" s="10" customFormat="1" ht="45">
      <c r="A529" s="8" t="s">
        <v>75</v>
      </c>
      <c r="B529" s="8" t="s">
        <v>1423</v>
      </c>
      <c r="C529" s="8" t="s">
        <v>556</v>
      </c>
      <c r="D529" s="8" t="s">
        <v>241</v>
      </c>
      <c r="F529" s="8" t="s">
        <v>284</v>
      </c>
      <c r="G529" s="8" t="s">
        <v>252</v>
      </c>
      <c r="H529" s="9" t="s">
        <v>3775</v>
      </c>
      <c r="I529" s="9" t="s">
        <v>1424</v>
      </c>
    </row>
    <row r="530" spans="1:9">
      <c r="A530" s="5" t="s">
        <v>84</v>
      </c>
      <c r="B530" s="6" t="s">
        <v>239</v>
      </c>
      <c r="C530" s="6" t="s">
        <v>240</v>
      </c>
      <c r="D530" s="5" t="s">
        <v>241</v>
      </c>
      <c r="F530" s="5" t="s">
        <v>242</v>
      </c>
      <c r="G530" s="6" t="s">
        <v>243</v>
      </c>
      <c r="H530" s="7" t="s">
        <v>4567</v>
      </c>
      <c r="I530" s="7" t="s">
        <v>1425</v>
      </c>
    </row>
    <row r="531" spans="1:9">
      <c r="A531" s="5" t="s">
        <v>84</v>
      </c>
      <c r="B531" s="6" t="s">
        <v>245</v>
      </c>
      <c r="C531" s="6" t="s">
        <v>246</v>
      </c>
      <c r="D531" s="5" t="s">
        <v>241</v>
      </c>
      <c r="E531" s="5" t="s">
        <v>84</v>
      </c>
      <c r="F531" s="5" t="s">
        <v>242</v>
      </c>
      <c r="G531" s="6" t="s">
        <v>243</v>
      </c>
      <c r="H531" s="7" t="s">
        <v>3426</v>
      </c>
      <c r="I531" s="7" t="s">
        <v>247</v>
      </c>
    </row>
    <row r="532" spans="1:9">
      <c r="A532" s="5" t="s">
        <v>84</v>
      </c>
      <c r="B532" s="6" t="s">
        <v>254</v>
      </c>
      <c r="C532" s="6" t="s">
        <v>255</v>
      </c>
      <c r="D532" s="5" t="s">
        <v>241</v>
      </c>
      <c r="F532" s="5" t="s">
        <v>242</v>
      </c>
      <c r="G532" s="6" t="s">
        <v>243</v>
      </c>
      <c r="H532" s="7" t="s">
        <v>3776</v>
      </c>
      <c r="I532" s="7" t="s">
        <v>1426</v>
      </c>
    </row>
    <row r="533" spans="1:9" ht="30">
      <c r="A533" s="5" t="s">
        <v>84</v>
      </c>
      <c r="B533" s="6" t="s">
        <v>1427</v>
      </c>
      <c r="C533" s="6" t="s">
        <v>258</v>
      </c>
      <c r="D533" s="5" t="s">
        <v>259</v>
      </c>
      <c r="F533" s="5" t="s">
        <v>242</v>
      </c>
      <c r="G533" s="6" t="s">
        <v>243</v>
      </c>
      <c r="H533" s="7" t="s">
        <v>4413</v>
      </c>
      <c r="I533" s="7" t="s">
        <v>1054</v>
      </c>
    </row>
    <row r="534" spans="1:9" s="10" customFormat="1" ht="30">
      <c r="A534" s="8" t="s">
        <v>84</v>
      </c>
      <c r="B534" s="8" t="s">
        <v>1428</v>
      </c>
      <c r="C534" s="8" t="s">
        <v>451</v>
      </c>
      <c r="D534" s="8" t="s">
        <v>241</v>
      </c>
      <c r="F534" s="8" t="s">
        <v>242</v>
      </c>
      <c r="G534" s="8" t="s">
        <v>252</v>
      </c>
      <c r="H534" s="9" t="s">
        <v>3460</v>
      </c>
      <c r="I534" s="9" t="s">
        <v>452</v>
      </c>
    </row>
    <row r="535" spans="1:9" s="10" customFormat="1">
      <c r="A535" s="8" t="s">
        <v>84</v>
      </c>
      <c r="B535" s="8" t="s">
        <v>1429</v>
      </c>
      <c r="C535" s="8" t="s">
        <v>652</v>
      </c>
      <c r="D535" s="8" t="s">
        <v>241</v>
      </c>
      <c r="F535" s="8" t="s">
        <v>242</v>
      </c>
      <c r="G535" s="8" t="s">
        <v>252</v>
      </c>
      <c r="H535" s="9" t="s">
        <v>3777</v>
      </c>
      <c r="I535" s="9" t="s">
        <v>1430</v>
      </c>
    </row>
    <row r="536" spans="1:9" s="10" customFormat="1" ht="60">
      <c r="A536" s="8" t="s">
        <v>84</v>
      </c>
      <c r="B536" s="8" t="s">
        <v>1431</v>
      </c>
      <c r="C536" s="8" t="s">
        <v>454</v>
      </c>
      <c r="D536" s="8" t="s">
        <v>241</v>
      </c>
      <c r="F536" s="8" t="s">
        <v>242</v>
      </c>
      <c r="G536" s="8" t="s">
        <v>252</v>
      </c>
      <c r="H536" s="9" t="s">
        <v>3778</v>
      </c>
      <c r="I536" s="9" t="s">
        <v>1432</v>
      </c>
    </row>
    <row r="537" spans="1:9" ht="75">
      <c r="A537" s="5" t="s">
        <v>84</v>
      </c>
      <c r="B537" s="6" t="s">
        <v>1433</v>
      </c>
      <c r="C537" s="6" t="s">
        <v>1434</v>
      </c>
      <c r="D537" s="5" t="s">
        <v>241</v>
      </c>
      <c r="E537" s="5" t="s">
        <v>1435</v>
      </c>
      <c r="F537" s="5" t="s">
        <v>272</v>
      </c>
      <c r="G537" s="6" t="s">
        <v>243</v>
      </c>
      <c r="H537" s="7" t="s">
        <v>4507</v>
      </c>
      <c r="I537" s="7" t="s">
        <v>1436</v>
      </c>
    </row>
    <row r="538" spans="1:9" ht="60">
      <c r="A538" s="5" t="s">
        <v>84</v>
      </c>
      <c r="B538" s="6" t="s">
        <v>1437</v>
      </c>
      <c r="C538" s="6" t="s">
        <v>1438</v>
      </c>
      <c r="D538" s="5" t="s">
        <v>241</v>
      </c>
      <c r="E538" s="5" t="s">
        <v>1439</v>
      </c>
      <c r="F538" s="5" t="s">
        <v>327</v>
      </c>
      <c r="G538" s="6" t="s">
        <v>243</v>
      </c>
      <c r="H538" s="7" t="s">
        <v>3779</v>
      </c>
      <c r="I538" s="7" t="s">
        <v>1440</v>
      </c>
    </row>
    <row r="539" spans="1:9" s="10" customFormat="1" ht="30">
      <c r="A539" s="8" t="s">
        <v>84</v>
      </c>
      <c r="B539" s="8" t="s">
        <v>1441</v>
      </c>
      <c r="C539" s="8" t="s">
        <v>900</v>
      </c>
      <c r="D539" s="8" t="s">
        <v>241</v>
      </c>
      <c r="E539" s="8" t="s">
        <v>250</v>
      </c>
      <c r="F539" s="8" t="s">
        <v>473</v>
      </c>
      <c r="G539" s="8" t="s">
        <v>252</v>
      </c>
      <c r="H539" s="9" t="s">
        <v>3780</v>
      </c>
      <c r="I539" s="9" t="s">
        <v>1442</v>
      </c>
    </row>
    <row r="540" spans="1:9" s="10" customFormat="1" ht="30">
      <c r="A540" s="8" t="s">
        <v>84</v>
      </c>
      <c r="B540" s="8" t="s">
        <v>1443</v>
      </c>
      <c r="C540" s="8" t="s">
        <v>903</v>
      </c>
      <c r="D540" s="8" t="s">
        <v>241</v>
      </c>
      <c r="E540" s="8" t="s">
        <v>250</v>
      </c>
      <c r="F540" s="8" t="s">
        <v>473</v>
      </c>
      <c r="G540" s="8" t="s">
        <v>252</v>
      </c>
      <c r="H540" s="9" t="s">
        <v>3781</v>
      </c>
      <c r="I540" s="9" t="s">
        <v>1444</v>
      </c>
    </row>
    <row r="541" spans="1:9" s="10" customFormat="1" ht="30">
      <c r="A541" s="8" t="s">
        <v>84</v>
      </c>
      <c r="B541" s="8" t="s">
        <v>1445</v>
      </c>
      <c r="C541" s="8" t="s">
        <v>1446</v>
      </c>
      <c r="D541" s="8" t="s">
        <v>241</v>
      </c>
      <c r="F541" s="8" t="s">
        <v>1447</v>
      </c>
      <c r="G541" s="8" t="s">
        <v>295</v>
      </c>
      <c r="H541" s="9" t="s">
        <v>3782</v>
      </c>
      <c r="I541" s="9" t="s">
        <v>1448</v>
      </c>
    </row>
    <row r="542" spans="1:9" s="10" customFormat="1">
      <c r="A542" s="8" t="s">
        <v>84</v>
      </c>
      <c r="B542" s="8" t="s">
        <v>1449</v>
      </c>
      <c r="C542" s="8" t="s">
        <v>1450</v>
      </c>
      <c r="D542" s="8" t="s">
        <v>241</v>
      </c>
      <c r="E542" s="8" t="s">
        <v>505</v>
      </c>
      <c r="F542" s="8" t="s">
        <v>338</v>
      </c>
      <c r="G542" s="8" t="s">
        <v>252</v>
      </c>
      <c r="H542" s="9" t="s">
        <v>3783</v>
      </c>
      <c r="I542" s="9" t="s">
        <v>1451</v>
      </c>
    </row>
    <row r="543" spans="1:9" s="10" customFormat="1" ht="75">
      <c r="A543" s="8" t="s">
        <v>84</v>
      </c>
      <c r="B543" s="8" t="s">
        <v>1452</v>
      </c>
      <c r="C543" s="8" t="s">
        <v>1453</v>
      </c>
      <c r="D543" s="8" t="s">
        <v>241</v>
      </c>
      <c r="F543" s="8" t="s">
        <v>1447</v>
      </c>
      <c r="G543" s="8" t="s">
        <v>295</v>
      </c>
      <c r="H543" s="9" t="s">
        <v>3784</v>
      </c>
      <c r="I543" s="9" t="s">
        <v>1454</v>
      </c>
    </row>
    <row r="544" spans="1:9" s="10" customFormat="1" ht="45">
      <c r="A544" s="8" t="s">
        <v>84</v>
      </c>
      <c r="B544" s="8" t="s">
        <v>1455</v>
      </c>
      <c r="C544" s="8" t="s">
        <v>1456</v>
      </c>
      <c r="D544" s="8" t="s">
        <v>259</v>
      </c>
      <c r="F544" s="8" t="s">
        <v>1447</v>
      </c>
      <c r="G544" s="8" t="s">
        <v>252</v>
      </c>
      <c r="H544" s="9" t="s">
        <v>3785</v>
      </c>
      <c r="I544" s="9" t="s">
        <v>1457</v>
      </c>
    </row>
    <row r="545" spans="1:9" s="10" customFormat="1">
      <c r="A545" s="8" t="s">
        <v>84</v>
      </c>
      <c r="B545" s="8" t="s">
        <v>1458</v>
      </c>
      <c r="C545" s="8" t="s">
        <v>1459</v>
      </c>
      <c r="D545" s="8" t="s">
        <v>241</v>
      </c>
      <c r="E545" s="8" t="s">
        <v>505</v>
      </c>
      <c r="F545" s="8" t="s">
        <v>338</v>
      </c>
      <c r="G545" s="8" t="s">
        <v>252</v>
      </c>
      <c r="H545" s="9" t="s">
        <v>3786</v>
      </c>
      <c r="I545" s="9" t="s">
        <v>1460</v>
      </c>
    </row>
    <row r="546" spans="1:9" s="10" customFormat="1" ht="30">
      <c r="A546" s="8" t="s">
        <v>84</v>
      </c>
      <c r="B546" s="8" t="s">
        <v>1461</v>
      </c>
      <c r="C546" s="8" t="s">
        <v>485</v>
      </c>
      <c r="D546" s="8" t="s">
        <v>241</v>
      </c>
      <c r="E546" s="8" t="s">
        <v>486</v>
      </c>
      <c r="F546" s="8" t="s">
        <v>251</v>
      </c>
      <c r="G546" s="8" t="s">
        <v>252</v>
      </c>
      <c r="H546" s="9" t="s">
        <v>3787</v>
      </c>
      <c r="I546" s="9" t="s">
        <v>1462</v>
      </c>
    </row>
    <row r="547" spans="1:9" s="10" customFormat="1" ht="30">
      <c r="A547" s="8" t="s">
        <v>84</v>
      </c>
      <c r="B547" s="8" t="s">
        <v>1463</v>
      </c>
      <c r="C547" s="8" t="s">
        <v>1464</v>
      </c>
      <c r="D547" s="8" t="s">
        <v>241</v>
      </c>
      <c r="F547" s="8" t="s">
        <v>251</v>
      </c>
      <c r="G547" s="8" t="s">
        <v>252</v>
      </c>
      <c r="H547" s="9" t="s">
        <v>3788</v>
      </c>
      <c r="I547" s="9" t="s">
        <v>1465</v>
      </c>
    </row>
    <row r="548" spans="1:9" s="10" customFormat="1">
      <c r="A548" s="8" t="s">
        <v>84</v>
      </c>
      <c r="B548" s="8" t="s">
        <v>425</v>
      </c>
      <c r="C548" s="8" t="s">
        <v>426</v>
      </c>
      <c r="D548" s="8" t="s">
        <v>259</v>
      </c>
      <c r="F548" s="8" t="s">
        <v>284</v>
      </c>
      <c r="G548" s="8" t="s">
        <v>295</v>
      </c>
      <c r="H548" s="9" t="s">
        <v>4400</v>
      </c>
      <c r="I548" s="9" t="s">
        <v>519</v>
      </c>
    </row>
    <row r="549" spans="1:9" s="10" customFormat="1" ht="30">
      <c r="A549" s="8" t="s">
        <v>84</v>
      </c>
      <c r="B549" s="8" t="s">
        <v>428</v>
      </c>
      <c r="C549" s="8" t="s">
        <v>429</v>
      </c>
      <c r="D549" s="8" t="s">
        <v>241</v>
      </c>
      <c r="F549" s="8" t="s">
        <v>284</v>
      </c>
      <c r="G549" s="8" t="s">
        <v>252</v>
      </c>
      <c r="H549" s="9" t="s">
        <v>4394</v>
      </c>
      <c r="I549" s="9" t="s">
        <v>1466</v>
      </c>
    </row>
    <row r="550" spans="1:9" s="10" customFormat="1">
      <c r="A550" s="8" t="s">
        <v>84</v>
      </c>
      <c r="B550" s="8" t="s">
        <v>431</v>
      </c>
      <c r="C550" s="8" t="s">
        <v>432</v>
      </c>
      <c r="D550" s="8" t="s">
        <v>259</v>
      </c>
      <c r="F550" s="8" t="s">
        <v>284</v>
      </c>
      <c r="G550" s="8" t="s">
        <v>252</v>
      </c>
      <c r="H550" s="9" t="s">
        <v>3789</v>
      </c>
      <c r="I550" s="9" t="s">
        <v>1467</v>
      </c>
    </row>
    <row r="551" spans="1:9" s="10" customFormat="1">
      <c r="A551" s="8" t="s">
        <v>84</v>
      </c>
      <c r="B551" s="8" t="s">
        <v>388</v>
      </c>
      <c r="C551" s="8" t="s">
        <v>389</v>
      </c>
      <c r="D551" s="8" t="s">
        <v>259</v>
      </c>
      <c r="F551" s="8" t="s">
        <v>284</v>
      </c>
      <c r="G551" s="8" t="s">
        <v>252</v>
      </c>
      <c r="H551" s="9" t="s">
        <v>4589</v>
      </c>
      <c r="I551" s="9" t="s">
        <v>703</v>
      </c>
    </row>
    <row r="552" spans="1:9" s="10" customFormat="1" ht="30">
      <c r="A552" s="8" t="s">
        <v>84</v>
      </c>
      <c r="B552" s="8" t="s">
        <v>391</v>
      </c>
      <c r="C552" s="8" t="s">
        <v>392</v>
      </c>
      <c r="D552" s="8" t="s">
        <v>241</v>
      </c>
      <c r="E552" s="8" t="s">
        <v>393</v>
      </c>
      <c r="F552" s="8" t="s">
        <v>284</v>
      </c>
      <c r="G552" s="8" t="s">
        <v>252</v>
      </c>
      <c r="H552" s="9" t="s">
        <v>3790</v>
      </c>
      <c r="I552" s="9" t="s">
        <v>1468</v>
      </c>
    </row>
    <row r="553" spans="1:9" s="10" customFormat="1" ht="30">
      <c r="A553" s="8" t="s">
        <v>84</v>
      </c>
      <c r="B553" s="8" t="s">
        <v>1469</v>
      </c>
      <c r="C553" s="8" t="s">
        <v>375</v>
      </c>
      <c r="D553" s="8" t="s">
        <v>241</v>
      </c>
      <c r="E553" s="8" t="s">
        <v>283</v>
      </c>
      <c r="F553" s="8" t="s">
        <v>284</v>
      </c>
      <c r="G553" s="8" t="s">
        <v>295</v>
      </c>
      <c r="H553" s="9" t="s">
        <v>3791</v>
      </c>
      <c r="I553" s="9" t="s">
        <v>1470</v>
      </c>
    </row>
    <row r="554" spans="1:9" s="10" customFormat="1" ht="45">
      <c r="A554" s="8" t="s">
        <v>84</v>
      </c>
      <c r="B554" s="8" t="s">
        <v>1471</v>
      </c>
      <c r="C554" s="8" t="s">
        <v>856</v>
      </c>
      <c r="D554" s="8" t="s">
        <v>259</v>
      </c>
      <c r="F554" s="8" t="s">
        <v>284</v>
      </c>
      <c r="G554" s="8" t="s">
        <v>252</v>
      </c>
      <c r="H554" s="9" t="s">
        <v>3792</v>
      </c>
      <c r="I554" s="9" t="s">
        <v>1472</v>
      </c>
    </row>
    <row r="555" spans="1:9">
      <c r="A555" s="5" t="s">
        <v>88</v>
      </c>
      <c r="B555" s="6" t="s">
        <v>239</v>
      </c>
      <c r="C555" s="6" t="s">
        <v>240</v>
      </c>
      <c r="D555" s="5" t="s">
        <v>241</v>
      </c>
      <c r="F555" s="5" t="s">
        <v>242</v>
      </c>
      <c r="G555" s="6" t="s">
        <v>243</v>
      </c>
      <c r="H555" s="7" t="s">
        <v>4567</v>
      </c>
      <c r="I555" s="7" t="s">
        <v>244</v>
      </c>
    </row>
    <row r="556" spans="1:9">
      <c r="A556" s="5" t="s">
        <v>88</v>
      </c>
      <c r="B556" s="6" t="s">
        <v>245</v>
      </c>
      <c r="C556" s="6" t="s">
        <v>246</v>
      </c>
      <c r="D556" s="5" t="s">
        <v>241</v>
      </c>
      <c r="E556" s="5" t="s">
        <v>88</v>
      </c>
      <c r="F556" s="5" t="s">
        <v>242</v>
      </c>
      <c r="G556" s="6" t="s">
        <v>243</v>
      </c>
      <c r="H556" s="7" t="s">
        <v>3426</v>
      </c>
      <c r="I556" s="7" t="s">
        <v>247</v>
      </c>
    </row>
    <row r="557" spans="1:9" ht="30">
      <c r="A557" s="5" t="s">
        <v>88</v>
      </c>
      <c r="B557" s="6" t="s">
        <v>254</v>
      </c>
      <c r="C557" s="6" t="s">
        <v>255</v>
      </c>
      <c r="D557" s="5" t="s">
        <v>241</v>
      </c>
      <c r="F557" s="5" t="s">
        <v>242</v>
      </c>
      <c r="G557" s="6" t="s">
        <v>243</v>
      </c>
      <c r="H557" s="7" t="s">
        <v>4419</v>
      </c>
      <c r="I557" s="7" t="s">
        <v>256</v>
      </c>
    </row>
    <row r="558" spans="1:9" ht="30">
      <c r="A558" s="5" t="s">
        <v>88</v>
      </c>
      <c r="B558" s="6" t="s">
        <v>1473</v>
      </c>
      <c r="C558" s="6" t="s">
        <v>258</v>
      </c>
      <c r="D558" s="5" t="s">
        <v>259</v>
      </c>
      <c r="F558" s="5" t="s">
        <v>242</v>
      </c>
      <c r="G558" s="6" t="s">
        <v>243</v>
      </c>
      <c r="H558" s="7" t="s">
        <v>4413</v>
      </c>
      <c r="I558" s="7" t="s">
        <v>1054</v>
      </c>
    </row>
    <row r="559" spans="1:9" ht="90">
      <c r="A559" s="5" t="s">
        <v>88</v>
      </c>
      <c r="B559" s="6" t="s">
        <v>1474</v>
      </c>
      <c r="C559" s="6" t="s">
        <v>1475</v>
      </c>
      <c r="D559" s="5" t="s">
        <v>241</v>
      </c>
      <c r="E559" s="5" t="s">
        <v>1476</v>
      </c>
      <c r="F559" s="5" t="s">
        <v>272</v>
      </c>
      <c r="G559" s="6" t="s">
        <v>243</v>
      </c>
      <c r="H559" s="7" t="s">
        <v>4508</v>
      </c>
      <c r="I559" s="7" t="s">
        <v>1477</v>
      </c>
    </row>
    <row r="560" spans="1:9" ht="45">
      <c r="A560" s="5" t="s">
        <v>88</v>
      </c>
      <c r="B560" s="6" t="s">
        <v>1478</v>
      </c>
      <c r="C560" s="6" t="s">
        <v>1479</v>
      </c>
      <c r="D560" s="5" t="s">
        <v>241</v>
      </c>
      <c r="E560" s="5" t="s">
        <v>1480</v>
      </c>
      <c r="F560" s="5" t="s">
        <v>327</v>
      </c>
      <c r="G560" s="6" t="s">
        <v>243</v>
      </c>
      <c r="H560" s="7" t="s">
        <v>3793</v>
      </c>
      <c r="I560" s="7" t="s">
        <v>1481</v>
      </c>
    </row>
    <row r="561" spans="1:9" s="10" customFormat="1" ht="30">
      <c r="A561" s="8" t="s">
        <v>88</v>
      </c>
      <c r="B561" s="8" t="s">
        <v>1482</v>
      </c>
      <c r="C561" s="8" t="s">
        <v>1483</v>
      </c>
      <c r="D561" s="8" t="s">
        <v>241</v>
      </c>
      <c r="F561" s="8" t="s">
        <v>1447</v>
      </c>
      <c r="G561" s="8" t="s">
        <v>295</v>
      </c>
      <c r="H561" s="9" t="s">
        <v>3794</v>
      </c>
      <c r="I561" s="9" t="s">
        <v>1484</v>
      </c>
    </row>
    <row r="562" spans="1:9" s="10" customFormat="1" ht="30">
      <c r="A562" s="8" t="s">
        <v>88</v>
      </c>
      <c r="B562" s="8" t="s">
        <v>1485</v>
      </c>
      <c r="C562" s="8" t="s">
        <v>1486</v>
      </c>
      <c r="D562" s="8" t="s">
        <v>241</v>
      </c>
      <c r="F562" s="8" t="s">
        <v>1447</v>
      </c>
      <c r="G562" s="8" t="s">
        <v>295</v>
      </c>
      <c r="H562" s="9" t="s">
        <v>3795</v>
      </c>
      <c r="I562" s="9" t="s">
        <v>1487</v>
      </c>
    </row>
    <row r="563" spans="1:9" s="10" customFormat="1" ht="45">
      <c r="A563" s="8" t="s">
        <v>88</v>
      </c>
      <c r="B563" s="8" t="s">
        <v>1488</v>
      </c>
      <c r="C563" s="8" t="s">
        <v>1489</v>
      </c>
      <c r="D563" s="8" t="s">
        <v>241</v>
      </c>
      <c r="E563" s="8" t="s">
        <v>250</v>
      </c>
      <c r="F563" s="8" t="s">
        <v>338</v>
      </c>
      <c r="G563" s="8" t="s">
        <v>252</v>
      </c>
      <c r="H563" s="9" t="s">
        <v>3796</v>
      </c>
      <c r="I563" s="9" t="s">
        <v>1490</v>
      </c>
    </row>
    <row r="564" spans="1:9" s="10" customFormat="1">
      <c r="A564" s="8" t="s">
        <v>88</v>
      </c>
      <c r="B564" s="8" t="s">
        <v>1491</v>
      </c>
      <c r="C564" s="8" t="s">
        <v>275</v>
      </c>
      <c r="D564" s="8" t="s">
        <v>241</v>
      </c>
      <c r="E564" s="8" t="s">
        <v>1492</v>
      </c>
      <c r="F564" s="8" t="s">
        <v>251</v>
      </c>
      <c r="G564" s="8" t="s">
        <v>252</v>
      </c>
      <c r="H564" s="9" t="s">
        <v>3797</v>
      </c>
      <c r="I564" s="9" t="s">
        <v>1493</v>
      </c>
    </row>
    <row r="565" spans="1:9" s="10" customFormat="1" ht="30">
      <c r="A565" s="8" t="s">
        <v>88</v>
      </c>
      <c r="B565" s="8" t="s">
        <v>1494</v>
      </c>
      <c r="C565" s="8" t="s">
        <v>375</v>
      </c>
      <c r="D565" s="8" t="s">
        <v>241</v>
      </c>
      <c r="E565" s="8" t="s">
        <v>283</v>
      </c>
      <c r="F565" s="8" t="s">
        <v>284</v>
      </c>
      <c r="G565" s="8" t="s">
        <v>295</v>
      </c>
      <c r="H565" s="9" t="s">
        <v>3798</v>
      </c>
      <c r="I565" s="9" t="s">
        <v>1495</v>
      </c>
    </row>
    <row r="566" spans="1:9" s="10" customFormat="1" ht="45">
      <c r="A566" s="8" t="s">
        <v>88</v>
      </c>
      <c r="B566" s="8" t="s">
        <v>1496</v>
      </c>
      <c r="C566" s="8" t="s">
        <v>378</v>
      </c>
      <c r="D566" s="8" t="s">
        <v>259</v>
      </c>
      <c r="F566" s="8" t="s">
        <v>284</v>
      </c>
      <c r="G566" s="8" t="s">
        <v>252</v>
      </c>
      <c r="H566" s="9" t="s">
        <v>3799</v>
      </c>
      <c r="I566" s="9" t="s">
        <v>1497</v>
      </c>
    </row>
    <row r="567" spans="1:9">
      <c r="A567" s="5" t="s">
        <v>92</v>
      </c>
      <c r="B567" s="6" t="s">
        <v>239</v>
      </c>
      <c r="C567" s="6" t="s">
        <v>240</v>
      </c>
      <c r="D567" s="5" t="s">
        <v>241</v>
      </c>
      <c r="F567" s="5" t="s">
        <v>242</v>
      </c>
      <c r="G567" s="6" t="s">
        <v>243</v>
      </c>
      <c r="H567" s="7" t="s">
        <v>4567</v>
      </c>
      <c r="I567" s="7" t="s">
        <v>244</v>
      </c>
    </row>
    <row r="568" spans="1:9">
      <c r="A568" s="5" t="s">
        <v>92</v>
      </c>
      <c r="B568" s="6" t="s">
        <v>245</v>
      </c>
      <c r="C568" s="6" t="s">
        <v>246</v>
      </c>
      <c r="D568" s="5" t="s">
        <v>241</v>
      </c>
      <c r="E568" s="5" t="s">
        <v>92</v>
      </c>
      <c r="F568" s="5" t="s">
        <v>242</v>
      </c>
      <c r="G568" s="6" t="s">
        <v>243</v>
      </c>
      <c r="H568" s="7" t="s">
        <v>3426</v>
      </c>
      <c r="I568" s="7" t="s">
        <v>247</v>
      </c>
    </row>
    <row r="569" spans="1:9" ht="30">
      <c r="A569" s="5" t="s">
        <v>92</v>
      </c>
      <c r="B569" s="6" t="s">
        <v>254</v>
      </c>
      <c r="C569" s="6" t="s">
        <v>255</v>
      </c>
      <c r="D569" s="5" t="s">
        <v>241</v>
      </c>
      <c r="F569" s="5" t="s">
        <v>242</v>
      </c>
      <c r="G569" s="6" t="s">
        <v>243</v>
      </c>
      <c r="H569" s="7" t="s">
        <v>4419</v>
      </c>
      <c r="I569" s="7" t="s">
        <v>256</v>
      </c>
    </row>
    <row r="570" spans="1:9" s="10" customFormat="1">
      <c r="A570" s="8" t="s">
        <v>92</v>
      </c>
      <c r="B570" s="8" t="s">
        <v>1498</v>
      </c>
      <c r="C570" s="8" t="s">
        <v>1499</v>
      </c>
      <c r="D570" s="8" t="s">
        <v>241</v>
      </c>
      <c r="F570" s="8" t="s">
        <v>242</v>
      </c>
      <c r="G570" s="8" t="s">
        <v>252</v>
      </c>
      <c r="H570" s="9" t="s">
        <v>3800</v>
      </c>
      <c r="I570" s="9" t="s">
        <v>1500</v>
      </c>
    </row>
    <row r="571" spans="1:9" ht="30">
      <c r="A571" s="5" t="s">
        <v>92</v>
      </c>
      <c r="B571" s="6" t="s">
        <v>1501</v>
      </c>
      <c r="C571" s="6" t="s">
        <v>258</v>
      </c>
      <c r="D571" s="5" t="s">
        <v>259</v>
      </c>
      <c r="F571" s="5" t="s">
        <v>242</v>
      </c>
      <c r="G571" s="6" t="s">
        <v>243</v>
      </c>
      <c r="H571" s="7" t="s">
        <v>4413</v>
      </c>
      <c r="I571" s="7" t="s">
        <v>1054</v>
      </c>
    </row>
    <row r="572" spans="1:9" s="10" customFormat="1" ht="30">
      <c r="A572" s="8" t="s">
        <v>92</v>
      </c>
      <c r="B572" s="8" t="s">
        <v>1502</v>
      </c>
      <c r="C572" s="8" t="s">
        <v>451</v>
      </c>
      <c r="D572" s="8" t="s">
        <v>241</v>
      </c>
      <c r="F572" s="8" t="s">
        <v>242</v>
      </c>
      <c r="G572" s="8" t="s">
        <v>252</v>
      </c>
      <c r="H572" s="9" t="s">
        <v>3460</v>
      </c>
      <c r="I572" s="9" t="s">
        <v>452</v>
      </c>
    </row>
    <row r="573" spans="1:9" s="10" customFormat="1">
      <c r="A573" s="8" t="s">
        <v>92</v>
      </c>
      <c r="B573" s="8" t="s">
        <v>1503</v>
      </c>
      <c r="C573" s="8" t="s">
        <v>1504</v>
      </c>
      <c r="D573" s="8" t="s">
        <v>241</v>
      </c>
      <c r="F573" s="8" t="s">
        <v>242</v>
      </c>
      <c r="G573" s="8" t="s">
        <v>252</v>
      </c>
      <c r="H573" s="9" t="s">
        <v>3801</v>
      </c>
      <c r="I573" s="9" t="s">
        <v>1505</v>
      </c>
    </row>
    <row r="574" spans="1:9" s="10" customFormat="1" ht="45">
      <c r="A574" s="8" t="s">
        <v>92</v>
      </c>
      <c r="B574" s="8" t="s">
        <v>1506</v>
      </c>
      <c r="C574" s="8" t="s">
        <v>454</v>
      </c>
      <c r="D574" s="8" t="s">
        <v>241</v>
      </c>
      <c r="F574" s="8" t="s">
        <v>242</v>
      </c>
      <c r="G574" s="8" t="s">
        <v>252</v>
      </c>
      <c r="H574" s="9" t="s">
        <v>3802</v>
      </c>
      <c r="I574" s="9" t="s">
        <v>1507</v>
      </c>
    </row>
    <row r="575" spans="1:9" ht="135">
      <c r="A575" s="5" t="s">
        <v>92</v>
      </c>
      <c r="B575" s="6" t="s">
        <v>1508</v>
      </c>
      <c r="C575" s="6" t="s">
        <v>1509</v>
      </c>
      <c r="D575" s="5" t="s">
        <v>241</v>
      </c>
      <c r="E575" s="5" t="s">
        <v>1510</v>
      </c>
      <c r="F575" s="5" t="s">
        <v>272</v>
      </c>
      <c r="G575" s="6" t="s">
        <v>243</v>
      </c>
      <c r="H575" s="7" t="s">
        <v>4509</v>
      </c>
      <c r="I575" s="7" t="s">
        <v>1511</v>
      </c>
    </row>
    <row r="576" spans="1:9" ht="90">
      <c r="A576" s="5" t="s">
        <v>92</v>
      </c>
      <c r="B576" s="6" t="s">
        <v>1512</v>
      </c>
      <c r="C576" s="6" t="s">
        <v>1513</v>
      </c>
      <c r="D576" s="5" t="s">
        <v>241</v>
      </c>
      <c r="E576" s="5" t="s">
        <v>1514</v>
      </c>
      <c r="F576" s="5" t="s">
        <v>327</v>
      </c>
      <c r="G576" s="6" t="s">
        <v>243</v>
      </c>
      <c r="H576" s="7" t="s">
        <v>4510</v>
      </c>
      <c r="I576" s="7" t="s">
        <v>1515</v>
      </c>
    </row>
    <row r="577" spans="1:9" s="10" customFormat="1" ht="30">
      <c r="A577" s="8" t="s">
        <v>92</v>
      </c>
      <c r="B577" s="8" t="s">
        <v>1516</v>
      </c>
      <c r="C577" s="8" t="s">
        <v>1517</v>
      </c>
      <c r="D577" s="8" t="s">
        <v>241</v>
      </c>
      <c r="E577" s="8" t="s">
        <v>250</v>
      </c>
      <c r="F577" s="8" t="s">
        <v>473</v>
      </c>
      <c r="G577" s="8" t="s">
        <v>252</v>
      </c>
      <c r="H577" s="9" t="s">
        <v>4439</v>
      </c>
      <c r="I577" s="9" t="s">
        <v>1518</v>
      </c>
    </row>
    <row r="578" spans="1:9" s="10" customFormat="1">
      <c r="A578" s="8" t="s">
        <v>92</v>
      </c>
      <c r="B578" s="8" t="s">
        <v>1519</v>
      </c>
      <c r="C578" s="8" t="s">
        <v>1520</v>
      </c>
      <c r="D578" s="8" t="s">
        <v>241</v>
      </c>
      <c r="E578" s="8" t="s">
        <v>250</v>
      </c>
      <c r="F578" s="8" t="s">
        <v>473</v>
      </c>
      <c r="G578" s="8" t="s">
        <v>252</v>
      </c>
      <c r="H578" s="9" t="s">
        <v>3803</v>
      </c>
      <c r="I578" s="9" t="s">
        <v>1521</v>
      </c>
    </row>
    <row r="579" spans="1:9" s="10" customFormat="1" ht="30">
      <c r="A579" s="8" t="s">
        <v>92</v>
      </c>
      <c r="B579" s="8" t="s">
        <v>1522</v>
      </c>
      <c r="C579" s="8" t="s">
        <v>1523</v>
      </c>
      <c r="D579" s="8" t="s">
        <v>241</v>
      </c>
      <c r="E579" s="8" t="s">
        <v>1524</v>
      </c>
      <c r="F579" s="8" t="s">
        <v>251</v>
      </c>
      <c r="G579" s="8" t="s">
        <v>252</v>
      </c>
      <c r="H579" s="9" t="s">
        <v>4440</v>
      </c>
      <c r="I579" s="9" t="s">
        <v>1525</v>
      </c>
    </row>
    <row r="580" spans="1:9" s="10" customFormat="1">
      <c r="A580" s="8" t="s">
        <v>92</v>
      </c>
      <c r="B580" s="8" t="s">
        <v>1526</v>
      </c>
      <c r="C580" s="8" t="s">
        <v>1527</v>
      </c>
      <c r="D580" s="8" t="s">
        <v>259</v>
      </c>
      <c r="F580" s="8" t="s">
        <v>338</v>
      </c>
      <c r="G580" s="8" t="s">
        <v>252</v>
      </c>
      <c r="H580" s="9" t="s">
        <v>3804</v>
      </c>
      <c r="I580" s="9" t="s">
        <v>1528</v>
      </c>
    </row>
    <row r="581" spans="1:9" s="10" customFormat="1" ht="60">
      <c r="A581" s="8" t="s">
        <v>92</v>
      </c>
      <c r="B581" s="8" t="s">
        <v>1529</v>
      </c>
      <c r="C581" s="8" t="s">
        <v>1446</v>
      </c>
      <c r="D581" s="8" t="s">
        <v>241</v>
      </c>
      <c r="F581" s="8" t="s">
        <v>1447</v>
      </c>
      <c r="G581" s="8" t="s">
        <v>295</v>
      </c>
      <c r="H581" s="9" t="s">
        <v>3805</v>
      </c>
      <c r="I581" s="9" t="s">
        <v>1530</v>
      </c>
    </row>
    <row r="582" spans="1:9" s="10" customFormat="1" ht="30">
      <c r="A582" s="8" t="s">
        <v>92</v>
      </c>
      <c r="B582" s="8" t="s">
        <v>1531</v>
      </c>
      <c r="C582" s="8" t="s">
        <v>1450</v>
      </c>
      <c r="D582" s="8" t="s">
        <v>241</v>
      </c>
      <c r="E582" s="8" t="s">
        <v>505</v>
      </c>
      <c r="F582" s="8" t="s">
        <v>338</v>
      </c>
      <c r="G582" s="8" t="s">
        <v>252</v>
      </c>
      <c r="H582" s="9" t="s">
        <v>3806</v>
      </c>
      <c r="I582" s="9" t="s">
        <v>1532</v>
      </c>
    </row>
    <row r="583" spans="1:9" s="10" customFormat="1" ht="180">
      <c r="A583" s="8" t="s">
        <v>92</v>
      </c>
      <c r="B583" s="8" t="s">
        <v>1533</v>
      </c>
      <c r="C583" s="8" t="s">
        <v>1486</v>
      </c>
      <c r="D583" s="8" t="s">
        <v>241</v>
      </c>
      <c r="E583" s="8" t="s">
        <v>1534</v>
      </c>
      <c r="F583" s="8" t="s">
        <v>1447</v>
      </c>
      <c r="G583" s="8" t="s">
        <v>295</v>
      </c>
      <c r="H583" s="9" t="s">
        <v>4472</v>
      </c>
      <c r="I583" s="9" t="s">
        <v>1535</v>
      </c>
    </row>
    <row r="584" spans="1:9" s="10" customFormat="1" ht="45">
      <c r="A584" s="8" t="s">
        <v>92</v>
      </c>
      <c r="B584" s="8" t="s">
        <v>1536</v>
      </c>
      <c r="C584" s="8" t="s">
        <v>1456</v>
      </c>
      <c r="D584" s="8" t="s">
        <v>259</v>
      </c>
      <c r="F584" s="8" t="s">
        <v>1447</v>
      </c>
      <c r="G584" s="8" t="s">
        <v>252</v>
      </c>
      <c r="H584" s="9" t="s">
        <v>3807</v>
      </c>
      <c r="I584" s="9" t="s">
        <v>1537</v>
      </c>
    </row>
    <row r="585" spans="1:9" s="10" customFormat="1">
      <c r="A585" s="8" t="s">
        <v>92</v>
      </c>
      <c r="B585" s="8" t="s">
        <v>1538</v>
      </c>
      <c r="C585" s="8" t="s">
        <v>1459</v>
      </c>
      <c r="D585" s="8" t="s">
        <v>241</v>
      </c>
      <c r="E585" s="8" t="s">
        <v>505</v>
      </c>
      <c r="F585" s="8" t="s">
        <v>338</v>
      </c>
      <c r="G585" s="8" t="s">
        <v>252</v>
      </c>
      <c r="H585" s="9" t="s">
        <v>3808</v>
      </c>
      <c r="I585" s="9" t="s">
        <v>1539</v>
      </c>
    </row>
    <row r="586" spans="1:9" s="10" customFormat="1" ht="45">
      <c r="A586" s="8" t="s">
        <v>92</v>
      </c>
      <c r="B586" s="8" t="s">
        <v>1540</v>
      </c>
      <c r="C586" s="8" t="s">
        <v>485</v>
      </c>
      <c r="D586" s="8" t="s">
        <v>241</v>
      </c>
      <c r="E586" s="8" t="s">
        <v>486</v>
      </c>
      <c r="F586" s="8" t="s">
        <v>251</v>
      </c>
      <c r="G586" s="8" t="s">
        <v>252</v>
      </c>
      <c r="H586" s="9" t="s">
        <v>3809</v>
      </c>
      <c r="I586" s="9" t="s">
        <v>1541</v>
      </c>
    </row>
    <row r="587" spans="1:9" s="10" customFormat="1" ht="45">
      <c r="A587" s="8" t="s">
        <v>92</v>
      </c>
      <c r="B587" s="8" t="s">
        <v>1542</v>
      </c>
      <c r="C587" s="8" t="s">
        <v>1543</v>
      </c>
      <c r="D587" s="8" t="s">
        <v>241</v>
      </c>
      <c r="F587" s="8" t="s">
        <v>251</v>
      </c>
      <c r="G587" s="8" t="s">
        <v>252</v>
      </c>
      <c r="H587" s="9" t="s">
        <v>4441</v>
      </c>
      <c r="I587" s="9" t="s">
        <v>1544</v>
      </c>
    </row>
    <row r="588" spans="1:9" s="10" customFormat="1">
      <c r="A588" s="8" t="s">
        <v>92</v>
      </c>
      <c r="B588" s="8" t="s">
        <v>1545</v>
      </c>
      <c r="C588" s="8" t="s">
        <v>1546</v>
      </c>
      <c r="D588" s="8" t="s">
        <v>241</v>
      </c>
      <c r="F588" s="8" t="s">
        <v>251</v>
      </c>
      <c r="G588" s="8" t="s">
        <v>252</v>
      </c>
      <c r="H588" s="9" t="s">
        <v>3810</v>
      </c>
      <c r="I588" s="9" t="s">
        <v>1547</v>
      </c>
    </row>
    <row r="589" spans="1:9" s="10" customFormat="1" ht="30">
      <c r="A589" s="8" t="s">
        <v>92</v>
      </c>
      <c r="B589" s="8" t="s">
        <v>1548</v>
      </c>
      <c r="C589" s="8" t="s">
        <v>1549</v>
      </c>
      <c r="D589" s="8" t="s">
        <v>241</v>
      </c>
      <c r="F589" s="8" t="s">
        <v>251</v>
      </c>
      <c r="G589" s="8" t="s">
        <v>252</v>
      </c>
      <c r="H589" s="9" t="s">
        <v>3811</v>
      </c>
      <c r="I589" s="9" t="s">
        <v>1550</v>
      </c>
    </row>
    <row r="590" spans="1:9" s="10" customFormat="1">
      <c r="A590" s="8" t="s">
        <v>92</v>
      </c>
      <c r="B590" s="8" t="s">
        <v>1551</v>
      </c>
      <c r="C590" s="8" t="s">
        <v>1552</v>
      </c>
      <c r="D590" s="8" t="s">
        <v>241</v>
      </c>
      <c r="E590" s="8" t="s">
        <v>1553</v>
      </c>
      <c r="F590" s="8" t="s">
        <v>251</v>
      </c>
      <c r="G590" s="8" t="s">
        <v>252</v>
      </c>
      <c r="H590" s="9" t="s">
        <v>3812</v>
      </c>
      <c r="I590" s="9" t="s">
        <v>1554</v>
      </c>
    </row>
    <row r="591" spans="1:9" s="10" customFormat="1" ht="30">
      <c r="A591" s="8" t="s">
        <v>92</v>
      </c>
      <c r="B591" s="8" t="s">
        <v>1555</v>
      </c>
      <c r="C591" s="8" t="s">
        <v>1556</v>
      </c>
      <c r="D591" s="8" t="s">
        <v>241</v>
      </c>
      <c r="E591" s="8" t="s">
        <v>1557</v>
      </c>
      <c r="F591" s="8" t="s">
        <v>251</v>
      </c>
      <c r="G591" s="8" t="s">
        <v>252</v>
      </c>
      <c r="H591" s="9" t="s">
        <v>3813</v>
      </c>
      <c r="I591" s="9" t="s">
        <v>1558</v>
      </c>
    </row>
    <row r="592" spans="1:9" s="10" customFormat="1" ht="45">
      <c r="A592" s="8" t="s">
        <v>92</v>
      </c>
      <c r="B592" s="8" t="s">
        <v>1559</v>
      </c>
      <c r="C592" s="8" t="s">
        <v>1560</v>
      </c>
      <c r="D592" s="8" t="s">
        <v>241</v>
      </c>
      <c r="E592" s="8" t="s">
        <v>317</v>
      </c>
      <c r="F592" s="8" t="s">
        <v>251</v>
      </c>
      <c r="G592" s="8" t="s">
        <v>295</v>
      </c>
      <c r="H592" s="9" t="s">
        <v>3814</v>
      </c>
      <c r="I592" s="9" t="s">
        <v>1561</v>
      </c>
    </row>
    <row r="593" spans="1:9" s="10" customFormat="1" ht="60">
      <c r="A593" s="8" t="s">
        <v>92</v>
      </c>
      <c r="B593" s="8" t="s">
        <v>1562</v>
      </c>
      <c r="C593" s="8" t="s">
        <v>1563</v>
      </c>
      <c r="D593" s="8" t="s">
        <v>241</v>
      </c>
      <c r="E593" s="8" t="s">
        <v>317</v>
      </c>
      <c r="F593" s="8" t="s">
        <v>251</v>
      </c>
      <c r="G593" s="8" t="s">
        <v>252</v>
      </c>
      <c r="H593" s="9" t="s">
        <v>3815</v>
      </c>
      <c r="I593" s="9" t="s">
        <v>1564</v>
      </c>
    </row>
    <row r="594" spans="1:9" s="10" customFormat="1" ht="105">
      <c r="A594" s="8" t="s">
        <v>92</v>
      </c>
      <c r="B594" s="8" t="s">
        <v>1565</v>
      </c>
      <c r="C594" s="8" t="s">
        <v>1566</v>
      </c>
      <c r="D594" s="8" t="s">
        <v>241</v>
      </c>
      <c r="E594" s="8" t="s">
        <v>317</v>
      </c>
      <c r="F594" s="8" t="s">
        <v>251</v>
      </c>
      <c r="G594" s="8" t="s">
        <v>252</v>
      </c>
      <c r="H594" s="9" t="s">
        <v>4473</v>
      </c>
      <c r="I594" s="9" t="s">
        <v>1567</v>
      </c>
    </row>
    <row r="595" spans="1:9" s="10" customFormat="1" ht="75">
      <c r="A595" s="8" t="s">
        <v>92</v>
      </c>
      <c r="B595" s="8" t="s">
        <v>1568</v>
      </c>
      <c r="C595" s="8" t="s">
        <v>275</v>
      </c>
      <c r="D595" s="8" t="s">
        <v>241</v>
      </c>
      <c r="E595" s="8" t="s">
        <v>1492</v>
      </c>
      <c r="F595" s="8" t="s">
        <v>251</v>
      </c>
      <c r="G595" s="8" t="s">
        <v>252</v>
      </c>
      <c r="H595" s="9" t="s">
        <v>4572</v>
      </c>
      <c r="I595" s="9" t="s">
        <v>1569</v>
      </c>
    </row>
    <row r="596" spans="1:9" s="10" customFormat="1" ht="45">
      <c r="A596" s="8" t="s">
        <v>92</v>
      </c>
      <c r="B596" s="8" t="s">
        <v>1570</v>
      </c>
      <c r="C596" s="8" t="s">
        <v>278</v>
      </c>
      <c r="D596" s="8" t="s">
        <v>241</v>
      </c>
      <c r="E596" s="8" t="s">
        <v>279</v>
      </c>
      <c r="F596" s="8" t="s">
        <v>338</v>
      </c>
      <c r="G596" s="8" t="s">
        <v>252</v>
      </c>
      <c r="H596" s="9" t="s">
        <v>3816</v>
      </c>
      <c r="I596" s="9" t="s">
        <v>1571</v>
      </c>
    </row>
    <row r="597" spans="1:9" s="10" customFormat="1" ht="60">
      <c r="A597" s="8" t="s">
        <v>92</v>
      </c>
      <c r="B597" s="8" t="s">
        <v>1572</v>
      </c>
      <c r="C597" s="8" t="s">
        <v>1573</v>
      </c>
      <c r="D597" s="8" t="s">
        <v>259</v>
      </c>
      <c r="F597" s="8" t="s">
        <v>251</v>
      </c>
      <c r="G597" s="8" t="s">
        <v>252</v>
      </c>
      <c r="H597" s="9" t="s">
        <v>4474</v>
      </c>
      <c r="I597" s="9" t="s">
        <v>1574</v>
      </c>
    </row>
    <row r="598" spans="1:9" s="10" customFormat="1">
      <c r="A598" s="8" t="s">
        <v>92</v>
      </c>
      <c r="B598" s="8" t="s">
        <v>425</v>
      </c>
      <c r="C598" s="8" t="s">
        <v>426</v>
      </c>
      <c r="D598" s="8" t="s">
        <v>259</v>
      </c>
      <c r="F598" s="8" t="s">
        <v>284</v>
      </c>
      <c r="G598" s="8" t="s">
        <v>295</v>
      </c>
      <c r="H598" s="9" t="s">
        <v>4400</v>
      </c>
      <c r="I598" s="9" t="s">
        <v>519</v>
      </c>
    </row>
    <row r="599" spans="1:9" s="10" customFormat="1" ht="30">
      <c r="A599" s="8" t="s">
        <v>92</v>
      </c>
      <c r="B599" s="8" t="s">
        <v>428</v>
      </c>
      <c r="C599" s="8" t="s">
        <v>429</v>
      </c>
      <c r="D599" s="8" t="s">
        <v>241</v>
      </c>
      <c r="F599" s="8" t="s">
        <v>284</v>
      </c>
      <c r="G599" s="8" t="s">
        <v>252</v>
      </c>
      <c r="H599" s="9" t="s">
        <v>4394</v>
      </c>
      <c r="I599" s="9" t="s">
        <v>520</v>
      </c>
    </row>
    <row r="600" spans="1:9" s="10" customFormat="1">
      <c r="A600" s="8" t="s">
        <v>92</v>
      </c>
      <c r="B600" s="8" t="s">
        <v>431</v>
      </c>
      <c r="C600" s="8" t="s">
        <v>432</v>
      </c>
      <c r="D600" s="8" t="s">
        <v>259</v>
      </c>
      <c r="F600" s="8" t="s">
        <v>284</v>
      </c>
      <c r="G600" s="8" t="s">
        <v>252</v>
      </c>
      <c r="H600" s="9" t="s">
        <v>3481</v>
      </c>
      <c r="I600" s="9" t="s">
        <v>521</v>
      </c>
    </row>
    <row r="601" spans="1:9" s="10" customFormat="1" ht="30">
      <c r="A601" s="8" t="s">
        <v>92</v>
      </c>
      <c r="B601" s="8" t="s">
        <v>388</v>
      </c>
      <c r="C601" s="8" t="s">
        <v>389</v>
      </c>
      <c r="D601" s="8" t="s">
        <v>259</v>
      </c>
      <c r="F601" s="8" t="s">
        <v>284</v>
      </c>
      <c r="G601" s="8" t="s">
        <v>252</v>
      </c>
      <c r="H601" s="9" t="s">
        <v>4593</v>
      </c>
      <c r="I601" s="9" t="s">
        <v>1575</v>
      </c>
    </row>
    <row r="602" spans="1:9" s="10" customFormat="1" ht="30">
      <c r="A602" s="8" t="s">
        <v>92</v>
      </c>
      <c r="B602" s="8" t="s">
        <v>391</v>
      </c>
      <c r="C602" s="8" t="s">
        <v>392</v>
      </c>
      <c r="D602" s="8" t="s">
        <v>241</v>
      </c>
      <c r="E602" s="8" t="s">
        <v>393</v>
      </c>
      <c r="F602" s="8" t="s">
        <v>284</v>
      </c>
      <c r="G602" s="8" t="s">
        <v>252</v>
      </c>
      <c r="H602" s="9" t="s">
        <v>3817</v>
      </c>
      <c r="I602" s="9" t="s">
        <v>1576</v>
      </c>
    </row>
    <row r="603" spans="1:9" s="10" customFormat="1">
      <c r="A603" s="8" t="s">
        <v>92</v>
      </c>
      <c r="B603" s="8" t="s">
        <v>1577</v>
      </c>
      <c r="C603" s="8" t="s">
        <v>1578</v>
      </c>
      <c r="D603" s="8" t="s">
        <v>241</v>
      </c>
      <c r="E603" s="8" t="s">
        <v>283</v>
      </c>
      <c r="F603" s="8" t="s">
        <v>284</v>
      </c>
      <c r="G603" s="8" t="s">
        <v>295</v>
      </c>
      <c r="H603" s="9" t="s">
        <v>3818</v>
      </c>
      <c r="I603" s="9" t="s">
        <v>1579</v>
      </c>
    </row>
    <row r="604" spans="1:9" s="10" customFormat="1" ht="45">
      <c r="A604" s="8" t="s">
        <v>92</v>
      </c>
      <c r="B604" s="8" t="s">
        <v>1580</v>
      </c>
      <c r="C604" s="8" t="s">
        <v>1581</v>
      </c>
      <c r="D604" s="8" t="s">
        <v>259</v>
      </c>
      <c r="F604" s="8" t="s">
        <v>284</v>
      </c>
      <c r="G604" s="8" t="s">
        <v>252</v>
      </c>
      <c r="H604" s="9" t="s">
        <v>3819</v>
      </c>
      <c r="I604" s="9" t="s">
        <v>1582</v>
      </c>
    </row>
    <row r="605" spans="1:9" s="10" customFormat="1" ht="60">
      <c r="A605" s="8" t="s">
        <v>92</v>
      </c>
      <c r="B605" s="8" t="s">
        <v>1583</v>
      </c>
      <c r="C605" s="8" t="s">
        <v>721</v>
      </c>
      <c r="D605" s="8" t="s">
        <v>241</v>
      </c>
      <c r="F605" s="8" t="s">
        <v>284</v>
      </c>
      <c r="G605" s="8" t="s">
        <v>252</v>
      </c>
      <c r="H605" s="9" t="s">
        <v>3820</v>
      </c>
      <c r="I605" s="9" t="s">
        <v>1584</v>
      </c>
    </row>
    <row r="606" spans="1:9" s="10" customFormat="1">
      <c r="A606" s="8" t="s">
        <v>92</v>
      </c>
      <c r="B606" s="8" t="s">
        <v>1585</v>
      </c>
      <c r="C606" s="8" t="s">
        <v>724</v>
      </c>
      <c r="D606" s="8" t="s">
        <v>259</v>
      </c>
      <c r="F606" s="8" t="s">
        <v>284</v>
      </c>
      <c r="G606" s="8" t="s">
        <v>252</v>
      </c>
      <c r="H606" s="9" t="s">
        <v>3821</v>
      </c>
      <c r="I606" s="9" t="s">
        <v>1586</v>
      </c>
    </row>
    <row r="607" spans="1:9" s="10" customFormat="1" ht="90">
      <c r="A607" s="8" t="s">
        <v>92</v>
      </c>
      <c r="B607" s="8" t="s">
        <v>1587</v>
      </c>
      <c r="C607" s="8" t="s">
        <v>727</v>
      </c>
      <c r="D607" s="8" t="s">
        <v>241</v>
      </c>
      <c r="E607" s="8" t="s">
        <v>283</v>
      </c>
      <c r="F607" s="8" t="s">
        <v>284</v>
      </c>
      <c r="G607" s="8" t="s">
        <v>252</v>
      </c>
      <c r="H607" s="9" t="s">
        <v>3822</v>
      </c>
      <c r="I607" s="9" t="s">
        <v>1588</v>
      </c>
    </row>
    <row r="608" spans="1:9" s="10" customFormat="1" ht="45">
      <c r="A608" s="8" t="s">
        <v>92</v>
      </c>
      <c r="B608" s="8" t="s">
        <v>1589</v>
      </c>
      <c r="C608" s="8" t="s">
        <v>730</v>
      </c>
      <c r="D608" s="8" t="s">
        <v>241</v>
      </c>
      <c r="F608" s="8" t="s">
        <v>284</v>
      </c>
      <c r="G608" s="8" t="s">
        <v>252</v>
      </c>
      <c r="H608" s="9" t="s">
        <v>3823</v>
      </c>
      <c r="I608" s="9" t="s">
        <v>1590</v>
      </c>
    </row>
    <row r="609" spans="1:9" s="10" customFormat="1">
      <c r="A609" s="8" t="s">
        <v>92</v>
      </c>
      <c r="B609" s="8" t="s">
        <v>1591</v>
      </c>
      <c r="C609" s="8" t="s">
        <v>733</v>
      </c>
      <c r="D609" s="8" t="s">
        <v>241</v>
      </c>
      <c r="E609" s="8" t="s">
        <v>283</v>
      </c>
      <c r="F609" s="8" t="s">
        <v>284</v>
      </c>
      <c r="G609" s="8" t="s">
        <v>252</v>
      </c>
      <c r="H609" s="9" t="s">
        <v>3824</v>
      </c>
      <c r="I609" s="9" t="s">
        <v>1592</v>
      </c>
    </row>
    <row r="610" spans="1:9">
      <c r="A610" s="5" t="s">
        <v>104</v>
      </c>
      <c r="B610" s="6" t="s">
        <v>239</v>
      </c>
      <c r="C610" s="6" t="s">
        <v>240</v>
      </c>
      <c r="D610" s="5" t="s">
        <v>241</v>
      </c>
      <c r="F610" s="5" t="s">
        <v>242</v>
      </c>
      <c r="G610" s="6" t="s">
        <v>243</v>
      </c>
      <c r="H610" s="7" t="s">
        <v>4567</v>
      </c>
      <c r="I610" s="7" t="s">
        <v>244</v>
      </c>
    </row>
    <row r="611" spans="1:9">
      <c r="A611" s="5" t="s">
        <v>104</v>
      </c>
      <c r="B611" s="6" t="s">
        <v>245</v>
      </c>
      <c r="C611" s="6" t="s">
        <v>246</v>
      </c>
      <c r="D611" s="5" t="s">
        <v>241</v>
      </c>
      <c r="E611" s="5" t="s">
        <v>104</v>
      </c>
      <c r="F611" s="5" t="s">
        <v>242</v>
      </c>
      <c r="G611" s="6" t="s">
        <v>243</v>
      </c>
      <c r="H611" s="7" t="s">
        <v>3426</v>
      </c>
      <c r="I611" s="7" t="s">
        <v>247</v>
      </c>
    </row>
    <row r="612" spans="1:9" ht="30">
      <c r="A612" s="5" t="s">
        <v>104</v>
      </c>
      <c r="B612" s="6" t="s">
        <v>254</v>
      </c>
      <c r="C612" s="6" t="s">
        <v>255</v>
      </c>
      <c r="D612" s="5" t="s">
        <v>241</v>
      </c>
      <c r="F612" s="5" t="s">
        <v>242</v>
      </c>
      <c r="G612" s="6" t="s">
        <v>243</v>
      </c>
      <c r="H612" s="7" t="s">
        <v>4419</v>
      </c>
      <c r="I612" s="7" t="s">
        <v>256</v>
      </c>
    </row>
    <row r="613" spans="1:9" ht="30">
      <c r="A613" s="5" t="s">
        <v>104</v>
      </c>
      <c r="B613" s="6" t="s">
        <v>1593</v>
      </c>
      <c r="C613" s="6" t="s">
        <v>258</v>
      </c>
      <c r="D613" s="5" t="s">
        <v>259</v>
      </c>
      <c r="F613" s="5" t="s">
        <v>242</v>
      </c>
      <c r="G613" s="6" t="s">
        <v>243</v>
      </c>
      <c r="H613" s="7" t="s">
        <v>4413</v>
      </c>
      <c r="I613" s="7" t="s">
        <v>1054</v>
      </c>
    </row>
    <row r="614" spans="1:9" s="10" customFormat="1" ht="60">
      <c r="A614" s="8" t="s">
        <v>104</v>
      </c>
      <c r="B614" s="8" t="s">
        <v>1594</v>
      </c>
      <c r="C614" s="8" t="s">
        <v>454</v>
      </c>
      <c r="D614" s="8" t="s">
        <v>241</v>
      </c>
      <c r="F614" s="8" t="s">
        <v>242</v>
      </c>
      <c r="G614" s="8" t="s">
        <v>252</v>
      </c>
      <c r="H614" s="9" t="s">
        <v>3825</v>
      </c>
      <c r="I614" s="9" t="s">
        <v>1595</v>
      </c>
    </row>
    <row r="615" spans="1:9" ht="75">
      <c r="A615" s="5" t="s">
        <v>104</v>
      </c>
      <c r="B615" s="6" t="s">
        <v>1596</v>
      </c>
      <c r="C615" s="6" t="s">
        <v>1597</v>
      </c>
      <c r="D615" s="5" t="s">
        <v>241</v>
      </c>
      <c r="E615" s="5" t="s">
        <v>250</v>
      </c>
      <c r="F615" s="5" t="s">
        <v>272</v>
      </c>
      <c r="G615" s="6" t="s">
        <v>243</v>
      </c>
      <c r="H615" s="7" t="s">
        <v>3826</v>
      </c>
      <c r="I615" s="7" t="s">
        <v>1598</v>
      </c>
    </row>
    <row r="616" spans="1:9" ht="45">
      <c r="A616" s="5" t="s">
        <v>104</v>
      </c>
      <c r="B616" s="6" t="s">
        <v>1599</v>
      </c>
      <c r="C616" s="6" t="s">
        <v>1600</v>
      </c>
      <c r="D616" s="5" t="s">
        <v>241</v>
      </c>
      <c r="F616" s="5" t="s">
        <v>327</v>
      </c>
      <c r="G616" s="6" t="s">
        <v>243</v>
      </c>
      <c r="H616" s="7" t="s">
        <v>3827</v>
      </c>
      <c r="I616" s="7" t="s">
        <v>1601</v>
      </c>
    </row>
    <row r="617" spans="1:9" ht="30">
      <c r="A617" s="5" t="s">
        <v>104</v>
      </c>
      <c r="B617" s="6" t="s">
        <v>1602</v>
      </c>
      <c r="C617" s="6" t="s">
        <v>1603</v>
      </c>
      <c r="D617" s="5" t="s">
        <v>241</v>
      </c>
      <c r="E617" s="5" t="s">
        <v>1604</v>
      </c>
      <c r="F617" s="5" t="s">
        <v>473</v>
      </c>
      <c r="G617" s="6" t="s">
        <v>243</v>
      </c>
      <c r="H617" s="7" t="s">
        <v>3828</v>
      </c>
      <c r="I617" s="7" t="s">
        <v>1605</v>
      </c>
    </row>
    <row r="618" spans="1:9" s="10" customFormat="1" ht="45">
      <c r="A618" s="8" t="s">
        <v>104</v>
      </c>
      <c r="B618" s="8" t="s">
        <v>1606</v>
      </c>
      <c r="C618" s="8" t="s">
        <v>1607</v>
      </c>
      <c r="D618" s="8" t="s">
        <v>241</v>
      </c>
      <c r="E618" s="8" t="s">
        <v>250</v>
      </c>
      <c r="F618" s="8" t="s">
        <v>473</v>
      </c>
      <c r="G618" s="8" t="s">
        <v>252</v>
      </c>
      <c r="H618" s="9" t="s">
        <v>3829</v>
      </c>
      <c r="I618" s="9" t="s">
        <v>1608</v>
      </c>
    </row>
    <row r="619" spans="1:9" ht="30">
      <c r="A619" s="5" t="s">
        <v>104</v>
      </c>
      <c r="B619" s="6" t="s">
        <v>1609</v>
      </c>
      <c r="C619" s="6" t="s">
        <v>1610</v>
      </c>
      <c r="D619" s="5" t="s">
        <v>241</v>
      </c>
      <c r="E619" s="5" t="s">
        <v>317</v>
      </c>
      <c r="F619" s="5" t="s">
        <v>1447</v>
      </c>
      <c r="G619" s="6" t="s">
        <v>243</v>
      </c>
      <c r="H619" s="7" t="s">
        <v>3830</v>
      </c>
      <c r="I619" s="7" t="s">
        <v>1611</v>
      </c>
    </row>
    <row r="620" spans="1:9">
      <c r="A620" s="5" t="s">
        <v>104</v>
      </c>
      <c r="B620" s="6" t="s">
        <v>1612</v>
      </c>
      <c r="C620" s="6" t="s">
        <v>1613</v>
      </c>
      <c r="D620" s="5" t="s">
        <v>241</v>
      </c>
      <c r="E620" s="5" t="s">
        <v>317</v>
      </c>
      <c r="F620" s="5" t="s">
        <v>1447</v>
      </c>
      <c r="G620" s="6" t="s">
        <v>243</v>
      </c>
      <c r="H620" s="7" t="s">
        <v>3831</v>
      </c>
      <c r="I620" s="7" t="s">
        <v>1614</v>
      </c>
    </row>
    <row r="621" spans="1:9" s="10" customFormat="1">
      <c r="A621" s="8" t="s">
        <v>104</v>
      </c>
      <c r="B621" s="8" t="s">
        <v>425</v>
      </c>
      <c r="C621" s="8" t="s">
        <v>426</v>
      </c>
      <c r="D621" s="8" t="s">
        <v>259</v>
      </c>
      <c r="F621" s="8" t="s">
        <v>284</v>
      </c>
      <c r="G621" s="8" t="s">
        <v>252</v>
      </c>
      <c r="H621" s="9" t="s">
        <v>4400</v>
      </c>
      <c r="I621" s="9" t="s">
        <v>519</v>
      </c>
    </row>
    <row r="622" spans="1:9" s="10" customFormat="1" ht="30">
      <c r="A622" s="8" t="s">
        <v>104</v>
      </c>
      <c r="B622" s="8" t="s">
        <v>428</v>
      </c>
      <c r="C622" s="8" t="s">
        <v>429</v>
      </c>
      <c r="D622" s="8" t="s">
        <v>241</v>
      </c>
      <c r="F622" s="8" t="s">
        <v>284</v>
      </c>
      <c r="G622" s="8" t="s">
        <v>252</v>
      </c>
      <c r="H622" s="9" t="s">
        <v>4394</v>
      </c>
      <c r="I622" s="9" t="s">
        <v>520</v>
      </c>
    </row>
    <row r="623" spans="1:9" s="10" customFormat="1">
      <c r="A623" s="8" t="s">
        <v>104</v>
      </c>
      <c r="B623" s="8" t="s">
        <v>431</v>
      </c>
      <c r="C623" s="8" t="s">
        <v>432</v>
      </c>
      <c r="D623" s="8" t="s">
        <v>259</v>
      </c>
      <c r="F623" s="8" t="s">
        <v>284</v>
      </c>
      <c r="G623" s="8" t="s">
        <v>252</v>
      </c>
      <c r="H623" s="9" t="s">
        <v>3481</v>
      </c>
      <c r="I623" s="9" t="s">
        <v>521</v>
      </c>
    </row>
    <row r="624" spans="1:9" s="10" customFormat="1" ht="30">
      <c r="A624" s="8" t="s">
        <v>104</v>
      </c>
      <c r="B624" s="8" t="s">
        <v>388</v>
      </c>
      <c r="C624" s="8" t="s">
        <v>389</v>
      </c>
      <c r="D624" s="8" t="s">
        <v>259</v>
      </c>
      <c r="F624" s="8" t="s">
        <v>284</v>
      </c>
      <c r="G624" s="8" t="s">
        <v>252</v>
      </c>
      <c r="H624" s="9" t="s">
        <v>4593</v>
      </c>
      <c r="I624" s="9" t="s">
        <v>1406</v>
      </c>
    </row>
    <row r="625" spans="1:9" s="10" customFormat="1" ht="30">
      <c r="A625" s="8" t="s">
        <v>104</v>
      </c>
      <c r="B625" s="8" t="s">
        <v>391</v>
      </c>
      <c r="C625" s="8" t="s">
        <v>392</v>
      </c>
      <c r="D625" s="8" t="s">
        <v>241</v>
      </c>
      <c r="E625" s="8" t="s">
        <v>393</v>
      </c>
      <c r="F625" s="8" t="s">
        <v>284</v>
      </c>
      <c r="G625" s="8" t="s">
        <v>252</v>
      </c>
      <c r="H625" s="9" t="s">
        <v>3832</v>
      </c>
      <c r="I625" s="9" t="s">
        <v>1615</v>
      </c>
    </row>
    <row r="626" spans="1:9" s="10" customFormat="1" ht="30">
      <c r="A626" s="8" t="s">
        <v>104</v>
      </c>
      <c r="B626" s="8" t="s">
        <v>1616</v>
      </c>
      <c r="C626" s="8" t="s">
        <v>375</v>
      </c>
      <c r="D626" s="8" t="s">
        <v>241</v>
      </c>
      <c r="E626" s="8" t="s">
        <v>283</v>
      </c>
      <c r="F626" s="8" t="s">
        <v>284</v>
      </c>
      <c r="G626" s="8" t="s">
        <v>252</v>
      </c>
      <c r="H626" s="9" t="s">
        <v>3833</v>
      </c>
      <c r="I626" s="9" t="s">
        <v>1617</v>
      </c>
    </row>
    <row r="627" spans="1:9" s="10" customFormat="1" ht="60">
      <c r="A627" s="8" t="s">
        <v>104</v>
      </c>
      <c r="B627" s="8" t="s">
        <v>1618</v>
      </c>
      <c r="C627" s="8" t="s">
        <v>378</v>
      </c>
      <c r="D627" s="8" t="s">
        <v>259</v>
      </c>
      <c r="F627" s="8" t="s">
        <v>284</v>
      </c>
      <c r="G627" s="8" t="s">
        <v>252</v>
      </c>
      <c r="H627" s="9" t="s">
        <v>3834</v>
      </c>
      <c r="I627" s="9" t="s">
        <v>1619</v>
      </c>
    </row>
    <row r="628" spans="1:9">
      <c r="A628" s="5" t="s">
        <v>108</v>
      </c>
      <c r="B628" s="6" t="s">
        <v>239</v>
      </c>
      <c r="C628" s="6" t="s">
        <v>240</v>
      </c>
      <c r="D628" s="5" t="s">
        <v>241</v>
      </c>
      <c r="F628" s="5" t="s">
        <v>242</v>
      </c>
      <c r="G628" s="6" t="s">
        <v>243</v>
      </c>
      <c r="H628" s="7" t="s">
        <v>4567</v>
      </c>
      <c r="I628" s="7" t="s">
        <v>244</v>
      </c>
    </row>
    <row r="629" spans="1:9">
      <c r="A629" s="5" t="s">
        <v>108</v>
      </c>
      <c r="B629" s="6" t="s">
        <v>245</v>
      </c>
      <c r="C629" s="6" t="s">
        <v>246</v>
      </c>
      <c r="D629" s="5" t="s">
        <v>241</v>
      </c>
      <c r="E629" s="5" t="s">
        <v>108</v>
      </c>
      <c r="F629" s="5" t="s">
        <v>242</v>
      </c>
      <c r="G629" s="6" t="s">
        <v>243</v>
      </c>
      <c r="H629" s="7" t="s">
        <v>3426</v>
      </c>
      <c r="I629" s="7" t="s">
        <v>247</v>
      </c>
    </row>
    <row r="630" spans="1:9" ht="30">
      <c r="A630" s="5" t="s">
        <v>108</v>
      </c>
      <c r="B630" s="6" t="s">
        <v>254</v>
      </c>
      <c r="C630" s="6" t="s">
        <v>255</v>
      </c>
      <c r="D630" s="5" t="s">
        <v>241</v>
      </c>
      <c r="F630" s="5" t="s">
        <v>242</v>
      </c>
      <c r="G630" s="6" t="s">
        <v>243</v>
      </c>
      <c r="H630" s="7" t="s">
        <v>4419</v>
      </c>
      <c r="I630" s="7" t="s">
        <v>256</v>
      </c>
    </row>
    <row r="631" spans="1:9" ht="30">
      <c r="A631" s="5" t="s">
        <v>108</v>
      </c>
      <c r="B631" s="6" t="s">
        <v>1620</v>
      </c>
      <c r="C631" s="6" t="s">
        <v>258</v>
      </c>
      <c r="D631" s="5" t="s">
        <v>259</v>
      </c>
      <c r="F631" s="5" t="s">
        <v>242</v>
      </c>
      <c r="G631" s="6" t="s">
        <v>243</v>
      </c>
      <c r="H631" s="7" t="s">
        <v>4413</v>
      </c>
      <c r="I631" s="7" t="s">
        <v>1054</v>
      </c>
    </row>
    <row r="632" spans="1:9" s="10" customFormat="1" ht="30">
      <c r="A632" s="8" t="s">
        <v>108</v>
      </c>
      <c r="B632" s="8" t="s">
        <v>1621</v>
      </c>
      <c r="C632" s="8" t="s">
        <v>451</v>
      </c>
      <c r="D632" s="8" t="s">
        <v>241</v>
      </c>
      <c r="F632" s="8" t="s">
        <v>242</v>
      </c>
      <c r="G632" s="8" t="s">
        <v>252</v>
      </c>
      <c r="H632" s="9" t="s">
        <v>3460</v>
      </c>
      <c r="I632" s="9" t="s">
        <v>452</v>
      </c>
    </row>
    <row r="633" spans="1:9" s="10" customFormat="1">
      <c r="A633" s="8" t="s">
        <v>108</v>
      </c>
      <c r="B633" s="8" t="s">
        <v>1622</v>
      </c>
      <c r="C633" s="8" t="s">
        <v>652</v>
      </c>
      <c r="D633" s="8" t="s">
        <v>241</v>
      </c>
      <c r="F633" s="8" t="s">
        <v>242</v>
      </c>
      <c r="G633" s="8" t="s">
        <v>252</v>
      </c>
      <c r="H633" s="9" t="s">
        <v>3835</v>
      </c>
      <c r="I633" s="9" t="s">
        <v>1623</v>
      </c>
    </row>
    <row r="634" spans="1:9" s="10" customFormat="1">
      <c r="A634" s="8" t="s">
        <v>108</v>
      </c>
      <c r="B634" s="8" t="s">
        <v>1624</v>
      </c>
      <c r="C634" s="8" t="s">
        <v>454</v>
      </c>
      <c r="D634" s="8" t="s">
        <v>241</v>
      </c>
      <c r="F634" s="8" t="s">
        <v>242</v>
      </c>
      <c r="G634" s="8" t="s">
        <v>252</v>
      </c>
      <c r="H634" s="9" t="s">
        <v>3700</v>
      </c>
      <c r="I634" s="9" t="s">
        <v>1201</v>
      </c>
    </row>
    <row r="635" spans="1:9" ht="90">
      <c r="A635" s="5" t="s">
        <v>108</v>
      </c>
      <c r="B635" s="6" t="s">
        <v>1625</v>
      </c>
      <c r="C635" s="6" t="s">
        <v>1626</v>
      </c>
      <c r="D635" s="5" t="s">
        <v>241</v>
      </c>
      <c r="E635" s="5" t="s">
        <v>1627</v>
      </c>
      <c r="F635" s="5" t="s">
        <v>272</v>
      </c>
      <c r="G635" s="6" t="s">
        <v>243</v>
      </c>
      <c r="H635" s="7" t="s">
        <v>4475</v>
      </c>
      <c r="I635" s="7" t="s">
        <v>1628</v>
      </c>
    </row>
    <row r="636" spans="1:9" ht="45">
      <c r="A636" s="5" t="s">
        <v>108</v>
      </c>
      <c r="B636" s="6" t="s">
        <v>1629</v>
      </c>
      <c r="C636" s="6" t="s">
        <v>1630</v>
      </c>
      <c r="D636" s="5" t="s">
        <v>241</v>
      </c>
      <c r="E636" s="5" t="s">
        <v>1631</v>
      </c>
      <c r="F636" s="5" t="s">
        <v>327</v>
      </c>
      <c r="G636" s="6" t="s">
        <v>243</v>
      </c>
      <c r="H636" s="7" t="s">
        <v>4476</v>
      </c>
      <c r="I636" s="7" t="s">
        <v>1632</v>
      </c>
    </row>
    <row r="637" spans="1:9" s="10" customFormat="1" ht="30">
      <c r="A637" s="8" t="s">
        <v>108</v>
      </c>
      <c r="B637" s="8" t="s">
        <v>1633</v>
      </c>
      <c r="C637" s="8" t="s">
        <v>1634</v>
      </c>
      <c r="D637" s="8" t="s">
        <v>241</v>
      </c>
      <c r="E637" s="8" t="s">
        <v>250</v>
      </c>
      <c r="F637" s="8" t="s">
        <v>327</v>
      </c>
      <c r="G637" s="8" t="s">
        <v>252</v>
      </c>
      <c r="H637" s="9" t="s">
        <v>3836</v>
      </c>
      <c r="I637" s="9" t="s">
        <v>1635</v>
      </c>
    </row>
    <row r="638" spans="1:9" s="10" customFormat="1">
      <c r="A638" s="8" t="s">
        <v>108</v>
      </c>
      <c r="B638" s="8" t="s">
        <v>1636</v>
      </c>
      <c r="C638" s="8" t="s">
        <v>1637</v>
      </c>
      <c r="D638" s="8" t="s">
        <v>241</v>
      </c>
      <c r="E638" s="8" t="s">
        <v>250</v>
      </c>
      <c r="F638" s="8" t="s">
        <v>473</v>
      </c>
      <c r="G638" s="8" t="s">
        <v>252</v>
      </c>
      <c r="H638" s="9" t="s">
        <v>3837</v>
      </c>
      <c r="I638" s="9" t="s">
        <v>1638</v>
      </c>
    </row>
    <row r="639" spans="1:9" s="10" customFormat="1">
      <c r="A639" s="8" t="s">
        <v>108</v>
      </c>
      <c r="B639" s="8" t="s">
        <v>1639</v>
      </c>
      <c r="C639" s="8" t="s">
        <v>1640</v>
      </c>
      <c r="D639" s="8" t="s">
        <v>241</v>
      </c>
      <c r="F639" s="8" t="s">
        <v>1447</v>
      </c>
      <c r="G639" s="8" t="s">
        <v>295</v>
      </c>
      <c r="H639" s="9" t="s">
        <v>3838</v>
      </c>
      <c r="I639" s="9" t="s">
        <v>1641</v>
      </c>
    </row>
    <row r="640" spans="1:9" s="10" customFormat="1" ht="30">
      <c r="A640" s="8" t="s">
        <v>108</v>
      </c>
      <c r="B640" s="8" t="s">
        <v>1642</v>
      </c>
      <c r="C640" s="8" t="s">
        <v>1450</v>
      </c>
      <c r="D640" s="8" t="s">
        <v>241</v>
      </c>
      <c r="E640" s="8" t="s">
        <v>505</v>
      </c>
      <c r="F640" s="8" t="s">
        <v>338</v>
      </c>
      <c r="G640" s="8" t="s">
        <v>295</v>
      </c>
      <c r="H640" s="9" t="s">
        <v>3839</v>
      </c>
      <c r="I640" s="9" t="s">
        <v>1643</v>
      </c>
    </row>
    <row r="641" spans="1:9" s="10" customFormat="1" ht="60">
      <c r="A641" s="8" t="s">
        <v>108</v>
      </c>
      <c r="B641" s="8" t="s">
        <v>1644</v>
      </c>
      <c r="C641" s="8" t="s">
        <v>1486</v>
      </c>
      <c r="D641" s="8" t="s">
        <v>241</v>
      </c>
      <c r="F641" s="8" t="s">
        <v>1447</v>
      </c>
      <c r="G641" s="8" t="s">
        <v>295</v>
      </c>
      <c r="H641" s="9" t="s">
        <v>3840</v>
      </c>
      <c r="I641" s="9" t="s">
        <v>1645</v>
      </c>
    </row>
    <row r="642" spans="1:9" s="10" customFormat="1" ht="45">
      <c r="A642" s="8" t="s">
        <v>108</v>
      </c>
      <c r="B642" s="8" t="s">
        <v>1646</v>
      </c>
      <c r="C642" s="8" t="s">
        <v>1647</v>
      </c>
      <c r="D642" s="8" t="s">
        <v>259</v>
      </c>
      <c r="F642" s="8" t="s">
        <v>1447</v>
      </c>
      <c r="G642" s="8" t="s">
        <v>295</v>
      </c>
      <c r="H642" s="9" t="s">
        <v>3841</v>
      </c>
      <c r="I642" s="9" t="s">
        <v>1648</v>
      </c>
    </row>
    <row r="643" spans="1:9" s="10" customFormat="1" ht="30">
      <c r="A643" s="8" t="s">
        <v>108</v>
      </c>
      <c r="B643" s="8" t="s">
        <v>1649</v>
      </c>
      <c r="C643" s="8" t="s">
        <v>1459</v>
      </c>
      <c r="D643" s="8" t="s">
        <v>241</v>
      </c>
      <c r="E643" s="8" t="s">
        <v>505</v>
      </c>
      <c r="F643" s="8" t="s">
        <v>338</v>
      </c>
      <c r="G643" s="8" t="s">
        <v>295</v>
      </c>
      <c r="H643" s="9" t="s">
        <v>3842</v>
      </c>
      <c r="I643" s="9" t="s">
        <v>1650</v>
      </c>
    </row>
    <row r="644" spans="1:9" s="10" customFormat="1" ht="30">
      <c r="A644" s="8" t="s">
        <v>108</v>
      </c>
      <c r="B644" s="8" t="s">
        <v>1651</v>
      </c>
      <c r="C644" s="8" t="s">
        <v>485</v>
      </c>
      <c r="D644" s="8" t="s">
        <v>241</v>
      </c>
      <c r="E644" s="8" t="s">
        <v>486</v>
      </c>
      <c r="F644" s="8" t="s">
        <v>251</v>
      </c>
      <c r="G644" s="8" t="s">
        <v>252</v>
      </c>
      <c r="H644" s="9" t="s">
        <v>3843</v>
      </c>
      <c r="I644" s="9" t="s">
        <v>1652</v>
      </c>
    </row>
    <row r="645" spans="1:9" s="10" customFormat="1" ht="30">
      <c r="A645" s="8" t="s">
        <v>108</v>
      </c>
      <c r="B645" s="8" t="s">
        <v>1653</v>
      </c>
      <c r="C645" s="8" t="s">
        <v>1464</v>
      </c>
      <c r="D645" s="8" t="s">
        <v>241</v>
      </c>
      <c r="F645" s="8" t="s">
        <v>251</v>
      </c>
      <c r="G645" s="8" t="s">
        <v>252</v>
      </c>
      <c r="H645" s="9" t="s">
        <v>3844</v>
      </c>
      <c r="I645" s="9" t="s">
        <v>1654</v>
      </c>
    </row>
    <row r="646" spans="1:9" s="10" customFormat="1" ht="30">
      <c r="A646" s="8" t="s">
        <v>108</v>
      </c>
      <c r="B646" s="8" t="s">
        <v>1655</v>
      </c>
      <c r="C646" s="8" t="s">
        <v>1549</v>
      </c>
      <c r="D646" s="8" t="s">
        <v>241</v>
      </c>
      <c r="F646" s="8" t="s">
        <v>251</v>
      </c>
      <c r="G646" s="8" t="s">
        <v>252</v>
      </c>
      <c r="H646" s="9" t="s">
        <v>3811</v>
      </c>
      <c r="I646" s="9" t="s">
        <v>1550</v>
      </c>
    </row>
    <row r="647" spans="1:9" s="10" customFormat="1" ht="30">
      <c r="A647" s="8" t="s">
        <v>108</v>
      </c>
      <c r="B647" s="8" t="s">
        <v>1656</v>
      </c>
      <c r="C647" s="8" t="s">
        <v>1657</v>
      </c>
      <c r="D647" s="8" t="s">
        <v>241</v>
      </c>
      <c r="E647" s="8" t="s">
        <v>1658</v>
      </c>
      <c r="F647" s="8" t="s">
        <v>251</v>
      </c>
      <c r="G647" s="8" t="s">
        <v>252</v>
      </c>
      <c r="H647" s="9" t="s">
        <v>3845</v>
      </c>
      <c r="I647" s="9" t="s">
        <v>1659</v>
      </c>
    </row>
    <row r="648" spans="1:9" s="10" customFormat="1">
      <c r="A648" s="8" t="s">
        <v>108</v>
      </c>
      <c r="B648" s="8" t="s">
        <v>1660</v>
      </c>
      <c r="C648" s="8" t="s">
        <v>1552</v>
      </c>
      <c r="D648" s="8" t="s">
        <v>241</v>
      </c>
      <c r="E648" s="8" t="s">
        <v>1661</v>
      </c>
      <c r="F648" s="8" t="s">
        <v>251</v>
      </c>
      <c r="G648" s="8" t="s">
        <v>252</v>
      </c>
      <c r="H648" s="9" t="s">
        <v>3846</v>
      </c>
      <c r="I648" s="9" t="s">
        <v>1662</v>
      </c>
    </row>
    <row r="649" spans="1:9" s="10" customFormat="1" ht="45">
      <c r="A649" s="8" t="s">
        <v>108</v>
      </c>
      <c r="B649" s="8" t="s">
        <v>1663</v>
      </c>
      <c r="C649" s="8" t="s">
        <v>1560</v>
      </c>
      <c r="D649" s="8" t="s">
        <v>241</v>
      </c>
      <c r="E649" s="8" t="s">
        <v>317</v>
      </c>
      <c r="F649" s="8" t="s">
        <v>251</v>
      </c>
      <c r="G649" s="8" t="s">
        <v>252</v>
      </c>
      <c r="H649" s="9" t="s">
        <v>3814</v>
      </c>
      <c r="I649" s="9" t="s">
        <v>1561</v>
      </c>
    </row>
    <row r="650" spans="1:9" s="10" customFormat="1" ht="60">
      <c r="A650" s="8" t="s">
        <v>108</v>
      </c>
      <c r="B650" s="8" t="s">
        <v>1664</v>
      </c>
      <c r="C650" s="8" t="s">
        <v>1563</v>
      </c>
      <c r="D650" s="8" t="s">
        <v>241</v>
      </c>
      <c r="E650" s="8" t="s">
        <v>317</v>
      </c>
      <c r="F650" s="8" t="s">
        <v>251</v>
      </c>
      <c r="G650" s="8" t="s">
        <v>252</v>
      </c>
      <c r="H650" s="9" t="s">
        <v>3847</v>
      </c>
      <c r="I650" s="9" t="s">
        <v>1665</v>
      </c>
    </row>
    <row r="651" spans="1:9" s="10" customFormat="1" ht="30">
      <c r="A651" s="8" t="s">
        <v>108</v>
      </c>
      <c r="B651" s="8" t="s">
        <v>1666</v>
      </c>
      <c r="C651" s="8" t="s">
        <v>1667</v>
      </c>
      <c r="D651" s="8" t="s">
        <v>259</v>
      </c>
      <c r="F651" s="8" t="s">
        <v>338</v>
      </c>
      <c r="G651" s="8" t="s">
        <v>295</v>
      </c>
      <c r="H651" s="9" t="s">
        <v>4477</v>
      </c>
      <c r="I651" s="9" t="s">
        <v>1668</v>
      </c>
    </row>
    <row r="652" spans="1:9" s="10" customFormat="1">
      <c r="A652" s="8" t="s">
        <v>108</v>
      </c>
      <c r="B652" s="8" t="s">
        <v>425</v>
      </c>
      <c r="C652" s="8" t="s">
        <v>426</v>
      </c>
      <c r="D652" s="8" t="s">
        <v>259</v>
      </c>
      <c r="F652" s="8" t="s">
        <v>284</v>
      </c>
      <c r="G652" s="8" t="s">
        <v>295</v>
      </c>
      <c r="H652" s="9" t="s">
        <v>4400</v>
      </c>
      <c r="I652" s="9" t="s">
        <v>519</v>
      </c>
    </row>
    <row r="653" spans="1:9" s="10" customFormat="1" ht="30">
      <c r="A653" s="8" t="s">
        <v>108</v>
      </c>
      <c r="B653" s="8" t="s">
        <v>428</v>
      </c>
      <c r="C653" s="8" t="s">
        <v>429</v>
      </c>
      <c r="D653" s="8" t="s">
        <v>241</v>
      </c>
      <c r="F653" s="8" t="s">
        <v>284</v>
      </c>
      <c r="G653" s="8" t="s">
        <v>252</v>
      </c>
      <c r="H653" s="9" t="s">
        <v>4394</v>
      </c>
      <c r="I653" s="9" t="s">
        <v>1466</v>
      </c>
    </row>
    <row r="654" spans="1:9" s="10" customFormat="1">
      <c r="A654" s="8" t="s">
        <v>108</v>
      </c>
      <c r="B654" s="8" t="s">
        <v>431</v>
      </c>
      <c r="C654" s="8" t="s">
        <v>432</v>
      </c>
      <c r="D654" s="8" t="s">
        <v>259</v>
      </c>
      <c r="F654" s="8" t="s">
        <v>284</v>
      </c>
      <c r="G654" s="8" t="s">
        <v>252</v>
      </c>
      <c r="H654" s="9" t="s">
        <v>3481</v>
      </c>
      <c r="I654" s="9" t="s">
        <v>521</v>
      </c>
    </row>
    <row r="655" spans="1:9" s="10" customFormat="1">
      <c r="A655" s="8" t="s">
        <v>108</v>
      </c>
      <c r="B655" s="8" t="s">
        <v>388</v>
      </c>
      <c r="C655" s="8" t="s">
        <v>389</v>
      </c>
      <c r="D655" s="8" t="s">
        <v>259</v>
      </c>
      <c r="F655" s="8" t="s">
        <v>284</v>
      </c>
      <c r="G655" s="8" t="s">
        <v>252</v>
      </c>
      <c r="H655" s="9" t="s">
        <v>4589</v>
      </c>
      <c r="I655" s="9" t="s">
        <v>703</v>
      </c>
    </row>
    <row r="656" spans="1:9" s="10" customFormat="1" ht="30">
      <c r="A656" s="8" t="s">
        <v>108</v>
      </c>
      <c r="B656" s="8" t="s">
        <v>391</v>
      </c>
      <c r="C656" s="8" t="s">
        <v>392</v>
      </c>
      <c r="D656" s="8" t="s">
        <v>241</v>
      </c>
      <c r="E656" s="8" t="s">
        <v>393</v>
      </c>
      <c r="F656" s="8" t="s">
        <v>284</v>
      </c>
      <c r="G656" s="8" t="s">
        <v>252</v>
      </c>
      <c r="H656" s="9" t="s">
        <v>3790</v>
      </c>
      <c r="I656" s="9" t="s">
        <v>1468</v>
      </c>
    </row>
    <row r="657" spans="1:9" s="10" customFormat="1">
      <c r="A657" s="8" t="s">
        <v>108</v>
      </c>
      <c r="B657" s="8" t="s">
        <v>1669</v>
      </c>
      <c r="C657" s="8" t="s">
        <v>375</v>
      </c>
      <c r="D657" s="8" t="s">
        <v>241</v>
      </c>
      <c r="E657" s="8" t="s">
        <v>283</v>
      </c>
      <c r="F657" s="8" t="s">
        <v>284</v>
      </c>
      <c r="G657" s="8" t="s">
        <v>295</v>
      </c>
      <c r="H657" s="9" t="s">
        <v>3848</v>
      </c>
      <c r="I657" s="9" t="s">
        <v>1670</v>
      </c>
    </row>
    <row r="658" spans="1:9" s="10" customFormat="1" ht="30">
      <c r="A658" s="8" t="s">
        <v>108</v>
      </c>
      <c r="B658" s="8" t="s">
        <v>1671</v>
      </c>
      <c r="C658" s="8" t="s">
        <v>856</v>
      </c>
      <c r="D658" s="8" t="s">
        <v>259</v>
      </c>
      <c r="F658" s="8" t="s">
        <v>284</v>
      </c>
      <c r="G658" s="8" t="s">
        <v>252</v>
      </c>
      <c r="H658" s="9" t="s">
        <v>3849</v>
      </c>
      <c r="I658" s="9" t="s">
        <v>1672</v>
      </c>
    </row>
    <row r="659" spans="1:9">
      <c r="A659" s="5" t="s">
        <v>112</v>
      </c>
      <c r="B659" s="6" t="s">
        <v>239</v>
      </c>
      <c r="C659" s="6" t="s">
        <v>240</v>
      </c>
      <c r="D659" s="5" t="s">
        <v>241</v>
      </c>
      <c r="F659" s="5" t="s">
        <v>242</v>
      </c>
      <c r="G659" s="6" t="s">
        <v>243</v>
      </c>
      <c r="H659" s="7" t="s">
        <v>4567</v>
      </c>
      <c r="I659" s="7" t="s">
        <v>244</v>
      </c>
    </row>
    <row r="660" spans="1:9">
      <c r="A660" s="5" t="s">
        <v>112</v>
      </c>
      <c r="B660" s="6" t="s">
        <v>245</v>
      </c>
      <c r="C660" s="6" t="s">
        <v>246</v>
      </c>
      <c r="D660" s="5" t="s">
        <v>241</v>
      </c>
      <c r="E660" s="5" t="s">
        <v>112</v>
      </c>
      <c r="F660" s="5" t="s">
        <v>242</v>
      </c>
      <c r="G660" s="6" t="s">
        <v>243</v>
      </c>
      <c r="H660" s="7" t="s">
        <v>3426</v>
      </c>
      <c r="I660" s="7" t="s">
        <v>247</v>
      </c>
    </row>
    <row r="661" spans="1:9" ht="30">
      <c r="A661" s="5" t="s">
        <v>112</v>
      </c>
      <c r="B661" s="6" t="s">
        <v>254</v>
      </c>
      <c r="C661" s="6" t="s">
        <v>255</v>
      </c>
      <c r="D661" s="5" t="s">
        <v>241</v>
      </c>
      <c r="F661" s="5" t="s">
        <v>242</v>
      </c>
      <c r="G661" s="6" t="s">
        <v>243</v>
      </c>
      <c r="H661" s="7" t="s">
        <v>4419</v>
      </c>
      <c r="I661" s="7" t="s">
        <v>256</v>
      </c>
    </row>
    <row r="662" spans="1:9" ht="30">
      <c r="A662" s="5" t="s">
        <v>112</v>
      </c>
      <c r="B662" s="6" t="s">
        <v>1673</v>
      </c>
      <c r="C662" s="6" t="s">
        <v>258</v>
      </c>
      <c r="D662" s="5" t="s">
        <v>259</v>
      </c>
      <c r="F662" s="5" t="s">
        <v>242</v>
      </c>
      <c r="G662" s="6" t="s">
        <v>243</v>
      </c>
      <c r="H662" s="7" t="s">
        <v>4413</v>
      </c>
      <c r="I662" s="7" t="s">
        <v>1054</v>
      </c>
    </row>
    <row r="663" spans="1:9" s="10" customFormat="1" ht="30">
      <c r="A663" s="8" t="s">
        <v>112</v>
      </c>
      <c r="B663" s="8" t="s">
        <v>1674</v>
      </c>
      <c r="C663" s="8" t="s">
        <v>451</v>
      </c>
      <c r="D663" s="8" t="s">
        <v>241</v>
      </c>
      <c r="F663" s="8" t="s">
        <v>242</v>
      </c>
      <c r="G663" s="8" t="s">
        <v>252</v>
      </c>
      <c r="H663" s="9" t="s">
        <v>3460</v>
      </c>
      <c r="I663" s="9" t="s">
        <v>452</v>
      </c>
    </row>
    <row r="664" spans="1:9" s="10" customFormat="1">
      <c r="A664" s="8" t="s">
        <v>112</v>
      </c>
      <c r="B664" s="8" t="s">
        <v>1675</v>
      </c>
      <c r="C664" s="8" t="s">
        <v>1676</v>
      </c>
      <c r="D664" s="8" t="s">
        <v>241</v>
      </c>
      <c r="F664" s="8" t="s">
        <v>242</v>
      </c>
      <c r="G664" s="8" t="s">
        <v>252</v>
      </c>
      <c r="H664" s="9" t="s">
        <v>3850</v>
      </c>
      <c r="I664" s="9" t="s">
        <v>1677</v>
      </c>
    </row>
    <row r="665" spans="1:9" s="10" customFormat="1" ht="45">
      <c r="A665" s="8" t="s">
        <v>112</v>
      </c>
      <c r="B665" s="8" t="s">
        <v>1678</v>
      </c>
      <c r="C665" s="8" t="s">
        <v>454</v>
      </c>
      <c r="D665" s="8" t="s">
        <v>241</v>
      </c>
      <c r="F665" s="8" t="s">
        <v>242</v>
      </c>
      <c r="G665" s="8" t="s">
        <v>252</v>
      </c>
      <c r="H665" s="9" t="s">
        <v>3851</v>
      </c>
      <c r="I665" s="9" t="s">
        <v>1679</v>
      </c>
    </row>
    <row r="666" spans="1:9" ht="90">
      <c r="A666" s="5" t="s">
        <v>112</v>
      </c>
      <c r="B666" s="6" t="s">
        <v>1680</v>
      </c>
      <c r="C666" s="6" t="s">
        <v>1681</v>
      </c>
      <c r="D666" s="5" t="s">
        <v>241</v>
      </c>
      <c r="E666" s="5" t="s">
        <v>1682</v>
      </c>
      <c r="F666" s="5" t="s">
        <v>272</v>
      </c>
      <c r="G666" s="6" t="s">
        <v>243</v>
      </c>
      <c r="H666" s="7" t="s">
        <v>4478</v>
      </c>
      <c r="I666" s="7" t="s">
        <v>1683</v>
      </c>
    </row>
    <row r="667" spans="1:9" ht="75">
      <c r="A667" s="5" t="s">
        <v>112</v>
      </c>
      <c r="B667" s="6" t="s">
        <v>1684</v>
      </c>
      <c r="C667" s="6" t="s">
        <v>1685</v>
      </c>
      <c r="D667" s="5" t="s">
        <v>241</v>
      </c>
      <c r="E667" s="5" t="s">
        <v>1686</v>
      </c>
      <c r="F667" s="5" t="s">
        <v>327</v>
      </c>
      <c r="G667" s="6" t="s">
        <v>243</v>
      </c>
      <c r="H667" s="7" t="s">
        <v>4511</v>
      </c>
      <c r="I667" s="7" t="s">
        <v>1687</v>
      </c>
    </row>
    <row r="668" spans="1:9" s="10" customFormat="1" ht="30">
      <c r="A668" s="8" t="s">
        <v>112</v>
      </c>
      <c r="B668" s="8" t="s">
        <v>1688</v>
      </c>
      <c r="C668" s="8" t="s">
        <v>1689</v>
      </c>
      <c r="D668" s="8" t="s">
        <v>241</v>
      </c>
      <c r="E668" s="8" t="s">
        <v>250</v>
      </c>
      <c r="F668" s="8" t="s">
        <v>473</v>
      </c>
      <c r="G668" s="8" t="s">
        <v>295</v>
      </c>
      <c r="H668" s="9" t="s">
        <v>3852</v>
      </c>
      <c r="I668" s="9" t="s">
        <v>1690</v>
      </c>
    </row>
    <row r="669" spans="1:9" s="10" customFormat="1" ht="30">
      <c r="A669" s="8" t="s">
        <v>112</v>
      </c>
      <c r="B669" s="8" t="s">
        <v>1691</v>
      </c>
      <c r="C669" s="8" t="s">
        <v>1692</v>
      </c>
      <c r="D669" s="8" t="s">
        <v>241</v>
      </c>
      <c r="E669" s="8" t="s">
        <v>250</v>
      </c>
      <c r="F669" s="8" t="s">
        <v>473</v>
      </c>
      <c r="G669" s="8" t="s">
        <v>252</v>
      </c>
      <c r="H669" s="9" t="s">
        <v>3853</v>
      </c>
      <c r="I669" s="9" t="s">
        <v>1693</v>
      </c>
    </row>
    <row r="670" spans="1:9" s="10" customFormat="1" ht="30">
      <c r="A670" s="8" t="s">
        <v>112</v>
      </c>
      <c r="B670" s="8" t="s">
        <v>1694</v>
      </c>
      <c r="C670" s="8" t="s">
        <v>1446</v>
      </c>
      <c r="D670" s="8" t="s">
        <v>241</v>
      </c>
      <c r="F670" s="8" t="s">
        <v>1447</v>
      </c>
      <c r="G670" s="8" t="s">
        <v>295</v>
      </c>
      <c r="H670" s="9" t="s">
        <v>3854</v>
      </c>
      <c r="I670" s="9" t="s">
        <v>1695</v>
      </c>
    </row>
    <row r="671" spans="1:9" s="10" customFormat="1" ht="30">
      <c r="A671" s="8" t="s">
        <v>112</v>
      </c>
      <c r="B671" s="8" t="s">
        <v>1696</v>
      </c>
      <c r="C671" s="8" t="s">
        <v>1450</v>
      </c>
      <c r="D671" s="8" t="s">
        <v>241</v>
      </c>
      <c r="E671" s="8" t="s">
        <v>505</v>
      </c>
      <c r="F671" s="8" t="s">
        <v>338</v>
      </c>
      <c r="G671" s="8" t="s">
        <v>295</v>
      </c>
      <c r="H671" s="9" t="s">
        <v>3855</v>
      </c>
      <c r="I671" s="9" t="s">
        <v>1697</v>
      </c>
    </row>
    <row r="672" spans="1:9" s="10" customFormat="1" ht="30">
      <c r="A672" s="8" t="s">
        <v>112</v>
      </c>
      <c r="B672" s="8" t="s">
        <v>1698</v>
      </c>
      <c r="C672" s="8" t="s">
        <v>1699</v>
      </c>
      <c r="D672" s="8" t="s">
        <v>241</v>
      </c>
      <c r="F672" s="8" t="s">
        <v>338</v>
      </c>
      <c r="G672" s="8" t="s">
        <v>295</v>
      </c>
      <c r="H672" s="9" t="s">
        <v>3856</v>
      </c>
      <c r="I672" s="9" t="s">
        <v>1700</v>
      </c>
    </row>
    <row r="673" spans="1:9" s="10" customFormat="1" ht="30">
      <c r="A673" s="8" t="s">
        <v>112</v>
      </c>
      <c r="B673" s="8" t="s">
        <v>1701</v>
      </c>
      <c r="C673" s="8" t="s">
        <v>1702</v>
      </c>
      <c r="D673" s="8" t="s">
        <v>241</v>
      </c>
      <c r="F673" s="8" t="s">
        <v>338</v>
      </c>
      <c r="G673" s="8" t="s">
        <v>295</v>
      </c>
      <c r="H673" s="9" t="s">
        <v>3857</v>
      </c>
      <c r="I673" s="9" t="s">
        <v>1703</v>
      </c>
    </row>
    <row r="674" spans="1:9" s="10" customFormat="1" ht="120">
      <c r="A674" s="8" t="s">
        <v>112</v>
      </c>
      <c r="B674" s="8" t="s">
        <v>1704</v>
      </c>
      <c r="C674" s="8" t="s">
        <v>1486</v>
      </c>
      <c r="D674" s="8" t="s">
        <v>241</v>
      </c>
      <c r="E674" s="8" t="s">
        <v>1705</v>
      </c>
      <c r="F674" s="8" t="s">
        <v>1447</v>
      </c>
      <c r="G674" s="8" t="s">
        <v>295</v>
      </c>
      <c r="H674" s="9" t="s">
        <v>3858</v>
      </c>
      <c r="I674" s="9" t="s">
        <v>1706</v>
      </c>
    </row>
    <row r="675" spans="1:9" s="10" customFormat="1" ht="45">
      <c r="A675" s="8" t="s">
        <v>112</v>
      </c>
      <c r="B675" s="8" t="s">
        <v>1707</v>
      </c>
      <c r="C675" s="8" t="s">
        <v>1456</v>
      </c>
      <c r="D675" s="8" t="s">
        <v>259</v>
      </c>
      <c r="F675" s="8" t="s">
        <v>1447</v>
      </c>
      <c r="G675" s="8" t="s">
        <v>295</v>
      </c>
      <c r="H675" s="9" t="s">
        <v>3859</v>
      </c>
      <c r="I675" s="9" t="s">
        <v>1708</v>
      </c>
    </row>
    <row r="676" spans="1:9" s="10" customFormat="1">
      <c r="A676" s="8" t="s">
        <v>112</v>
      </c>
      <c r="B676" s="8" t="s">
        <v>1709</v>
      </c>
      <c r="C676" s="8" t="s">
        <v>1459</v>
      </c>
      <c r="D676" s="8" t="s">
        <v>241</v>
      </c>
      <c r="E676" s="8" t="s">
        <v>505</v>
      </c>
      <c r="F676" s="8" t="s">
        <v>338</v>
      </c>
      <c r="G676" s="8" t="s">
        <v>295</v>
      </c>
      <c r="H676" s="9" t="s">
        <v>3860</v>
      </c>
      <c r="I676" s="9" t="s">
        <v>1710</v>
      </c>
    </row>
    <row r="677" spans="1:9" s="10" customFormat="1" ht="45">
      <c r="A677" s="8" t="s">
        <v>112</v>
      </c>
      <c r="B677" s="8" t="s">
        <v>1711</v>
      </c>
      <c r="C677" s="8" t="s">
        <v>1712</v>
      </c>
      <c r="D677" s="8" t="s">
        <v>259</v>
      </c>
      <c r="F677" s="8" t="s">
        <v>338</v>
      </c>
      <c r="G677" s="8" t="s">
        <v>295</v>
      </c>
      <c r="H677" s="9" t="s">
        <v>3861</v>
      </c>
      <c r="I677" s="9" t="s">
        <v>1713</v>
      </c>
    </row>
    <row r="678" spans="1:9" s="10" customFormat="1" ht="30">
      <c r="A678" s="8" t="s">
        <v>112</v>
      </c>
      <c r="B678" s="8" t="s">
        <v>1714</v>
      </c>
      <c r="C678" s="8" t="s">
        <v>1715</v>
      </c>
      <c r="D678" s="8" t="s">
        <v>259</v>
      </c>
      <c r="F678" s="8" t="s">
        <v>338</v>
      </c>
      <c r="G678" s="8" t="s">
        <v>295</v>
      </c>
      <c r="H678" s="9" t="s">
        <v>3862</v>
      </c>
      <c r="I678" s="9" t="s">
        <v>1716</v>
      </c>
    </row>
    <row r="679" spans="1:9" s="10" customFormat="1" ht="45">
      <c r="A679" s="8" t="s">
        <v>112</v>
      </c>
      <c r="B679" s="8" t="s">
        <v>1717</v>
      </c>
      <c r="C679" s="8" t="s">
        <v>1718</v>
      </c>
      <c r="D679" s="8" t="s">
        <v>241</v>
      </c>
      <c r="F679" s="8" t="s">
        <v>338</v>
      </c>
      <c r="G679" s="8" t="s">
        <v>252</v>
      </c>
      <c r="H679" s="9" t="s">
        <v>3863</v>
      </c>
      <c r="I679" s="9" t="s">
        <v>1719</v>
      </c>
    </row>
    <row r="680" spans="1:9" s="10" customFormat="1" ht="30">
      <c r="A680" s="8" t="s">
        <v>112</v>
      </c>
      <c r="B680" s="8" t="s">
        <v>1720</v>
      </c>
      <c r="C680" s="8" t="s">
        <v>1721</v>
      </c>
      <c r="D680" s="8" t="s">
        <v>241</v>
      </c>
      <c r="F680" s="8" t="s">
        <v>338</v>
      </c>
      <c r="G680" s="8" t="s">
        <v>295</v>
      </c>
      <c r="H680" s="9" t="s">
        <v>3864</v>
      </c>
      <c r="I680" s="9" t="s">
        <v>1722</v>
      </c>
    </row>
    <row r="681" spans="1:9" s="10" customFormat="1" ht="105">
      <c r="A681" s="8" t="s">
        <v>112</v>
      </c>
      <c r="B681" s="8" t="s">
        <v>1723</v>
      </c>
      <c r="C681" s="8" t="s">
        <v>1724</v>
      </c>
      <c r="D681" s="8" t="s">
        <v>241</v>
      </c>
      <c r="E681" s="8" t="s">
        <v>1725</v>
      </c>
      <c r="F681" s="8" t="s">
        <v>338</v>
      </c>
      <c r="G681" s="8" t="s">
        <v>295</v>
      </c>
      <c r="H681" s="9" t="s">
        <v>3865</v>
      </c>
      <c r="I681" s="9" t="s">
        <v>1726</v>
      </c>
    </row>
    <row r="682" spans="1:9" s="10" customFormat="1" ht="30">
      <c r="A682" s="8" t="s">
        <v>112</v>
      </c>
      <c r="B682" s="8" t="s">
        <v>1727</v>
      </c>
      <c r="C682" s="8" t="s">
        <v>485</v>
      </c>
      <c r="D682" s="8" t="s">
        <v>241</v>
      </c>
      <c r="E682" s="8" t="s">
        <v>486</v>
      </c>
      <c r="F682" s="8" t="s">
        <v>251</v>
      </c>
      <c r="G682" s="8" t="s">
        <v>252</v>
      </c>
      <c r="H682" s="9" t="s">
        <v>3866</v>
      </c>
      <c r="I682" s="9" t="s">
        <v>1728</v>
      </c>
    </row>
    <row r="683" spans="1:9" s="10" customFormat="1" ht="45">
      <c r="A683" s="8" t="s">
        <v>112</v>
      </c>
      <c r="B683" s="8" t="s">
        <v>1729</v>
      </c>
      <c r="C683" s="8" t="s">
        <v>1730</v>
      </c>
      <c r="D683" s="8" t="s">
        <v>241</v>
      </c>
      <c r="F683" s="8" t="s">
        <v>251</v>
      </c>
      <c r="G683" s="8" t="s">
        <v>252</v>
      </c>
      <c r="H683" s="9" t="s">
        <v>4442</v>
      </c>
      <c r="I683" s="9" t="s">
        <v>1731</v>
      </c>
    </row>
    <row r="684" spans="1:9" s="10" customFormat="1">
      <c r="A684" s="8" t="s">
        <v>112</v>
      </c>
      <c r="B684" s="8" t="s">
        <v>1732</v>
      </c>
      <c r="C684" s="8" t="s">
        <v>1549</v>
      </c>
      <c r="D684" s="8" t="s">
        <v>241</v>
      </c>
      <c r="F684" s="8" t="s">
        <v>251</v>
      </c>
      <c r="G684" s="8" t="s">
        <v>252</v>
      </c>
      <c r="H684" s="9" t="s">
        <v>3867</v>
      </c>
      <c r="I684" s="9" t="s">
        <v>1733</v>
      </c>
    </row>
    <row r="685" spans="1:9" s="10" customFormat="1" ht="45">
      <c r="A685" s="8" t="s">
        <v>112</v>
      </c>
      <c r="B685" s="8" t="s">
        <v>1734</v>
      </c>
      <c r="C685" s="8" t="s">
        <v>1735</v>
      </c>
      <c r="D685" s="8" t="s">
        <v>241</v>
      </c>
      <c r="E685" s="8" t="s">
        <v>250</v>
      </c>
      <c r="F685" s="8" t="s">
        <v>327</v>
      </c>
      <c r="G685" s="8" t="s">
        <v>252</v>
      </c>
      <c r="H685" s="9" t="s">
        <v>3868</v>
      </c>
      <c r="I685" s="9" t="s">
        <v>1736</v>
      </c>
    </row>
    <row r="686" spans="1:9" s="10" customFormat="1" ht="30">
      <c r="A686" s="8" t="s">
        <v>112</v>
      </c>
      <c r="B686" s="8" t="s">
        <v>1737</v>
      </c>
      <c r="C686" s="8" t="s">
        <v>1657</v>
      </c>
      <c r="D686" s="8" t="s">
        <v>241</v>
      </c>
      <c r="E686" s="8" t="s">
        <v>1658</v>
      </c>
      <c r="F686" s="8" t="s">
        <v>251</v>
      </c>
      <c r="G686" s="8" t="s">
        <v>252</v>
      </c>
      <c r="H686" s="9" t="s">
        <v>3869</v>
      </c>
      <c r="I686" s="9" t="s">
        <v>1738</v>
      </c>
    </row>
    <row r="687" spans="1:9" s="10" customFormat="1" ht="30">
      <c r="A687" s="8" t="s">
        <v>112</v>
      </c>
      <c r="B687" s="8" t="s">
        <v>1739</v>
      </c>
      <c r="C687" s="8" t="s">
        <v>1740</v>
      </c>
      <c r="D687" s="8" t="s">
        <v>241</v>
      </c>
      <c r="E687" s="8" t="s">
        <v>1741</v>
      </c>
      <c r="F687" s="8" t="s">
        <v>251</v>
      </c>
      <c r="G687" s="8" t="s">
        <v>252</v>
      </c>
      <c r="H687" s="9" t="s">
        <v>3870</v>
      </c>
      <c r="I687" s="9" t="s">
        <v>1742</v>
      </c>
    </row>
    <row r="688" spans="1:9" s="10" customFormat="1" ht="30">
      <c r="A688" s="8" t="s">
        <v>112</v>
      </c>
      <c r="B688" s="8" t="s">
        <v>1743</v>
      </c>
      <c r="C688" s="8" t="s">
        <v>1552</v>
      </c>
      <c r="D688" s="8" t="s">
        <v>241</v>
      </c>
      <c r="E688" s="8" t="s">
        <v>1661</v>
      </c>
      <c r="F688" s="8" t="s">
        <v>251</v>
      </c>
      <c r="G688" s="8" t="s">
        <v>252</v>
      </c>
      <c r="H688" s="9" t="s">
        <v>3871</v>
      </c>
      <c r="I688" s="9" t="s">
        <v>1744</v>
      </c>
    </row>
    <row r="689" spans="1:9" s="10" customFormat="1" ht="45">
      <c r="A689" s="8" t="s">
        <v>112</v>
      </c>
      <c r="B689" s="8" t="s">
        <v>1745</v>
      </c>
      <c r="C689" s="8" t="s">
        <v>1560</v>
      </c>
      <c r="D689" s="8" t="s">
        <v>241</v>
      </c>
      <c r="E689" s="8" t="s">
        <v>317</v>
      </c>
      <c r="F689" s="8" t="s">
        <v>251</v>
      </c>
      <c r="G689" s="8" t="s">
        <v>295</v>
      </c>
      <c r="H689" s="9" t="s">
        <v>3814</v>
      </c>
      <c r="I689" s="9" t="s">
        <v>1561</v>
      </c>
    </row>
    <row r="690" spans="1:9" s="10" customFormat="1" ht="60">
      <c r="A690" s="8" t="s">
        <v>112</v>
      </c>
      <c r="B690" s="8" t="s">
        <v>1746</v>
      </c>
      <c r="C690" s="8" t="s">
        <v>1563</v>
      </c>
      <c r="D690" s="8" t="s">
        <v>241</v>
      </c>
      <c r="E690" s="8" t="s">
        <v>317</v>
      </c>
      <c r="F690" s="8" t="s">
        <v>251</v>
      </c>
      <c r="G690" s="8" t="s">
        <v>252</v>
      </c>
      <c r="H690" s="9" t="s">
        <v>3872</v>
      </c>
      <c r="I690" s="9" t="s">
        <v>1747</v>
      </c>
    </row>
    <row r="691" spans="1:9" s="10" customFormat="1" ht="30">
      <c r="A691" s="8" t="s">
        <v>112</v>
      </c>
      <c r="B691" s="8" t="s">
        <v>1748</v>
      </c>
      <c r="C691" s="8" t="s">
        <v>699</v>
      </c>
      <c r="D691" s="8" t="s">
        <v>241</v>
      </c>
      <c r="E691" s="8" t="s">
        <v>317</v>
      </c>
      <c r="F691" s="8" t="s">
        <v>251</v>
      </c>
      <c r="G691" s="8" t="s">
        <v>252</v>
      </c>
      <c r="H691" s="9" t="s">
        <v>3873</v>
      </c>
      <c r="I691" s="9" t="s">
        <v>1749</v>
      </c>
    </row>
    <row r="692" spans="1:9" s="10" customFormat="1" ht="105">
      <c r="A692" s="8" t="s">
        <v>112</v>
      </c>
      <c r="B692" s="8" t="s">
        <v>1750</v>
      </c>
      <c r="C692" s="8" t="s">
        <v>1566</v>
      </c>
      <c r="D692" s="8" t="s">
        <v>241</v>
      </c>
      <c r="E692" s="8" t="s">
        <v>317</v>
      </c>
      <c r="F692" s="8" t="s">
        <v>251</v>
      </c>
      <c r="G692" s="8" t="s">
        <v>252</v>
      </c>
      <c r="H692" s="9" t="s">
        <v>4512</v>
      </c>
      <c r="I692" s="9" t="s">
        <v>1751</v>
      </c>
    </row>
    <row r="693" spans="1:9" s="10" customFormat="1" ht="60">
      <c r="A693" s="8" t="s">
        <v>112</v>
      </c>
      <c r="B693" s="8" t="s">
        <v>1752</v>
      </c>
      <c r="C693" s="8" t="s">
        <v>1753</v>
      </c>
      <c r="D693" s="8" t="s">
        <v>241</v>
      </c>
      <c r="E693" s="8" t="s">
        <v>250</v>
      </c>
      <c r="F693" s="8" t="s">
        <v>338</v>
      </c>
      <c r="G693" s="8" t="s">
        <v>252</v>
      </c>
      <c r="H693" s="9" t="s">
        <v>3874</v>
      </c>
      <c r="I693" s="9" t="s">
        <v>1754</v>
      </c>
    </row>
    <row r="694" spans="1:9" s="10" customFormat="1" ht="90">
      <c r="A694" s="8" t="s">
        <v>112</v>
      </c>
      <c r="B694" s="8" t="s">
        <v>1755</v>
      </c>
      <c r="C694" s="8" t="s">
        <v>1170</v>
      </c>
      <c r="D694" s="8" t="s">
        <v>241</v>
      </c>
      <c r="E694" s="8" t="s">
        <v>250</v>
      </c>
      <c r="F694" s="8" t="s">
        <v>251</v>
      </c>
      <c r="G694" s="8" t="s">
        <v>252</v>
      </c>
      <c r="H694" s="9" t="s">
        <v>3875</v>
      </c>
      <c r="I694" s="9" t="s">
        <v>1756</v>
      </c>
    </row>
    <row r="695" spans="1:9" s="10" customFormat="1">
      <c r="A695" s="8" t="s">
        <v>112</v>
      </c>
      <c r="B695" s="8" t="s">
        <v>425</v>
      </c>
      <c r="C695" s="8" t="s">
        <v>426</v>
      </c>
      <c r="D695" s="8" t="s">
        <v>259</v>
      </c>
      <c r="F695" s="8" t="s">
        <v>284</v>
      </c>
      <c r="G695" s="8" t="s">
        <v>295</v>
      </c>
      <c r="H695" s="9" t="s">
        <v>4400</v>
      </c>
      <c r="I695" s="9" t="s">
        <v>519</v>
      </c>
    </row>
    <row r="696" spans="1:9" s="10" customFormat="1" ht="30">
      <c r="A696" s="8" t="s">
        <v>112</v>
      </c>
      <c r="B696" s="8" t="s">
        <v>428</v>
      </c>
      <c r="C696" s="8" t="s">
        <v>429</v>
      </c>
      <c r="D696" s="8" t="s">
        <v>241</v>
      </c>
      <c r="F696" s="8" t="s">
        <v>284</v>
      </c>
      <c r="G696" s="8" t="s">
        <v>252</v>
      </c>
      <c r="H696" s="9" t="s">
        <v>4394</v>
      </c>
      <c r="I696" s="9" t="s">
        <v>520</v>
      </c>
    </row>
    <row r="697" spans="1:9" s="10" customFormat="1">
      <c r="A697" s="8" t="s">
        <v>112</v>
      </c>
      <c r="B697" s="8" t="s">
        <v>431</v>
      </c>
      <c r="C697" s="8" t="s">
        <v>432</v>
      </c>
      <c r="D697" s="8" t="s">
        <v>259</v>
      </c>
      <c r="F697" s="8" t="s">
        <v>284</v>
      </c>
      <c r="G697" s="8" t="s">
        <v>252</v>
      </c>
      <c r="H697" s="9" t="s">
        <v>3481</v>
      </c>
      <c r="I697" s="9" t="s">
        <v>521</v>
      </c>
    </row>
    <row r="698" spans="1:9" s="10" customFormat="1">
      <c r="A698" s="8" t="s">
        <v>112</v>
      </c>
      <c r="B698" s="8" t="s">
        <v>388</v>
      </c>
      <c r="C698" s="8" t="s">
        <v>389</v>
      </c>
      <c r="D698" s="8" t="s">
        <v>259</v>
      </c>
      <c r="F698" s="8" t="s">
        <v>284</v>
      </c>
      <c r="G698" s="8" t="s">
        <v>252</v>
      </c>
      <c r="H698" s="9" t="s">
        <v>4589</v>
      </c>
      <c r="I698" s="9" t="s">
        <v>703</v>
      </c>
    </row>
    <row r="699" spans="1:9" s="10" customFormat="1" ht="30">
      <c r="A699" s="8" t="s">
        <v>112</v>
      </c>
      <c r="B699" s="8" t="s">
        <v>391</v>
      </c>
      <c r="C699" s="8" t="s">
        <v>392</v>
      </c>
      <c r="D699" s="8" t="s">
        <v>241</v>
      </c>
      <c r="E699" s="8" t="s">
        <v>393</v>
      </c>
      <c r="F699" s="8" t="s">
        <v>284</v>
      </c>
      <c r="G699" s="8" t="s">
        <v>252</v>
      </c>
      <c r="H699" s="9" t="s">
        <v>3790</v>
      </c>
      <c r="I699" s="9" t="s">
        <v>1468</v>
      </c>
    </row>
    <row r="700" spans="1:9" s="10" customFormat="1" ht="30">
      <c r="A700" s="8" t="s">
        <v>112</v>
      </c>
      <c r="B700" s="8" t="s">
        <v>1757</v>
      </c>
      <c r="C700" s="8" t="s">
        <v>1758</v>
      </c>
      <c r="D700" s="8" t="s">
        <v>241</v>
      </c>
      <c r="E700" s="8" t="s">
        <v>283</v>
      </c>
      <c r="F700" s="8" t="s">
        <v>284</v>
      </c>
      <c r="G700" s="8" t="s">
        <v>295</v>
      </c>
      <c r="H700" s="9" t="s">
        <v>3876</v>
      </c>
      <c r="I700" s="9" t="s">
        <v>1759</v>
      </c>
    </row>
    <row r="701" spans="1:9" s="10" customFormat="1" ht="30">
      <c r="A701" s="8" t="s">
        <v>112</v>
      </c>
      <c r="B701" s="8" t="s">
        <v>1760</v>
      </c>
      <c r="C701" s="8" t="s">
        <v>1761</v>
      </c>
      <c r="D701" s="8" t="s">
        <v>241</v>
      </c>
      <c r="E701" s="8" t="s">
        <v>283</v>
      </c>
      <c r="F701" s="8" t="s">
        <v>284</v>
      </c>
      <c r="G701" s="8" t="s">
        <v>252</v>
      </c>
      <c r="H701" s="9" t="s">
        <v>3877</v>
      </c>
      <c r="I701" s="9" t="s">
        <v>1762</v>
      </c>
    </row>
    <row r="702" spans="1:9" s="10" customFormat="1" ht="60">
      <c r="A702" s="8" t="s">
        <v>112</v>
      </c>
      <c r="B702" s="8" t="s">
        <v>1763</v>
      </c>
      <c r="C702" s="8" t="s">
        <v>1764</v>
      </c>
      <c r="D702" s="8" t="s">
        <v>259</v>
      </c>
      <c r="F702" s="8" t="s">
        <v>284</v>
      </c>
      <c r="G702" s="8" t="s">
        <v>252</v>
      </c>
      <c r="H702" s="9" t="s">
        <v>3878</v>
      </c>
      <c r="I702" s="9" t="s">
        <v>1765</v>
      </c>
    </row>
    <row r="703" spans="1:9" s="10" customFormat="1" ht="30">
      <c r="A703" s="8" t="s">
        <v>112</v>
      </c>
      <c r="B703" s="8" t="s">
        <v>1766</v>
      </c>
      <c r="C703" s="8" t="s">
        <v>1314</v>
      </c>
      <c r="D703" s="8" t="s">
        <v>259</v>
      </c>
      <c r="F703" s="8" t="s">
        <v>284</v>
      </c>
      <c r="G703" s="8" t="s">
        <v>252</v>
      </c>
      <c r="H703" s="9" t="s">
        <v>3879</v>
      </c>
      <c r="I703" s="9" t="s">
        <v>1767</v>
      </c>
    </row>
    <row r="704" spans="1:9" s="10" customFormat="1" ht="60">
      <c r="A704" s="8" t="s">
        <v>112</v>
      </c>
      <c r="B704" s="8" t="s">
        <v>1768</v>
      </c>
      <c r="C704" s="8" t="s">
        <v>721</v>
      </c>
      <c r="D704" s="8" t="s">
        <v>241</v>
      </c>
      <c r="F704" s="8" t="s">
        <v>284</v>
      </c>
      <c r="G704" s="8" t="s">
        <v>252</v>
      </c>
      <c r="H704" s="9" t="s">
        <v>3880</v>
      </c>
      <c r="I704" s="9" t="s">
        <v>1769</v>
      </c>
    </row>
    <row r="705" spans="1:9" s="10" customFormat="1">
      <c r="A705" s="8" t="s">
        <v>112</v>
      </c>
      <c r="B705" s="8" t="s">
        <v>1770</v>
      </c>
      <c r="C705" s="8" t="s">
        <v>724</v>
      </c>
      <c r="D705" s="8" t="s">
        <v>259</v>
      </c>
      <c r="F705" s="8" t="s">
        <v>284</v>
      </c>
      <c r="G705" s="8" t="s">
        <v>252</v>
      </c>
      <c r="H705" s="9" t="s">
        <v>3881</v>
      </c>
      <c r="I705" s="9" t="s">
        <v>1771</v>
      </c>
    </row>
    <row r="706" spans="1:9" s="10" customFormat="1" ht="105">
      <c r="A706" s="8" t="s">
        <v>112</v>
      </c>
      <c r="B706" s="8" t="s">
        <v>1772</v>
      </c>
      <c r="C706" s="8" t="s">
        <v>727</v>
      </c>
      <c r="D706" s="8" t="s">
        <v>241</v>
      </c>
      <c r="E706" s="8" t="s">
        <v>283</v>
      </c>
      <c r="F706" s="8" t="s">
        <v>284</v>
      </c>
      <c r="G706" s="8" t="s">
        <v>252</v>
      </c>
      <c r="H706" s="9" t="s">
        <v>4513</v>
      </c>
      <c r="I706" s="9" t="s">
        <v>1773</v>
      </c>
    </row>
    <row r="707" spans="1:9" s="10" customFormat="1" ht="30">
      <c r="A707" s="8" t="s">
        <v>112</v>
      </c>
      <c r="B707" s="8" t="s">
        <v>1774</v>
      </c>
      <c r="C707" s="8" t="s">
        <v>730</v>
      </c>
      <c r="D707" s="8" t="s">
        <v>241</v>
      </c>
      <c r="F707" s="8" t="s">
        <v>284</v>
      </c>
      <c r="G707" s="8" t="s">
        <v>252</v>
      </c>
      <c r="H707" s="9" t="s">
        <v>3882</v>
      </c>
      <c r="I707" s="9" t="s">
        <v>1775</v>
      </c>
    </row>
    <row r="708" spans="1:9" s="10" customFormat="1">
      <c r="A708" s="8" t="s">
        <v>112</v>
      </c>
      <c r="B708" s="8" t="s">
        <v>1776</v>
      </c>
      <c r="C708" s="8" t="s">
        <v>733</v>
      </c>
      <c r="D708" s="8" t="s">
        <v>241</v>
      </c>
      <c r="E708" s="8" t="s">
        <v>283</v>
      </c>
      <c r="F708" s="8" t="s">
        <v>284</v>
      </c>
      <c r="G708" s="8" t="s">
        <v>252</v>
      </c>
      <c r="H708" s="9" t="s">
        <v>3883</v>
      </c>
      <c r="I708" s="9" t="s">
        <v>1777</v>
      </c>
    </row>
    <row r="709" spans="1:9">
      <c r="A709" s="5" t="s">
        <v>116</v>
      </c>
      <c r="B709" s="6" t="s">
        <v>239</v>
      </c>
      <c r="C709" s="6" t="s">
        <v>240</v>
      </c>
      <c r="D709" s="5" t="s">
        <v>241</v>
      </c>
      <c r="F709" s="5" t="s">
        <v>242</v>
      </c>
      <c r="G709" s="6" t="s">
        <v>243</v>
      </c>
      <c r="H709" s="7" t="s">
        <v>4567</v>
      </c>
      <c r="I709" s="7" t="s">
        <v>244</v>
      </c>
    </row>
    <row r="710" spans="1:9">
      <c r="A710" s="5" t="s">
        <v>116</v>
      </c>
      <c r="B710" s="6" t="s">
        <v>245</v>
      </c>
      <c r="C710" s="6" t="s">
        <v>246</v>
      </c>
      <c r="D710" s="5" t="s">
        <v>241</v>
      </c>
      <c r="E710" s="5" t="s">
        <v>116</v>
      </c>
      <c r="F710" s="5" t="s">
        <v>242</v>
      </c>
      <c r="G710" s="6" t="s">
        <v>243</v>
      </c>
      <c r="H710" s="7" t="s">
        <v>3426</v>
      </c>
      <c r="I710" s="7" t="s">
        <v>247</v>
      </c>
    </row>
    <row r="711" spans="1:9" ht="30">
      <c r="A711" s="5" t="s">
        <v>116</v>
      </c>
      <c r="B711" s="6" t="s">
        <v>254</v>
      </c>
      <c r="C711" s="6" t="s">
        <v>255</v>
      </c>
      <c r="D711" s="5" t="s">
        <v>241</v>
      </c>
      <c r="F711" s="5" t="s">
        <v>242</v>
      </c>
      <c r="G711" s="6" t="s">
        <v>243</v>
      </c>
      <c r="H711" s="7" t="s">
        <v>4419</v>
      </c>
      <c r="I711" s="7" t="s">
        <v>256</v>
      </c>
    </row>
    <row r="712" spans="1:9" s="10" customFormat="1" ht="60">
      <c r="A712" s="8" t="s">
        <v>116</v>
      </c>
      <c r="B712" s="8" t="s">
        <v>1778</v>
      </c>
      <c r="C712" s="8" t="s">
        <v>1779</v>
      </c>
      <c r="D712" s="8" t="s">
        <v>241</v>
      </c>
      <c r="F712" s="8" t="s">
        <v>242</v>
      </c>
      <c r="G712" s="8" t="s">
        <v>252</v>
      </c>
      <c r="H712" s="9" t="s">
        <v>4514</v>
      </c>
      <c r="I712" s="9" t="s">
        <v>1780</v>
      </c>
    </row>
    <row r="713" spans="1:9" ht="30">
      <c r="A713" s="5" t="s">
        <v>116</v>
      </c>
      <c r="B713" s="6" t="s">
        <v>1781</v>
      </c>
      <c r="C713" s="6" t="s">
        <v>258</v>
      </c>
      <c r="D713" s="5" t="s">
        <v>259</v>
      </c>
      <c r="F713" s="5" t="s">
        <v>242</v>
      </c>
      <c r="G713" s="6" t="s">
        <v>243</v>
      </c>
      <c r="H713" s="7" t="s">
        <v>3884</v>
      </c>
      <c r="I713" s="7" t="s">
        <v>1782</v>
      </c>
    </row>
    <row r="714" spans="1:9" s="10" customFormat="1" ht="60">
      <c r="A714" s="8" t="s">
        <v>116</v>
      </c>
      <c r="B714" s="8" t="s">
        <v>1783</v>
      </c>
      <c r="C714" s="8" t="s">
        <v>451</v>
      </c>
      <c r="D714" s="8" t="s">
        <v>241</v>
      </c>
      <c r="F714" s="8" t="s">
        <v>242</v>
      </c>
      <c r="G714" s="8" t="s">
        <v>252</v>
      </c>
      <c r="H714" s="9" t="s">
        <v>4417</v>
      </c>
      <c r="I714" s="9" t="s">
        <v>1784</v>
      </c>
    </row>
    <row r="715" spans="1:9" s="10" customFormat="1" ht="30">
      <c r="A715" s="8" t="s">
        <v>116</v>
      </c>
      <c r="B715" s="8" t="s">
        <v>1785</v>
      </c>
      <c r="C715" s="8" t="s">
        <v>652</v>
      </c>
      <c r="D715" s="8" t="s">
        <v>241</v>
      </c>
      <c r="F715" s="8" t="s">
        <v>242</v>
      </c>
      <c r="G715" s="8" t="s">
        <v>252</v>
      </c>
      <c r="H715" s="9" t="s">
        <v>3885</v>
      </c>
      <c r="I715" s="9" t="s">
        <v>1786</v>
      </c>
    </row>
    <row r="716" spans="1:9" s="10" customFormat="1" ht="45">
      <c r="A716" s="8" t="s">
        <v>116</v>
      </c>
      <c r="B716" s="8" t="s">
        <v>1787</v>
      </c>
      <c r="C716" s="8" t="s">
        <v>454</v>
      </c>
      <c r="D716" s="8" t="s">
        <v>241</v>
      </c>
      <c r="F716" s="8" t="s">
        <v>242</v>
      </c>
      <c r="G716" s="8" t="s">
        <v>252</v>
      </c>
      <c r="H716" s="9" t="s">
        <v>3886</v>
      </c>
      <c r="I716" s="9" t="s">
        <v>1788</v>
      </c>
    </row>
    <row r="717" spans="1:9" s="10" customFormat="1" ht="75">
      <c r="A717" s="8" t="s">
        <v>116</v>
      </c>
      <c r="B717" s="8" t="s">
        <v>1789</v>
      </c>
      <c r="C717" s="8" t="s">
        <v>457</v>
      </c>
      <c r="D717" s="8" t="s">
        <v>241</v>
      </c>
      <c r="F717" s="8" t="s">
        <v>242</v>
      </c>
      <c r="G717" s="8" t="s">
        <v>252</v>
      </c>
      <c r="H717" s="9" t="s">
        <v>4515</v>
      </c>
      <c r="I717" s="9" t="s">
        <v>1790</v>
      </c>
    </row>
    <row r="718" spans="1:9" s="10" customFormat="1" ht="30">
      <c r="A718" s="8" t="s">
        <v>116</v>
      </c>
      <c r="B718" s="8" t="s">
        <v>1791</v>
      </c>
      <c r="C718" s="8" t="s">
        <v>460</v>
      </c>
      <c r="D718" s="8" t="s">
        <v>241</v>
      </c>
      <c r="F718" s="8" t="s">
        <v>242</v>
      </c>
      <c r="G718" s="8" t="s">
        <v>252</v>
      </c>
      <c r="H718" s="9" t="s">
        <v>3887</v>
      </c>
      <c r="I718" s="9" t="s">
        <v>1792</v>
      </c>
    </row>
    <row r="719" spans="1:9" ht="120">
      <c r="A719" s="5" t="s">
        <v>116</v>
      </c>
      <c r="B719" s="6" t="s">
        <v>1793</v>
      </c>
      <c r="C719" s="6" t="s">
        <v>1794</v>
      </c>
      <c r="D719" s="5" t="s">
        <v>241</v>
      </c>
      <c r="E719" s="5" t="s">
        <v>1795</v>
      </c>
      <c r="F719" s="5" t="s">
        <v>272</v>
      </c>
      <c r="G719" s="6" t="s">
        <v>243</v>
      </c>
      <c r="H719" s="7" t="s">
        <v>4516</v>
      </c>
      <c r="I719" s="7" t="s">
        <v>1796</v>
      </c>
    </row>
    <row r="720" spans="1:9" ht="60">
      <c r="A720" s="5" t="s">
        <v>116</v>
      </c>
      <c r="B720" s="6" t="s">
        <v>1797</v>
      </c>
      <c r="C720" s="6" t="s">
        <v>1798</v>
      </c>
      <c r="D720" s="5" t="s">
        <v>241</v>
      </c>
      <c r="E720" s="5" t="s">
        <v>1799</v>
      </c>
      <c r="F720" s="5" t="s">
        <v>327</v>
      </c>
      <c r="G720" s="6" t="s">
        <v>243</v>
      </c>
      <c r="H720" s="7" t="s">
        <v>3888</v>
      </c>
      <c r="I720" s="7" t="s">
        <v>1800</v>
      </c>
    </row>
    <row r="721" spans="1:9" s="10" customFormat="1" ht="60">
      <c r="A721" s="8" t="s">
        <v>116</v>
      </c>
      <c r="B721" s="8" t="s">
        <v>1801</v>
      </c>
      <c r="C721" s="8" t="s">
        <v>1802</v>
      </c>
      <c r="D721" s="8" t="s">
        <v>241</v>
      </c>
      <c r="E721" s="8" t="s">
        <v>250</v>
      </c>
      <c r="F721" s="8" t="s">
        <v>338</v>
      </c>
      <c r="G721" s="8" t="s">
        <v>252</v>
      </c>
      <c r="H721" s="9" t="s">
        <v>3889</v>
      </c>
      <c r="I721" s="9" t="s">
        <v>1803</v>
      </c>
    </row>
    <row r="722" spans="1:9" s="10" customFormat="1">
      <c r="A722" s="8" t="s">
        <v>116</v>
      </c>
      <c r="B722" s="8" t="s">
        <v>1804</v>
      </c>
      <c r="C722" s="8" t="s">
        <v>900</v>
      </c>
      <c r="D722" s="8" t="s">
        <v>241</v>
      </c>
      <c r="E722" s="8" t="s">
        <v>250</v>
      </c>
      <c r="F722" s="8" t="s">
        <v>473</v>
      </c>
      <c r="G722" s="8" t="s">
        <v>252</v>
      </c>
      <c r="H722" s="9" t="s">
        <v>3703</v>
      </c>
      <c r="I722" s="9" t="s">
        <v>1209</v>
      </c>
    </row>
    <row r="723" spans="1:9" s="10" customFormat="1">
      <c r="A723" s="8" t="s">
        <v>116</v>
      </c>
      <c r="B723" s="8" t="s">
        <v>1805</v>
      </c>
      <c r="C723" s="8" t="s">
        <v>903</v>
      </c>
      <c r="D723" s="8" t="s">
        <v>241</v>
      </c>
      <c r="E723" s="8" t="s">
        <v>250</v>
      </c>
      <c r="F723" s="8" t="s">
        <v>473</v>
      </c>
      <c r="G723" s="8" t="s">
        <v>252</v>
      </c>
      <c r="H723" s="9" t="s">
        <v>3890</v>
      </c>
      <c r="I723" s="9" t="s">
        <v>1806</v>
      </c>
    </row>
    <row r="724" spans="1:9" s="10" customFormat="1" ht="75">
      <c r="A724" s="8" t="s">
        <v>116</v>
      </c>
      <c r="B724" s="8" t="s">
        <v>1807</v>
      </c>
      <c r="C724" s="8" t="s">
        <v>1446</v>
      </c>
      <c r="D724" s="8" t="s">
        <v>241</v>
      </c>
      <c r="F724" s="8" t="s">
        <v>1447</v>
      </c>
      <c r="G724" s="8" t="s">
        <v>295</v>
      </c>
      <c r="H724" s="9" t="s">
        <v>4517</v>
      </c>
      <c r="I724" s="9" t="s">
        <v>1808</v>
      </c>
    </row>
    <row r="725" spans="1:9" s="10" customFormat="1">
      <c r="A725" s="8" t="s">
        <v>116</v>
      </c>
      <c r="B725" s="8" t="s">
        <v>1809</v>
      </c>
      <c r="C725" s="8" t="s">
        <v>1450</v>
      </c>
      <c r="D725" s="8" t="s">
        <v>241</v>
      </c>
      <c r="E725" s="8" t="s">
        <v>505</v>
      </c>
      <c r="F725" s="8" t="s">
        <v>338</v>
      </c>
      <c r="G725" s="8" t="s">
        <v>252</v>
      </c>
      <c r="H725" s="9" t="s">
        <v>3891</v>
      </c>
      <c r="I725" s="9" t="s">
        <v>1810</v>
      </c>
    </row>
    <row r="726" spans="1:9" s="10" customFormat="1" ht="120">
      <c r="A726" s="8" t="s">
        <v>116</v>
      </c>
      <c r="B726" s="8" t="s">
        <v>1811</v>
      </c>
      <c r="C726" s="8" t="s">
        <v>1453</v>
      </c>
      <c r="D726" s="8" t="s">
        <v>241</v>
      </c>
      <c r="F726" s="8" t="s">
        <v>1447</v>
      </c>
      <c r="G726" s="8" t="s">
        <v>295</v>
      </c>
      <c r="H726" s="9" t="s">
        <v>3892</v>
      </c>
      <c r="I726" s="9" t="s">
        <v>1812</v>
      </c>
    </row>
    <row r="727" spans="1:9" s="10" customFormat="1" ht="45">
      <c r="A727" s="8" t="s">
        <v>116</v>
      </c>
      <c r="B727" s="8" t="s">
        <v>1813</v>
      </c>
      <c r="C727" s="8" t="s">
        <v>1456</v>
      </c>
      <c r="D727" s="8" t="s">
        <v>259</v>
      </c>
      <c r="F727" s="8" t="s">
        <v>1447</v>
      </c>
      <c r="G727" s="8" t="s">
        <v>252</v>
      </c>
      <c r="H727" s="9" t="s">
        <v>3893</v>
      </c>
      <c r="I727" s="9" t="s">
        <v>1814</v>
      </c>
    </row>
    <row r="728" spans="1:9" s="10" customFormat="1">
      <c r="A728" s="8" t="s">
        <v>116</v>
      </c>
      <c r="B728" s="8" t="s">
        <v>1815</v>
      </c>
      <c r="C728" s="8" t="s">
        <v>1459</v>
      </c>
      <c r="D728" s="8" t="s">
        <v>241</v>
      </c>
      <c r="E728" s="8" t="s">
        <v>505</v>
      </c>
      <c r="F728" s="8" t="s">
        <v>338</v>
      </c>
      <c r="G728" s="8" t="s">
        <v>252</v>
      </c>
      <c r="H728" s="9" t="s">
        <v>3894</v>
      </c>
      <c r="I728" s="9" t="s">
        <v>1816</v>
      </c>
    </row>
    <row r="729" spans="1:9" s="10" customFormat="1" ht="45">
      <c r="A729" s="8" t="s">
        <v>116</v>
      </c>
      <c r="B729" s="8" t="s">
        <v>1817</v>
      </c>
      <c r="C729" s="8" t="s">
        <v>1489</v>
      </c>
      <c r="D729" s="8" t="s">
        <v>241</v>
      </c>
      <c r="F729" s="8" t="s">
        <v>338</v>
      </c>
      <c r="G729" s="8" t="s">
        <v>252</v>
      </c>
      <c r="H729" s="9" t="s">
        <v>3895</v>
      </c>
      <c r="I729" s="9" t="s">
        <v>1818</v>
      </c>
    </row>
    <row r="730" spans="1:9" s="10" customFormat="1" ht="45">
      <c r="A730" s="8" t="s">
        <v>116</v>
      </c>
      <c r="B730" s="8" t="s">
        <v>1819</v>
      </c>
      <c r="C730" s="8" t="s">
        <v>485</v>
      </c>
      <c r="D730" s="8" t="s">
        <v>241</v>
      </c>
      <c r="E730" s="8" t="s">
        <v>486</v>
      </c>
      <c r="F730" s="8" t="s">
        <v>251</v>
      </c>
      <c r="G730" s="8" t="s">
        <v>252</v>
      </c>
      <c r="H730" s="9" t="s">
        <v>3896</v>
      </c>
      <c r="I730" s="9" t="s">
        <v>1820</v>
      </c>
    </row>
    <row r="731" spans="1:9" s="10" customFormat="1" ht="45">
      <c r="A731" s="8" t="s">
        <v>116</v>
      </c>
      <c r="B731" s="8" t="s">
        <v>1821</v>
      </c>
      <c r="C731" s="8" t="s">
        <v>1464</v>
      </c>
      <c r="D731" s="8" t="s">
        <v>241</v>
      </c>
      <c r="F731" s="8" t="s">
        <v>251</v>
      </c>
      <c r="G731" s="8" t="s">
        <v>252</v>
      </c>
      <c r="H731" s="9" t="s">
        <v>4471</v>
      </c>
      <c r="I731" s="9" t="s">
        <v>1822</v>
      </c>
    </row>
    <row r="732" spans="1:9" s="10" customFormat="1" ht="30">
      <c r="A732" s="8" t="s">
        <v>116</v>
      </c>
      <c r="B732" s="8" t="s">
        <v>1823</v>
      </c>
      <c r="C732" s="8" t="s">
        <v>1824</v>
      </c>
      <c r="D732" s="8" t="s">
        <v>241</v>
      </c>
      <c r="F732" s="8" t="s">
        <v>251</v>
      </c>
      <c r="G732" s="8" t="s">
        <v>252</v>
      </c>
      <c r="H732" s="9" t="s">
        <v>3897</v>
      </c>
      <c r="I732" s="9" t="s">
        <v>1825</v>
      </c>
    </row>
    <row r="733" spans="1:9" s="10" customFormat="1" ht="30">
      <c r="A733" s="8" t="s">
        <v>116</v>
      </c>
      <c r="B733" s="8" t="s">
        <v>1826</v>
      </c>
      <c r="C733" s="8" t="s">
        <v>1735</v>
      </c>
      <c r="D733" s="8" t="s">
        <v>241</v>
      </c>
      <c r="F733" s="8" t="s">
        <v>327</v>
      </c>
      <c r="G733" s="8" t="s">
        <v>252</v>
      </c>
      <c r="H733" s="9" t="s">
        <v>3898</v>
      </c>
      <c r="I733" s="9" t="s">
        <v>1827</v>
      </c>
    </row>
    <row r="734" spans="1:9" s="10" customFormat="1" ht="30">
      <c r="A734" s="8" t="s">
        <v>116</v>
      </c>
      <c r="B734" s="8" t="s">
        <v>1828</v>
      </c>
      <c r="C734" s="8" t="s">
        <v>1829</v>
      </c>
      <c r="D734" s="8" t="s">
        <v>241</v>
      </c>
      <c r="E734" s="8" t="s">
        <v>1658</v>
      </c>
      <c r="F734" s="8" t="s">
        <v>251</v>
      </c>
      <c r="G734" s="8" t="s">
        <v>252</v>
      </c>
      <c r="H734" s="9" t="s">
        <v>3899</v>
      </c>
      <c r="I734" s="9" t="s">
        <v>1830</v>
      </c>
    </row>
    <row r="735" spans="1:9" s="10" customFormat="1" ht="30">
      <c r="A735" s="8" t="s">
        <v>116</v>
      </c>
      <c r="B735" s="8" t="s">
        <v>1831</v>
      </c>
      <c r="C735" s="8" t="s">
        <v>1740</v>
      </c>
      <c r="D735" s="8" t="s">
        <v>241</v>
      </c>
      <c r="E735" s="8" t="s">
        <v>1741</v>
      </c>
      <c r="F735" s="8" t="s">
        <v>251</v>
      </c>
      <c r="G735" s="8" t="s">
        <v>252</v>
      </c>
      <c r="H735" s="9" t="s">
        <v>3900</v>
      </c>
      <c r="I735" s="9" t="s">
        <v>1832</v>
      </c>
    </row>
    <row r="736" spans="1:9" s="10" customFormat="1">
      <c r="A736" s="8" t="s">
        <v>116</v>
      </c>
      <c r="B736" s="8" t="s">
        <v>1833</v>
      </c>
      <c r="C736" s="8" t="s">
        <v>1834</v>
      </c>
      <c r="D736" s="8" t="s">
        <v>241</v>
      </c>
      <c r="E736" s="8" t="s">
        <v>688</v>
      </c>
      <c r="F736" s="8" t="s">
        <v>251</v>
      </c>
      <c r="G736" s="8" t="s">
        <v>252</v>
      </c>
      <c r="H736" s="9" t="s">
        <v>3901</v>
      </c>
      <c r="I736" s="9" t="s">
        <v>1835</v>
      </c>
    </row>
    <row r="737" spans="1:9" s="10" customFormat="1" ht="30">
      <c r="A737" s="8" t="s">
        <v>116</v>
      </c>
      <c r="B737" s="8" t="s">
        <v>1836</v>
      </c>
      <c r="C737" s="8" t="s">
        <v>691</v>
      </c>
      <c r="D737" s="8" t="s">
        <v>241</v>
      </c>
      <c r="E737" s="8" t="s">
        <v>692</v>
      </c>
      <c r="F737" s="8" t="s">
        <v>338</v>
      </c>
      <c r="G737" s="8" t="s">
        <v>252</v>
      </c>
      <c r="H737" s="9" t="s">
        <v>4405</v>
      </c>
      <c r="I737" s="9" t="s">
        <v>1837</v>
      </c>
    </row>
    <row r="738" spans="1:9" s="10" customFormat="1" ht="30">
      <c r="A738" s="8" t="s">
        <v>116</v>
      </c>
      <c r="B738" s="8" t="s">
        <v>1838</v>
      </c>
      <c r="C738" s="8" t="s">
        <v>695</v>
      </c>
      <c r="D738" s="8" t="s">
        <v>241</v>
      </c>
      <c r="E738" s="8" t="s">
        <v>696</v>
      </c>
      <c r="F738" s="8" t="s">
        <v>338</v>
      </c>
      <c r="G738" s="8" t="s">
        <v>252</v>
      </c>
      <c r="H738" s="9" t="s">
        <v>4406</v>
      </c>
      <c r="I738" s="9" t="s">
        <v>1839</v>
      </c>
    </row>
    <row r="739" spans="1:9" s="10" customFormat="1" ht="45">
      <c r="A739" s="8" t="s">
        <v>116</v>
      </c>
      <c r="B739" s="8" t="s">
        <v>1840</v>
      </c>
      <c r="C739" s="8" t="s">
        <v>1552</v>
      </c>
      <c r="D739" s="8" t="s">
        <v>241</v>
      </c>
      <c r="E739" s="8" t="s">
        <v>1661</v>
      </c>
      <c r="F739" s="8" t="s">
        <v>251</v>
      </c>
      <c r="G739" s="8" t="s">
        <v>295</v>
      </c>
      <c r="H739" s="9" t="s">
        <v>3902</v>
      </c>
      <c r="I739" s="9" t="s">
        <v>1841</v>
      </c>
    </row>
    <row r="740" spans="1:9" s="10" customFormat="1" ht="45">
      <c r="A740" s="8" t="s">
        <v>116</v>
      </c>
      <c r="B740" s="8" t="s">
        <v>1842</v>
      </c>
      <c r="C740" s="8" t="s">
        <v>1560</v>
      </c>
      <c r="D740" s="8" t="s">
        <v>241</v>
      </c>
      <c r="E740" s="8" t="s">
        <v>317</v>
      </c>
      <c r="F740" s="8" t="s">
        <v>251</v>
      </c>
      <c r="G740" s="8" t="s">
        <v>252</v>
      </c>
      <c r="H740" s="9" t="s">
        <v>3814</v>
      </c>
      <c r="I740" s="9" t="s">
        <v>1561</v>
      </c>
    </row>
    <row r="741" spans="1:9" s="10" customFormat="1" ht="60">
      <c r="A741" s="8" t="s">
        <v>116</v>
      </c>
      <c r="B741" s="8" t="s">
        <v>1843</v>
      </c>
      <c r="C741" s="8" t="s">
        <v>1563</v>
      </c>
      <c r="D741" s="8" t="s">
        <v>241</v>
      </c>
      <c r="E741" s="8" t="s">
        <v>317</v>
      </c>
      <c r="F741" s="8" t="s">
        <v>251</v>
      </c>
      <c r="G741" s="8" t="s">
        <v>252</v>
      </c>
      <c r="H741" s="9" t="s">
        <v>3903</v>
      </c>
      <c r="I741" s="9" t="s">
        <v>1844</v>
      </c>
    </row>
    <row r="742" spans="1:9" s="10" customFormat="1" ht="30">
      <c r="A742" s="8" t="s">
        <v>116</v>
      </c>
      <c r="B742" s="8" t="s">
        <v>1845</v>
      </c>
      <c r="C742" s="8" t="s">
        <v>699</v>
      </c>
      <c r="D742" s="8" t="s">
        <v>241</v>
      </c>
      <c r="E742" s="8" t="s">
        <v>317</v>
      </c>
      <c r="F742" s="8" t="s">
        <v>251</v>
      </c>
      <c r="G742" s="8" t="s">
        <v>252</v>
      </c>
      <c r="H742" s="9" t="s">
        <v>4518</v>
      </c>
      <c r="I742" s="9" t="s">
        <v>1846</v>
      </c>
    </row>
    <row r="743" spans="1:9" s="10" customFormat="1" ht="45">
      <c r="A743" s="8" t="s">
        <v>116</v>
      </c>
      <c r="B743" s="8" t="s">
        <v>1847</v>
      </c>
      <c r="C743" s="8" t="s">
        <v>1566</v>
      </c>
      <c r="D743" s="8" t="s">
        <v>241</v>
      </c>
      <c r="E743" s="8" t="s">
        <v>317</v>
      </c>
      <c r="F743" s="8" t="s">
        <v>251</v>
      </c>
      <c r="G743" s="8" t="s">
        <v>252</v>
      </c>
      <c r="H743" s="9" t="s">
        <v>3904</v>
      </c>
      <c r="I743" s="9" t="s">
        <v>1848</v>
      </c>
    </row>
    <row r="744" spans="1:9" s="10" customFormat="1" ht="30">
      <c r="A744" s="8" t="s">
        <v>116</v>
      </c>
      <c r="B744" s="8" t="s">
        <v>425</v>
      </c>
      <c r="C744" s="8" t="s">
        <v>426</v>
      </c>
      <c r="D744" s="8" t="s">
        <v>259</v>
      </c>
      <c r="F744" s="8" t="s">
        <v>284</v>
      </c>
      <c r="G744" s="8" t="s">
        <v>295</v>
      </c>
      <c r="H744" s="9" t="s">
        <v>4400</v>
      </c>
      <c r="I744" s="9" t="s">
        <v>842</v>
      </c>
    </row>
    <row r="745" spans="1:9" s="10" customFormat="1">
      <c r="A745" s="8" t="s">
        <v>116</v>
      </c>
      <c r="B745" s="8" t="s">
        <v>428</v>
      </c>
      <c r="C745" s="8" t="s">
        <v>429</v>
      </c>
      <c r="D745" s="8" t="s">
        <v>241</v>
      </c>
      <c r="F745" s="8" t="s">
        <v>284</v>
      </c>
      <c r="G745" s="8" t="s">
        <v>252</v>
      </c>
      <c r="H745" s="9" t="s">
        <v>4395</v>
      </c>
      <c r="I745" s="9" t="s">
        <v>843</v>
      </c>
    </row>
    <row r="746" spans="1:9" s="10" customFormat="1">
      <c r="A746" s="8" t="s">
        <v>116</v>
      </c>
      <c r="B746" s="8" t="s">
        <v>431</v>
      </c>
      <c r="C746" s="8" t="s">
        <v>432</v>
      </c>
      <c r="D746" s="8" t="s">
        <v>259</v>
      </c>
      <c r="F746" s="8" t="s">
        <v>284</v>
      </c>
      <c r="G746" s="8" t="s">
        <v>252</v>
      </c>
      <c r="H746" s="9" t="s">
        <v>3588</v>
      </c>
      <c r="I746" s="9" t="s">
        <v>844</v>
      </c>
    </row>
    <row r="747" spans="1:9" s="10" customFormat="1" ht="30">
      <c r="A747" s="8" t="s">
        <v>116</v>
      </c>
      <c r="B747" s="8" t="s">
        <v>388</v>
      </c>
      <c r="C747" s="8" t="s">
        <v>389</v>
      </c>
      <c r="D747" s="8" t="s">
        <v>259</v>
      </c>
      <c r="F747" s="8" t="s">
        <v>284</v>
      </c>
      <c r="G747" s="8" t="s">
        <v>252</v>
      </c>
      <c r="H747" s="9" t="s">
        <v>3905</v>
      </c>
      <c r="I747" s="9" t="s">
        <v>1849</v>
      </c>
    </row>
    <row r="748" spans="1:9" s="10" customFormat="1" ht="30">
      <c r="A748" s="8" t="s">
        <v>116</v>
      </c>
      <c r="B748" s="8" t="s">
        <v>391</v>
      </c>
      <c r="C748" s="8" t="s">
        <v>392</v>
      </c>
      <c r="D748" s="8" t="s">
        <v>241</v>
      </c>
      <c r="E748" s="8" t="s">
        <v>393</v>
      </c>
      <c r="F748" s="8" t="s">
        <v>284</v>
      </c>
      <c r="G748" s="8" t="s">
        <v>252</v>
      </c>
      <c r="H748" s="9" t="s">
        <v>3906</v>
      </c>
      <c r="I748" s="9" t="s">
        <v>1850</v>
      </c>
    </row>
    <row r="749" spans="1:9" s="10" customFormat="1">
      <c r="A749" s="8" t="s">
        <v>116</v>
      </c>
      <c r="B749" s="8" t="s">
        <v>1851</v>
      </c>
      <c r="C749" s="8" t="s">
        <v>375</v>
      </c>
      <c r="D749" s="8" t="s">
        <v>241</v>
      </c>
      <c r="E749" s="8" t="s">
        <v>283</v>
      </c>
      <c r="F749" s="8" t="s">
        <v>284</v>
      </c>
      <c r="G749" s="8" t="s">
        <v>295</v>
      </c>
      <c r="H749" s="9" t="s">
        <v>3907</v>
      </c>
      <c r="I749" s="9" t="s">
        <v>1852</v>
      </c>
    </row>
    <row r="750" spans="1:9" s="10" customFormat="1" ht="60">
      <c r="A750" s="8" t="s">
        <v>116</v>
      </c>
      <c r="B750" s="8" t="s">
        <v>1853</v>
      </c>
      <c r="C750" s="8" t="s">
        <v>856</v>
      </c>
      <c r="D750" s="8" t="s">
        <v>259</v>
      </c>
      <c r="F750" s="8" t="s">
        <v>284</v>
      </c>
      <c r="G750" s="8" t="s">
        <v>252</v>
      </c>
      <c r="H750" s="9" t="s">
        <v>3908</v>
      </c>
      <c r="I750" s="9" t="s">
        <v>1854</v>
      </c>
    </row>
    <row r="751" spans="1:9" s="10" customFormat="1" ht="60">
      <c r="A751" s="8" t="s">
        <v>116</v>
      </c>
      <c r="B751" s="8" t="s">
        <v>1855</v>
      </c>
      <c r="C751" s="8" t="s">
        <v>721</v>
      </c>
      <c r="D751" s="8" t="s">
        <v>241</v>
      </c>
      <c r="F751" s="8" t="s">
        <v>284</v>
      </c>
      <c r="G751" s="8" t="s">
        <v>252</v>
      </c>
      <c r="H751" s="9" t="s">
        <v>3909</v>
      </c>
      <c r="I751" s="9" t="s">
        <v>1856</v>
      </c>
    </row>
    <row r="752" spans="1:9" s="10" customFormat="1">
      <c r="A752" s="8" t="s">
        <v>116</v>
      </c>
      <c r="B752" s="8" t="s">
        <v>1857</v>
      </c>
      <c r="C752" s="8" t="s">
        <v>724</v>
      </c>
      <c r="D752" s="8" t="s">
        <v>259</v>
      </c>
      <c r="F752" s="8" t="s">
        <v>284</v>
      </c>
      <c r="G752" s="8" t="s">
        <v>252</v>
      </c>
      <c r="H752" s="9" t="s">
        <v>3910</v>
      </c>
      <c r="I752" s="9" t="s">
        <v>1858</v>
      </c>
    </row>
    <row r="753" spans="1:9" s="10" customFormat="1" ht="105">
      <c r="A753" s="8" t="s">
        <v>116</v>
      </c>
      <c r="B753" s="8" t="s">
        <v>1859</v>
      </c>
      <c r="C753" s="8" t="s">
        <v>727</v>
      </c>
      <c r="D753" s="8" t="s">
        <v>241</v>
      </c>
      <c r="E753" s="8" t="s">
        <v>283</v>
      </c>
      <c r="F753" s="8" t="s">
        <v>284</v>
      </c>
      <c r="G753" s="8" t="s">
        <v>252</v>
      </c>
      <c r="H753" s="9" t="s">
        <v>4519</v>
      </c>
      <c r="I753" s="9" t="s">
        <v>1860</v>
      </c>
    </row>
    <row r="754" spans="1:9" s="10" customFormat="1" ht="30">
      <c r="A754" s="8" t="s">
        <v>116</v>
      </c>
      <c r="B754" s="8" t="s">
        <v>1861</v>
      </c>
      <c r="C754" s="8" t="s">
        <v>730</v>
      </c>
      <c r="D754" s="8" t="s">
        <v>241</v>
      </c>
      <c r="F754" s="8" t="s">
        <v>284</v>
      </c>
      <c r="G754" s="8" t="s">
        <v>252</v>
      </c>
      <c r="H754" s="9" t="s">
        <v>3911</v>
      </c>
      <c r="I754" s="9" t="s">
        <v>1862</v>
      </c>
    </row>
    <row r="755" spans="1:9" s="10" customFormat="1">
      <c r="A755" s="8" t="s">
        <v>116</v>
      </c>
      <c r="B755" s="8" t="s">
        <v>1863</v>
      </c>
      <c r="C755" s="8" t="s">
        <v>733</v>
      </c>
      <c r="D755" s="8" t="s">
        <v>241</v>
      </c>
      <c r="E755" s="8" t="s">
        <v>283</v>
      </c>
      <c r="F755" s="8" t="s">
        <v>284</v>
      </c>
      <c r="G755" s="8" t="s">
        <v>252</v>
      </c>
      <c r="H755" s="9" t="s">
        <v>3912</v>
      </c>
      <c r="I755" s="9" t="s">
        <v>1864</v>
      </c>
    </row>
    <row r="756" spans="1:9">
      <c r="A756" s="5" t="s">
        <v>132</v>
      </c>
      <c r="B756" s="6" t="s">
        <v>239</v>
      </c>
      <c r="C756" s="6" t="s">
        <v>240</v>
      </c>
      <c r="D756" s="5" t="s">
        <v>241</v>
      </c>
      <c r="F756" s="5" t="s">
        <v>242</v>
      </c>
      <c r="G756" s="6" t="s">
        <v>243</v>
      </c>
      <c r="H756" s="7" t="s">
        <v>4567</v>
      </c>
      <c r="I756" s="7" t="s">
        <v>244</v>
      </c>
    </row>
    <row r="757" spans="1:9">
      <c r="A757" s="5" t="s">
        <v>132</v>
      </c>
      <c r="B757" s="6" t="s">
        <v>245</v>
      </c>
      <c r="C757" s="6" t="s">
        <v>246</v>
      </c>
      <c r="D757" s="5" t="s">
        <v>241</v>
      </c>
      <c r="E757" s="5" t="s">
        <v>132</v>
      </c>
      <c r="F757" s="5" t="s">
        <v>242</v>
      </c>
      <c r="G757" s="6" t="s">
        <v>243</v>
      </c>
      <c r="H757" s="7" t="s">
        <v>3426</v>
      </c>
      <c r="I757" s="7" t="s">
        <v>247</v>
      </c>
    </row>
    <row r="758" spans="1:9" ht="30">
      <c r="A758" s="5" t="s">
        <v>132</v>
      </c>
      <c r="B758" s="6" t="s">
        <v>254</v>
      </c>
      <c r="C758" s="6" t="s">
        <v>255</v>
      </c>
      <c r="D758" s="5" t="s">
        <v>241</v>
      </c>
      <c r="F758" s="5" t="s">
        <v>242</v>
      </c>
      <c r="G758" s="6" t="s">
        <v>243</v>
      </c>
      <c r="H758" s="7" t="s">
        <v>4419</v>
      </c>
      <c r="I758" s="7" t="s">
        <v>256</v>
      </c>
    </row>
    <row r="759" spans="1:9" s="10" customFormat="1" ht="90">
      <c r="A759" s="8" t="s">
        <v>132</v>
      </c>
      <c r="B759" s="8" t="s">
        <v>1865</v>
      </c>
      <c r="C759" s="8" t="s">
        <v>1866</v>
      </c>
      <c r="D759" s="8" t="s">
        <v>241</v>
      </c>
      <c r="F759" s="8" t="s">
        <v>242</v>
      </c>
      <c r="G759" s="8" t="s">
        <v>252</v>
      </c>
      <c r="H759" s="9" t="s">
        <v>3913</v>
      </c>
      <c r="I759" s="9" t="s">
        <v>1867</v>
      </c>
    </row>
    <row r="760" spans="1:9" ht="60">
      <c r="A760" s="5" t="s">
        <v>132</v>
      </c>
      <c r="B760" s="6" t="s">
        <v>1868</v>
      </c>
      <c r="C760" s="6" t="s">
        <v>258</v>
      </c>
      <c r="D760" s="5" t="s">
        <v>259</v>
      </c>
      <c r="F760" s="5" t="s">
        <v>242</v>
      </c>
      <c r="G760" s="6" t="s">
        <v>243</v>
      </c>
      <c r="H760" s="7" t="s">
        <v>4443</v>
      </c>
      <c r="I760" s="7" t="s">
        <v>1869</v>
      </c>
    </row>
    <row r="761" spans="1:9" s="10" customFormat="1" ht="60">
      <c r="A761" s="8" t="s">
        <v>132</v>
      </c>
      <c r="B761" s="8" t="s">
        <v>1870</v>
      </c>
      <c r="C761" s="8" t="s">
        <v>451</v>
      </c>
      <c r="D761" s="8" t="s">
        <v>241</v>
      </c>
      <c r="F761" s="8" t="s">
        <v>242</v>
      </c>
      <c r="G761" s="8" t="s">
        <v>252</v>
      </c>
      <c r="H761" s="9" t="s">
        <v>4417</v>
      </c>
      <c r="I761" s="9" t="s">
        <v>1871</v>
      </c>
    </row>
    <row r="762" spans="1:9" s="10" customFormat="1" ht="30">
      <c r="A762" s="8" t="s">
        <v>132</v>
      </c>
      <c r="B762" s="8" t="s">
        <v>1872</v>
      </c>
      <c r="C762" s="8" t="s">
        <v>652</v>
      </c>
      <c r="D762" s="8" t="s">
        <v>241</v>
      </c>
      <c r="F762" s="8" t="s">
        <v>242</v>
      </c>
      <c r="G762" s="8" t="s">
        <v>252</v>
      </c>
      <c r="H762" s="9" t="s">
        <v>3914</v>
      </c>
      <c r="I762" s="9" t="s">
        <v>1873</v>
      </c>
    </row>
    <row r="763" spans="1:9" s="10" customFormat="1" ht="45">
      <c r="A763" s="8" t="s">
        <v>132</v>
      </c>
      <c r="B763" s="8" t="s">
        <v>1874</v>
      </c>
      <c r="C763" s="8" t="s">
        <v>454</v>
      </c>
      <c r="D763" s="8" t="s">
        <v>241</v>
      </c>
      <c r="F763" s="8" t="s">
        <v>242</v>
      </c>
      <c r="G763" s="8" t="s">
        <v>252</v>
      </c>
      <c r="H763" s="9" t="s">
        <v>3886</v>
      </c>
      <c r="I763" s="9" t="s">
        <v>1788</v>
      </c>
    </row>
    <row r="764" spans="1:9" s="10" customFormat="1" ht="75">
      <c r="A764" s="8" t="s">
        <v>132</v>
      </c>
      <c r="B764" s="8" t="s">
        <v>1875</v>
      </c>
      <c r="C764" s="8" t="s">
        <v>457</v>
      </c>
      <c r="D764" s="8" t="s">
        <v>241</v>
      </c>
      <c r="F764" s="8" t="s">
        <v>242</v>
      </c>
      <c r="G764" s="8" t="s">
        <v>252</v>
      </c>
      <c r="H764" s="9" t="s">
        <v>4515</v>
      </c>
      <c r="I764" s="9" t="s">
        <v>1790</v>
      </c>
    </row>
    <row r="765" spans="1:9" ht="135">
      <c r="A765" s="5" t="s">
        <v>132</v>
      </c>
      <c r="B765" s="6" t="s">
        <v>1876</v>
      </c>
      <c r="C765" s="6" t="s">
        <v>1877</v>
      </c>
      <c r="D765" s="5" t="s">
        <v>241</v>
      </c>
      <c r="E765" s="5" t="s">
        <v>1878</v>
      </c>
      <c r="F765" s="5" t="s">
        <v>272</v>
      </c>
      <c r="G765" s="6" t="s">
        <v>243</v>
      </c>
      <c r="H765" s="7" t="s">
        <v>4520</v>
      </c>
      <c r="I765" s="7" t="s">
        <v>1879</v>
      </c>
    </row>
    <row r="766" spans="1:9" ht="60">
      <c r="A766" s="5" t="s">
        <v>132</v>
      </c>
      <c r="B766" s="6" t="s">
        <v>1880</v>
      </c>
      <c r="C766" s="6" t="s">
        <v>1881</v>
      </c>
      <c r="D766" s="5" t="s">
        <v>241</v>
      </c>
      <c r="E766" s="5" t="s">
        <v>1882</v>
      </c>
      <c r="F766" s="5" t="s">
        <v>327</v>
      </c>
      <c r="G766" s="6" t="s">
        <v>243</v>
      </c>
      <c r="H766" s="7" t="s">
        <v>3915</v>
      </c>
      <c r="I766" s="7" t="s">
        <v>1883</v>
      </c>
    </row>
    <row r="767" spans="1:9" s="10" customFormat="1">
      <c r="A767" s="8" t="s">
        <v>132</v>
      </c>
      <c r="B767" s="8" t="s">
        <v>1884</v>
      </c>
      <c r="C767" s="8" t="s">
        <v>1802</v>
      </c>
      <c r="D767" s="8" t="s">
        <v>241</v>
      </c>
      <c r="F767" s="8" t="s">
        <v>338</v>
      </c>
      <c r="G767" s="8" t="s">
        <v>252</v>
      </c>
      <c r="H767" s="9" t="s">
        <v>3916</v>
      </c>
      <c r="I767" s="9" t="s">
        <v>1885</v>
      </c>
    </row>
    <row r="768" spans="1:9" s="10" customFormat="1" ht="45">
      <c r="A768" s="8" t="s">
        <v>132</v>
      </c>
      <c r="B768" s="8" t="s">
        <v>1886</v>
      </c>
      <c r="C768" s="8" t="s">
        <v>1887</v>
      </c>
      <c r="D768" s="8" t="s">
        <v>241</v>
      </c>
      <c r="F768" s="8" t="s">
        <v>338</v>
      </c>
      <c r="G768" s="8" t="s">
        <v>295</v>
      </c>
      <c r="H768" s="9" t="s">
        <v>3917</v>
      </c>
      <c r="I768" s="9" t="s">
        <v>1888</v>
      </c>
    </row>
    <row r="769" spans="1:9" s="10" customFormat="1" ht="30">
      <c r="A769" s="8" t="s">
        <v>132</v>
      </c>
      <c r="B769" s="8" t="s">
        <v>1889</v>
      </c>
      <c r="C769" s="8" t="s">
        <v>466</v>
      </c>
      <c r="D769" s="8" t="s">
        <v>241</v>
      </c>
      <c r="F769" s="8" t="s">
        <v>327</v>
      </c>
      <c r="G769" s="8" t="s">
        <v>252</v>
      </c>
      <c r="H769" s="9" t="s">
        <v>3918</v>
      </c>
      <c r="I769" s="9" t="s">
        <v>1890</v>
      </c>
    </row>
    <row r="770" spans="1:9" s="10" customFormat="1">
      <c r="A770" s="8" t="s">
        <v>132</v>
      </c>
      <c r="B770" s="8" t="s">
        <v>1891</v>
      </c>
      <c r="C770" s="8" t="s">
        <v>1892</v>
      </c>
      <c r="D770" s="8" t="s">
        <v>259</v>
      </c>
      <c r="F770" s="8" t="s">
        <v>338</v>
      </c>
      <c r="G770" s="8" t="s">
        <v>252</v>
      </c>
      <c r="H770" s="9" t="s">
        <v>3919</v>
      </c>
      <c r="I770" s="9" t="s">
        <v>1893</v>
      </c>
    </row>
    <row r="771" spans="1:9" s="10" customFormat="1" ht="30">
      <c r="A771" s="8" t="s">
        <v>132</v>
      </c>
      <c r="B771" s="8" t="s">
        <v>1894</v>
      </c>
      <c r="C771" s="8" t="s">
        <v>1895</v>
      </c>
      <c r="D771" s="8" t="s">
        <v>241</v>
      </c>
      <c r="E771" s="8" t="s">
        <v>505</v>
      </c>
      <c r="F771" s="8" t="s">
        <v>338</v>
      </c>
      <c r="G771" s="8" t="s">
        <v>252</v>
      </c>
      <c r="H771" s="9" t="s">
        <v>3920</v>
      </c>
      <c r="I771" s="9" t="s">
        <v>1896</v>
      </c>
    </row>
    <row r="772" spans="1:9" s="10" customFormat="1">
      <c r="A772" s="8" t="s">
        <v>132</v>
      </c>
      <c r="B772" s="8" t="s">
        <v>1897</v>
      </c>
      <c r="C772" s="8" t="s">
        <v>900</v>
      </c>
      <c r="D772" s="8" t="s">
        <v>241</v>
      </c>
      <c r="E772" s="8" t="s">
        <v>250</v>
      </c>
      <c r="F772" s="8" t="s">
        <v>473</v>
      </c>
      <c r="G772" s="8" t="s">
        <v>252</v>
      </c>
      <c r="H772" s="9" t="s">
        <v>3921</v>
      </c>
      <c r="I772" s="9" t="s">
        <v>1898</v>
      </c>
    </row>
    <row r="773" spans="1:9" s="10" customFormat="1">
      <c r="A773" s="8" t="s">
        <v>132</v>
      </c>
      <c r="B773" s="8" t="s">
        <v>1899</v>
      </c>
      <c r="C773" s="8" t="s">
        <v>903</v>
      </c>
      <c r="D773" s="8" t="s">
        <v>241</v>
      </c>
      <c r="E773" s="8" t="s">
        <v>250</v>
      </c>
      <c r="F773" s="8" t="s">
        <v>473</v>
      </c>
      <c r="G773" s="8" t="s">
        <v>252</v>
      </c>
      <c r="H773" s="9" t="s">
        <v>3922</v>
      </c>
      <c r="I773" s="9" t="s">
        <v>1900</v>
      </c>
    </row>
    <row r="774" spans="1:9" s="10" customFormat="1" ht="30">
      <c r="A774" s="8" t="s">
        <v>132</v>
      </c>
      <c r="B774" s="8" t="s">
        <v>1901</v>
      </c>
      <c r="C774" s="8" t="s">
        <v>1446</v>
      </c>
      <c r="D774" s="8" t="s">
        <v>241</v>
      </c>
      <c r="F774" s="8" t="s">
        <v>1447</v>
      </c>
      <c r="G774" s="8" t="s">
        <v>295</v>
      </c>
      <c r="H774" s="9" t="s">
        <v>3854</v>
      </c>
      <c r="I774" s="9" t="s">
        <v>1695</v>
      </c>
    </row>
    <row r="775" spans="1:9" s="10" customFormat="1">
      <c r="A775" s="8" t="s">
        <v>132</v>
      </c>
      <c r="B775" s="8" t="s">
        <v>1902</v>
      </c>
      <c r="C775" s="8" t="s">
        <v>1450</v>
      </c>
      <c r="D775" s="8" t="s">
        <v>241</v>
      </c>
      <c r="E775" s="8" t="s">
        <v>505</v>
      </c>
      <c r="F775" s="8" t="s">
        <v>338</v>
      </c>
      <c r="G775" s="8" t="s">
        <v>252</v>
      </c>
      <c r="H775" s="9" t="s">
        <v>3923</v>
      </c>
      <c r="I775" s="9" t="s">
        <v>1903</v>
      </c>
    </row>
    <row r="776" spans="1:9" s="10" customFormat="1" ht="120">
      <c r="A776" s="8" t="s">
        <v>132</v>
      </c>
      <c r="B776" s="8" t="s">
        <v>1904</v>
      </c>
      <c r="C776" s="8" t="s">
        <v>1453</v>
      </c>
      <c r="D776" s="8" t="s">
        <v>241</v>
      </c>
      <c r="F776" s="8" t="s">
        <v>1447</v>
      </c>
      <c r="G776" s="8" t="s">
        <v>295</v>
      </c>
      <c r="H776" s="9" t="s">
        <v>3924</v>
      </c>
      <c r="I776" s="9" t="s">
        <v>1905</v>
      </c>
    </row>
    <row r="777" spans="1:9" s="10" customFormat="1" ht="45">
      <c r="A777" s="8" t="s">
        <v>132</v>
      </c>
      <c r="B777" s="8" t="s">
        <v>1906</v>
      </c>
      <c r="C777" s="8" t="s">
        <v>1456</v>
      </c>
      <c r="D777" s="8" t="s">
        <v>259</v>
      </c>
      <c r="F777" s="8" t="s">
        <v>1447</v>
      </c>
      <c r="G777" s="8" t="s">
        <v>252</v>
      </c>
      <c r="H777" s="9" t="s">
        <v>3925</v>
      </c>
      <c r="I777" s="9" t="s">
        <v>1907</v>
      </c>
    </row>
    <row r="778" spans="1:9" s="10" customFormat="1" ht="30">
      <c r="A778" s="8" t="s">
        <v>132</v>
      </c>
      <c r="B778" s="8" t="s">
        <v>1908</v>
      </c>
      <c r="C778" s="8" t="s">
        <v>1459</v>
      </c>
      <c r="D778" s="8" t="s">
        <v>241</v>
      </c>
      <c r="E778" s="8" t="s">
        <v>505</v>
      </c>
      <c r="F778" s="8" t="s">
        <v>338</v>
      </c>
      <c r="G778" s="8" t="s">
        <v>252</v>
      </c>
      <c r="H778" s="9" t="s">
        <v>3926</v>
      </c>
      <c r="I778" s="9" t="s">
        <v>1909</v>
      </c>
    </row>
    <row r="779" spans="1:9" s="10" customFormat="1" ht="60">
      <c r="A779" s="8" t="s">
        <v>132</v>
      </c>
      <c r="B779" s="8" t="s">
        <v>1910</v>
      </c>
      <c r="C779" s="8" t="s">
        <v>1911</v>
      </c>
      <c r="D779" s="8" t="s">
        <v>241</v>
      </c>
      <c r="F779" s="8" t="s">
        <v>338</v>
      </c>
      <c r="G779" s="8" t="s">
        <v>252</v>
      </c>
      <c r="H779" s="9" t="s">
        <v>3927</v>
      </c>
      <c r="I779" s="9" t="s">
        <v>1912</v>
      </c>
    </row>
    <row r="780" spans="1:9" s="10" customFormat="1" ht="135">
      <c r="A780" s="8" t="s">
        <v>132</v>
      </c>
      <c r="B780" s="8" t="s">
        <v>1913</v>
      </c>
      <c r="C780" s="8" t="s">
        <v>1489</v>
      </c>
      <c r="D780" s="8" t="s">
        <v>241</v>
      </c>
      <c r="E780" s="8" t="s">
        <v>1914</v>
      </c>
      <c r="F780" s="8" t="s">
        <v>338</v>
      </c>
      <c r="G780" s="8" t="s">
        <v>252</v>
      </c>
      <c r="H780" s="9" t="s">
        <v>3928</v>
      </c>
      <c r="I780" s="9" t="s">
        <v>1915</v>
      </c>
    </row>
    <row r="781" spans="1:9" s="10" customFormat="1" ht="45">
      <c r="A781" s="8" t="s">
        <v>132</v>
      </c>
      <c r="B781" s="8" t="s">
        <v>1916</v>
      </c>
      <c r="C781" s="8" t="s">
        <v>485</v>
      </c>
      <c r="D781" s="8" t="s">
        <v>241</v>
      </c>
      <c r="E781" s="8" t="s">
        <v>486</v>
      </c>
      <c r="F781" s="8" t="s">
        <v>251</v>
      </c>
      <c r="G781" s="8" t="s">
        <v>252</v>
      </c>
      <c r="H781" s="9" t="s">
        <v>3896</v>
      </c>
      <c r="I781" s="9" t="s">
        <v>1917</v>
      </c>
    </row>
    <row r="782" spans="1:9" s="10" customFormat="1" ht="30">
      <c r="A782" s="8" t="s">
        <v>132</v>
      </c>
      <c r="B782" s="8" t="s">
        <v>1918</v>
      </c>
      <c r="C782" s="8" t="s">
        <v>1464</v>
      </c>
      <c r="D782" s="8" t="s">
        <v>241</v>
      </c>
      <c r="F782" s="8" t="s">
        <v>251</v>
      </c>
      <c r="G782" s="8" t="s">
        <v>252</v>
      </c>
      <c r="H782" s="9" t="s">
        <v>3929</v>
      </c>
      <c r="I782" s="9" t="s">
        <v>1919</v>
      </c>
    </row>
    <row r="783" spans="1:9" s="10" customFormat="1">
      <c r="A783" s="8" t="s">
        <v>132</v>
      </c>
      <c r="B783" s="8" t="s">
        <v>1920</v>
      </c>
      <c r="C783" s="8" t="s">
        <v>1921</v>
      </c>
      <c r="D783" s="8" t="s">
        <v>241</v>
      </c>
      <c r="F783" s="8" t="s">
        <v>251</v>
      </c>
      <c r="G783" s="8" t="s">
        <v>252</v>
      </c>
      <c r="H783" s="9" t="s">
        <v>3930</v>
      </c>
      <c r="I783" s="9" t="s">
        <v>1922</v>
      </c>
    </row>
    <row r="784" spans="1:9" s="10" customFormat="1" ht="30">
      <c r="A784" s="8" t="s">
        <v>132</v>
      </c>
      <c r="B784" s="8" t="s">
        <v>1923</v>
      </c>
      <c r="C784" s="8" t="s">
        <v>1824</v>
      </c>
      <c r="D784" s="8" t="s">
        <v>241</v>
      </c>
      <c r="F784" s="8" t="s">
        <v>251</v>
      </c>
      <c r="G784" s="8" t="s">
        <v>252</v>
      </c>
      <c r="H784" s="9" t="s">
        <v>3897</v>
      </c>
      <c r="I784" s="9" t="s">
        <v>1825</v>
      </c>
    </row>
    <row r="785" spans="1:9" s="10" customFormat="1" ht="30">
      <c r="A785" s="8" t="s">
        <v>132</v>
      </c>
      <c r="B785" s="8" t="s">
        <v>1924</v>
      </c>
      <c r="C785" s="8" t="s">
        <v>1735</v>
      </c>
      <c r="D785" s="8" t="s">
        <v>241</v>
      </c>
      <c r="F785" s="8" t="s">
        <v>327</v>
      </c>
      <c r="G785" s="8" t="s">
        <v>252</v>
      </c>
      <c r="H785" s="9" t="s">
        <v>3898</v>
      </c>
      <c r="I785" s="9" t="s">
        <v>1925</v>
      </c>
    </row>
    <row r="786" spans="1:9" s="10" customFormat="1" ht="30">
      <c r="A786" s="8" t="s">
        <v>132</v>
      </c>
      <c r="B786" s="8" t="s">
        <v>1926</v>
      </c>
      <c r="C786" s="8" t="s">
        <v>1829</v>
      </c>
      <c r="D786" s="8" t="s">
        <v>241</v>
      </c>
      <c r="E786" s="8" t="s">
        <v>1658</v>
      </c>
      <c r="F786" s="8" t="s">
        <v>251</v>
      </c>
      <c r="G786" s="8" t="s">
        <v>252</v>
      </c>
      <c r="H786" s="9" t="s">
        <v>3931</v>
      </c>
      <c r="I786" s="9" t="s">
        <v>1927</v>
      </c>
    </row>
    <row r="787" spans="1:9" s="10" customFormat="1">
      <c r="A787" s="8" t="s">
        <v>132</v>
      </c>
      <c r="B787" s="8" t="s">
        <v>1928</v>
      </c>
      <c r="C787" s="8" t="s">
        <v>1740</v>
      </c>
      <c r="D787" s="8" t="s">
        <v>241</v>
      </c>
      <c r="E787" s="8" t="s">
        <v>1741</v>
      </c>
      <c r="F787" s="8" t="s">
        <v>251</v>
      </c>
      <c r="G787" s="8" t="s">
        <v>252</v>
      </c>
      <c r="H787" s="9" t="s">
        <v>3932</v>
      </c>
      <c r="I787" s="9" t="s">
        <v>1929</v>
      </c>
    </row>
    <row r="788" spans="1:9" s="10" customFormat="1" ht="30">
      <c r="A788" s="8" t="s">
        <v>132</v>
      </c>
      <c r="B788" s="8" t="s">
        <v>1930</v>
      </c>
      <c r="C788" s="8" t="s">
        <v>1931</v>
      </c>
      <c r="D788" s="8" t="s">
        <v>241</v>
      </c>
      <c r="E788" s="8" t="s">
        <v>317</v>
      </c>
      <c r="F788" s="8" t="s">
        <v>251</v>
      </c>
      <c r="G788" s="8" t="s">
        <v>252</v>
      </c>
      <c r="H788" s="9" t="s">
        <v>3933</v>
      </c>
      <c r="I788" s="9" t="s">
        <v>1932</v>
      </c>
    </row>
    <row r="789" spans="1:9" s="10" customFormat="1" ht="30">
      <c r="A789" s="8" t="s">
        <v>132</v>
      </c>
      <c r="B789" s="8" t="s">
        <v>1933</v>
      </c>
      <c r="C789" s="8" t="s">
        <v>1934</v>
      </c>
      <c r="D789" s="8" t="s">
        <v>241</v>
      </c>
      <c r="E789" s="8" t="s">
        <v>688</v>
      </c>
      <c r="F789" s="8" t="s">
        <v>251</v>
      </c>
      <c r="G789" s="8" t="s">
        <v>252</v>
      </c>
      <c r="H789" s="9" t="s">
        <v>4444</v>
      </c>
      <c r="I789" s="9" t="s">
        <v>1935</v>
      </c>
    </row>
    <row r="790" spans="1:9" s="10" customFormat="1" ht="30">
      <c r="A790" s="8" t="s">
        <v>132</v>
      </c>
      <c r="B790" s="8" t="s">
        <v>1936</v>
      </c>
      <c r="C790" s="8" t="s">
        <v>691</v>
      </c>
      <c r="D790" s="8" t="s">
        <v>241</v>
      </c>
      <c r="E790" s="8" t="s">
        <v>692</v>
      </c>
      <c r="F790" s="8" t="s">
        <v>338</v>
      </c>
      <c r="G790" s="8" t="s">
        <v>252</v>
      </c>
      <c r="H790" s="9" t="s">
        <v>3934</v>
      </c>
      <c r="I790" s="9" t="s">
        <v>1937</v>
      </c>
    </row>
    <row r="791" spans="1:9" s="10" customFormat="1" ht="30">
      <c r="A791" s="8" t="s">
        <v>132</v>
      </c>
      <c r="B791" s="8" t="s">
        <v>1938</v>
      </c>
      <c r="C791" s="8" t="s">
        <v>695</v>
      </c>
      <c r="D791" s="8" t="s">
        <v>241</v>
      </c>
      <c r="E791" s="8" t="s">
        <v>696</v>
      </c>
      <c r="F791" s="8" t="s">
        <v>338</v>
      </c>
      <c r="G791" s="8" t="s">
        <v>252</v>
      </c>
      <c r="H791" s="9" t="s">
        <v>3935</v>
      </c>
      <c r="I791" s="9" t="s">
        <v>1939</v>
      </c>
    </row>
    <row r="792" spans="1:9" s="10" customFormat="1" ht="30">
      <c r="A792" s="8" t="s">
        <v>132</v>
      </c>
      <c r="B792" s="8" t="s">
        <v>1940</v>
      </c>
      <c r="C792" s="8" t="s">
        <v>1552</v>
      </c>
      <c r="D792" s="8" t="s">
        <v>241</v>
      </c>
      <c r="E792" s="8" t="s">
        <v>1661</v>
      </c>
      <c r="F792" s="8" t="s">
        <v>251</v>
      </c>
      <c r="G792" s="8" t="s">
        <v>252</v>
      </c>
      <c r="H792" s="9" t="s">
        <v>3936</v>
      </c>
      <c r="I792" s="9" t="s">
        <v>1941</v>
      </c>
    </row>
    <row r="793" spans="1:9" s="10" customFormat="1" ht="45">
      <c r="A793" s="8" t="s">
        <v>132</v>
      </c>
      <c r="B793" s="8" t="s">
        <v>1942</v>
      </c>
      <c r="C793" s="8" t="s">
        <v>1943</v>
      </c>
      <c r="D793" s="8" t="s">
        <v>241</v>
      </c>
      <c r="F793" s="8" t="s">
        <v>251</v>
      </c>
      <c r="G793" s="8" t="s">
        <v>252</v>
      </c>
      <c r="H793" s="9" t="s">
        <v>3937</v>
      </c>
      <c r="I793" s="9" t="s">
        <v>1944</v>
      </c>
    </row>
    <row r="794" spans="1:9" s="10" customFormat="1" ht="45">
      <c r="A794" s="8" t="s">
        <v>132</v>
      </c>
      <c r="B794" s="8" t="s">
        <v>1945</v>
      </c>
      <c r="C794" s="8" t="s">
        <v>1560</v>
      </c>
      <c r="D794" s="8" t="s">
        <v>241</v>
      </c>
      <c r="E794" s="8" t="s">
        <v>317</v>
      </c>
      <c r="F794" s="8" t="s">
        <v>251</v>
      </c>
      <c r="G794" s="8" t="s">
        <v>252</v>
      </c>
      <c r="H794" s="9" t="s">
        <v>3814</v>
      </c>
      <c r="I794" s="9" t="s">
        <v>1561</v>
      </c>
    </row>
    <row r="795" spans="1:9" s="10" customFormat="1" ht="60">
      <c r="A795" s="8" t="s">
        <v>132</v>
      </c>
      <c r="B795" s="8" t="s">
        <v>1946</v>
      </c>
      <c r="C795" s="8" t="s">
        <v>1563</v>
      </c>
      <c r="D795" s="8" t="s">
        <v>241</v>
      </c>
      <c r="E795" s="8" t="s">
        <v>317</v>
      </c>
      <c r="F795" s="8" t="s">
        <v>251</v>
      </c>
      <c r="G795" s="8" t="s">
        <v>252</v>
      </c>
      <c r="H795" s="9" t="s">
        <v>3938</v>
      </c>
      <c r="I795" s="9" t="s">
        <v>1947</v>
      </c>
    </row>
    <row r="796" spans="1:9" s="10" customFormat="1" ht="30">
      <c r="A796" s="8" t="s">
        <v>132</v>
      </c>
      <c r="B796" s="8" t="s">
        <v>1948</v>
      </c>
      <c r="C796" s="8" t="s">
        <v>699</v>
      </c>
      <c r="D796" s="8" t="s">
        <v>241</v>
      </c>
      <c r="E796" s="8" t="s">
        <v>317</v>
      </c>
      <c r="F796" s="8" t="s">
        <v>251</v>
      </c>
      <c r="G796" s="8" t="s">
        <v>252</v>
      </c>
      <c r="H796" s="9" t="s">
        <v>4518</v>
      </c>
      <c r="I796" s="9" t="s">
        <v>1846</v>
      </c>
    </row>
    <row r="797" spans="1:9" s="10" customFormat="1" ht="45">
      <c r="A797" s="8" t="s">
        <v>132</v>
      </c>
      <c r="B797" s="8" t="s">
        <v>1949</v>
      </c>
      <c r="C797" s="8" t="s">
        <v>1566</v>
      </c>
      <c r="D797" s="8" t="s">
        <v>241</v>
      </c>
      <c r="E797" s="8" t="s">
        <v>317</v>
      </c>
      <c r="F797" s="8" t="s">
        <v>251</v>
      </c>
      <c r="G797" s="8" t="s">
        <v>252</v>
      </c>
      <c r="H797" s="9" t="s">
        <v>3904</v>
      </c>
      <c r="I797" s="9" t="s">
        <v>1848</v>
      </c>
    </row>
    <row r="798" spans="1:9" s="10" customFormat="1" ht="60">
      <c r="A798" s="8" t="s">
        <v>132</v>
      </c>
      <c r="B798" s="8" t="s">
        <v>1950</v>
      </c>
      <c r="C798" s="8" t="s">
        <v>275</v>
      </c>
      <c r="D798" s="8" t="s">
        <v>241</v>
      </c>
      <c r="E798" s="8" t="s">
        <v>1492</v>
      </c>
      <c r="F798" s="8" t="s">
        <v>251</v>
      </c>
      <c r="G798" s="8" t="s">
        <v>252</v>
      </c>
      <c r="H798" s="9" t="s">
        <v>3939</v>
      </c>
      <c r="I798" s="9" t="s">
        <v>1951</v>
      </c>
    </row>
    <row r="799" spans="1:9" s="10" customFormat="1" ht="30">
      <c r="A799" s="8" t="s">
        <v>132</v>
      </c>
      <c r="B799" s="8" t="s">
        <v>1952</v>
      </c>
      <c r="C799" s="8" t="s">
        <v>278</v>
      </c>
      <c r="D799" s="8" t="s">
        <v>241</v>
      </c>
      <c r="E799" s="8" t="s">
        <v>279</v>
      </c>
      <c r="F799" s="8" t="s">
        <v>338</v>
      </c>
      <c r="G799" s="8" t="s">
        <v>252</v>
      </c>
      <c r="H799" s="9" t="s">
        <v>3940</v>
      </c>
      <c r="I799" s="9" t="s">
        <v>1953</v>
      </c>
    </row>
    <row r="800" spans="1:9" s="10" customFormat="1" ht="60">
      <c r="A800" s="8" t="s">
        <v>132</v>
      </c>
      <c r="B800" s="8" t="s">
        <v>1954</v>
      </c>
      <c r="C800" s="8" t="s">
        <v>1955</v>
      </c>
      <c r="D800" s="8" t="s">
        <v>241</v>
      </c>
      <c r="E800" s="8" t="s">
        <v>317</v>
      </c>
      <c r="F800" s="8" t="s">
        <v>251</v>
      </c>
      <c r="G800" s="8" t="s">
        <v>252</v>
      </c>
      <c r="H800" s="9" t="s">
        <v>3941</v>
      </c>
      <c r="I800" s="9" t="s">
        <v>1956</v>
      </c>
    </row>
    <row r="801" spans="1:9" s="10" customFormat="1" ht="30">
      <c r="A801" s="8" t="s">
        <v>132</v>
      </c>
      <c r="B801" s="8" t="s">
        <v>1957</v>
      </c>
      <c r="C801" s="8" t="s">
        <v>1667</v>
      </c>
      <c r="D801" s="8" t="s">
        <v>259</v>
      </c>
      <c r="F801" s="8" t="s">
        <v>338</v>
      </c>
      <c r="G801" s="8" t="s">
        <v>252</v>
      </c>
      <c r="H801" s="9" t="s">
        <v>4521</v>
      </c>
      <c r="I801" s="9" t="s">
        <v>1958</v>
      </c>
    </row>
    <row r="802" spans="1:9" s="10" customFormat="1" ht="30">
      <c r="A802" s="8" t="s">
        <v>132</v>
      </c>
      <c r="B802" s="8" t="s">
        <v>1959</v>
      </c>
      <c r="C802" s="8" t="s">
        <v>1960</v>
      </c>
      <c r="D802" s="8" t="s">
        <v>259</v>
      </c>
      <c r="F802" s="8" t="s">
        <v>338</v>
      </c>
      <c r="G802" s="8" t="s">
        <v>252</v>
      </c>
      <c r="H802" s="9" t="s">
        <v>4522</v>
      </c>
      <c r="I802" s="9" t="s">
        <v>1961</v>
      </c>
    </row>
    <row r="803" spans="1:9" s="10" customFormat="1" ht="60">
      <c r="A803" s="8" t="s">
        <v>132</v>
      </c>
      <c r="B803" s="8" t="s">
        <v>1962</v>
      </c>
      <c r="C803" s="8" t="s">
        <v>1573</v>
      </c>
      <c r="D803" s="8" t="s">
        <v>259</v>
      </c>
      <c r="F803" s="8" t="s">
        <v>251</v>
      </c>
      <c r="G803" s="8" t="s">
        <v>252</v>
      </c>
      <c r="H803" s="9" t="s">
        <v>4474</v>
      </c>
      <c r="I803" s="9" t="s">
        <v>1574</v>
      </c>
    </row>
    <row r="804" spans="1:9" s="10" customFormat="1" ht="30">
      <c r="A804" s="8" t="s">
        <v>132</v>
      </c>
      <c r="B804" s="8" t="s">
        <v>425</v>
      </c>
      <c r="C804" s="8" t="s">
        <v>426</v>
      </c>
      <c r="D804" s="8" t="s">
        <v>259</v>
      </c>
      <c r="F804" s="8" t="s">
        <v>284</v>
      </c>
      <c r="G804" s="8" t="s">
        <v>295</v>
      </c>
      <c r="H804" s="9" t="s">
        <v>4400</v>
      </c>
      <c r="I804" s="9" t="s">
        <v>842</v>
      </c>
    </row>
    <row r="805" spans="1:9" s="10" customFormat="1">
      <c r="A805" s="8" t="s">
        <v>132</v>
      </c>
      <c r="B805" s="8" t="s">
        <v>428</v>
      </c>
      <c r="C805" s="8" t="s">
        <v>429</v>
      </c>
      <c r="D805" s="8" t="s">
        <v>241</v>
      </c>
      <c r="F805" s="8" t="s">
        <v>284</v>
      </c>
      <c r="G805" s="8" t="s">
        <v>252</v>
      </c>
      <c r="H805" s="9" t="s">
        <v>4395</v>
      </c>
      <c r="I805" s="9" t="s">
        <v>843</v>
      </c>
    </row>
    <row r="806" spans="1:9" s="10" customFormat="1">
      <c r="A806" s="8" t="s">
        <v>132</v>
      </c>
      <c r="B806" s="8" t="s">
        <v>431</v>
      </c>
      <c r="C806" s="8" t="s">
        <v>432</v>
      </c>
      <c r="D806" s="8" t="s">
        <v>259</v>
      </c>
      <c r="F806" s="8" t="s">
        <v>284</v>
      </c>
      <c r="G806" s="8" t="s">
        <v>252</v>
      </c>
      <c r="H806" s="9" t="s">
        <v>3588</v>
      </c>
      <c r="I806" s="9" t="s">
        <v>844</v>
      </c>
    </row>
    <row r="807" spans="1:9" s="10" customFormat="1" ht="30">
      <c r="A807" s="8" t="s">
        <v>132</v>
      </c>
      <c r="B807" s="8" t="s">
        <v>388</v>
      </c>
      <c r="C807" s="8" t="s">
        <v>389</v>
      </c>
      <c r="D807" s="8" t="s">
        <v>259</v>
      </c>
      <c r="F807" s="8" t="s">
        <v>284</v>
      </c>
      <c r="G807" s="8" t="s">
        <v>252</v>
      </c>
      <c r="H807" s="9" t="s">
        <v>4594</v>
      </c>
      <c r="I807" s="9" t="s">
        <v>1963</v>
      </c>
    </row>
    <row r="808" spans="1:9" s="10" customFormat="1" ht="30">
      <c r="A808" s="8" t="s">
        <v>132</v>
      </c>
      <c r="B808" s="8" t="s">
        <v>391</v>
      </c>
      <c r="C808" s="8" t="s">
        <v>392</v>
      </c>
      <c r="D808" s="8" t="s">
        <v>241</v>
      </c>
      <c r="E808" s="8" t="s">
        <v>393</v>
      </c>
      <c r="F808" s="8" t="s">
        <v>284</v>
      </c>
      <c r="G808" s="8" t="s">
        <v>252</v>
      </c>
      <c r="H808" s="9" t="s">
        <v>3906</v>
      </c>
      <c r="I808" s="9" t="s">
        <v>1850</v>
      </c>
    </row>
    <row r="809" spans="1:9" s="10" customFormat="1">
      <c r="A809" s="8" t="s">
        <v>132</v>
      </c>
      <c r="B809" s="8" t="s">
        <v>1964</v>
      </c>
      <c r="C809" s="8" t="s">
        <v>375</v>
      </c>
      <c r="D809" s="8" t="s">
        <v>241</v>
      </c>
      <c r="E809" s="8" t="s">
        <v>283</v>
      </c>
      <c r="F809" s="8" t="s">
        <v>284</v>
      </c>
      <c r="G809" s="8" t="s">
        <v>252</v>
      </c>
      <c r="H809" s="9" t="s">
        <v>3942</v>
      </c>
      <c r="I809" s="9" t="s">
        <v>1965</v>
      </c>
    </row>
    <row r="810" spans="1:9" s="10" customFormat="1">
      <c r="A810" s="8" t="s">
        <v>132</v>
      </c>
      <c r="B810" s="8" t="s">
        <v>1966</v>
      </c>
      <c r="C810" s="8" t="s">
        <v>1967</v>
      </c>
      <c r="D810" s="8" t="s">
        <v>241</v>
      </c>
      <c r="E810" s="8" t="s">
        <v>283</v>
      </c>
      <c r="F810" s="8" t="s">
        <v>284</v>
      </c>
      <c r="G810" s="8" t="s">
        <v>252</v>
      </c>
      <c r="H810" s="9" t="s">
        <v>3943</v>
      </c>
      <c r="I810" s="9" t="s">
        <v>1968</v>
      </c>
    </row>
    <row r="811" spans="1:9" s="10" customFormat="1" ht="30">
      <c r="A811" s="8" t="s">
        <v>132</v>
      </c>
      <c r="B811" s="8" t="s">
        <v>1969</v>
      </c>
      <c r="C811" s="8" t="s">
        <v>856</v>
      </c>
      <c r="D811" s="8" t="s">
        <v>259</v>
      </c>
      <c r="F811" s="8" t="s">
        <v>284</v>
      </c>
      <c r="G811" s="8" t="s">
        <v>252</v>
      </c>
      <c r="H811" s="9" t="s">
        <v>3849</v>
      </c>
      <c r="I811" s="9" t="s">
        <v>1970</v>
      </c>
    </row>
    <row r="812" spans="1:9" s="10" customFormat="1" ht="30">
      <c r="A812" s="8" t="s">
        <v>132</v>
      </c>
      <c r="B812" s="8" t="s">
        <v>1971</v>
      </c>
      <c r="C812" s="8" t="s">
        <v>1314</v>
      </c>
      <c r="D812" s="8" t="s">
        <v>259</v>
      </c>
      <c r="F812" s="8" t="s">
        <v>284</v>
      </c>
      <c r="G812" s="8" t="s">
        <v>252</v>
      </c>
      <c r="H812" s="9" t="s">
        <v>3879</v>
      </c>
      <c r="I812" s="9" t="s">
        <v>1767</v>
      </c>
    </row>
    <row r="813" spans="1:9" s="10" customFormat="1" ht="30">
      <c r="A813" s="8" t="s">
        <v>132</v>
      </c>
      <c r="B813" s="8" t="s">
        <v>1972</v>
      </c>
      <c r="C813" s="8" t="s">
        <v>635</v>
      </c>
      <c r="D813" s="8" t="s">
        <v>241</v>
      </c>
      <c r="E813" s="8" t="s">
        <v>283</v>
      </c>
      <c r="F813" s="8" t="s">
        <v>284</v>
      </c>
      <c r="G813" s="8" t="s">
        <v>252</v>
      </c>
      <c r="H813" s="9" t="s">
        <v>3944</v>
      </c>
      <c r="I813" s="9" t="s">
        <v>1973</v>
      </c>
    </row>
    <row r="814" spans="1:9" s="10" customFormat="1" ht="60">
      <c r="A814" s="8" t="s">
        <v>132</v>
      </c>
      <c r="B814" s="8" t="s">
        <v>1974</v>
      </c>
      <c r="C814" s="8" t="s">
        <v>721</v>
      </c>
      <c r="D814" s="8" t="s">
        <v>241</v>
      </c>
      <c r="F814" s="8" t="s">
        <v>284</v>
      </c>
      <c r="G814" s="8" t="s">
        <v>252</v>
      </c>
      <c r="H814" s="9" t="s">
        <v>3945</v>
      </c>
      <c r="I814" s="9" t="s">
        <v>1975</v>
      </c>
    </row>
    <row r="815" spans="1:9" s="10" customFormat="1">
      <c r="A815" s="8" t="s">
        <v>132</v>
      </c>
      <c r="B815" s="8" t="s">
        <v>1976</v>
      </c>
      <c r="C815" s="8" t="s">
        <v>724</v>
      </c>
      <c r="D815" s="8" t="s">
        <v>259</v>
      </c>
      <c r="F815" s="8" t="s">
        <v>284</v>
      </c>
      <c r="G815" s="8" t="s">
        <v>252</v>
      </c>
      <c r="H815" s="9" t="s">
        <v>3598</v>
      </c>
      <c r="I815" s="9" t="s">
        <v>870</v>
      </c>
    </row>
    <row r="816" spans="1:9" s="10" customFormat="1" ht="60">
      <c r="A816" s="8" t="s">
        <v>132</v>
      </c>
      <c r="B816" s="8" t="s">
        <v>1977</v>
      </c>
      <c r="C816" s="8" t="s">
        <v>727</v>
      </c>
      <c r="D816" s="8" t="s">
        <v>241</v>
      </c>
      <c r="E816" s="8" t="s">
        <v>283</v>
      </c>
      <c r="F816" s="8" t="s">
        <v>284</v>
      </c>
      <c r="G816" s="8" t="s">
        <v>252</v>
      </c>
      <c r="H816" s="9" t="s">
        <v>4523</v>
      </c>
      <c r="I816" s="9" t="s">
        <v>1978</v>
      </c>
    </row>
    <row r="817" spans="1:9" s="10" customFormat="1" ht="30">
      <c r="A817" s="8" t="s">
        <v>132</v>
      </c>
      <c r="B817" s="8" t="s">
        <v>1979</v>
      </c>
      <c r="C817" s="8" t="s">
        <v>730</v>
      </c>
      <c r="D817" s="8" t="s">
        <v>241</v>
      </c>
      <c r="F817" s="8" t="s">
        <v>284</v>
      </c>
      <c r="G817" s="8" t="s">
        <v>252</v>
      </c>
      <c r="H817" s="9" t="s">
        <v>3946</v>
      </c>
      <c r="I817" s="9" t="s">
        <v>1980</v>
      </c>
    </row>
    <row r="818" spans="1:9" s="10" customFormat="1">
      <c r="A818" s="8" t="s">
        <v>132</v>
      </c>
      <c r="B818" s="8" t="s">
        <v>1981</v>
      </c>
      <c r="C818" s="8" t="s">
        <v>733</v>
      </c>
      <c r="D818" s="8" t="s">
        <v>241</v>
      </c>
      <c r="E818" s="8" t="s">
        <v>283</v>
      </c>
      <c r="F818" s="8" t="s">
        <v>284</v>
      </c>
      <c r="G818" s="8" t="s">
        <v>252</v>
      </c>
      <c r="H818" s="9" t="s">
        <v>3947</v>
      </c>
      <c r="I818" s="9" t="s">
        <v>1982</v>
      </c>
    </row>
    <row r="819" spans="1:9" s="10" customFormat="1" ht="75">
      <c r="A819" s="8" t="s">
        <v>132</v>
      </c>
      <c r="B819" s="8" t="s">
        <v>1983</v>
      </c>
      <c r="C819" s="8" t="s">
        <v>540</v>
      </c>
      <c r="D819" s="8" t="s">
        <v>241</v>
      </c>
      <c r="E819" s="8" t="s">
        <v>541</v>
      </c>
      <c r="F819" s="8" t="s">
        <v>284</v>
      </c>
      <c r="G819" s="8" t="s">
        <v>252</v>
      </c>
      <c r="H819" s="9" t="s">
        <v>4524</v>
      </c>
      <c r="I819" s="9" t="s">
        <v>1984</v>
      </c>
    </row>
    <row r="820" spans="1:9" s="10" customFormat="1" ht="75">
      <c r="A820" s="8" t="s">
        <v>132</v>
      </c>
      <c r="B820" s="8" t="s">
        <v>1985</v>
      </c>
      <c r="C820" s="8" t="s">
        <v>544</v>
      </c>
      <c r="D820" s="8" t="s">
        <v>241</v>
      </c>
      <c r="E820" s="8" t="s">
        <v>541</v>
      </c>
      <c r="F820" s="8" t="s">
        <v>284</v>
      </c>
      <c r="G820" s="8" t="s">
        <v>252</v>
      </c>
      <c r="H820" s="9" t="s">
        <v>4525</v>
      </c>
      <c r="I820" s="9" t="s">
        <v>1986</v>
      </c>
    </row>
    <row r="821" spans="1:9" s="10" customFormat="1" ht="45">
      <c r="A821" s="8" t="s">
        <v>132</v>
      </c>
      <c r="B821" s="8" t="s">
        <v>1987</v>
      </c>
      <c r="C821" s="8" t="s">
        <v>1988</v>
      </c>
      <c r="D821" s="8" t="s">
        <v>241</v>
      </c>
      <c r="E821" s="8" t="s">
        <v>283</v>
      </c>
      <c r="F821" s="8" t="s">
        <v>284</v>
      </c>
      <c r="G821" s="8" t="s">
        <v>252</v>
      </c>
      <c r="H821" s="9" t="s">
        <v>3948</v>
      </c>
      <c r="I821" s="9" t="s">
        <v>1989</v>
      </c>
    </row>
    <row r="822" spans="1:9" s="10" customFormat="1" ht="45">
      <c r="A822" s="8" t="s">
        <v>132</v>
      </c>
      <c r="B822" s="8" t="s">
        <v>1990</v>
      </c>
      <c r="C822" s="8" t="s">
        <v>1991</v>
      </c>
      <c r="D822" s="8" t="s">
        <v>241</v>
      </c>
      <c r="F822" s="8" t="s">
        <v>284</v>
      </c>
      <c r="G822" s="8" t="s">
        <v>252</v>
      </c>
      <c r="H822" s="9" t="s">
        <v>3949</v>
      </c>
      <c r="I822" s="9" t="s">
        <v>1992</v>
      </c>
    </row>
    <row r="823" spans="1:9" s="10" customFormat="1" ht="30">
      <c r="A823" s="8" t="s">
        <v>132</v>
      </c>
      <c r="B823" s="8" t="s">
        <v>1993</v>
      </c>
      <c r="C823" s="8" t="s">
        <v>547</v>
      </c>
      <c r="D823" s="8" t="s">
        <v>241</v>
      </c>
      <c r="E823" s="8" t="s">
        <v>541</v>
      </c>
      <c r="F823" s="8" t="s">
        <v>284</v>
      </c>
      <c r="G823" s="8" t="s">
        <v>252</v>
      </c>
      <c r="H823" s="9" t="s">
        <v>3950</v>
      </c>
      <c r="I823" s="9" t="s">
        <v>1994</v>
      </c>
    </row>
    <row r="824" spans="1:9" s="10" customFormat="1" ht="45">
      <c r="A824" s="8" t="s">
        <v>132</v>
      </c>
      <c r="B824" s="8" t="s">
        <v>1995</v>
      </c>
      <c r="C824" s="8" t="s">
        <v>550</v>
      </c>
      <c r="D824" s="8" t="s">
        <v>241</v>
      </c>
      <c r="F824" s="8" t="s">
        <v>284</v>
      </c>
      <c r="G824" s="8" t="s">
        <v>252</v>
      </c>
      <c r="H824" s="9" t="s">
        <v>3951</v>
      </c>
      <c r="I824" s="9" t="s">
        <v>1996</v>
      </c>
    </row>
    <row r="825" spans="1:9" s="10" customFormat="1" ht="30">
      <c r="A825" s="8" t="s">
        <v>132</v>
      </c>
      <c r="B825" s="8" t="s">
        <v>1997</v>
      </c>
      <c r="C825" s="8" t="s">
        <v>553</v>
      </c>
      <c r="D825" s="8" t="s">
        <v>241</v>
      </c>
      <c r="E825" s="8" t="s">
        <v>541</v>
      </c>
      <c r="F825" s="8" t="s">
        <v>284</v>
      </c>
      <c r="G825" s="8" t="s">
        <v>252</v>
      </c>
      <c r="H825" s="9" t="s">
        <v>3952</v>
      </c>
      <c r="I825" s="9" t="s">
        <v>1998</v>
      </c>
    </row>
    <row r="826" spans="1:9" s="10" customFormat="1" ht="45">
      <c r="A826" s="8" t="s">
        <v>132</v>
      </c>
      <c r="B826" s="8" t="s">
        <v>1999</v>
      </c>
      <c r="C826" s="8" t="s">
        <v>556</v>
      </c>
      <c r="D826" s="8" t="s">
        <v>241</v>
      </c>
      <c r="F826" s="8" t="s">
        <v>284</v>
      </c>
      <c r="G826" s="8" t="s">
        <v>252</v>
      </c>
      <c r="H826" s="9" t="s">
        <v>3953</v>
      </c>
      <c r="I826" s="9" t="s">
        <v>2000</v>
      </c>
    </row>
    <row r="827" spans="1:9">
      <c r="A827" s="5" t="s">
        <v>120</v>
      </c>
      <c r="B827" s="6" t="s">
        <v>239</v>
      </c>
      <c r="C827" s="6" t="s">
        <v>240</v>
      </c>
      <c r="D827" s="5" t="s">
        <v>241</v>
      </c>
      <c r="F827" s="5" t="s">
        <v>242</v>
      </c>
      <c r="G827" s="6" t="s">
        <v>243</v>
      </c>
      <c r="H827" s="7" t="s">
        <v>4567</v>
      </c>
      <c r="I827" s="7" t="s">
        <v>244</v>
      </c>
    </row>
    <row r="828" spans="1:9">
      <c r="A828" s="5" t="s">
        <v>120</v>
      </c>
      <c r="B828" s="6" t="s">
        <v>245</v>
      </c>
      <c r="C828" s="6" t="s">
        <v>246</v>
      </c>
      <c r="D828" s="5" t="s">
        <v>241</v>
      </c>
      <c r="E828" s="5" t="s">
        <v>120</v>
      </c>
      <c r="F828" s="5" t="s">
        <v>242</v>
      </c>
      <c r="G828" s="6" t="s">
        <v>243</v>
      </c>
      <c r="H828" s="7" t="s">
        <v>3426</v>
      </c>
      <c r="I828" s="7" t="s">
        <v>247</v>
      </c>
    </row>
    <row r="829" spans="1:9" ht="30">
      <c r="A829" s="5" t="s">
        <v>120</v>
      </c>
      <c r="B829" s="6" t="s">
        <v>254</v>
      </c>
      <c r="C829" s="6" t="s">
        <v>255</v>
      </c>
      <c r="D829" s="5" t="s">
        <v>241</v>
      </c>
      <c r="F829" s="5" t="s">
        <v>242</v>
      </c>
      <c r="G829" s="6" t="s">
        <v>243</v>
      </c>
      <c r="H829" s="7" t="s">
        <v>4419</v>
      </c>
      <c r="I829" s="7" t="s">
        <v>256</v>
      </c>
    </row>
    <row r="830" spans="1:9" ht="30">
      <c r="A830" s="5" t="s">
        <v>120</v>
      </c>
      <c r="B830" s="6" t="s">
        <v>2001</v>
      </c>
      <c r="C830" s="6" t="s">
        <v>258</v>
      </c>
      <c r="D830" s="5" t="s">
        <v>259</v>
      </c>
      <c r="F830" s="5" t="s">
        <v>242</v>
      </c>
      <c r="G830" s="6" t="s">
        <v>243</v>
      </c>
      <c r="H830" s="7" t="s">
        <v>4413</v>
      </c>
      <c r="I830" s="7" t="s">
        <v>1054</v>
      </c>
    </row>
    <row r="831" spans="1:9" s="10" customFormat="1" ht="30">
      <c r="A831" s="8" t="s">
        <v>120</v>
      </c>
      <c r="B831" s="8" t="s">
        <v>2002</v>
      </c>
      <c r="C831" s="8" t="s">
        <v>451</v>
      </c>
      <c r="D831" s="8" t="s">
        <v>241</v>
      </c>
      <c r="F831" s="8" t="s">
        <v>242</v>
      </c>
      <c r="G831" s="8" t="s">
        <v>252</v>
      </c>
      <c r="H831" s="9" t="s">
        <v>4445</v>
      </c>
      <c r="I831" s="9" t="s">
        <v>2003</v>
      </c>
    </row>
    <row r="832" spans="1:9" s="10" customFormat="1" ht="30">
      <c r="A832" s="8" t="s">
        <v>120</v>
      </c>
      <c r="B832" s="8" t="s">
        <v>2004</v>
      </c>
      <c r="C832" s="8" t="s">
        <v>652</v>
      </c>
      <c r="D832" s="8" t="s">
        <v>241</v>
      </c>
      <c r="F832" s="8" t="s">
        <v>242</v>
      </c>
      <c r="G832" s="8" t="s">
        <v>252</v>
      </c>
      <c r="H832" s="9" t="s">
        <v>3954</v>
      </c>
      <c r="I832" s="9" t="s">
        <v>2005</v>
      </c>
    </row>
    <row r="833" spans="1:9" s="10" customFormat="1" ht="45">
      <c r="A833" s="8" t="s">
        <v>120</v>
      </c>
      <c r="B833" s="8" t="s">
        <v>2006</v>
      </c>
      <c r="C833" s="8" t="s">
        <v>454</v>
      </c>
      <c r="D833" s="8" t="s">
        <v>241</v>
      </c>
      <c r="F833" s="8" t="s">
        <v>242</v>
      </c>
      <c r="G833" s="8" t="s">
        <v>252</v>
      </c>
      <c r="H833" s="9" t="s">
        <v>3955</v>
      </c>
      <c r="I833" s="9" t="s">
        <v>2007</v>
      </c>
    </row>
    <row r="834" spans="1:9" ht="90">
      <c r="A834" s="5" t="s">
        <v>120</v>
      </c>
      <c r="B834" s="6" t="s">
        <v>2008</v>
      </c>
      <c r="C834" s="6" t="s">
        <v>2009</v>
      </c>
      <c r="D834" s="5" t="s">
        <v>241</v>
      </c>
      <c r="E834" s="5" t="s">
        <v>2010</v>
      </c>
      <c r="F834" s="5" t="s">
        <v>272</v>
      </c>
      <c r="G834" s="6" t="s">
        <v>243</v>
      </c>
      <c r="H834" s="7" t="s">
        <v>4526</v>
      </c>
      <c r="I834" s="7" t="s">
        <v>2011</v>
      </c>
    </row>
    <row r="835" spans="1:9" ht="75">
      <c r="A835" s="5" t="s">
        <v>120</v>
      </c>
      <c r="B835" s="6" t="s">
        <v>2012</v>
      </c>
      <c r="C835" s="6" t="s">
        <v>2013</v>
      </c>
      <c r="D835" s="5" t="s">
        <v>241</v>
      </c>
      <c r="E835" s="5" t="s">
        <v>2014</v>
      </c>
      <c r="F835" s="5" t="s">
        <v>327</v>
      </c>
      <c r="G835" s="6" t="s">
        <v>243</v>
      </c>
      <c r="H835" s="7" t="s">
        <v>3956</v>
      </c>
      <c r="I835" s="7" t="s">
        <v>2015</v>
      </c>
    </row>
    <row r="836" spans="1:9" s="10" customFormat="1" ht="60">
      <c r="A836" s="8" t="s">
        <v>120</v>
      </c>
      <c r="B836" s="8" t="s">
        <v>2016</v>
      </c>
      <c r="C836" s="8" t="s">
        <v>2017</v>
      </c>
      <c r="D836" s="8" t="s">
        <v>241</v>
      </c>
      <c r="E836" s="8" t="s">
        <v>2018</v>
      </c>
      <c r="F836" s="8" t="s">
        <v>251</v>
      </c>
      <c r="G836" s="8" t="s">
        <v>252</v>
      </c>
      <c r="H836" s="9" t="s">
        <v>3957</v>
      </c>
      <c r="I836" s="9" t="s">
        <v>2019</v>
      </c>
    </row>
    <row r="837" spans="1:9" s="10" customFormat="1">
      <c r="A837" s="8" t="s">
        <v>120</v>
      </c>
      <c r="B837" s="8" t="s">
        <v>2020</v>
      </c>
      <c r="C837" s="8" t="s">
        <v>2021</v>
      </c>
      <c r="D837" s="8" t="s">
        <v>241</v>
      </c>
      <c r="E837" s="8" t="s">
        <v>250</v>
      </c>
      <c r="F837" s="8" t="s">
        <v>473</v>
      </c>
      <c r="G837" s="8" t="s">
        <v>252</v>
      </c>
      <c r="H837" s="9" t="s">
        <v>3703</v>
      </c>
      <c r="I837" s="9" t="s">
        <v>1209</v>
      </c>
    </row>
    <row r="838" spans="1:9" s="10" customFormat="1">
      <c r="A838" s="8" t="s">
        <v>120</v>
      </c>
      <c r="B838" s="8" t="s">
        <v>2022</v>
      </c>
      <c r="C838" s="8" t="s">
        <v>2023</v>
      </c>
      <c r="D838" s="8" t="s">
        <v>241</v>
      </c>
      <c r="E838" s="8" t="s">
        <v>250</v>
      </c>
      <c r="F838" s="8" t="s">
        <v>473</v>
      </c>
      <c r="G838" s="8" t="s">
        <v>252</v>
      </c>
      <c r="H838" s="9" t="s">
        <v>3958</v>
      </c>
      <c r="I838" s="9" t="s">
        <v>2024</v>
      </c>
    </row>
    <row r="839" spans="1:9" s="10" customFormat="1" ht="30">
      <c r="A839" s="8" t="s">
        <v>120</v>
      </c>
      <c r="B839" s="8" t="s">
        <v>2025</v>
      </c>
      <c r="C839" s="8" t="s">
        <v>1446</v>
      </c>
      <c r="D839" s="8" t="s">
        <v>241</v>
      </c>
      <c r="F839" s="8" t="s">
        <v>1447</v>
      </c>
      <c r="G839" s="8" t="s">
        <v>295</v>
      </c>
      <c r="H839" s="9" t="s">
        <v>3959</v>
      </c>
      <c r="I839" s="9" t="s">
        <v>2026</v>
      </c>
    </row>
    <row r="840" spans="1:9" s="10" customFormat="1">
      <c r="A840" s="8" t="s">
        <v>120</v>
      </c>
      <c r="B840" s="8" t="s">
        <v>2027</v>
      </c>
      <c r="C840" s="8" t="s">
        <v>1450</v>
      </c>
      <c r="D840" s="8" t="s">
        <v>241</v>
      </c>
      <c r="E840" s="8" t="s">
        <v>505</v>
      </c>
      <c r="F840" s="8" t="s">
        <v>338</v>
      </c>
      <c r="G840" s="8" t="s">
        <v>252</v>
      </c>
      <c r="H840" s="9" t="s">
        <v>3960</v>
      </c>
      <c r="I840" s="9" t="s">
        <v>2028</v>
      </c>
    </row>
    <row r="841" spans="1:9" s="10" customFormat="1" ht="60">
      <c r="A841" s="8" t="s">
        <v>120</v>
      </c>
      <c r="B841" s="8" t="s">
        <v>2029</v>
      </c>
      <c r="C841" s="8" t="s">
        <v>1486</v>
      </c>
      <c r="D841" s="8" t="s">
        <v>241</v>
      </c>
      <c r="F841" s="8" t="s">
        <v>1447</v>
      </c>
      <c r="G841" s="8" t="s">
        <v>295</v>
      </c>
      <c r="H841" s="9" t="s">
        <v>3961</v>
      </c>
      <c r="I841" s="9" t="s">
        <v>2030</v>
      </c>
    </row>
    <row r="842" spans="1:9" s="10" customFormat="1" ht="45">
      <c r="A842" s="8" t="s">
        <v>120</v>
      </c>
      <c r="B842" s="8" t="s">
        <v>2031</v>
      </c>
      <c r="C842" s="8" t="s">
        <v>1456</v>
      </c>
      <c r="D842" s="8" t="s">
        <v>259</v>
      </c>
      <c r="F842" s="8" t="s">
        <v>1447</v>
      </c>
      <c r="G842" s="8" t="s">
        <v>252</v>
      </c>
      <c r="H842" s="9" t="s">
        <v>3962</v>
      </c>
      <c r="I842" s="9" t="s">
        <v>2032</v>
      </c>
    </row>
    <row r="843" spans="1:9" s="10" customFormat="1">
      <c r="A843" s="8" t="s">
        <v>120</v>
      </c>
      <c r="B843" s="8" t="s">
        <v>2033</v>
      </c>
      <c r="C843" s="8" t="s">
        <v>1459</v>
      </c>
      <c r="D843" s="8" t="s">
        <v>241</v>
      </c>
      <c r="E843" s="8" t="s">
        <v>505</v>
      </c>
      <c r="F843" s="8" t="s">
        <v>338</v>
      </c>
      <c r="G843" s="8" t="s">
        <v>252</v>
      </c>
      <c r="H843" s="9" t="s">
        <v>3963</v>
      </c>
      <c r="I843" s="9" t="s">
        <v>2034</v>
      </c>
    </row>
    <row r="844" spans="1:9" s="10" customFormat="1" ht="30">
      <c r="A844" s="8" t="s">
        <v>120</v>
      </c>
      <c r="B844" s="8" t="s">
        <v>2035</v>
      </c>
      <c r="C844" s="8" t="s">
        <v>1489</v>
      </c>
      <c r="D844" s="8" t="s">
        <v>241</v>
      </c>
      <c r="E844" s="8" t="s">
        <v>250</v>
      </c>
      <c r="F844" s="8" t="s">
        <v>338</v>
      </c>
      <c r="G844" s="8" t="s">
        <v>252</v>
      </c>
      <c r="H844" s="9" t="s">
        <v>3964</v>
      </c>
      <c r="I844" s="9" t="s">
        <v>2036</v>
      </c>
    </row>
    <row r="845" spans="1:9" s="10" customFormat="1" ht="45">
      <c r="A845" s="8" t="s">
        <v>120</v>
      </c>
      <c r="B845" s="8" t="s">
        <v>2037</v>
      </c>
      <c r="C845" s="8" t="s">
        <v>485</v>
      </c>
      <c r="D845" s="8" t="s">
        <v>241</v>
      </c>
      <c r="E845" s="8" t="s">
        <v>486</v>
      </c>
      <c r="F845" s="8" t="s">
        <v>251</v>
      </c>
      <c r="G845" s="8" t="s">
        <v>252</v>
      </c>
      <c r="H845" s="9" t="s">
        <v>3965</v>
      </c>
      <c r="I845" s="9" t="s">
        <v>2038</v>
      </c>
    </row>
    <row r="846" spans="1:9" s="10" customFormat="1" ht="45">
      <c r="A846" s="8" t="s">
        <v>120</v>
      </c>
      <c r="B846" s="8" t="s">
        <v>2039</v>
      </c>
      <c r="C846" s="8" t="s">
        <v>1464</v>
      </c>
      <c r="D846" s="8" t="s">
        <v>241</v>
      </c>
      <c r="F846" s="8" t="s">
        <v>251</v>
      </c>
      <c r="G846" s="8" t="s">
        <v>252</v>
      </c>
      <c r="H846" s="9" t="s">
        <v>3966</v>
      </c>
      <c r="I846" s="9" t="s">
        <v>2040</v>
      </c>
    </row>
    <row r="847" spans="1:9" s="10" customFormat="1" ht="30">
      <c r="A847" s="8" t="s">
        <v>120</v>
      </c>
      <c r="B847" s="8" t="s">
        <v>2041</v>
      </c>
      <c r="C847" s="8" t="s">
        <v>1824</v>
      </c>
      <c r="D847" s="8" t="s">
        <v>241</v>
      </c>
      <c r="F847" s="8" t="s">
        <v>251</v>
      </c>
      <c r="G847" s="8" t="s">
        <v>252</v>
      </c>
      <c r="H847" s="9" t="s">
        <v>3897</v>
      </c>
      <c r="I847" s="9" t="s">
        <v>1825</v>
      </c>
    </row>
    <row r="848" spans="1:9" ht="30">
      <c r="A848" s="5" t="s">
        <v>120</v>
      </c>
      <c r="B848" s="6" t="s">
        <v>2042</v>
      </c>
      <c r="C848" s="6" t="s">
        <v>1829</v>
      </c>
      <c r="D848" s="5" t="s">
        <v>241</v>
      </c>
      <c r="E848" s="5" t="s">
        <v>1658</v>
      </c>
      <c r="F848" s="5" t="s">
        <v>251</v>
      </c>
      <c r="G848" s="6" t="s">
        <v>243</v>
      </c>
      <c r="H848" s="7" t="s">
        <v>3967</v>
      </c>
      <c r="I848" s="7" t="s">
        <v>2043</v>
      </c>
    </row>
    <row r="849" spans="1:9" s="10" customFormat="1" ht="30">
      <c r="A849" s="8" t="s">
        <v>120</v>
      </c>
      <c r="B849" s="8" t="s">
        <v>2044</v>
      </c>
      <c r="C849" s="8" t="s">
        <v>1740</v>
      </c>
      <c r="D849" s="8" t="s">
        <v>241</v>
      </c>
      <c r="E849" s="8" t="s">
        <v>1741</v>
      </c>
      <c r="F849" s="8" t="s">
        <v>251</v>
      </c>
      <c r="G849" s="8" t="s">
        <v>295</v>
      </c>
      <c r="H849" s="9" t="s">
        <v>3968</v>
      </c>
      <c r="I849" s="9" t="s">
        <v>2045</v>
      </c>
    </row>
    <row r="850" spans="1:9" s="10" customFormat="1" ht="30">
      <c r="A850" s="8" t="s">
        <v>120</v>
      </c>
      <c r="B850" s="8" t="s">
        <v>2046</v>
      </c>
      <c r="C850" s="8" t="s">
        <v>1834</v>
      </c>
      <c r="D850" s="8" t="s">
        <v>241</v>
      </c>
      <c r="E850" s="8" t="s">
        <v>688</v>
      </c>
      <c r="F850" s="8" t="s">
        <v>251</v>
      </c>
      <c r="G850" s="8" t="s">
        <v>252</v>
      </c>
      <c r="H850" s="9" t="s">
        <v>4407</v>
      </c>
      <c r="I850" s="9" t="s">
        <v>2047</v>
      </c>
    </row>
    <row r="851" spans="1:9" s="10" customFormat="1" ht="30">
      <c r="A851" s="8" t="s">
        <v>120</v>
      </c>
      <c r="B851" s="8" t="s">
        <v>2048</v>
      </c>
      <c r="C851" s="8" t="s">
        <v>2049</v>
      </c>
      <c r="D851" s="8" t="s">
        <v>241</v>
      </c>
      <c r="E851" s="8" t="s">
        <v>692</v>
      </c>
      <c r="F851" s="8" t="s">
        <v>338</v>
      </c>
      <c r="G851" s="8" t="s">
        <v>252</v>
      </c>
      <c r="H851" s="9" t="s">
        <v>3969</v>
      </c>
      <c r="I851" s="9" t="s">
        <v>2050</v>
      </c>
    </row>
    <row r="852" spans="1:9" s="10" customFormat="1" ht="30">
      <c r="A852" s="8" t="s">
        <v>120</v>
      </c>
      <c r="B852" s="8" t="s">
        <v>2051</v>
      </c>
      <c r="C852" s="8" t="s">
        <v>2052</v>
      </c>
      <c r="D852" s="8" t="s">
        <v>241</v>
      </c>
      <c r="E852" s="8" t="s">
        <v>696</v>
      </c>
      <c r="F852" s="8" t="s">
        <v>338</v>
      </c>
      <c r="G852" s="8" t="s">
        <v>252</v>
      </c>
      <c r="H852" s="9" t="s">
        <v>3970</v>
      </c>
      <c r="I852" s="9" t="s">
        <v>2053</v>
      </c>
    </row>
    <row r="853" spans="1:9" s="10" customFormat="1" ht="60">
      <c r="A853" s="8" t="s">
        <v>120</v>
      </c>
      <c r="B853" s="8" t="s">
        <v>2054</v>
      </c>
      <c r="C853" s="8" t="s">
        <v>1552</v>
      </c>
      <c r="D853" s="8" t="s">
        <v>241</v>
      </c>
      <c r="E853" s="8" t="s">
        <v>1661</v>
      </c>
      <c r="F853" s="8" t="s">
        <v>251</v>
      </c>
      <c r="G853" s="8" t="s">
        <v>252</v>
      </c>
      <c r="H853" s="9" t="s">
        <v>3971</v>
      </c>
      <c r="I853" s="9" t="s">
        <v>2055</v>
      </c>
    </row>
    <row r="854" spans="1:9" s="10" customFormat="1" ht="45">
      <c r="A854" s="8" t="s">
        <v>120</v>
      </c>
      <c r="B854" s="8" t="s">
        <v>2056</v>
      </c>
      <c r="C854" s="8" t="s">
        <v>1560</v>
      </c>
      <c r="D854" s="8" t="s">
        <v>241</v>
      </c>
      <c r="E854" s="8" t="s">
        <v>317</v>
      </c>
      <c r="F854" s="8" t="s">
        <v>251</v>
      </c>
      <c r="G854" s="8" t="s">
        <v>252</v>
      </c>
      <c r="H854" s="9" t="s">
        <v>3814</v>
      </c>
      <c r="I854" s="9" t="s">
        <v>1561</v>
      </c>
    </row>
    <row r="855" spans="1:9" s="10" customFormat="1" ht="60">
      <c r="A855" s="8" t="s">
        <v>120</v>
      </c>
      <c r="B855" s="8" t="s">
        <v>2057</v>
      </c>
      <c r="C855" s="8" t="s">
        <v>1563</v>
      </c>
      <c r="D855" s="8" t="s">
        <v>241</v>
      </c>
      <c r="E855" s="8" t="s">
        <v>317</v>
      </c>
      <c r="F855" s="8" t="s">
        <v>251</v>
      </c>
      <c r="G855" s="8" t="s">
        <v>295</v>
      </c>
      <c r="H855" s="9" t="s">
        <v>3972</v>
      </c>
      <c r="I855" s="9" t="s">
        <v>2058</v>
      </c>
    </row>
    <row r="856" spans="1:9" s="10" customFormat="1" ht="30">
      <c r="A856" s="8" t="s">
        <v>120</v>
      </c>
      <c r="B856" s="8" t="s">
        <v>2059</v>
      </c>
      <c r="C856" s="8" t="s">
        <v>275</v>
      </c>
      <c r="D856" s="8" t="s">
        <v>241</v>
      </c>
      <c r="E856" s="8" t="s">
        <v>1492</v>
      </c>
      <c r="F856" s="8" t="s">
        <v>251</v>
      </c>
      <c r="G856" s="8" t="s">
        <v>252</v>
      </c>
      <c r="H856" s="9" t="s">
        <v>3973</v>
      </c>
      <c r="I856" s="9" t="s">
        <v>2060</v>
      </c>
    </row>
    <row r="857" spans="1:9" s="10" customFormat="1">
      <c r="A857" s="8" t="s">
        <v>120</v>
      </c>
      <c r="B857" s="8" t="s">
        <v>425</v>
      </c>
      <c r="C857" s="8" t="s">
        <v>426</v>
      </c>
      <c r="D857" s="8" t="s">
        <v>259</v>
      </c>
      <c r="F857" s="8" t="s">
        <v>284</v>
      </c>
      <c r="G857" s="8" t="s">
        <v>295</v>
      </c>
      <c r="H857" s="9" t="s">
        <v>4400</v>
      </c>
      <c r="I857" s="9" t="s">
        <v>519</v>
      </c>
    </row>
    <row r="858" spans="1:9" s="10" customFormat="1" ht="30">
      <c r="A858" s="8" t="s">
        <v>120</v>
      </c>
      <c r="B858" s="8" t="s">
        <v>428</v>
      </c>
      <c r="C858" s="8" t="s">
        <v>429</v>
      </c>
      <c r="D858" s="8" t="s">
        <v>241</v>
      </c>
      <c r="F858" s="8" t="s">
        <v>284</v>
      </c>
      <c r="G858" s="8" t="s">
        <v>252</v>
      </c>
      <c r="H858" s="9" t="s">
        <v>4397</v>
      </c>
      <c r="I858" s="9" t="s">
        <v>2061</v>
      </c>
    </row>
    <row r="859" spans="1:9" s="10" customFormat="1">
      <c r="A859" s="8" t="s">
        <v>120</v>
      </c>
      <c r="B859" s="8" t="s">
        <v>431</v>
      </c>
      <c r="C859" s="8" t="s">
        <v>432</v>
      </c>
      <c r="D859" s="8" t="s">
        <v>259</v>
      </c>
      <c r="F859" s="8" t="s">
        <v>284</v>
      </c>
      <c r="G859" s="8" t="s">
        <v>252</v>
      </c>
      <c r="H859" s="9" t="s">
        <v>3481</v>
      </c>
      <c r="I859" s="9" t="s">
        <v>521</v>
      </c>
    </row>
    <row r="860" spans="1:9" s="10" customFormat="1" ht="30">
      <c r="A860" s="8" t="s">
        <v>120</v>
      </c>
      <c r="B860" s="8" t="s">
        <v>388</v>
      </c>
      <c r="C860" s="8" t="s">
        <v>389</v>
      </c>
      <c r="D860" s="8" t="s">
        <v>259</v>
      </c>
      <c r="F860" s="8" t="s">
        <v>284</v>
      </c>
      <c r="G860" s="8" t="s">
        <v>252</v>
      </c>
      <c r="H860" s="9" t="s">
        <v>4593</v>
      </c>
      <c r="I860" s="9" t="s">
        <v>1575</v>
      </c>
    </row>
    <row r="861" spans="1:9" s="10" customFormat="1" ht="30">
      <c r="A861" s="8" t="s">
        <v>120</v>
      </c>
      <c r="B861" s="8" t="s">
        <v>391</v>
      </c>
      <c r="C861" s="8" t="s">
        <v>392</v>
      </c>
      <c r="D861" s="8" t="s">
        <v>241</v>
      </c>
      <c r="E861" s="8" t="s">
        <v>393</v>
      </c>
      <c r="F861" s="8" t="s">
        <v>284</v>
      </c>
      <c r="G861" s="8" t="s">
        <v>252</v>
      </c>
      <c r="H861" s="9" t="s">
        <v>3906</v>
      </c>
      <c r="I861" s="9" t="s">
        <v>1850</v>
      </c>
    </row>
    <row r="862" spans="1:9" s="10" customFormat="1">
      <c r="A862" s="8" t="s">
        <v>120</v>
      </c>
      <c r="B862" s="8" t="s">
        <v>2062</v>
      </c>
      <c r="C862" s="8" t="s">
        <v>1758</v>
      </c>
      <c r="D862" s="8" t="s">
        <v>241</v>
      </c>
      <c r="E862" s="8" t="s">
        <v>283</v>
      </c>
      <c r="F862" s="8" t="s">
        <v>284</v>
      </c>
      <c r="G862" s="8" t="s">
        <v>295</v>
      </c>
      <c r="H862" s="9" t="s">
        <v>3974</v>
      </c>
      <c r="I862" s="9" t="s">
        <v>2063</v>
      </c>
    </row>
    <row r="863" spans="1:9" s="10" customFormat="1" ht="45">
      <c r="A863" s="8" t="s">
        <v>120</v>
      </c>
      <c r="B863" s="8" t="s">
        <v>2064</v>
      </c>
      <c r="C863" s="8" t="s">
        <v>1764</v>
      </c>
      <c r="D863" s="8" t="s">
        <v>259</v>
      </c>
      <c r="F863" s="8" t="s">
        <v>284</v>
      </c>
      <c r="G863" s="8" t="s">
        <v>252</v>
      </c>
      <c r="H863" s="9" t="s">
        <v>4446</v>
      </c>
      <c r="I863" s="9" t="s">
        <v>2065</v>
      </c>
    </row>
    <row r="864" spans="1:9">
      <c r="A864" s="5" t="s">
        <v>128</v>
      </c>
      <c r="B864" s="6" t="s">
        <v>239</v>
      </c>
      <c r="C864" s="6" t="s">
        <v>240</v>
      </c>
      <c r="D864" s="5" t="s">
        <v>241</v>
      </c>
      <c r="F864" s="5" t="s">
        <v>242</v>
      </c>
      <c r="G864" s="6" t="s">
        <v>243</v>
      </c>
      <c r="H864" s="7" t="s">
        <v>4567</v>
      </c>
      <c r="I864" s="7" t="s">
        <v>244</v>
      </c>
    </row>
    <row r="865" spans="1:9">
      <c r="A865" s="5" t="s">
        <v>128</v>
      </c>
      <c r="B865" s="6" t="s">
        <v>245</v>
      </c>
      <c r="C865" s="6" t="s">
        <v>246</v>
      </c>
      <c r="D865" s="5" t="s">
        <v>241</v>
      </c>
      <c r="E865" s="5" t="s">
        <v>128</v>
      </c>
      <c r="F865" s="5" t="s">
        <v>242</v>
      </c>
      <c r="G865" s="6" t="s">
        <v>243</v>
      </c>
      <c r="H865" s="7" t="s">
        <v>3426</v>
      </c>
      <c r="I865" s="7" t="s">
        <v>247</v>
      </c>
    </row>
    <row r="866" spans="1:9" ht="30">
      <c r="A866" s="5" t="s">
        <v>128</v>
      </c>
      <c r="B866" s="6" t="s">
        <v>254</v>
      </c>
      <c r="C866" s="6" t="s">
        <v>255</v>
      </c>
      <c r="D866" s="5" t="s">
        <v>241</v>
      </c>
      <c r="F866" s="5" t="s">
        <v>242</v>
      </c>
      <c r="G866" s="6" t="s">
        <v>243</v>
      </c>
      <c r="H866" s="7" t="s">
        <v>4419</v>
      </c>
      <c r="I866" s="7" t="s">
        <v>256</v>
      </c>
    </row>
    <row r="867" spans="1:9" ht="30">
      <c r="A867" s="5" t="s">
        <v>128</v>
      </c>
      <c r="B867" s="6" t="s">
        <v>2066</v>
      </c>
      <c r="C867" s="6" t="s">
        <v>258</v>
      </c>
      <c r="D867" s="5" t="s">
        <v>259</v>
      </c>
      <c r="F867" s="5" t="s">
        <v>242</v>
      </c>
      <c r="G867" s="6" t="s">
        <v>243</v>
      </c>
      <c r="H867" s="7" t="s">
        <v>4413</v>
      </c>
      <c r="I867" s="7" t="s">
        <v>1054</v>
      </c>
    </row>
    <row r="868" spans="1:9" s="10" customFormat="1" ht="30">
      <c r="A868" s="8" t="s">
        <v>128</v>
      </c>
      <c r="B868" s="8" t="s">
        <v>2067</v>
      </c>
      <c r="C868" s="8" t="s">
        <v>451</v>
      </c>
      <c r="D868" s="8" t="s">
        <v>241</v>
      </c>
      <c r="F868" s="8" t="s">
        <v>242</v>
      </c>
      <c r="G868" s="8" t="s">
        <v>252</v>
      </c>
      <c r="H868" s="9" t="s">
        <v>3460</v>
      </c>
      <c r="I868" s="9" t="s">
        <v>452</v>
      </c>
    </row>
    <row r="869" spans="1:9" s="10" customFormat="1">
      <c r="A869" s="8" t="s">
        <v>128</v>
      </c>
      <c r="B869" s="8" t="s">
        <v>2068</v>
      </c>
      <c r="C869" s="8" t="s">
        <v>652</v>
      </c>
      <c r="D869" s="8" t="s">
        <v>241</v>
      </c>
      <c r="F869" s="8" t="s">
        <v>242</v>
      </c>
      <c r="G869" s="8" t="s">
        <v>252</v>
      </c>
      <c r="H869" s="9" t="s">
        <v>3975</v>
      </c>
      <c r="I869" s="9" t="s">
        <v>2069</v>
      </c>
    </row>
    <row r="870" spans="1:9" s="10" customFormat="1" ht="60">
      <c r="A870" s="8" t="s">
        <v>128</v>
      </c>
      <c r="B870" s="8" t="s">
        <v>2070</v>
      </c>
      <c r="C870" s="8" t="s">
        <v>454</v>
      </c>
      <c r="D870" s="8" t="s">
        <v>241</v>
      </c>
      <c r="F870" s="8" t="s">
        <v>242</v>
      </c>
      <c r="G870" s="8" t="s">
        <v>252</v>
      </c>
      <c r="H870" s="9" t="s">
        <v>3976</v>
      </c>
      <c r="I870" s="9" t="s">
        <v>2071</v>
      </c>
    </row>
    <row r="871" spans="1:9" s="10" customFormat="1" ht="30">
      <c r="A871" s="8" t="s">
        <v>128</v>
      </c>
      <c r="B871" s="8" t="s">
        <v>2072</v>
      </c>
      <c r="C871" s="8" t="s">
        <v>457</v>
      </c>
      <c r="D871" s="8" t="s">
        <v>241</v>
      </c>
      <c r="F871" s="8" t="s">
        <v>242</v>
      </c>
      <c r="G871" s="8" t="s">
        <v>252</v>
      </c>
      <c r="H871" s="9" t="s">
        <v>3977</v>
      </c>
      <c r="I871" s="9" t="s">
        <v>2073</v>
      </c>
    </row>
    <row r="872" spans="1:9" ht="90">
      <c r="A872" s="5" t="s">
        <v>128</v>
      </c>
      <c r="B872" s="6" t="s">
        <v>2074</v>
      </c>
      <c r="C872" s="6" t="s">
        <v>2075</v>
      </c>
      <c r="D872" s="5" t="s">
        <v>241</v>
      </c>
      <c r="E872" s="5" t="s">
        <v>250</v>
      </c>
      <c r="F872" s="5" t="s">
        <v>272</v>
      </c>
      <c r="G872" s="6" t="s">
        <v>243</v>
      </c>
      <c r="H872" s="7" t="s">
        <v>4527</v>
      </c>
      <c r="I872" s="7" t="s">
        <v>2076</v>
      </c>
    </row>
    <row r="873" spans="1:9" ht="45">
      <c r="A873" s="5" t="s">
        <v>128</v>
      </c>
      <c r="B873" s="6" t="s">
        <v>2077</v>
      </c>
      <c r="C873" s="6" t="s">
        <v>2078</v>
      </c>
      <c r="D873" s="5" t="s">
        <v>241</v>
      </c>
      <c r="E873" s="5" t="s">
        <v>250</v>
      </c>
      <c r="F873" s="5" t="s">
        <v>327</v>
      </c>
      <c r="G873" s="6" t="s">
        <v>243</v>
      </c>
      <c r="H873" s="7" t="s">
        <v>3978</v>
      </c>
      <c r="I873" s="7" t="s">
        <v>2079</v>
      </c>
    </row>
    <row r="874" spans="1:9" s="10" customFormat="1">
      <c r="A874" s="8" t="s">
        <v>128</v>
      </c>
      <c r="B874" s="8" t="s">
        <v>2080</v>
      </c>
      <c r="C874" s="8" t="s">
        <v>2081</v>
      </c>
      <c r="D874" s="8" t="s">
        <v>241</v>
      </c>
      <c r="E874" s="8" t="s">
        <v>250</v>
      </c>
      <c r="F874" s="8" t="s">
        <v>473</v>
      </c>
      <c r="G874" s="8" t="s">
        <v>252</v>
      </c>
      <c r="H874" s="9" t="s">
        <v>4447</v>
      </c>
      <c r="I874" s="9" t="s">
        <v>2082</v>
      </c>
    </row>
    <row r="875" spans="1:9" s="10" customFormat="1">
      <c r="A875" s="8" t="s">
        <v>128</v>
      </c>
      <c r="B875" s="8" t="s">
        <v>2083</v>
      </c>
      <c r="C875" s="8" t="s">
        <v>2084</v>
      </c>
      <c r="D875" s="8" t="s">
        <v>241</v>
      </c>
      <c r="E875" s="8" t="s">
        <v>250</v>
      </c>
      <c r="F875" s="8" t="s">
        <v>473</v>
      </c>
      <c r="G875" s="8" t="s">
        <v>252</v>
      </c>
      <c r="H875" s="9" t="s">
        <v>3979</v>
      </c>
      <c r="I875" s="9" t="s">
        <v>2085</v>
      </c>
    </row>
    <row r="876" spans="1:9" s="10" customFormat="1" ht="30">
      <c r="A876" s="8" t="s">
        <v>128</v>
      </c>
      <c r="B876" s="8" t="s">
        <v>2086</v>
      </c>
      <c r="C876" s="8" t="s">
        <v>2087</v>
      </c>
      <c r="D876" s="8" t="s">
        <v>241</v>
      </c>
      <c r="E876" s="8" t="s">
        <v>1524</v>
      </c>
      <c r="F876" s="8" t="s">
        <v>251</v>
      </c>
      <c r="G876" s="8" t="s">
        <v>252</v>
      </c>
      <c r="H876" s="9" t="s">
        <v>4440</v>
      </c>
      <c r="I876" s="9" t="s">
        <v>1525</v>
      </c>
    </row>
    <row r="877" spans="1:9" s="10" customFormat="1" ht="30">
      <c r="A877" s="8" t="s">
        <v>128</v>
      </c>
      <c r="B877" s="8" t="s">
        <v>2088</v>
      </c>
      <c r="C877" s="8" t="s">
        <v>1446</v>
      </c>
      <c r="D877" s="8" t="s">
        <v>241</v>
      </c>
      <c r="F877" s="8" t="s">
        <v>1447</v>
      </c>
      <c r="G877" s="8" t="s">
        <v>295</v>
      </c>
      <c r="H877" s="9" t="s">
        <v>3980</v>
      </c>
      <c r="I877" s="9" t="s">
        <v>2089</v>
      </c>
    </row>
    <row r="878" spans="1:9" s="10" customFormat="1" ht="30">
      <c r="A878" s="8" t="s">
        <v>128</v>
      </c>
      <c r="B878" s="8" t="s">
        <v>2090</v>
      </c>
      <c r="C878" s="8" t="s">
        <v>1450</v>
      </c>
      <c r="D878" s="8" t="s">
        <v>241</v>
      </c>
      <c r="E878" s="8" t="s">
        <v>505</v>
      </c>
      <c r="F878" s="8" t="s">
        <v>338</v>
      </c>
      <c r="G878" s="8" t="s">
        <v>252</v>
      </c>
      <c r="H878" s="9" t="s">
        <v>3981</v>
      </c>
      <c r="I878" s="9" t="s">
        <v>2091</v>
      </c>
    </row>
    <row r="879" spans="1:9" s="10" customFormat="1" ht="60">
      <c r="A879" s="8" t="s">
        <v>128</v>
      </c>
      <c r="B879" s="8" t="s">
        <v>2092</v>
      </c>
      <c r="C879" s="8" t="s">
        <v>1486</v>
      </c>
      <c r="D879" s="8" t="s">
        <v>241</v>
      </c>
      <c r="F879" s="8" t="s">
        <v>1447</v>
      </c>
      <c r="G879" s="8" t="s">
        <v>295</v>
      </c>
      <c r="H879" s="9" t="s">
        <v>3982</v>
      </c>
      <c r="I879" s="9" t="s">
        <v>2093</v>
      </c>
    </row>
    <row r="880" spans="1:9" s="10" customFormat="1" ht="45">
      <c r="A880" s="8" t="s">
        <v>128</v>
      </c>
      <c r="B880" s="8" t="s">
        <v>2094</v>
      </c>
      <c r="C880" s="8" t="s">
        <v>1456</v>
      </c>
      <c r="D880" s="8" t="s">
        <v>259</v>
      </c>
      <c r="F880" s="8" t="s">
        <v>1447</v>
      </c>
      <c r="G880" s="8" t="s">
        <v>252</v>
      </c>
      <c r="H880" s="9" t="s">
        <v>3983</v>
      </c>
      <c r="I880" s="9" t="s">
        <v>2095</v>
      </c>
    </row>
    <row r="881" spans="1:9" s="10" customFormat="1">
      <c r="A881" s="8" t="s">
        <v>128</v>
      </c>
      <c r="B881" s="8" t="s">
        <v>2096</v>
      </c>
      <c r="C881" s="8" t="s">
        <v>1459</v>
      </c>
      <c r="D881" s="8" t="s">
        <v>241</v>
      </c>
      <c r="E881" s="8" t="s">
        <v>505</v>
      </c>
      <c r="F881" s="8" t="s">
        <v>338</v>
      </c>
      <c r="G881" s="8" t="s">
        <v>252</v>
      </c>
      <c r="H881" s="9" t="s">
        <v>3984</v>
      </c>
      <c r="I881" s="9" t="s">
        <v>2097</v>
      </c>
    </row>
    <row r="882" spans="1:9" s="10" customFormat="1" ht="45">
      <c r="A882" s="8" t="s">
        <v>128</v>
      </c>
      <c r="B882" s="8" t="s">
        <v>2098</v>
      </c>
      <c r="C882" s="8" t="s">
        <v>485</v>
      </c>
      <c r="D882" s="8" t="s">
        <v>241</v>
      </c>
      <c r="E882" s="8" t="s">
        <v>486</v>
      </c>
      <c r="F882" s="8" t="s">
        <v>251</v>
      </c>
      <c r="G882" s="8" t="s">
        <v>252</v>
      </c>
      <c r="H882" s="9" t="s">
        <v>3985</v>
      </c>
      <c r="I882" s="9" t="s">
        <v>2099</v>
      </c>
    </row>
    <row r="883" spans="1:9" s="10" customFormat="1" ht="45">
      <c r="A883" s="8" t="s">
        <v>128</v>
      </c>
      <c r="B883" s="8" t="s">
        <v>2100</v>
      </c>
      <c r="C883" s="8" t="s">
        <v>2101</v>
      </c>
      <c r="D883" s="8" t="s">
        <v>241</v>
      </c>
      <c r="F883" s="8" t="s">
        <v>251</v>
      </c>
      <c r="G883" s="8" t="s">
        <v>252</v>
      </c>
      <c r="H883" s="9" t="s">
        <v>3986</v>
      </c>
      <c r="I883" s="9" t="s">
        <v>2102</v>
      </c>
    </row>
    <row r="884" spans="1:9" s="10" customFormat="1">
      <c r="A884" s="8" t="s">
        <v>128</v>
      </c>
      <c r="B884" s="8" t="s">
        <v>2103</v>
      </c>
      <c r="C884" s="8" t="s">
        <v>1921</v>
      </c>
      <c r="D884" s="8" t="s">
        <v>241</v>
      </c>
      <c r="F884" s="8" t="s">
        <v>251</v>
      </c>
      <c r="G884" s="8" t="s">
        <v>252</v>
      </c>
      <c r="H884" s="9" t="s">
        <v>3987</v>
      </c>
      <c r="I884" s="9" t="s">
        <v>2104</v>
      </c>
    </row>
    <row r="885" spans="1:9" s="10" customFormat="1" ht="30">
      <c r="A885" s="8" t="s">
        <v>128</v>
      </c>
      <c r="B885" s="8" t="s">
        <v>2105</v>
      </c>
      <c r="C885" s="8" t="s">
        <v>1549</v>
      </c>
      <c r="D885" s="8" t="s">
        <v>241</v>
      </c>
      <c r="F885" s="8" t="s">
        <v>251</v>
      </c>
      <c r="G885" s="8" t="s">
        <v>252</v>
      </c>
      <c r="H885" s="9" t="s">
        <v>3811</v>
      </c>
      <c r="I885" s="9" t="s">
        <v>1550</v>
      </c>
    </row>
    <row r="886" spans="1:9" s="10" customFormat="1" ht="30">
      <c r="A886" s="8" t="s">
        <v>128</v>
      </c>
      <c r="B886" s="8" t="s">
        <v>2106</v>
      </c>
      <c r="C886" s="8" t="s">
        <v>2107</v>
      </c>
      <c r="D886" s="8" t="s">
        <v>241</v>
      </c>
      <c r="E886" s="8" t="s">
        <v>688</v>
      </c>
      <c r="F886" s="8" t="s">
        <v>251</v>
      </c>
      <c r="G886" s="8" t="s">
        <v>252</v>
      </c>
      <c r="H886" s="9" t="s">
        <v>4408</v>
      </c>
      <c r="I886" s="9" t="s">
        <v>2108</v>
      </c>
    </row>
    <row r="887" spans="1:9" s="10" customFormat="1" ht="30">
      <c r="A887" s="8" t="s">
        <v>128</v>
      </c>
      <c r="B887" s="8" t="s">
        <v>2109</v>
      </c>
      <c r="C887" s="8" t="s">
        <v>2049</v>
      </c>
      <c r="D887" s="8" t="s">
        <v>241</v>
      </c>
      <c r="E887" s="8" t="s">
        <v>692</v>
      </c>
      <c r="F887" s="8" t="s">
        <v>338</v>
      </c>
      <c r="G887" s="8" t="s">
        <v>252</v>
      </c>
      <c r="H887" s="9" t="s">
        <v>4448</v>
      </c>
      <c r="I887" s="9" t="s">
        <v>2110</v>
      </c>
    </row>
    <row r="888" spans="1:9" s="10" customFormat="1" ht="30">
      <c r="A888" s="8" t="s">
        <v>128</v>
      </c>
      <c r="B888" s="8" t="s">
        <v>2111</v>
      </c>
      <c r="C888" s="8" t="s">
        <v>2052</v>
      </c>
      <c r="D888" s="8" t="s">
        <v>241</v>
      </c>
      <c r="E888" s="8" t="s">
        <v>696</v>
      </c>
      <c r="F888" s="8" t="s">
        <v>338</v>
      </c>
      <c r="G888" s="8" t="s">
        <v>252</v>
      </c>
      <c r="H888" s="9" t="s">
        <v>3988</v>
      </c>
      <c r="I888" s="9" t="s">
        <v>2112</v>
      </c>
    </row>
    <row r="889" spans="1:9" s="10" customFormat="1" ht="45">
      <c r="A889" s="8" t="s">
        <v>128</v>
      </c>
      <c r="B889" s="8" t="s">
        <v>2113</v>
      </c>
      <c r="C889" s="8" t="s">
        <v>779</v>
      </c>
      <c r="D889" s="8" t="s">
        <v>241</v>
      </c>
      <c r="E889" s="8" t="s">
        <v>780</v>
      </c>
      <c r="F889" s="8" t="s">
        <v>338</v>
      </c>
      <c r="G889" s="8" t="s">
        <v>252</v>
      </c>
      <c r="H889" s="9" t="s">
        <v>3989</v>
      </c>
      <c r="I889" s="9" t="s">
        <v>2114</v>
      </c>
    </row>
    <row r="890" spans="1:9" s="10" customFormat="1">
      <c r="A890" s="8" t="s">
        <v>128</v>
      </c>
      <c r="B890" s="8" t="s">
        <v>2115</v>
      </c>
      <c r="C890" s="8" t="s">
        <v>2116</v>
      </c>
      <c r="D890" s="8" t="s">
        <v>241</v>
      </c>
      <c r="E890" s="8" t="s">
        <v>1661</v>
      </c>
      <c r="F890" s="8" t="s">
        <v>251</v>
      </c>
      <c r="G890" s="8" t="s">
        <v>252</v>
      </c>
      <c r="H890" s="9" t="s">
        <v>3990</v>
      </c>
      <c r="I890" s="9" t="s">
        <v>2117</v>
      </c>
    </row>
    <row r="891" spans="1:9" s="10" customFormat="1" ht="30">
      <c r="A891" s="8" t="s">
        <v>128</v>
      </c>
      <c r="B891" s="8" t="s">
        <v>2118</v>
      </c>
      <c r="C891" s="8" t="s">
        <v>1943</v>
      </c>
      <c r="D891" s="8" t="s">
        <v>241</v>
      </c>
      <c r="E891" s="8" t="s">
        <v>250</v>
      </c>
      <c r="F891" s="8" t="s">
        <v>251</v>
      </c>
      <c r="G891" s="8" t="s">
        <v>252</v>
      </c>
      <c r="H891" s="9" t="s">
        <v>3991</v>
      </c>
      <c r="I891" s="9" t="s">
        <v>2119</v>
      </c>
    </row>
    <row r="892" spans="1:9" s="10" customFormat="1" ht="45">
      <c r="A892" s="8" t="s">
        <v>128</v>
      </c>
      <c r="B892" s="8" t="s">
        <v>2120</v>
      </c>
      <c r="C892" s="8" t="s">
        <v>1560</v>
      </c>
      <c r="D892" s="8" t="s">
        <v>241</v>
      </c>
      <c r="E892" s="8" t="s">
        <v>317</v>
      </c>
      <c r="F892" s="8" t="s">
        <v>251</v>
      </c>
      <c r="G892" s="8" t="s">
        <v>252</v>
      </c>
      <c r="H892" s="9" t="s">
        <v>3814</v>
      </c>
      <c r="I892" s="9" t="s">
        <v>1561</v>
      </c>
    </row>
    <row r="893" spans="1:9" s="10" customFormat="1" ht="60">
      <c r="A893" s="8" t="s">
        <v>128</v>
      </c>
      <c r="B893" s="8" t="s">
        <v>2121</v>
      </c>
      <c r="C893" s="8" t="s">
        <v>1563</v>
      </c>
      <c r="D893" s="8" t="s">
        <v>241</v>
      </c>
      <c r="E893" s="8" t="s">
        <v>317</v>
      </c>
      <c r="F893" s="8" t="s">
        <v>251</v>
      </c>
      <c r="G893" s="8" t="s">
        <v>295</v>
      </c>
      <c r="H893" s="9" t="s">
        <v>3992</v>
      </c>
      <c r="I893" s="9" t="s">
        <v>2122</v>
      </c>
    </row>
    <row r="894" spans="1:9" s="10" customFormat="1" ht="90">
      <c r="A894" s="8" t="s">
        <v>128</v>
      </c>
      <c r="B894" s="8" t="s">
        <v>2123</v>
      </c>
      <c r="C894" s="8" t="s">
        <v>1566</v>
      </c>
      <c r="D894" s="8" t="s">
        <v>241</v>
      </c>
      <c r="E894" s="8" t="s">
        <v>317</v>
      </c>
      <c r="F894" s="8" t="s">
        <v>251</v>
      </c>
      <c r="G894" s="8" t="s">
        <v>252</v>
      </c>
      <c r="H894" s="9" t="s">
        <v>4528</v>
      </c>
      <c r="I894" s="9" t="s">
        <v>2124</v>
      </c>
    </row>
    <row r="895" spans="1:9" s="10" customFormat="1" ht="75">
      <c r="A895" s="8" t="s">
        <v>128</v>
      </c>
      <c r="B895" s="8" t="s">
        <v>2125</v>
      </c>
      <c r="C895" s="8" t="s">
        <v>275</v>
      </c>
      <c r="D895" s="8" t="s">
        <v>241</v>
      </c>
      <c r="E895" s="8" t="s">
        <v>1492</v>
      </c>
      <c r="F895" s="8" t="s">
        <v>251</v>
      </c>
      <c r="G895" s="8" t="s">
        <v>252</v>
      </c>
      <c r="H895" s="9" t="s">
        <v>4572</v>
      </c>
      <c r="I895" s="9" t="s">
        <v>1569</v>
      </c>
    </row>
    <row r="896" spans="1:9" s="10" customFormat="1">
      <c r="A896" s="8" t="s">
        <v>128</v>
      </c>
      <c r="B896" s="8" t="s">
        <v>425</v>
      </c>
      <c r="C896" s="8" t="s">
        <v>426</v>
      </c>
      <c r="D896" s="8" t="s">
        <v>259</v>
      </c>
      <c r="F896" s="8" t="s">
        <v>284</v>
      </c>
      <c r="G896" s="8" t="s">
        <v>295</v>
      </c>
      <c r="H896" s="9" t="s">
        <v>4400</v>
      </c>
      <c r="I896" s="9" t="s">
        <v>519</v>
      </c>
    </row>
    <row r="897" spans="1:9" s="10" customFormat="1" ht="30">
      <c r="A897" s="8" t="s">
        <v>128</v>
      </c>
      <c r="B897" s="8" t="s">
        <v>428</v>
      </c>
      <c r="C897" s="8" t="s">
        <v>429</v>
      </c>
      <c r="D897" s="8" t="s">
        <v>241</v>
      </c>
      <c r="F897" s="8" t="s">
        <v>284</v>
      </c>
      <c r="G897" s="8" t="s">
        <v>252</v>
      </c>
      <c r="H897" s="9" t="s">
        <v>4394</v>
      </c>
      <c r="I897" s="9" t="s">
        <v>520</v>
      </c>
    </row>
    <row r="898" spans="1:9" s="10" customFormat="1">
      <c r="A898" s="8" t="s">
        <v>128</v>
      </c>
      <c r="B898" s="8" t="s">
        <v>431</v>
      </c>
      <c r="C898" s="8" t="s">
        <v>432</v>
      </c>
      <c r="D898" s="8" t="s">
        <v>259</v>
      </c>
      <c r="F898" s="8" t="s">
        <v>284</v>
      </c>
      <c r="G898" s="8" t="s">
        <v>252</v>
      </c>
      <c r="H898" s="9" t="s">
        <v>3481</v>
      </c>
      <c r="I898" s="9" t="s">
        <v>521</v>
      </c>
    </row>
    <row r="899" spans="1:9" s="10" customFormat="1" ht="30">
      <c r="A899" s="8" t="s">
        <v>128</v>
      </c>
      <c r="B899" s="8" t="s">
        <v>388</v>
      </c>
      <c r="C899" s="8" t="s">
        <v>389</v>
      </c>
      <c r="D899" s="8" t="s">
        <v>259</v>
      </c>
      <c r="F899" s="8" t="s">
        <v>284</v>
      </c>
      <c r="G899" s="8" t="s">
        <v>252</v>
      </c>
      <c r="H899" s="9" t="s">
        <v>4593</v>
      </c>
      <c r="I899" s="9" t="s">
        <v>1406</v>
      </c>
    </row>
    <row r="900" spans="1:9" s="10" customFormat="1" ht="30">
      <c r="A900" s="8" t="s">
        <v>128</v>
      </c>
      <c r="B900" s="8" t="s">
        <v>391</v>
      </c>
      <c r="C900" s="8" t="s">
        <v>392</v>
      </c>
      <c r="D900" s="8" t="s">
        <v>241</v>
      </c>
      <c r="E900" s="8" t="s">
        <v>393</v>
      </c>
      <c r="F900" s="8" t="s">
        <v>284</v>
      </c>
      <c r="G900" s="8" t="s">
        <v>252</v>
      </c>
      <c r="H900" s="9" t="s">
        <v>3993</v>
      </c>
      <c r="I900" s="9" t="s">
        <v>2126</v>
      </c>
    </row>
    <row r="901" spans="1:9" s="10" customFormat="1">
      <c r="A901" s="8" t="s">
        <v>128</v>
      </c>
      <c r="B901" s="8" t="s">
        <v>2127</v>
      </c>
      <c r="C901" s="8" t="s">
        <v>2128</v>
      </c>
      <c r="D901" s="8" t="s">
        <v>241</v>
      </c>
      <c r="E901" s="8" t="s">
        <v>283</v>
      </c>
      <c r="F901" s="8" t="s">
        <v>284</v>
      </c>
      <c r="G901" s="8" t="s">
        <v>295</v>
      </c>
      <c r="H901" s="9" t="s">
        <v>3994</v>
      </c>
      <c r="I901" s="9" t="s">
        <v>2129</v>
      </c>
    </row>
    <row r="902" spans="1:9" s="10" customFormat="1" ht="45">
      <c r="A902" s="8" t="s">
        <v>128</v>
      </c>
      <c r="B902" s="8" t="s">
        <v>2130</v>
      </c>
      <c r="C902" s="8" t="s">
        <v>2131</v>
      </c>
      <c r="D902" s="8" t="s">
        <v>259</v>
      </c>
      <c r="F902" s="8" t="s">
        <v>284</v>
      </c>
      <c r="G902" s="8" t="s">
        <v>252</v>
      </c>
      <c r="H902" s="9" t="s">
        <v>3995</v>
      </c>
      <c r="I902" s="9" t="s">
        <v>2132</v>
      </c>
    </row>
    <row r="903" spans="1:9" s="10" customFormat="1" ht="60">
      <c r="A903" s="8" t="s">
        <v>128</v>
      </c>
      <c r="B903" s="8" t="s">
        <v>2133</v>
      </c>
      <c r="C903" s="8" t="s">
        <v>721</v>
      </c>
      <c r="D903" s="8" t="s">
        <v>241</v>
      </c>
      <c r="F903" s="8" t="s">
        <v>284</v>
      </c>
      <c r="G903" s="8" t="s">
        <v>252</v>
      </c>
      <c r="H903" s="9" t="s">
        <v>3996</v>
      </c>
      <c r="I903" s="9" t="s">
        <v>2134</v>
      </c>
    </row>
    <row r="904" spans="1:9" s="10" customFormat="1">
      <c r="A904" s="8" t="s">
        <v>128</v>
      </c>
      <c r="B904" s="8" t="s">
        <v>2135</v>
      </c>
      <c r="C904" s="8" t="s">
        <v>724</v>
      </c>
      <c r="D904" s="8" t="s">
        <v>259</v>
      </c>
      <c r="F904" s="8" t="s">
        <v>284</v>
      </c>
      <c r="G904" s="8" t="s">
        <v>252</v>
      </c>
      <c r="H904" s="9" t="s">
        <v>3997</v>
      </c>
      <c r="I904" s="9" t="s">
        <v>2136</v>
      </c>
    </row>
    <row r="905" spans="1:9" s="10" customFormat="1" ht="90">
      <c r="A905" s="8" t="s">
        <v>128</v>
      </c>
      <c r="B905" s="8" t="s">
        <v>2137</v>
      </c>
      <c r="C905" s="8" t="s">
        <v>727</v>
      </c>
      <c r="D905" s="8" t="s">
        <v>241</v>
      </c>
      <c r="E905" s="8" t="s">
        <v>283</v>
      </c>
      <c r="F905" s="8" t="s">
        <v>284</v>
      </c>
      <c r="G905" s="8" t="s">
        <v>252</v>
      </c>
      <c r="H905" s="9" t="s">
        <v>3998</v>
      </c>
      <c r="I905" s="9" t="s">
        <v>2138</v>
      </c>
    </row>
    <row r="906" spans="1:9" s="10" customFormat="1" ht="45">
      <c r="A906" s="8" t="s">
        <v>128</v>
      </c>
      <c r="B906" s="8" t="s">
        <v>2139</v>
      </c>
      <c r="C906" s="8" t="s">
        <v>730</v>
      </c>
      <c r="D906" s="8" t="s">
        <v>241</v>
      </c>
      <c r="F906" s="8" t="s">
        <v>284</v>
      </c>
      <c r="G906" s="8" t="s">
        <v>252</v>
      </c>
      <c r="H906" s="9" t="s">
        <v>3999</v>
      </c>
      <c r="I906" s="9" t="s">
        <v>2140</v>
      </c>
    </row>
    <row r="907" spans="1:9" s="10" customFormat="1">
      <c r="A907" s="8" t="s">
        <v>128</v>
      </c>
      <c r="B907" s="8" t="s">
        <v>2141</v>
      </c>
      <c r="C907" s="8" t="s">
        <v>733</v>
      </c>
      <c r="D907" s="8" t="s">
        <v>241</v>
      </c>
      <c r="E907" s="8" t="s">
        <v>283</v>
      </c>
      <c r="F907" s="8" t="s">
        <v>284</v>
      </c>
      <c r="G907" s="8" t="s">
        <v>252</v>
      </c>
      <c r="H907" s="9" t="s">
        <v>4000</v>
      </c>
      <c r="I907" s="9" t="s">
        <v>2142</v>
      </c>
    </row>
    <row r="908" spans="1:9">
      <c r="A908" s="5" t="s">
        <v>79</v>
      </c>
      <c r="B908" s="6" t="s">
        <v>239</v>
      </c>
      <c r="C908" s="6" t="s">
        <v>240</v>
      </c>
      <c r="D908" s="5" t="s">
        <v>241</v>
      </c>
      <c r="F908" s="5" t="s">
        <v>242</v>
      </c>
      <c r="G908" s="6" t="s">
        <v>243</v>
      </c>
      <c r="H908" s="7" t="s">
        <v>4567</v>
      </c>
      <c r="I908" s="7" t="s">
        <v>244</v>
      </c>
    </row>
    <row r="909" spans="1:9">
      <c r="A909" s="5" t="s">
        <v>79</v>
      </c>
      <c r="B909" s="6" t="s">
        <v>245</v>
      </c>
      <c r="C909" s="6" t="s">
        <v>246</v>
      </c>
      <c r="D909" s="5" t="s">
        <v>241</v>
      </c>
      <c r="E909" s="5" t="s">
        <v>79</v>
      </c>
      <c r="F909" s="5" t="s">
        <v>242</v>
      </c>
      <c r="G909" s="6" t="s">
        <v>243</v>
      </c>
      <c r="H909" s="7" t="s">
        <v>3426</v>
      </c>
      <c r="I909" s="7" t="s">
        <v>247</v>
      </c>
    </row>
    <row r="910" spans="1:9" ht="30">
      <c r="A910" s="5" t="s">
        <v>79</v>
      </c>
      <c r="B910" s="6" t="s">
        <v>254</v>
      </c>
      <c r="C910" s="6" t="s">
        <v>255</v>
      </c>
      <c r="D910" s="5" t="s">
        <v>241</v>
      </c>
      <c r="F910" s="5" t="s">
        <v>242</v>
      </c>
      <c r="G910" s="6" t="s">
        <v>243</v>
      </c>
      <c r="H910" s="7" t="s">
        <v>4419</v>
      </c>
      <c r="I910" s="7" t="s">
        <v>256</v>
      </c>
    </row>
    <row r="911" spans="1:9" ht="45">
      <c r="A911" s="5" t="s">
        <v>79</v>
      </c>
      <c r="B911" s="6" t="s">
        <v>2143</v>
      </c>
      <c r="C911" s="6" t="s">
        <v>258</v>
      </c>
      <c r="D911" s="5" t="s">
        <v>259</v>
      </c>
      <c r="F911" s="5" t="s">
        <v>242</v>
      </c>
      <c r="G911" s="6" t="s">
        <v>243</v>
      </c>
      <c r="H911" s="7" t="s">
        <v>4001</v>
      </c>
      <c r="I911" s="7" t="s">
        <v>2144</v>
      </c>
    </row>
    <row r="912" spans="1:9" s="10" customFormat="1" ht="30">
      <c r="A912" s="8" t="s">
        <v>79</v>
      </c>
      <c r="B912" s="8" t="s">
        <v>2145</v>
      </c>
      <c r="C912" s="8" t="s">
        <v>451</v>
      </c>
      <c r="D912" s="8" t="s">
        <v>241</v>
      </c>
      <c r="F912" s="8" t="s">
        <v>242</v>
      </c>
      <c r="G912" s="8" t="s">
        <v>252</v>
      </c>
      <c r="H912" s="9" t="s">
        <v>4418</v>
      </c>
      <c r="I912" s="9" t="s">
        <v>2146</v>
      </c>
    </row>
    <row r="913" spans="1:9" s="10" customFormat="1">
      <c r="A913" s="8" t="s">
        <v>79</v>
      </c>
      <c r="B913" s="8" t="s">
        <v>2147</v>
      </c>
      <c r="C913" s="8" t="s">
        <v>652</v>
      </c>
      <c r="D913" s="8" t="s">
        <v>241</v>
      </c>
      <c r="F913" s="8" t="s">
        <v>242</v>
      </c>
      <c r="G913" s="8" t="s">
        <v>252</v>
      </c>
      <c r="H913" s="9" t="s">
        <v>4002</v>
      </c>
      <c r="I913" s="9" t="s">
        <v>2148</v>
      </c>
    </row>
    <row r="914" spans="1:9" s="10" customFormat="1" ht="30">
      <c r="A914" s="8" t="s">
        <v>79</v>
      </c>
      <c r="B914" s="8" t="s">
        <v>2149</v>
      </c>
      <c r="C914" s="8" t="s">
        <v>454</v>
      </c>
      <c r="D914" s="8" t="s">
        <v>241</v>
      </c>
      <c r="F914" s="8" t="s">
        <v>242</v>
      </c>
      <c r="G914" s="8" t="s">
        <v>252</v>
      </c>
      <c r="H914" s="9" t="s">
        <v>4003</v>
      </c>
      <c r="I914" s="9" t="s">
        <v>2150</v>
      </c>
    </row>
    <row r="915" spans="1:9" s="10" customFormat="1" ht="30">
      <c r="A915" s="8" t="s">
        <v>79</v>
      </c>
      <c r="B915" s="8" t="s">
        <v>2151</v>
      </c>
      <c r="C915" s="8" t="s">
        <v>457</v>
      </c>
      <c r="D915" s="8" t="s">
        <v>241</v>
      </c>
      <c r="F915" s="8" t="s">
        <v>242</v>
      </c>
      <c r="G915" s="8" t="s">
        <v>252</v>
      </c>
      <c r="H915" s="9" t="s">
        <v>4004</v>
      </c>
      <c r="I915" s="9" t="s">
        <v>2152</v>
      </c>
    </row>
    <row r="916" spans="1:9" s="10" customFormat="1" ht="30">
      <c r="A916" s="8" t="s">
        <v>79</v>
      </c>
      <c r="B916" s="8" t="s">
        <v>2153</v>
      </c>
      <c r="C916" s="8" t="s">
        <v>2154</v>
      </c>
      <c r="D916" s="8" t="s">
        <v>241</v>
      </c>
      <c r="F916" s="8" t="s">
        <v>242</v>
      </c>
      <c r="G916" s="8" t="s">
        <v>252</v>
      </c>
      <c r="H916" s="9" t="s">
        <v>3887</v>
      </c>
      <c r="I916" s="9" t="s">
        <v>1792</v>
      </c>
    </row>
    <row r="917" spans="1:9" ht="90">
      <c r="A917" s="5" t="s">
        <v>79</v>
      </c>
      <c r="B917" s="6" t="s">
        <v>2155</v>
      </c>
      <c r="C917" s="6" t="s">
        <v>2156</v>
      </c>
      <c r="D917" s="5" t="s">
        <v>241</v>
      </c>
      <c r="E917" s="5" t="s">
        <v>2157</v>
      </c>
      <c r="F917" s="5" t="s">
        <v>272</v>
      </c>
      <c r="G917" s="6" t="s">
        <v>243</v>
      </c>
      <c r="H917" s="7" t="s">
        <v>4529</v>
      </c>
      <c r="I917" s="7" t="s">
        <v>2158</v>
      </c>
    </row>
    <row r="918" spans="1:9" ht="30">
      <c r="A918" s="5" t="s">
        <v>79</v>
      </c>
      <c r="B918" s="6" t="s">
        <v>2159</v>
      </c>
      <c r="C918" s="6" t="s">
        <v>2160</v>
      </c>
      <c r="D918" s="5" t="s">
        <v>241</v>
      </c>
      <c r="E918" s="5" t="s">
        <v>2161</v>
      </c>
      <c r="F918" s="5" t="s">
        <v>327</v>
      </c>
      <c r="G918" s="6" t="s">
        <v>243</v>
      </c>
      <c r="H918" s="7" t="s">
        <v>4005</v>
      </c>
      <c r="I918" s="7" t="s">
        <v>2162</v>
      </c>
    </row>
    <row r="919" spans="1:9" s="10" customFormat="1">
      <c r="A919" s="8" t="s">
        <v>79</v>
      </c>
      <c r="B919" s="8" t="s">
        <v>2163</v>
      </c>
      <c r="C919" s="8" t="s">
        <v>2164</v>
      </c>
      <c r="D919" s="8" t="s">
        <v>241</v>
      </c>
      <c r="E919" s="8" t="s">
        <v>250</v>
      </c>
      <c r="F919" s="8" t="s">
        <v>473</v>
      </c>
      <c r="G919" s="8" t="s">
        <v>252</v>
      </c>
      <c r="H919" s="9" t="s">
        <v>4006</v>
      </c>
      <c r="I919" s="9" t="s">
        <v>2165</v>
      </c>
    </row>
    <row r="920" spans="1:9" s="10" customFormat="1">
      <c r="A920" s="8" t="s">
        <v>79</v>
      </c>
      <c r="B920" s="8" t="s">
        <v>2166</v>
      </c>
      <c r="C920" s="8" t="s">
        <v>2167</v>
      </c>
      <c r="D920" s="8" t="s">
        <v>241</v>
      </c>
      <c r="E920" s="8" t="s">
        <v>250</v>
      </c>
      <c r="F920" s="8" t="s">
        <v>473</v>
      </c>
      <c r="G920" s="8" t="s">
        <v>252</v>
      </c>
      <c r="H920" s="9" t="s">
        <v>4007</v>
      </c>
      <c r="I920" s="9" t="s">
        <v>2168</v>
      </c>
    </row>
    <row r="921" spans="1:9" s="10" customFormat="1" ht="30">
      <c r="A921" s="8" t="s">
        <v>79</v>
      </c>
      <c r="B921" s="8" t="s">
        <v>2169</v>
      </c>
      <c r="C921" s="8" t="s">
        <v>2170</v>
      </c>
      <c r="D921" s="8" t="s">
        <v>241</v>
      </c>
      <c r="E921" s="8" t="s">
        <v>1524</v>
      </c>
      <c r="F921" s="8" t="s">
        <v>251</v>
      </c>
      <c r="G921" s="8" t="s">
        <v>252</v>
      </c>
      <c r="H921" s="9" t="s">
        <v>4440</v>
      </c>
      <c r="I921" s="9" t="s">
        <v>1525</v>
      </c>
    </row>
    <row r="922" spans="1:9" s="10" customFormat="1" ht="30">
      <c r="A922" s="8" t="s">
        <v>79</v>
      </c>
      <c r="B922" s="8" t="s">
        <v>2171</v>
      </c>
      <c r="C922" s="8" t="s">
        <v>1446</v>
      </c>
      <c r="D922" s="8" t="s">
        <v>241</v>
      </c>
      <c r="F922" s="8" t="s">
        <v>1447</v>
      </c>
      <c r="G922" s="8" t="s">
        <v>295</v>
      </c>
      <c r="H922" s="9" t="s">
        <v>3854</v>
      </c>
      <c r="I922" s="9" t="s">
        <v>1695</v>
      </c>
    </row>
    <row r="923" spans="1:9" s="10" customFormat="1">
      <c r="A923" s="8" t="s">
        <v>79</v>
      </c>
      <c r="B923" s="8" t="s">
        <v>2172</v>
      </c>
      <c r="C923" s="8" t="s">
        <v>1450</v>
      </c>
      <c r="D923" s="8" t="s">
        <v>241</v>
      </c>
      <c r="E923" s="8" t="s">
        <v>505</v>
      </c>
      <c r="F923" s="8" t="s">
        <v>338</v>
      </c>
      <c r="G923" s="8" t="s">
        <v>252</v>
      </c>
      <c r="H923" s="9" t="s">
        <v>4008</v>
      </c>
      <c r="I923" s="9" t="s">
        <v>2173</v>
      </c>
    </row>
    <row r="924" spans="1:9" s="10" customFormat="1" ht="120">
      <c r="A924" s="8" t="s">
        <v>79</v>
      </c>
      <c r="B924" s="8" t="s">
        <v>2174</v>
      </c>
      <c r="C924" s="8" t="s">
        <v>1486</v>
      </c>
      <c r="D924" s="8" t="s">
        <v>241</v>
      </c>
      <c r="E924" s="8" t="s">
        <v>250</v>
      </c>
      <c r="F924" s="8" t="s">
        <v>1447</v>
      </c>
      <c r="G924" s="8" t="s">
        <v>295</v>
      </c>
      <c r="H924" s="9" t="s">
        <v>4009</v>
      </c>
      <c r="I924" s="9" t="s">
        <v>2175</v>
      </c>
    </row>
    <row r="925" spans="1:9" s="10" customFormat="1" ht="45">
      <c r="A925" s="8" t="s">
        <v>79</v>
      </c>
      <c r="B925" s="8" t="s">
        <v>2176</v>
      </c>
      <c r="C925" s="8" t="s">
        <v>1456</v>
      </c>
      <c r="D925" s="8" t="s">
        <v>259</v>
      </c>
      <c r="F925" s="8" t="s">
        <v>1447</v>
      </c>
      <c r="G925" s="8" t="s">
        <v>252</v>
      </c>
      <c r="H925" s="9" t="s">
        <v>4010</v>
      </c>
      <c r="I925" s="9" t="s">
        <v>2177</v>
      </c>
    </row>
    <row r="926" spans="1:9" s="10" customFormat="1">
      <c r="A926" s="8" t="s">
        <v>79</v>
      </c>
      <c r="B926" s="8" t="s">
        <v>2178</v>
      </c>
      <c r="C926" s="8" t="s">
        <v>1459</v>
      </c>
      <c r="D926" s="8" t="s">
        <v>241</v>
      </c>
      <c r="E926" s="8" t="s">
        <v>505</v>
      </c>
      <c r="F926" s="8" t="s">
        <v>338</v>
      </c>
      <c r="G926" s="8" t="s">
        <v>252</v>
      </c>
      <c r="H926" s="9" t="s">
        <v>4011</v>
      </c>
      <c r="I926" s="9" t="s">
        <v>2179</v>
      </c>
    </row>
    <row r="927" spans="1:9" s="10" customFormat="1" ht="45">
      <c r="A927" s="8" t="s">
        <v>79</v>
      </c>
      <c r="B927" s="8" t="s">
        <v>2180</v>
      </c>
      <c r="C927" s="8" t="s">
        <v>485</v>
      </c>
      <c r="D927" s="8" t="s">
        <v>241</v>
      </c>
      <c r="E927" s="8" t="s">
        <v>486</v>
      </c>
      <c r="F927" s="8" t="s">
        <v>251</v>
      </c>
      <c r="G927" s="8" t="s">
        <v>252</v>
      </c>
      <c r="H927" s="9" t="s">
        <v>3896</v>
      </c>
      <c r="I927" s="9" t="s">
        <v>1917</v>
      </c>
    </row>
    <row r="928" spans="1:9" s="10" customFormat="1" ht="45">
      <c r="A928" s="8" t="s">
        <v>79</v>
      </c>
      <c r="B928" s="8" t="s">
        <v>2181</v>
      </c>
      <c r="C928" s="8" t="s">
        <v>1464</v>
      </c>
      <c r="D928" s="8" t="s">
        <v>241</v>
      </c>
      <c r="F928" s="8" t="s">
        <v>251</v>
      </c>
      <c r="G928" s="8" t="s">
        <v>252</v>
      </c>
      <c r="H928" s="9" t="s">
        <v>4012</v>
      </c>
      <c r="I928" s="9" t="s">
        <v>2182</v>
      </c>
    </row>
    <row r="929" spans="1:9" s="10" customFormat="1" ht="30">
      <c r="A929" s="8" t="s">
        <v>79</v>
      </c>
      <c r="B929" s="8" t="s">
        <v>2183</v>
      </c>
      <c r="C929" s="8" t="s">
        <v>1934</v>
      </c>
      <c r="D929" s="8" t="s">
        <v>241</v>
      </c>
      <c r="E929" s="8" t="s">
        <v>688</v>
      </c>
      <c r="F929" s="8" t="s">
        <v>251</v>
      </c>
      <c r="G929" s="8" t="s">
        <v>252</v>
      </c>
      <c r="H929" s="9" t="s">
        <v>4449</v>
      </c>
      <c r="I929" s="9" t="s">
        <v>2184</v>
      </c>
    </row>
    <row r="930" spans="1:9" s="10" customFormat="1" ht="30">
      <c r="A930" s="8" t="s">
        <v>79</v>
      </c>
      <c r="B930" s="8" t="s">
        <v>2185</v>
      </c>
      <c r="C930" s="8" t="s">
        <v>691</v>
      </c>
      <c r="D930" s="8" t="s">
        <v>241</v>
      </c>
      <c r="E930" s="8" t="s">
        <v>692</v>
      </c>
      <c r="F930" s="8" t="s">
        <v>338</v>
      </c>
      <c r="G930" s="8" t="s">
        <v>252</v>
      </c>
      <c r="H930" s="9" t="s">
        <v>4013</v>
      </c>
      <c r="I930" s="9" t="s">
        <v>2186</v>
      </c>
    </row>
    <row r="931" spans="1:9" s="10" customFormat="1" ht="30">
      <c r="A931" s="8" t="s">
        <v>79</v>
      </c>
      <c r="B931" s="8" t="s">
        <v>2187</v>
      </c>
      <c r="C931" s="8" t="s">
        <v>695</v>
      </c>
      <c r="D931" s="8" t="s">
        <v>241</v>
      </c>
      <c r="E931" s="8" t="s">
        <v>696</v>
      </c>
      <c r="F931" s="8" t="s">
        <v>338</v>
      </c>
      <c r="G931" s="8" t="s">
        <v>252</v>
      </c>
      <c r="H931" s="9" t="s">
        <v>3935</v>
      </c>
      <c r="I931" s="9" t="s">
        <v>1939</v>
      </c>
    </row>
    <row r="932" spans="1:9" s="10" customFormat="1">
      <c r="A932" s="8" t="s">
        <v>79</v>
      </c>
      <c r="B932" s="8" t="s">
        <v>2188</v>
      </c>
      <c r="C932" s="8" t="s">
        <v>1552</v>
      </c>
      <c r="D932" s="8" t="s">
        <v>241</v>
      </c>
      <c r="E932" s="8" t="s">
        <v>1661</v>
      </c>
      <c r="F932" s="8" t="s">
        <v>251</v>
      </c>
      <c r="G932" s="8" t="s">
        <v>252</v>
      </c>
      <c r="H932" s="9" t="s">
        <v>4014</v>
      </c>
      <c r="I932" s="9" t="s">
        <v>2189</v>
      </c>
    </row>
    <row r="933" spans="1:9" s="10" customFormat="1" ht="45">
      <c r="A933" s="8" t="s">
        <v>79</v>
      </c>
      <c r="B933" s="8" t="s">
        <v>2190</v>
      </c>
      <c r="C933" s="8" t="s">
        <v>1560</v>
      </c>
      <c r="D933" s="8" t="s">
        <v>241</v>
      </c>
      <c r="E933" s="8" t="s">
        <v>317</v>
      </c>
      <c r="F933" s="8" t="s">
        <v>251</v>
      </c>
      <c r="G933" s="8" t="s">
        <v>295</v>
      </c>
      <c r="H933" s="9" t="s">
        <v>3814</v>
      </c>
      <c r="I933" s="9" t="s">
        <v>1561</v>
      </c>
    </row>
    <row r="934" spans="1:9" s="10" customFormat="1" ht="60">
      <c r="A934" s="8" t="s">
        <v>79</v>
      </c>
      <c r="B934" s="8" t="s">
        <v>2191</v>
      </c>
      <c r="C934" s="8" t="s">
        <v>1563</v>
      </c>
      <c r="D934" s="8" t="s">
        <v>241</v>
      </c>
      <c r="E934" s="8" t="s">
        <v>317</v>
      </c>
      <c r="F934" s="8" t="s">
        <v>251</v>
      </c>
      <c r="G934" s="8" t="s">
        <v>252</v>
      </c>
      <c r="H934" s="9" t="s">
        <v>4015</v>
      </c>
      <c r="I934" s="9" t="s">
        <v>2192</v>
      </c>
    </row>
    <row r="935" spans="1:9" s="10" customFormat="1" ht="45">
      <c r="A935" s="8" t="s">
        <v>79</v>
      </c>
      <c r="B935" s="8" t="s">
        <v>2193</v>
      </c>
      <c r="C935" s="8" t="s">
        <v>1566</v>
      </c>
      <c r="D935" s="8" t="s">
        <v>241</v>
      </c>
      <c r="E935" s="8" t="s">
        <v>317</v>
      </c>
      <c r="F935" s="8" t="s">
        <v>251</v>
      </c>
      <c r="G935" s="8" t="s">
        <v>252</v>
      </c>
      <c r="H935" s="9" t="s">
        <v>3904</v>
      </c>
      <c r="I935" s="9" t="s">
        <v>1848</v>
      </c>
    </row>
    <row r="936" spans="1:9" s="10" customFormat="1" ht="60">
      <c r="A936" s="8" t="s">
        <v>79</v>
      </c>
      <c r="B936" s="8" t="s">
        <v>2194</v>
      </c>
      <c r="C936" s="8" t="s">
        <v>275</v>
      </c>
      <c r="D936" s="8" t="s">
        <v>241</v>
      </c>
      <c r="E936" s="8" t="s">
        <v>1492</v>
      </c>
      <c r="F936" s="8" t="s">
        <v>251</v>
      </c>
      <c r="G936" s="8" t="s">
        <v>252</v>
      </c>
      <c r="H936" s="9" t="s">
        <v>4016</v>
      </c>
      <c r="I936" s="9" t="s">
        <v>2195</v>
      </c>
    </row>
    <row r="937" spans="1:9" s="10" customFormat="1" ht="30">
      <c r="A937" s="8" t="s">
        <v>79</v>
      </c>
      <c r="B937" s="8" t="s">
        <v>2196</v>
      </c>
      <c r="C937" s="8" t="s">
        <v>278</v>
      </c>
      <c r="D937" s="8" t="s">
        <v>241</v>
      </c>
      <c r="E937" s="8" t="s">
        <v>279</v>
      </c>
      <c r="F937" s="8" t="s">
        <v>338</v>
      </c>
      <c r="G937" s="8" t="s">
        <v>252</v>
      </c>
      <c r="H937" s="9" t="s">
        <v>4017</v>
      </c>
      <c r="I937" s="9" t="s">
        <v>2197</v>
      </c>
    </row>
    <row r="938" spans="1:9" s="10" customFormat="1">
      <c r="A938" s="8" t="s">
        <v>79</v>
      </c>
      <c r="B938" s="8" t="s">
        <v>425</v>
      </c>
      <c r="C938" s="8" t="s">
        <v>426</v>
      </c>
      <c r="D938" s="8" t="s">
        <v>259</v>
      </c>
      <c r="F938" s="8" t="s">
        <v>284</v>
      </c>
      <c r="G938" s="8" t="s">
        <v>295</v>
      </c>
      <c r="H938" s="9" t="s">
        <v>4400</v>
      </c>
      <c r="I938" s="9" t="s">
        <v>519</v>
      </c>
    </row>
    <row r="939" spans="1:9" s="10" customFormat="1" ht="30">
      <c r="A939" s="8" t="s">
        <v>79</v>
      </c>
      <c r="B939" s="8" t="s">
        <v>428</v>
      </c>
      <c r="C939" s="8" t="s">
        <v>429</v>
      </c>
      <c r="D939" s="8" t="s">
        <v>241</v>
      </c>
      <c r="F939" s="8" t="s">
        <v>284</v>
      </c>
      <c r="G939" s="8" t="s">
        <v>252</v>
      </c>
      <c r="H939" s="9" t="s">
        <v>4398</v>
      </c>
      <c r="I939" s="9" t="s">
        <v>2198</v>
      </c>
    </row>
    <row r="940" spans="1:9" s="10" customFormat="1">
      <c r="A940" s="8" t="s">
        <v>79</v>
      </c>
      <c r="B940" s="8" t="s">
        <v>431</v>
      </c>
      <c r="C940" s="8" t="s">
        <v>432</v>
      </c>
      <c r="D940" s="8" t="s">
        <v>259</v>
      </c>
      <c r="F940" s="8" t="s">
        <v>284</v>
      </c>
      <c r="G940" s="8" t="s">
        <v>252</v>
      </c>
      <c r="H940" s="9" t="s">
        <v>3588</v>
      </c>
      <c r="I940" s="9" t="s">
        <v>844</v>
      </c>
    </row>
    <row r="941" spans="1:9" s="10" customFormat="1" ht="30">
      <c r="A941" s="8" t="s">
        <v>79</v>
      </c>
      <c r="B941" s="8" t="s">
        <v>388</v>
      </c>
      <c r="C941" s="8" t="s">
        <v>389</v>
      </c>
      <c r="D941" s="8" t="s">
        <v>259</v>
      </c>
      <c r="F941" s="8" t="s">
        <v>284</v>
      </c>
      <c r="G941" s="8" t="s">
        <v>252</v>
      </c>
      <c r="H941" s="9" t="s">
        <v>4593</v>
      </c>
      <c r="I941" s="9" t="s">
        <v>1575</v>
      </c>
    </row>
    <row r="942" spans="1:9" s="10" customFormat="1" ht="30">
      <c r="A942" s="8" t="s">
        <v>79</v>
      </c>
      <c r="B942" s="8" t="s">
        <v>391</v>
      </c>
      <c r="C942" s="8" t="s">
        <v>392</v>
      </c>
      <c r="D942" s="8" t="s">
        <v>241</v>
      </c>
      <c r="E942" s="8" t="s">
        <v>393</v>
      </c>
      <c r="F942" s="8" t="s">
        <v>284</v>
      </c>
      <c r="G942" s="8" t="s">
        <v>252</v>
      </c>
      <c r="H942" s="9" t="s">
        <v>3817</v>
      </c>
      <c r="I942" s="9" t="s">
        <v>1576</v>
      </c>
    </row>
    <row r="943" spans="1:9" s="10" customFormat="1">
      <c r="A943" s="8" t="s">
        <v>79</v>
      </c>
      <c r="B943" s="8" t="s">
        <v>2199</v>
      </c>
      <c r="C943" s="8" t="s">
        <v>2128</v>
      </c>
      <c r="D943" s="8" t="s">
        <v>241</v>
      </c>
      <c r="E943" s="8" t="s">
        <v>283</v>
      </c>
      <c r="F943" s="8" t="s">
        <v>284</v>
      </c>
      <c r="G943" s="8" t="s">
        <v>295</v>
      </c>
      <c r="H943" s="9" t="s">
        <v>3942</v>
      </c>
      <c r="I943" s="9" t="s">
        <v>1965</v>
      </c>
    </row>
    <row r="944" spans="1:9" s="10" customFormat="1" ht="30">
      <c r="A944" s="8" t="s">
        <v>79</v>
      </c>
      <c r="B944" s="8" t="s">
        <v>2200</v>
      </c>
      <c r="C944" s="8" t="s">
        <v>856</v>
      </c>
      <c r="D944" s="8" t="s">
        <v>259</v>
      </c>
      <c r="F944" s="8" t="s">
        <v>284</v>
      </c>
      <c r="G944" s="8" t="s">
        <v>252</v>
      </c>
      <c r="H944" s="9" t="s">
        <v>3849</v>
      </c>
      <c r="I944" s="9" t="s">
        <v>1970</v>
      </c>
    </row>
    <row r="945" spans="1:9" s="10" customFormat="1" ht="60">
      <c r="A945" s="8" t="s">
        <v>79</v>
      </c>
      <c r="B945" s="8" t="s">
        <v>2201</v>
      </c>
      <c r="C945" s="8" t="s">
        <v>721</v>
      </c>
      <c r="D945" s="8" t="s">
        <v>241</v>
      </c>
      <c r="F945" s="8" t="s">
        <v>284</v>
      </c>
      <c r="G945" s="8" t="s">
        <v>252</v>
      </c>
      <c r="H945" s="9" t="s">
        <v>4018</v>
      </c>
      <c r="I945" s="9" t="s">
        <v>2202</v>
      </c>
    </row>
    <row r="946" spans="1:9" s="10" customFormat="1">
      <c r="A946" s="8" t="s">
        <v>79</v>
      </c>
      <c r="B946" s="8" t="s">
        <v>2203</v>
      </c>
      <c r="C946" s="8" t="s">
        <v>724</v>
      </c>
      <c r="D946" s="8" t="s">
        <v>259</v>
      </c>
      <c r="F946" s="8" t="s">
        <v>284</v>
      </c>
      <c r="G946" s="8" t="s">
        <v>252</v>
      </c>
      <c r="H946" s="9" t="s">
        <v>3598</v>
      </c>
      <c r="I946" s="9" t="s">
        <v>870</v>
      </c>
    </row>
    <row r="947" spans="1:9" s="10" customFormat="1" ht="75">
      <c r="A947" s="8" t="s">
        <v>79</v>
      </c>
      <c r="B947" s="8" t="s">
        <v>2204</v>
      </c>
      <c r="C947" s="8" t="s">
        <v>727</v>
      </c>
      <c r="D947" s="8" t="s">
        <v>241</v>
      </c>
      <c r="E947" s="8" t="s">
        <v>283</v>
      </c>
      <c r="F947" s="8" t="s">
        <v>284</v>
      </c>
      <c r="G947" s="8" t="s">
        <v>252</v>
      </c>
      <c r="H947" s="9" t="s">
        <v>4530</v>
      </c>
      <c r="I947" s="9" t="s">
        <v>2205</v>
      </c>
    </row>
    <row r="948" spans="1:9" s="10" customFormat="1" ht="45">
      <c r="A948" s="8" t="s">
        <v>79</v>
      </c>
      <c r="B948" s="8" t="s">
        <v>2206</v>
      </c>
      <c r="C948" s="8" t="s">
        <v>730</v>
      </c>
      <c r="D948" s="8" t="s">
        <v>241</v>
      </c>
      <c r="F948" s="8" t="s">
        <v>284</v>
      </c>
      <c r="G948" s="8" t="s">
        <v>252</v>
      </c>
      <c r="H948" s="9" t="s">
        <v>4019</v>
      </c>
      <c r="I948" s="9" t="s">
        <v>2207</v>
      </c>
    </row>
    <row r="949" spans="1:9" s="10" customFormat="1">
      <c r="A949" s="8" t="s">
        <v>79</v>
      </c>
      <c r="B949" s="8" t="s">
        <v>2208</v>
      </c>
      <c r="C949" s="8" t="s">
        <v>733</v>
      </c>
      <c r="D949" s="8" t="s">
        <v>241</v>
      </c>
      <c r="E949" s="8" t="s">
        <v>283</v>
      </c>
      <c r="F949" s="8" t="s">
        <v>284</v>
      </c>
      <c r="G949" s="8" t="s">
        <v>252</v>
      </c>
      <c r="H949" s="9" t="s">
        <v>4020</v>
      </c>
      <c r="I949" s="9" t="s">
        <v>2209</v>
      </c>
    </row>
    <row r="950" spans="1:9">
      <c r="A950" s="5" t="s">
        <v>124</v>
      </c>
      <c r="B950" s="6" t="s">
        <v>239</v>
      </c>
      <c r="C950" s="6" t="s">
        <v>240</v>
      </c>
      <c r="D950" s="5" t="s">
        <v>241</v>
      </c>
      <c r="F950" s="5" t="s">
        <v>242</v>
      </c>
      <c r="G950" s="6" t="s">
        <v>243</v>
      </c>
      <c r="H950" s="7" t="s">
        <v>4567</v>
      </c>
      <c r="I950" s="7" t="s">
        <v>244</v>
      </c>
    </row>
    <row r="951" spans="1:9">
      <c r="A951" s="5" t="s">
        <v>124</v>
      </c>
      <c r="B951" s="6" t="s">
        <v>245</v>
      </c>
      <c r="C951" s="6" t="s">
        <v>246</v>
      </c>
      <c r="D951" s="5" t="s">
        <v>241</v>
      </c>
      <c r="E951" s="5" t="s">
        <v>124</v>
      </c>
      <c r="F951" s="5" t="s">
        <v>242</v>
      </c>
      <c r="G951" s="6" t="s">
        <v>243</v>
      </c>
      <c r="H951" s="7" t="s">
        <v>3426</v>
      </c>
      <c r="I951" s="7" t="s">
        <v>247</v>
      </c>
    </row>
    <row r="952" spans="1:9" ht="30">
      <c r="A952" s="5" t="s">
        <v>124</v>
      </c>
      <c r="B952" s="6" t="s">
        <v>254</v>
      </c>
      <c r="C952" s="6" t="s">
        <v>255</v>
      </c>
      <c r="D952" s="5" t="s">
        <v>241</v>
      </c>
      <c r="F952" s="5" t="s">
        <v>242</v>
      </c>
      <c r="G952" s="6" t="s">
        <v>243</v>
      </c>
      <c r="H952" s="7" t="s">
        <v>4419</v>
      </c>
      <c r="I952" s="7" t="s">
        <v>256</v>
      </c>
    </row>
    <row r="953" spans="1:9" ht="60">
      <c r="A953" s="5" t="s">
        <v>124</v>
      </c>
      <c r="B953" s="6" t="s">
        <v>2210</v>
      </c>
      <c r="C953" s="6" t="s">
        <v>258</v>
      </c>
      <c r="D953" s="5" t="s">
        <v>259</v>
      </c>
      <c r="F953" s="5" t="s">
        <v>242</v>
      </c>
      <c r="G953" s="6" t="s">
        <v>243</v>
      </c>
      <c r="H953" s="7" t="s">
        <v>4443</v>
      </c>
      <c r="I953" s="7" t="s">
        <v>1869</v>
      </c>
    </row>
    <row r="954" spans="1:9" s="10" customFormat="1" ht="30">
      <c r="A954" s="8" t="s">
        <v>124</v>
      </c>
      <c r="B954" s="8" t="s">
        <v>2211</v>
      </c>
      <c r="C954" s="8" t="s">
        <v>451</v>
      </c>
      <c r="D954" s="8" t="s">
        <v>241</v>
      </c>
      <c r="F954" s="8" t="s">
        <v>242</v>
      </c>
      <c r="G954" s="8" t="s">
        <v>252</v>
      </c>
      <c r="H954" s="9" t="s">
        <v>4415</v>
      </c>
      <c r="I954" s="9" t="s">
        <v>887</v>
      </c>
    </row>
    <row r="955" spans="1:9" s="10" customFormat="1" ht="30">
      <c r="A955" s="8" t="s">
        <v>124</v>
      </c>
      <c r="B955" s="8" t="s">
        <v>2212</v>
      </c>
      <c r="C955" s="8" t="s">
        <v>652</v>
      </c>
      <c r="D955" s="8" t="s">
        <v>241</v>
      </c>
      <c r="F955" s="8" t="s">
        <v>242</v>
      </c>
      <c r="G955" s="8" t="s">
        <v>252</v>
      </c>
      <c r="H955" s="9" t="s">
        <v>4021</v>
      </c>
      <c r="I955" s="9" t="s">
        <v>2213</v>
      </c>
    </row>
    <row r="956" spans="1:9" s="10" customFormat="1" ht="30">
      <c r="A956" s="8" t="s">
        <v>124</v>
      </c>
      <c r="B956" s="8" t="s">
        <v>2214</v>
      </c>
      <c r="C956" s="8" t="s">
        <v>454</v>
      </c>
      <c r="D956" s="8" t="s">
        <v>241</v>
      </c>
      <c r="F956" s="8" t="s">
        <v>242</v>
      </c>
      <c r="G956" s="8" t="s">
        <v>252</v>
      </c>
      <c r="H956" s="9" t="s">
        <v>4022</v>
      </c>
      <c r="I956" s="9" t="s">
        <v>2215</v>
      </c>
    </row>
    <row r="957" spans="1:9" s="10" customFormat="1" ht="30">
      <c r="A957" s="8" t="s">
        <v>124</v>
      </c>
      <c r="B957" s="8" t="s">
        <v>2216</v>
      </c>
      <c r="C957" s="8" t="s">
        <v>457</v>
      </c>
      <c r="D957" s="8" t="s">
        <v>241</v>
      </c>
      <c r="F957" s="8" t="s">
        <v>242</v>
      </c>
      <c r="G957" s="8" t="s">
        <v>252</v>
      </c>
      <c r="H957" s="9" t="s">
        <v>4004</v>
      </c>
      <c r="I957" s="9" t="s">
        <v>2152</v>
      </c>
    </row>
    <row r="958" spans="1:9" s="10" customFormat="1" ht="30">
      <c r="A958" s="8" t="s">
        <v>124</v>
      </c>
      <c r="B958" s="8" t="s">
        <v>2217</v>
      </c>
      <c r="C958" s="8" t="s">
        <v>460</v>
      </c>
      <c r="D958" s="8" t="s">
        <v>241</v>
      </c>
      <c r="F958" s="8" t="s">
        <v>242</v>
      </c>
      <c r="G958" s="8" t="s">
        <v>252</v>
      </c>
      <c r="H958" s="9" t="s">
        <v>3887</v>
      </c>
      <c r="I958" s="9" t="s">
        <v>1792</v>
      </c>
    </row>
    <row r="959" spans="1:9" ht="120">
      <c r="A959" s="5" t="s">
        <v>124</v>
      </c>
      <c r="B959" s="6" t="s">
        <v>2218</v>
      </c>
      <c r="C959" s="6" t="s">
        <v>2219</v>
      </c>
      <c r="D959" s="5" t="s">
        <v>241</v>
      </c>
      <c r="E959" s="5" t="s">
        <v>2220</v>
      </c>
      <c r="F959" s="5" t="s">
        <v>272</v>
      </c>
      <c r="G959" s="6" t="s">
        <v>243</v>
      </c>
      <c r="H959" s="7" t="s">
        <v>4531</v>
      </c>
      <c r="I959" s="7" t="s">
        <v>2221</v>
      </c>
    </row>
    <row r="960" spans="1:9" ht="30">
      <c r="A960" s="5" t="s">
        <v>124</v>
      </c>
      <c r="B960" s="6" t="s">
        <v>2222</v>
      </c>
      <c r="C960" s="6" t="s">
        <v>2223</v>
      </c>
      <c r="D960" s="5" t="s">
        <v>241</v>
      </c>
      <c r="E960" s="5" t="s">
        <v>2224</v>
      </c>
      <c r="F960" s="5" t="s">
        <v>327</v>
      </c>
      <c r="G960" s="6" t="s">
        <v>243</v>
      </c>
      <c r="H960" s="7" t="s">
        <v>4023</v>
      </c>
      <c r="I960" s="7" t="s">
        <v>2225</v>
      </c>
    </row>
    <row r="961" spans="1:9" s="10" customFormat="1" ht="30">
      <c r="A961" s="8" t="s">
        <v>124</v>
      </c>
      <c r="B961" s="8" t="s">
        <v>2226</v>
      </c>
      <c r="C961" s="8" t="s">
        <v>2227</v>
      </c>
      <c r="D961" s="8" t="s">
        <v>241</v>
      </c>
      <c r="E961" s="8" t="s">
        <v>250</v>
      </c>
      <c r="F961" s="8" t="s">
        <v>473</v>
      </c>
      <c r="G961" s="8" t="s">
        <v>252</v>
      </c>
      <c r="H961" s="9" t="s">
        <v>4024</v>
      </c>
      <c r="I961" s="9" t="s">
        <v>2228</v>
      </c>
    </row>
    <row r="962" spans="1:9" s="10" customFormat="1">
      <c r="A962" s="8" t="s">
        <v>124</v>
      </c>
      <c r="B962" s="8" t="s">
        <v>2229</v>
      </c>
      <c r="C962" s="8" t="s">
        <v>2230</v>
      </c>
      <c r="D962" s="8" t="s">
        <v>241</v>
      </c>
      <c r="E962" s="8" t="s">
        <v>250</v>
      </c>
      <c r="F962" s="8" t="s">
        <v>473</v>
      </c>
      <c r="G962" s="8" t="s">
        <v>252</v>
      </c>
      <c r="H962" s="9" t="s">
        <v>4025</v>
      </c>
      <c r="I962" s="9" t="s">
        <v>2231</v>
      </c>
    </row>
    <row r="963" spans="1:9" s="10" customFormat="1" ht="30">
      <c r="A963" s="8" t="s">
        <v>124</v>
      </c>
      <c r="B963" s="8" t="s">
        <v>2232</v>
      </c>
      <c r="C963" s="8" t="s">
        <v>2087</v>
      </c>
      <c r="D963" s="8" t="s">
        <v>241</v>
      </c>
      <c r="E963" s="8" t="s">
        <v>1524</v>
      </c>
      <c r="F963" s="8" t="s">
        <v>251</v>
      </c>
      <c r="G963" s="8" t="s">
        <v>252</v>
      </c>
      <c r="H963" s="9" t="s">
        <v>4440</v>
      </c>
      <c r="I963" s="9" t="s">
        <v>1525</v>
      </c>
    </row>
    <row r="964" spans="1:9" s="10" customFormat="1" ht="30">
      <c r="A964" s="8" t="s">
        <v>124</v>
      </c>
      <c r="B964" s="8" t="s">
        <v>2233</v>
      </c>
      <c r="C964" s="8" t="s">
        <v>1446</v>
      </c>
      <c r="D964" s="8" t="s">
        <v>241</v>
      </c>
      <c r="F964" s="8" t="s">
        <v>1447</v>
      </c>
      <c r="G964" s="8" t="s">
        <v>295</v>
      </c>
      <c r="H964" s="9" t="s">
        <v>3854</v>
      </c>
      <c r="I964" s="9" t="s">
        <v>1695</v>
      </c>
    </row>
    <row r="965" spans="1:9" s="10" customFormat="1">
      <c r="A965" s="8" t="s">
        <v>124</v>
      </c>
      <c r="B965" s="8" t="s">
        <v>2234</v>
      </c>
      <c r="C965" s="8" t="s">
        <v>1450</v>
      </c>
      <c r="D965" s="8" t="s">
        <v>241</v>
      </c>
      <c r="E965" s="8" t="s">
        <v>505</v>
      </c>
      <c r="F965" s="8" t="s">
        <v>338</v>
      </c>
      <c r="G965" s="8" t="s">
        <v>252</v>
      </c>
      <c r="H965" s="9" t="s">
        <v>4026</v>
      </c>
      <c r="I965" s="9" t="s">
        <v>2235</v>
      </c>
    </row>
    <row r="966" spans="1:9" s="10" customFormat="1" ht="120">
      <c r="A966" s="8" t="s">
        <v>124</v>
      </c>
      <c r="B966" s="8" t="s">
        <v>2236</v>
      </c>
      <c r="C966" s="8" t="s">
        <v>1486</v>
      </c>
      <c r="D966" s="8" t="s">
        <v>241</v>
      </c>
      <c r="F966" s="8" t="s">
        <v>1447</v>
      </c>
      <c r="G966" s="8" t="s">
        <v>295</v>
      </c>
      <c r="H966" s="9" t="s">
        <v>4027</v>
      </c>
      <c r="I966" s="9" t="s">
        <v>2237</v>
      </c>
    </row>
    <row r="967" spans="1:9" s="10" customFormat="1" ht="45">
      <c r="A967" s="8" t="s">
        <v>124</v>
      </c>
      <c r="B967" s="8" t="s">
        <v>2238</v>
      </c>
      <c r="C967" s="8" t="s">
        <v>1456</v>
      </c>
      <c r="D967" s="8" t="s">
        <v>259</v>
      </c>
      <c r="F967" s="8" t="s">
        <v>1447</v>
      </c>
      <c r="G967" s="8" t="s">
        <v>252</v>
      </c>
      <c r="H967" s="9" t="s">
        <v>4028</v>
      </c>
      <c r="I967" s="9" t="s">
        <v>2239</v>
      </c>
    </row>
    <row r="968" spans="1:9" s="10" customFormat="1">
      <c r="A968" s="8" t="s">
        <v>124</v>
      </c>
      <c r="B968" s="8" t="s">
        <v>2240</v>
      </c>
      <c r="C968" s="8" t="s">
        <v>1459</v>
      </c>
      <c r="D968" s="8" t="s">
        <v>241</v>
      </c>
      <c r="E968" s="8" t="s">
        <v>505</v>
      </c>
      <c r="F968" s="8" t="s">
        <v>338</v>
      </c>
      <c r="G968" s="8" t="s">
        <v>252</v>
      </c>
      <c r="H968" s="9" t="s">
        <v>4029</v>
      </c>
      <c r="I968" s="9" t="s">
        <v>2241</v>
      </c>
    </row>
    <row r="969" spans="1:9" s="10" customFormat="1" ht="45">
      <c r="A969" s="8" t="s">
        <v>124</v>
      </c>
      <c r="B969" s="8" t="s">
        <v>2242</v>
      </c>
      <c r="C969" s="8" t="s">
        <v>485</v>
      </c>
      <c r="D969" s="8" t="s">
        <v>241</v>
      </c>
      <c r="E969" s="8" t="s">
        <v>486</v>
      </c>
      <c r="F969" s="8" t="s">
        <v>251</v>
      </c>
      <c r="G969" s="8" t="s">
        <v>252</v>
      </c>
      <c r="H969" s="9" t="s">
        <v>4030</v>
      </c>
      <c r="I969" s="9" t="s">
        <v>2243</v>
      </c>
    </row>
    <row r="970" spans="1:9" s="10" customFormat="1" ht="30">
      <c r="A970" s="8" t="s">
        <v>124</v>
      </c>
      <c r="B970" s="8" t="s">
        <v>2244</v>
      </c>
      <c r="C970" s="8" t="s">
        <v>1464</v>
      </c>
      <c r="D970" s="8" t="s">
        <v>241</v>
      </c>
      <c r="F970" s="8" t="s">
        <v>251</v>
      </c>
      <c r="G970" s="8" t="s">
        <v>252</v>
      </c>
      <c r="H970" s="9" t="s">
        <v>4031</v>
      </c>
      <c r="I970" s="9" t="s">
        <v>2245</v>
      </c>
    </row>
    <row r="971" spans="1:9" s="10" customFormat="1" ht="45">
      <c r="A971" s="8" t="s">
        <v>124</v>
      </c>
      <c r="B971" s="8" t="s">
        <v>2246</v>
      </c>
      <c r="C971" s="8" t="s">
        <v>1934</v>
      </c>
      <c r="D971" s="8" t="s">
        <v>241</v>
      </c>
      <c r="E971" s="8" t="s">
        <v>688</v>
      </c>
      <c r="F971" s="8" t="s">
        <v>251</v>
      </c>
      <c r="G971" s="8" t="s">
        <v>295</v>
      </c>
      <c r="H971" s="9" t="s">
        <v>4450</v>
      </c>
      <c r="I971" s="9" t="s">
        <v>2247</v>
      </c>
    </row>
    <row r="972" spans="1:9" s="10" customFormat="1" ht="30">
      <c r="A972" s="8" t="s">
        <v>124</v>
      </c>
      <c r="B972" s="8" t="s">
        <v>2248</v>
      </c>
      <c r="C972" s="8" t="s">
        <v>691</v>
      </c>
      <c r="D972" s="8" t="s">
        <v>241</v>
      </c>
      <c r="E972" s="8" t="s">
        <v>692</v>
      </c>
      <c r="F972" s="8" t="s">
        <v>338</v>
      </c>
      <c r="G972" s="8" t="s">
        <v>252</v>
      </c>
      <c r="H972" s="9" t="s">
        <v>3934</v>
      </c>
      <c r="I972" s="9" t="s">
        <v>1937</v>
      </c>
    </row>
    <row r="973" spans="1:9" s="10" customFormat="1" ht="30">
      <c r="A973" s="8" t="s">
        <v>124</v>
      </c>
      <c r="B973" s="8" t="s">
        <v>2249</v>
      </c>
      <c r="C973" s="8" t="s">
        <v>695</v>
      </c>
      <c r="D973" s="8" t="s">
        <v>241</v>
      </c>
      <c r="E973" s="8" t="s">
        <v>696</v>
      </c>
      <c r="F973" s="8" t="s">
        <v>338</v>
      </c>
      <c r="G973" s="8" t="s">
        <v>252</v>
      </c>
      <c r="H973" s="9" t="s">
        <v>4032</v>
      </c>
      <c r="I973" s="9" t="s">
        <v>2250</v>
      </c>
    </row>
    <row r="974" spans="1:9" s="10" customFormat="1" ht="30">
      <c r="A974" s="8" t="s">
        <v>124</v>
      </c>
      <c r="B974" s="8" t="s">
        <v>2251</v>
      </c>
      <c r="C974" s="8" t="s">
        <v>1552</v>
      </c>
      <c r="D974" s="8" t="s">
        <v>241</v>
      </c>
      <c r="E974" s="8" t="s">
        <v>1661</v>
      </c>
      <c r="F974" s="8" t="s">
        <v>251</v>
      </c>
      <c r="G974" s="8" t="s">
        <v>252</v>
      </c>
      <c r="H974" s="9" t="s">
        <v>4033</v>
      </c>
      <c r="I974" s="9" t="s">
        <v>2252</v>
      </c>
    </row>
    <row r="975" spans="1:9" s="10" customFormat="1" ht="45">
      <c r="A975" s="8" t="s">
        <v>124</v>
      </c>
      <c r="B975" s="8" t="s">
        <v>2253</v>
      </c>
      <c r="C975" s="8" t="s">
        <v>1560</v>
      </c>
      <c r="D975" s="8" t="s">
        <v>241</v>
      </c>
      <c r="E975" s="8" t="s">
        <v>317</v>
      </c>
      <c r="F975" s="8" t="s">
        <v>251</v>
      </c>
      <c r="G975" s="8" t="s">
        <v>295</v>
      </c>
      <c r="H975" s="9" t="s">
        <v>3814</v>
      </c>
      <c r="I975" s="9" t="s">
        <v>1561</v>
      </c>
    </row>
    <row r="976" spans="1:9" s="10" customFormat="1" ht="60">
      <c r="A976" s="8" t="s">
        <v>124</v>
      </c>
      <c r="B976" s="8" t="s">
        <v>2254</v>
      </c>
      <c r="C976" s="8" t="s">
        <v>1563</v>
      </c>
      <c r="D976" s="8" t="s">
        <v>241</v>
      </c>
      <c r="E976" s="8" t="s">
        <v>317</v>
      </c>
      <c r="F976" s="8" t="s">
        <v>251</v>
      </c>
      <c r="G976" s="8" t="s">
        <v>252</v>
      </c>
      <c r="H976" s="9" t="s">
        <v>4034</v>
      </c>
      <c r="I976" s="9" t="s">
        <v>2255</v>
      </c>
    </row>
    <row r="977" spans="1:9" s="10" customFormat="1" ht="45">
      <c r="A977" s="8" t="s">
        <v>124</v>
      </c>
      <c r="B977" s="8" t="s">
        <v>2256</v>
      </c>
      <c r="C977" s="8" t="s">
        <v>1566</v>
      </c>
      <c r="D977" s="8" t="s">
        <v>241</v>
      </c>
      <c r="E977" s="8" t="s">
        <v>317</v>
      </c>
      <c r="F977" s="8" t="s">
        <v>251</v>
      </c>
      <c r="G977" s="8" t="s">
        <v>252</v>
      </c>
      <c r="H977" s="9" t="s">
        <v>3904</v>
      </c>
      <c r="I977" s="9" t="s">
        <v>1848</v>
      </c>
    </row>
    <row r="978" spans="1:9" s="10" customFormat="1" ht="60">
      <c r="A978" s="8" t="s">
        <v>124</v>
      </c>
      <c r="B978" s="8" t="s">
        <v>2257</v>
      </c>
      <c r="C978" s="8" t="s">
        <v>275</v>
      </c>
      <c r="D978" s="8" t="s">
        <v>241</v>
      </c>
      <c r="E978" s="8" t="s">
        <v>1492</v>
      </c>
      <c r="F978" s="8" t="s">
        <v>251</v>
      </c>
      <c r="G978" s="8" t="s">
        <v>252</v>
      </c>
      <c r="H978" s="9" t="s">
        <v>4035</v>
      </c>
      <c r="I978" s="9" t="s">
        <v>2258</v>
      </c>
    </row>
    <row r="979" spans="1:9" s="10" customFormat="1" ht="45">
      <c r="A979" s="8" t="s">
        <v>124</v>
      </c>
      <c r="B979" s="8" t="s">
        <v>2259</v>
      </c>
      <c r="C979" s="8" t="s">
        <v>278</v>
      </c>
      <c r="D979" s="8" t="s">
        <v>241</v>
      </c>
      <c r="E979" s="8" t="s">
        <v>279</v>
      </c>
      <c r="F979" s="8" t="s">
        <v>338</v>
      </c>
      <c r="G979" s="8" t="s">
        <v>252</v>
      </c>
      <c r="H979" s="9" t="s">
        <v>4036</v>
      </c>
      <c r="I979" s="9" t="s">
        <v>2260</v>
      </c>
    </row>
    <row r="980" spans="1:9" s="10" customFormat="1" ht="30">
      <c r="A980" s="8" t="s">
        <v>124</v>
      </c>
      <c r="B980" s="8" t="s">
        <v>425</v>
      </c>
      <c r="C980" s="8" t="s">
        <v>426</v>
      </c>
      <c r="D980" s="8" t="s">
        <v>259</v>
      </c>
      <c r="F980" s="8" t="s">
        <v>284</v>
      </c>
      <c r="G980" s="8" t="s">
        <v>295</v>
      </c>
      <c r="H980" s="9" t="s">
        <v>4400</v>
      </c>
      <c r="I980" s="9" t="s">
        <v>842</v>
      </c>
    </row>
    <row r="981" spans="1:9" s="10" customFormat="1">
      <c r="A981" s="8" t="s">
        <v>124</v>
      </c>
      <c r="B981" s="8" t="s">
        <v>428</v>
      </c>
      <c r="C981" s="8" t="s">
        <v>429</v>
      </c>
      <c r="D981" s="8" t="s">
        <v>241</v>
      </c>
      <c r="F981" s="8" t="s">
        <v>284</v>
      </c>
      <c r="G981" s="8" t="s">
        <v>252</v>
      </c>
      <c r="H981" s="9" t="s">
        <v>4395</v>
      </c>
      <c r="I981" s="9" t="s">
        <v>843</v>
      </c>
    </row>
    <row r="982" spans="1:9" s="10" customFormat="1">
      <c r="A982" s="8" t="s">
        <v>124</v>
      </c>
      <c r="B982" s="8" t="s">
        <v>431</v>
      </c>
      <c r="C982" s="8" t="s">
        <v>432</v>
      </c>
      <c r="D982" s="8" t="s">
        <v>259</v>
      </c>
      <c r="F982" s="8" t="s">
        <v>284</v>
      </c>
      <c r="G982" s="8" t="s">
        <v>252</v>
      </c>
      <c r="H982" s="9" t="s">
        <v>3588</v>
      </c>
      <c r="I982" s="9" t="s">
        <v>844</v>
      </c>
    </row>
    <row r="983" spans="1:9" s="10" customFormat="1" ht="30">
      <c r="A983" s="8" t="s">
        <v>124</v>
      </c>
      <c r="B983" s="8" t="s">
        <v>388</v>
      </c>
      <c r="C983" s="8" t="s">
        <v>389</v>
      </c>
      <c r="D983" s="8" t="s">
        <v>259</v>
      </c>
      <c r="F983" s="8" t="s">
        <v>284</v>
      </c>
      <c r="G983" s="8" t="s">
        <v>252</v>
      </c>
      <c r="H983" s="9" t="s">
        <v>4593</v>
      </c>
      <c r="I983" s="9" t="s">
        <v>1406</v>
      </c>
    </row>
    <row r="984" spans="1:9" s="10" customFormat="1" ht="30">
      <c r="A984" s="8" t="s">
        <v>124</v>
      </c>
      <c r="B984" s="8" t="s">
        <v>391</v>
      </c>
      <c r="C984" s="8" t="s">
        <v>392</v>
      </c>
      <c r="D984" s="8" t="s">
        <v>241</v>
      </c>
      <c r="E984" s="8" t="s">
        <v>393</v>
      </c>
      <c r="F984" s="8" t="s">
        <v>284</v>
      </c>
      <c r="G984" s="8" t="s">
        <v>252</v>
      </c>
      <c r="H984" s="9" t="s">
        <v>3817</v>
      </c>
      <c r="I984" s="9" t="s">
        <v>1576</v>
      </c>
    </row>
    <row r="985" spans="1:9" s="10" customFormat="1">
      <c r="A985" s="8" t="s">
        <v>124</v>
      </c>
      <c r="B985" s="8" t="s">
        <v>2261</v>
      </c>
      <c r="C985" s="8" t="s">
        <v>375</v>
      </c>
      <c r="D985" s="8" t="s">
        <v>241</v>
      </c>
      <c r="E985" s="8" t="s">
        <v>283</v>
      </c>
      <c r="F985" s="8" t="s">
        <v>284</v>
      </c>
      <c r="G985" s="8" t="s">
        <v>295</v>
      </c>
      <c r="H985" s="9" t="s">
        <v>3942</v>
      </c>
      <c r="I985" s="9" t="s">
        <v>1965</v>
      </c>
    </row>
    <row r="986" spans="1:9" s="10" customFormat="1" ht="30">
      <c r="A986" s="8" t="s">
        <v>124</v>
      </c>
      <c r="B986" s="8" t="s">
        <v>2262</v>
      </c>
      <c r="C986" s="8" t="s">
        <v>856</v>
      </c>
      <c r="D986" s="8" t="s">
        <v>259</v>
      </c>
      <c r="F986" s="8" t="s">
        <v>284</v>
      </c>
      <c r="G986" s="8" t="s">
        <v>252</v>
      </c>
      <c r="H986" s="9" t="s">
        <v>3849</v>
      </c>
      <c r="I986" s="9" t="s">
        <v>1970</v>
      </c>
    </row>
    <row r="987" spans="1:9" s="10" customFormat="1" ht="60">
      <c r="A987" s="8" t="s">
        <v>124</v>
      </c>
      <c r="B987" s="8" t="s">
        <v>2263</v>
      </c>
      <c r="C987" s="8" t="s">
        <v>721</v>
      </c>
      <c r="D987" s="8" t="s">
        <v>241</v>
      </c>
      <c r="F987" s="8" t="s">
        <v>284</v>
      </c>
      <c r="G987" s="8" t="s">
        <v>252</v>
      </c>
      <c r="H987" s="9" t="s">
        <v>4037</v>
      </c>
      <c r="I987" s="9" t="s">
        <v>2264</v>
      </c>
    </row>
    <row r="988" spans="1:9" s="10" customFormat="1">
      <c r="A988" s="8" t="s">
        <v>124</v>
      </c>
      <c r="B988" s="8" t="s">
        <v>2265</v>
      </c>
      <c r="C988" s="8" t="s">
        <v>724</v>
      </c>
      <c r="D988" s="8" t="s">
        <v>259</v>
      </c>
      <c r="F988" s="8" t="s">
        <v>284</v>
      </c>
      <c r="G988" s="8" t="s">
        <v>252</v>
      </c>
      <c r="H988" s="9" t="s">
        <v>3598</v>
      </c>
      <c r="I988" s="9" t="s">
        <v>870</v>
      </c>
    </row>
    <row r="989" spans="1:9" s="10" customFormat="1" ht="60">
      <c r="A989" s="8" t="s">
        <v>124</v>
      </c>
      <c r="B989" s="8" t="s">
        <v>2266</v>
      </c>
      <c r="C989" s="8" t="s">
        <v>727</v>
      </c>
      <c r="D989" s="8" t="s">
        <v>241</v>
      </c>
      <c r="E989" s="8" t="s">
        <v>283</v>
      </c>
      <c r="F989" s="8" t="s">
        <v>284</v>
      </c>
      <c r="G989" s="8" t="s">
        <v>252</v>
      </c>
      <c r="H989" s="9" t="s">
        <v>4532</v>
      </c>
      <c r="I989" s="9" t="s">
        <v>2267</v>
      </c>
    </row>
    <row r="990" spans="1:9" s="10" customFormat="1" ht="45">
      <c r="A990" s="8" t="s">
        <v>124</v>
      </c>
      <c r="B990" s="8" t="s">
        <v>2268</v>
      </c>
      <c r="C990" s="8" t="s">
        <v>730</v>
      </c>
      <c r="D990" s="8" t="s">
        <v>241</v>
      </c>
      <c r="F990" s="8" t="s">
        <v>284</v>
      </c>
      <c r="G990" s="8" t="s">
        <v>252</v>
      </c>
      <c r="H990" s="9" t="s">
        <v>4038</v>
      </c>
      <c r="I990" s="9" t="s">
        <v>2269</v>
      </c>
    </row>
    <row r="991" spans="1:9" s="10" customFormat="1">
      <c r="A991" s="8" t="s">
        <v>124</v>
      </c>
      <c r="B991" s="8" t="s">
        <v>2270</v>
      </c>
      <c r="C991" s="8" t="s">
        <v>733</v>
      </c>
      <c r="D991" s="8" t="s">
        <v>241</v>
      </c>
      <c r="E991" s="8" t="s">
        <v>283</v>
      </c>
      <c r="F991" s="8" t="s">
        <v>284</v>
      </c>
      <c r="G991" s="8" t="s">
        <v>252</v>
      </c>
      <c r="H991" s="9" t="s">
        <v>4039</v>
      </c>
      <c r="I991" s="9" t="s">
        <v>2271</v>
      </c>
    </row>
    <row r="992" spans="1:9">
      <c r="A992" s="5" t="s">
        <v>136</v>
      </c>
      <c r="B992" s="6" t="s">
        <v>239</v>
      </c>
      <c r="C992" s="6" t="s">
        <v>240</v>
      </c>
      <c r="D992" s="5" t="s">
        <v>241</v>
      </c>
      <c r="F992" s="5" t="s">
        <v>242</v>
      </c>
      <c r="G992" s="6" t="s">
        <v>243</v>
      </c>
      <c r="H992" s="7" t="s">
        <v>4567</v>
      </c>
      <c r="I992" s="7" t="s">
        <v>244</v>
      </c>
    </row>
    <row r="993" spans="1:9">
      <c r="A993" s="5" t="s">
        <v>136</v>
      </c>
      <c r="B993" s="6" t="s">
        <v>245</v>
      </c>
      <c r="C993" s="6" t="s">
        <v>246</v>
      </c>
      <c r="D993" s="5" t="s">
        <v>241</v>
      </c>
      <c r="E993" s="5" t="s">
        <v>136</v>
      </c>
      <c r="F993" s="5" t="s">
        <v>242</v>
      </c>
      <c r="G993" s="6" t="s">
        <v>243</v>
      </c>
      <c r="H993" s="7" t="s">
        <v>3426</v>
      </c>
      <c r="I993" s="7" t="s">
        <v>247</v>
      </c>
    </row>
    <row r="994" spans="1:9" ht="30">
      <c r="A994" s="5" t="s">
        <v>136</v>
      </c>
      <c r="B994" s="6" t="s">
        <v>254</v>
      </c>
      <c r="C994" s="6" t="s">
        <v>255</v>
      </c>
      <c r="D994" s="5" t="s">
        <v>241</v>
      </c>
      <c r="F994" s="5" t="s">
        <v>242</v>
      </c>
      <c r="G994" s="6" t="s">
        <v>243</v>
      </c>
      <c r="H994" s="7" t="s">
        <v>4419</v>
      </c>
      <c r="I994" s="7" t="s">
        <v>256</v>
      </c>
    </row>
    <row r="995" spans="1:9" s="10" customFormat="1" ht="105">
      <c r="A995" s="8" t="s">
        <v>136</v>
      </c>
      <c r="B995" s="8" t="s">
        <v>1778</v>
      </c>
      <c r="C995" s="8" t="s">
        <v>1779</v>
      </c>
      <c r="D995" s="8" t="s">
        <v>241</v>
      </c>
      <c r="F995" s="8" t="s">
        <v>242</v>
      </c>
      <c r="G995" s="8" t="s">
        <v>252</v>
      </c>
      <c r="H995" s="9" t="s">
        <v>4451</v>
      </c>
      <c r="I995" s="9" t="s">
        <v>2272</v>
      </c>
    </row>
    <row r="996" spans="1:9" ht="30">
      <c r="A996" s="5" t="s">
        <v>136</v>
      </c>
      <c r="B996" s="6" t="s">
        <v>2273</v>
      </c>
      <c r="C996" s="6" t="s">
        <v>258</v>
      </c>
      <c r="D996" s="5" t="s">
        <v>259</v>
      </c>
      <c r="F996" s="5" t="s">
        <v>242</v>
      </c>
      <c r="G996" s="6" t="s">
        <v>243</v>
      </c>
      <c r="H996" s="7" t="s">
        <v>4413</v>
      </c>
      <c r="I996" s="7" t="s">
        <v>1054</v>
      </c>
    </row>
    <row r="997" spans="1:9" s="10" customFormat="1" ht="30">
      <c r="A997" s="8" t="s">
        <v>136</v>
      </c>
      <c r="B997" s="8" t="s">
        <v>2274</v>
      </c>
      <c r="C997" s="8" t="s">
        <v>451</v>
      </c>
      <c r="D997" s="8" t="s">
        <v>241</v>
      </c>
      <c r="F997" s="8" t="s">
        <v>242</v>
      </c>
      <c r="G997" s="8" t="s">
        <v>252</v>
      </c>
      <c r="H997" s="9" t="s">
        <v>3460</v>
      </c>
      <c r="I997" s="9" t="s">
        <v>452</v>
      </c>
    </row>
    <row r="998" spans="1:9" s="10" customFormat="1">
      <c r="A998" s="8" t="s">
        <v>136</v>
      </c>
      <c r="B998" s="8" t="s">
        <v>2275</v>
      </c>
      <c r="C998" s="8" t="s">
        <v>652</v>
      </c>
      <c r="D998" s="8" t="s">
        <v>241</v>
      </c>
      <c r="F998" s="8" t="s">
        <v>242</v>
      </c>
      <c r="G998" s="8" t="s">
        <v>252</v>
      </c>
      <c r="H998" s="9" t="s">
        <v>3975</v>
      </c>
      <c r="I998" s="9" t="s">
        <v>2069</v>
      </c>
    </row>
    <row r="999" spans="1:9" s="10" customFormat="1" ht="60">
      <c r="A999" s="8" t="s">
        <v>136</v>
      </c>
      <c r="B999" s="8" t="s">
        <v>2276</v>
      </c>
      <c r="C999" s="8" t="s">
        <v>454</v>
      </c>
      <c r="D999" s="8" t="s">
        <v>241</v>
      </c>
      <c r="F999" s="8" t="s">
        <v>242</v>
      </c>
      <c r="G999" s="8" t="s">
        <v>252</v>
      </c>
      <c r="H999" s="9" t="s">
        <v>3976</v>
      </c>
      <c r="I999" s="9" t="s">
        <v>2071</v>
      </c>
    </row>
    <row r="1000" spans="1:9" s="10" customFormat="1" ht="30">
      <c r="A1000" s="8" t="s">
        <v>136</v>
      </c>
      <c r="B1000" s="8" t="s">
        <v>2277</v>
      </c>
      <c r="C1000" s="8" t="s">
        <v>457</v>
      </c>
      <c r="D1000" s="8" t="s">
        <v>241</v>
      </c>
      <c r="F1000" s="8" t="s">
        <v>242</v>
      </c>
      <c r="G1000" s="8" t="s">
        <v>252</v>
      </c>
      <c r="H1000" s="9" t="s">
        <v>4040</v>
      </c>
      <c r="I1000" s="9" t="s">
        <v>2278</v>
      </c>
    </row>
    <row r="1001" spans="1:9" s="10" customFormat="1" ht="30">
      <c r="A1001" s="8" t="s">
        <v>136</v>
      </c>
      <c r="B1001" s="8" t="s">
        <v>2279</v>
      </c>
      <c r="C1001" s="8" t="s">
        <v>2154</v>
      </c>
      <c r="D1001" s="8" t="s">
        <v>241</v>
      </c>
      <c r="F1001" s="8" t="s">
        <v>242</v>
      </c>
      <c r="G1001" s="8" t="s">
        <v>252</v>
      </c>
      <c r="H1001" s="9" t="s">
        <v>3887</v>
      </c>
      <c r="I1001" s="9" t="s">
        <v>1792</v>
      </c>
    </row>
    <row r="1002" spans="1:9" ht="105">
      <c r="A1002" s="5" t="s">
        <v>136</v>
      </c>
      <c r="B1002" s="6" t="s">
        <v>2280</v>
      </c>
      <c r="C1002" s="6" t="s">
        <v>2281</v>
      </c>
      <c r="D1002" s="5" t="s">
        <v>241</v>
      </c>
      <c r="E1002" s="5" t="s">
        <v>2282</v>
      </c>
      <c r="F1002" s="5" t="s">
        <v>272</v>
      </c>
      <c r="G1002" s="6" t="s">
        <v>243</v>
      </c>
      <c r="H1002" s="7" t="s">
        <v>4533</v>
      </c>
      <c r="I1002" s="7" t="s">
        <v>2283</v>
      </c>
    </row>
    <row r="1003" spans="1:9" ht="60">
      <c r="A1003" s="5" t="s">
        <v>136</v>
      </c>
      <c r="B1003" s="6" t="s">
        <v>2284</v>
      </c>
      <c r="C1003" s="6" t="s">
        <v>2285</v>
      </c>
      <c r="D1003" s="5" t="s">
        <v>241</v>
      </c>
      <c r="E1003" s="5" t="s">
        <v>2286</v>
      </c>
      <c r="F1003" s="5" t="s">
        <v>327</v>
      </c>
      <c r="G1003" s="6" t="s">
        <v>243</v>
      </c>
      <c r="H1003" s="7" t="s">
        <v>4041</v>
      </c>
      <c r="I1003" s="7" t="s">
        <v>2287</v>
      </c>
    </row>
    <row r="1004" spans="1:9" s="10" customFormat="1" ht="30">
      <c r="A1004" s="8" t="s">
        <v>136</v>
      </c>
      <c r="B1004" s="8" t="s">
        <v>2288</v>
      </c>
      <c r="C1004" s="8" t="s">
        <v>2289</v>
      </c>
      <c r="D1004" s="8" t="s">
        <v>241</v>
      </c>
      <c r="F1004" s="8" t="s">
        <v>473</v>
      </c>
      <c r="G1004" s="8" t="s">
        <v>252</v>
      </c>
      <c r="H1004" s="9" t="s">
        <v>4042</v>
      </c>
      <c r="I1004" s="9" t="s">
        <v>2290</v>
      </c>
    </row>
    <row r="1005" spans="1:9" s="10" customFormat="1">
      <c r="A1005" s="8" t="s">
        <v>136</v>
      </c>
      <c r="B1005" s="8" t="s">
        <v>2291</v>
      </c>
      <c r="C1005" s="8" t="s">
        <v>2292</v>
      </c>
      <c r="D1005" s="8" t="s">
        <v>241</v>
      </c>
      <c r="F1005" s="8" t="s">
        <v>473</v>
      </c>
      <c r="G1005" s="8" t="s">
        <v>252</v>
      </c>
      <c r="H1005" s="9" t="s">
        <v>4043</v>
      </c>
      <c r="I1005" s="9" t="s">
        <v>2293</v>
      </c>
    </row>
    <row r="1006" spans="1:9" s="10" customFormat="1" ht="30">
      <c r="A1006" s="8" t="s">
        <v>136</v>
      </c>
      <c r="B1006" s="8" t="s">
        <v>2294</v>
      </c>
      <c r="C1006" s="8" t="s">
        <v>1446</v>
      </c>
      <c r="D1006" s="8" t="s">
        <v>241</v>
      </c>
      <c r="F1006" s="8" t="s">
        <v>1447</v>
      </c>
      <c r="G1006" s="8" t="s">
        <v>295</v>
      </c>
      <c r="H1006" s="9" t="s">
        <v>3980</v>
      </c>
      <c r="I1006" s="9" t="s">
        <v>2089</v>
      </c>
    </row>
    <row r="1007" spans="1:9" s="10" customFormat="1" ht="30">
      <c r="A1007" s="8" t="s">
        <v>136</v>
      </c>
      <c r="B1007" s="8" t="s">
        <v>2295</v>
      </c>
      <c r="C1007" s="8" t="s">
        <v>1450</v>
      </c>
      <c r="D1007" s="8" t="s">
        <v>241</v>
      </c>
      <c r="E1007" s="8" t="s">
        <v>505</v>
      </c>
      <c r="F1007" s="8" t="s">
        <v>338</v>
      </c>
      <c r="G1007" s="8" t="s">
        <v>252</v>
      </c>
      <c r="H1007" s="9" t="s">
        <v>4044</v>
      </c>
      <c r="I1007" s="9" t="s">
        <v>2296</v>
      </c>
    </row>
    <row r="1008" spans="1:9" s="10" customFormat="1" ht="60">
      <c r="A1008" s="8" t="s">
        <v>136</v>
      </c>
      <c r="B1008" s="8" t="s">
        <v>2297</v>
      </c>
      <c r="C1008" s="8" t="s">
        <v>1486</v>
      </c>
      <c r="D1008" s="8" t="s">
        <v>241</v>
      </c>
      <c r="F1008" s="8" t="s">
        <v>1447</v>
      </c>
      <c r="G1008" s="8" t="s">
        <v>295</v>
      </c>
      <c r="H1008" s="9" t="s">
        <v>4045</v>
      </c>
      <c r="I1008" s="9" t="s">
        <v>2298</v>
      </c>
    </row>
    <row r="1009" spans="1:9" s="10" customFormat="1" ht="45">
      <c r="A1009" s="8" t="s">
        <v>136</v>
      </c>
      <c r="B1009" s="8" t="s">
        <v>2299</v>
      </c>
      <c r="C1009" s="8" t="s">
        <v>1456</v>
      </c>
      <c r="D1009" s="8" t="s">
        <v>259</v>
      </c>
      <c r="F1009" s="8" t="s">
        <v>1447</v>
      </c>
      <c r="G1009" s="8" t="s">
        <v>252</v>
      </c>
      <c r="H1009" s="9" t="s">
        <v>4046</v>
      </c>
      <c r="I1009" s="9" t="s">
        <v>2300</v>
      </c>
    </row>
    <row r="1010" spans="1:9" s="10" customFormat="1">
      <c r="A1010" s="8" t="s">
        <v>136</v>
      </c>
      <c r="B1010" s="8" t="s">
        <v>2301</v>
      </c>
      <c r="C1010" s="8" t="s">
        <v>1459</v>
      </c>
      <c r="D1010" s="8" t="s">
        <v>241</v>
      </c>
      <c r="E1010" s="8" t="s">
        <v>505</v>
      </c>
      <c r="F1010" s="8" t="s">
        <v>338</v>
      </c>
      <c r="G1010" s="8" t="s">
        <v>252</v>
      </c>
      <c r="H1010" s="9" t="s">
        <v>4047</v>
      </c>
      <c r="I1010" s="9" t="s">
        <v>2302</v>
      </c>
    </row>
    <row r="1011" spans="1:9" s="10" customFormat="1" ht="45">
      <c r="A1011" s="8" t="s">
        <v>136</v>
      </c>
      <c r="B1011" s="8" t="s">
        <v>2303</v>
      </c>
      <c r="C1011" s="8" t="s">
        <v>485</v>
      </c>
      <c r="D1011" s="8" t="s">
        <v>241</v>
      </c>
      <c r="E1011" s="8" t="s">
        <v>486</v>
      </c>
      <c r="F1011" s="8" t="s">
        <v>251</v>
      </c>
      <c r="G1011" s="8" t="s">
        <v>252</v>
      </c>
      <c r="H1011" s="9" t="s">
        <v>4048</v>
      </c>
      <c r="I1011" s="9" t="s">
        <v>2304</v>
      </c>
    </row>
    <row r="1012" spans="1:9" s="10" customFormat="1" ht="45">
      <c r="A1012" s="8" t="s">
        <v>136</v>
      </c>
      <c r="B1012" s="8" t="s">
        <v>2305</v>
      </c>
      <c r="C1012" s="8" t="s">
        <v>1464</v>
      </c>
      <c r="D1012" s="8" t="s">
        <v>241</v>
      </c>
      <c r="F1012" s="8" t="s">
        <v>251</v>
      </c>
      <c r="G1012" s="8" t="s">
        <v>252</v>
      </c>
      <c r="H1012" s="9" t="s">
        <v>4049</v>
      </c>
      <c r="I1012" s="9" t="s">
        <v>2306</v>
      </c>
    </row>
    <row r="1013" spans="1:9" s="10" customFormat="1" ht="45">
      <c r="A1013" s="8" t="s">
        <v>136</v>
      </c>
      <c r="B1013" s="8" t="s">
        <v>2307</v>
      </c>
      <c r="C1013" s="8" t="s">
        <v>1934</v>
      </c>
      <c r="D1013" s="8" t="s">
        <v>241</v>
      </c>
      <c r="E1013" s="8" t="s">
        <v>688</v>
      </c>
      <c r="F1013" s="8" t="s">
        <v>251</v>
      </c>
      <c r="G1013" s="8" t="s">
        <v>252</v>
      </c>
      <c r="H1013" s="9" t="s">
        <v>4452</v>
      </c>
      <c r="I1013" s="9" t="s">
        <v>2308</v>
      </c>
    </row>
    <row r="1014" spans="1:9" s="10" customFormat="1" ht="30">
      <c r="A1014" s="8" t="s">
        <v>136</v>
      </c>
      <c r="B1014" s="8" t="s">
        <v>2309</v>
      </c>
      <c r="C1014" s="8" t="s">
        <v>691</v>
      </c>
      <c r="D1014" s="8" t="s">
        <v>241</v>
      </c>
      <c r="E1014" s="8" t="s">
        <v>692</v>
      </c>
      <c r="F1014" s="8" t="s">
        <v>338</v>
      </c>
      <c r="G1014" s="8" t="s">
        <v>252</v>
      </c>
      <c r="H1014" s="9" t="s">
        <v>3934</v>
      </c>
      <c r="I1014" s="9" t="s">
        <v>1937</v>
      </c>
    </row>
    <row r="1015" spans="1:9" s="10" customFormat="1" ht="30">
      <c r="A1015" s="8" t="s">
        <v>136</v>
      </c>
      <c r="B1015" s="8" t="s">
        <v>2310</v>
      </c>
      <c r="C1015" s="8" t="s">
        <v>695</v>
      </c>
      <c r="D1015" s="8" t="s">
        <v>241</v>
      </c>
      <c r="E1015" s="8" t="s">
        <v>696</v>
      </c>
      <c r="F1015" s="8" t="s">
        <v>338</v>
      </c>
      <c r="G1015" s="8" t="s">
        <v>252</v>
      </c>
      <c r="H1015" s="9" t="s">
        <v>3935</v>
      </c>
      <c r="I1015" s="9" t="s">
        <v>1939</v>
      </c>
    </row>
    <row r="1016" spans="1:9" s="10" customFormat="1" ht="30">
      <c r="A1016" s="8" t="s">
        <v>136</v>
      </c>
      <c r="B1016" s="8" t="s">
        <v>2311</v>
      </c>
      <c r="C1016" s="8" t="s">
        <v>1552</v>
      </c>
      <c r="D1016" s="8" t="s">
        <v>241</v>
      </c>
      <c r="E1016" s="8" t="s">
        <v>1661</v>
      </c>
      <c r="F1016" s="8" t="s">
        <v>251</v>
      </c>
      <c r="G1016" s="8" t="s">
        <v>252</v>
      </c>
      <c r="H1016" s="9" t="s">
        <v>4050</v>
      </c>
      <c r="I1016" s="9" t="s">
        <v>2312</v>
      </c>
    </row>
    <row r="1017" spans="1:9" s="10" customFormat="1" ht="45">
      <c r="A1017" s="8" t="s">
        <v>136</v>
      </c>
      <c r="B1017" s="8" t="s">
        <v>2313</v>
      </c>
      <c r="C1017" s="8" t="s">
        <v>1560</v>
      </c>
      <c r="D1017" s="8" t="s">
        <v>241</v>
      </c>
      <c r="E1017" s="8" t="s">
        <v>317</v>
      </c>
      <c r="F1017" s="8" t="s">
        <v>251</v>
      </c>
      <c r="G1017" s="8" t="s">
        <v>252</v>
      </c>
      <c r="H1017" s="9" t="s">
        <v>3814</v>
      </c>
      <c r="I1017" s="9" t="s">
        <v>1561</v>
      </c>
    </row>
    <row r="1018" spans="1:9" s="10" customFormat="1" ht="60">
      <c r="A1018" s="8" t="s">
        <v>136</v>
      </c>
      <c r="B1018" s="8" t="s">
        <v>2314</v>
      </c>
      <c r="C1018" s="8" t="s">
        <v>1563</v>
      </c>
      <c r="D1018" s="8" t="s">
        <v>241</v>
      </c>
      <c r="E1018" s="8" t="s">
        <v>317</v>
      </c>
      <c r="F1018" s="8" t="s">
        <v>251</v>
      </c>
      <c r="G1018" s="8" t="s">
        <v>252</v>
      </c>
      <c r="H1018" s="9" t="s">
        <v>4051</v>
      </c>
      <c r="I1018" s="9" t="s">
        <v>2315</v>
      </c>
    </row>
    <row r="1019" spans="1:9" s="10" customFormat="1" ht="45">
      <c r="A1019" s="8" t="s">
        <v>136</v>
      </c>
      <c r="B1019" s="8" t="s">
        <v>2316</v>
      </c>
      <c r="C1019" s="8" t="s">
        <v>1566</v>
      </c>
      <c r="D1019" s="8" t="s">
        <v>241</v>
      </c>
      <c r="E1019" s="8" t="s">
        <v>317</v>
      </c>
      <c r="F1019" s="8" t="s">
        <v>251</v>
      </c>
      <c r="G1019" s="8" t="s">
        <v>252</v>
      </c>
      <c r="H1019" s="9" t="s">
        <v>3904</v>
      </c>
      <c r="I1019" s="9" t="s">
        <v>1848</v>
      </c>
    </row>
    <row r="1020" spans="1:9" s="10" customFormat="1" ht="60">
      <c r="A1020" s="8" t="s">
        <v>136</v>
      </c>
      <c r="B1020" s="8" t="s">
        <v>2317</v>
      </c>
      <c r="C1020" s="8" t="s">
        <v>275</v>
      </c>
      <c r="D1020" s="8" t="s">
        <v>241</v>
      </c>
      <c r="E1020" s="8" t="s">
        <v>1492</v>
      </c>
      <c r="F1020" s="8" t="s">
        <v>251</v>
      </c>
      <c r="G1020" s="8" t="s">
        <v>252</v>
      </c>
      <c r="H1020" s="9" t="s">
        <v>4035</v>
      </c>
      <c r="I1020" s="9" t="s">
        <v>2258</v>
      </c>
    </row>
    <row r="1021" spans="1:9" s="10" customFormat="1" ht="30">
      <c r="A1021" s="8" t="s">
        <v>136</v>
      </c>
      <c r="B1021" s="8" t="s">
        <v>2318</v>
      </c>
      <c r="C1021" s="8" t="s">
        <v>278</v>
      </c>
      <c r="D1021" s="8" t="s">
        <v>241</v>
      </c>
      <c r="E1021" s="8" t="s">
        <v>279</v>
      </c>
      <c r="F1021" s="8" t="s">
        <v>338</v>
      </c>
      <c r="G1021" s="8" t="s">
        <v>252</v>
      </c>
      <c r="H1021" s="9" t="s">
        <v>4052</v>
      </c>
      <c r="I1021" s="9" t="s">
        <v>2319</v>
      </c>
    </row>
    <row r="1022" spans="1:9" s="10" customFormat="1">
      <c r="A1022" s="8" t="s">
        <v>136</v>
      </c>
      <c r="B1022" s="8" t="s">
        <v>425</v>
      </c>
      <c r="C1022" s="8" t="s">
        <v>426</v>
      </c>
      <c r="D1022" s="8" t="s">
        <v>259</v>
      </c>
      <c r="F1022" s="8" t="s">
        <v>284</v>
      </c>
      <c r="G1022" s="8" t="s">
        <v>295</v>
      </c>
      <c r="H1022" s="9" t="s">
        <v>4400</v>
      </c>
      <c r="I1022" s="9" t="s">
        <v>519</v>
      </c>
    </row>
    <row r="1023" spans="1:9" s="10" customFormat="1" ht="30">
      <c r="A1023" s="8" t="s">
        <v>136</v>
      </c>
      <c r="B1023" s="8" t="s">
        <v>428</v>
      </c>
      <c r="C1023" s="8" t="s">
        <v>429</v>
      </c>
      <c r="D1023" s="8" t="s">
        <v>241</v>
      </c>
      <c r="F1023" s="8" t="s">
        <v>284</v>
      </c>
      <c r="G1023" s="8" t="s">
        <v>252</v>
      </c>
      <c r="H1023" s="9" t="s">
        <v>4394</v>
      </c>
      <c r="I1023" s="9" t="s">
        <v>520</v>
      </c>
    </row>
    <row r="1024" spans="1:9" s="10" customFormat="1">
      <c r="A1024" s="8" t="s">
        <v>136</v>
      </c>
      <c r="B1024" s="8" t="s">
        <v>431</v>
      </c>
      <c r="C1024" s="8" t="s">
        <v>432</v>
      </c>
      <c r="D1024" s="8" t="s">
        <v>259</v>
      </c>
      <c r="F1024" s="8" t="s">
        <v>284</v>
      </c>
      <c r="G1024" s="8" t="s">
        <v>252</v>
      </c>
      <c r="H1024" s="9" t="s">
        <v>3481</v>
      </c>
      <c r="I1024" s="9" t="s">
        <v>521</v>
      </c>
    </row>
    <row r="1025" spans="1:9" s="10" customFormat="1" ht="30">
      <c r="A1025" s="8" t="s">
        <v>136</v>
      </c>
      <c r="B1025" s="8" t="s">
        <v>388</v>
      </c>
      <c r="C1025" s="8" t="s">
        <v>389</v>
      </c>
      <c r="D1025" s="8" t="s">
        <v>259</v>
      </c>
      <c r="F1025" s="8" t="s">
        <v>284</v>
      </c>
      <c r="G1025" s="8" t="s">
        <v>252</v>
      </c>
      <c r="H1025" s="9" t="s">
        <v>4593</v>
      </c>
      <c r="I1025" s="9" t="s">
        <v>1406</v>
      </c>
    </row>
    <row r="1026" spans="1:9" s="10" customFormat="1" ht="30">
      <c r="A1026" s="8" t="s">
        <v>136</v>
      </c>
      <c r="B1026" s="8" t="s">
        <v>391</v>
      </c>
      <c r="C1026" s="8" t="s">
        <v>392</v>
      </c>
      <c r="D1026" s="8" t="s">
        <v>241</v>
      </c>
      <c r="E1026" s="8" t="s">
        <v>393</v>
      </c>
      <c r="F1026" s="8" t="s">
        <v>284</v>
      </c>
      <c r="G1026" s="8" t="s">
        <v>252</v>
      </c>
      <c r="H1026" s="9" t="s">
        <v>3817</v>
      </c>
      <c r="I1026" s="9" t="s">
        <v>1576</v>
      </c>
    </row>
    <row r="1027" spans="1:9" s="10" customFormat="1">
      <c r="A1027" s="8" t="s">
        <v>136</v>
      </c>
      <c r="B1027" s="8" t="s">
        <v>2320</v>
      </c>
      <c r="C1027" s="8" t="s">
        <v>375</v>
      </c>
      <c r="D1027" s="8" t="s">
        <v>241</v>
      </c>
      <c r="E1027" s="8" t="s">
        <v>283</v>
      </c>
      <c r="F1027" s="8" t="s">
        <v>284</v>
      </c>
      <c r="G1027" s="8" t="s">
        <v>295</v>
      </c>
      <c r="H1027" s="9" t="s">
        <v>4053</v>
      </c>
      <c r="I1027" s="9" t="s">
        <v>2321</v>
      </c>
    </row>
    <row r="1028" spans="1:9" s="10" customFormat="1" ht="45">
      <c r="A1028" s="8" t="s">
        <v>136</v>
      </c>
      <c r="B1028" s="8" t="s">
        <v>2322</v>
      </c>
      <c r="C1028" s="8" t="s">
        <v>856</v>
      </c>
      <c r="D1028" s="8" t="s">
        <v>259</v>
      </c>
      <c r="F1028" s="8" t="s">
        <v>284</v>
      </c>
      <c r="G1028" s="8" t="s">
        <v>252</v>
      </c>
      <c r="H1028" s="9" t="s">
        <v>3995</v>
      </c>
      <c r="I1028" s="9" t="s">
        <v>2132</v>
      </c>
    </row>
    <row r="1029" spans="1:9" s="10" customFormat="1" ht="60">
      <c r="A1029" s="8" t="s">
        <v>136</v>
      </c>
      <c r="B1029" s="8" t="s">
        <v>2323</v>
      </c>
      <c r="C1029" s="8" t="s">
        <v>721</v>
      </c>
      <c r="D1029" s="8" t="s">
        <v>241</v>
      </c>
      <c r="F1029" s="8" t="s">
        <v>284</v>
      </c>
      <c r="G1029" s="8" t="s">
        <v>252</v>
      </c>
      <c r="H1029" s="9" t="s">
        <v>4054</v>
      </c>
      <c r="I1029" s="9" t="s">
        <v>2324</v>
      </c>
    </row>
    <row r="1030" spans="1:9" s="10" customFormat="1">
      <c r="A1030" s="8" t="s">
        <v>136</v>
      </c>
      <c r="B1030" s="8" t="s">
        <v>2325</v>
      </c>
      <c r="C1030" s="8" t="s">
        <v>724</v>
      </c>
      <c r="D1030" s="8" t="s">
        <v>259</v>
      </c>
      <c r="F1030" s="8" t="s">
        <v>284</v>
      </c>
      <c r="G1030" s="8" t="s">
        <v>252</v>
      </c>
      <c r="H1030" s="9" t="s">
        <v>4055</v>
      </c>
      <c r="I1030" s="9" t="s">
        <v>2326</v>
      </c>
    </row>
    <row r="1031" spans="1:9" s="10" customFormat="1" ht="90">
      <c r="A1031" s="8" t="s">
        <v>136</v>
      </c>
      <c r="B1031" s="8" t="s">
        <v>2327</v>
      </c>
      <c r="C1031" s="8" t="s">
        <v>727</v>
      </c>
      <c r="D1031" s="8" t="s">
        <v>241</v>
      </c>
      <c r="E1031" s="8" t="s">
        <v>283</v>
      </c>
      <c r="F1031" s="8" t="s">
        <v>284</v>
      </c>
      <c r="G1031" s="8" t="s">
        <v>252</v>
      </c>
      <c r="H1031" s="9" t="s">
        <v>4056</v>
      </c>
      <c r="I1031" s="9" t="s">
        <v>2328</v>
      </c>
    </row>
    <row r="1032" spans="1:9" s="10" customFormat="1" ht="45">
      <c r="A1032" s="8" t="s">
        <v>136</v>
      </c>
      <c r="B1032" s="8" t="s">
        <v>2329</v>
      </c>
      <c r="C1032" s="8" t="s">
        <v>730</v>
      </c>
      <c r="D1032" s="8" t="s">
        <v>241</v>
      </c>
      <c r="F1032" s="8" t="s">
        <v>284</v>
      </c>
      <c r="G1032" s="8" t="s">
        <v>252</v>
      </c>
      <c r="H1032" s="9" t="s">
        <v>4057</v>
      </c>
      <c r="I1032" s="9" t="s">
        <v>2330</v>
      </c>
    </row>
    <row r="1033" spans="1:9" s="10" customFormat="1" ht="30">
      <c r="A1033" s="8" t="s">
        <v>136</v>
      </c>
      <c r="B1033" s="8" t="s">
        <v>2331</v>
      </c>
      <c r="C1033" s="8" t="s">
        <v>733</v>
      </c>
      <c r="D1033" s="8" t="s">
        <v>241</v>
      </c>
      <c r="E1033" s="8" t="s">
        <v>283</v>
      </c>
      <c r="F1033" s="8" t="s">
        <v>284</v>
      </c>
      <c r="G1033" s="8" t="s">
        <v>252</v>
      </c>
      <c r="H1033" s="9" t="s">
        <v>4058</v>
      </c>
      <c r="I1033" s="9" t="s">
        <v>2332</v>
      </c>
    </row>
    <row r="1034" spans="1:9">
      <c r="A1034" s="5" t="s">
        <v>140</v>
      </c>
      <c r="B1034" s="6" t="s">
        <v>239</v>
      </c>
      <c r="C1034" s="6" t="s">
        <v>240</v>
      </c>
      <c r="D1034" s="5" t="s">
        <v>241</v>
      </c>
      <c r="F1034" s="5" t="s">
        <v>242</v>
      </c>
      <c r="G1034" s="6" t="s">
        <v>243</v>
      </c>
      <c r="H1034" s="7" t="s">
        <v>4567</v>
      </c>
      <c r="I1034" s="7" t="s">
        <v>244</v>
      </c>
    </row>
    <row r="1035" spans="1:9">
      <c r="A1035" s="5" t="s">
        <v>140</v>
      </c>
      <c r="B1035" s="6" t="s">
        <v>245</v>
      </c>
      <c r="C1035" s="6" t="s">
        <v>246</v>
      </c>
      <c r="D1035" s="5" t="s">
        <v>241</v>
      </c>
      <c r="E1035" s="5" t="s">
        <v>140</v>
      </c>
      <c r="F1035" s="5" t="s">
        <v>242</v>
      </c>
      <c r="G1035" s="6" t="s">
        <v>243</v>
      </c>
      <c r="H1035" s="7" t="s">
        <v>3426</v>
      </c>
      <c r="I1035" s="7" t="s">
        <v>247</v>
      </c>
    </row>
    <row r="1036" spans="1:9" ht="30">
      <c r="A1036" s="5" t="s">
        <v>140</v>
      </c>
      <c r="B1036" s="6" t="s">
        <v>254</v>
      </c>
      <c r="C1036" s="6" t="s">
        <v>255</v>
      </c>
      <c r="D1036" s="5" t="s">
        <v>241</v>
      </c>
      <c r="F1036" s="5" t="s">
        <v>242</v>
      </c>
      <c r="G1036" s="6" t="s">
        <v>243</v>
      </c>
      <c r="H1036" s="7" t="s">
        <v>4419</v>
      </c>
      <c r="I1036" s="7" t="s">
        <v>256</v>
      </c>
    </row>
    <row r="1037" spans="1:9" s="10" customFormat="1" ht="45">
      <c r="A1037" s="8" t="s">
        <v>140</v>
      </c>
      <c r="B1037" s="8" t="s">
        <v>1778</v>
      </c>
      <c r="C1037" s="8" t="s">
        <v>1779</v>
      </c>
      <c r="D1037" s="8" t="s">
        <v>241</v>
      </c>
      <c r="E1037" s="8" t="s">
        <v>2333</v>
      </c>
      <c r="F1037" s="8" t="s">
        <v>242</v>
      </c>
      <c r="G1037" s="8" t="s">
        <v>252</v>
      </c>
      <c r="H1037" s="9" t="s">
        <v>4453</v>
      </c>
      <c r="I1037" s="9" t="s">
        <v>2334</v>
      </c>
    </row>
    <row r="1038" spans="1:9" ht="30">
      <c r="A1038" s="5" t="s">
        <v>140</v>
      </c>
      <c r="B1038" s="6" t="s">
        <v>2335</v>
      </c>
      <c r="C1038" s="6" t="s">
        <v>258</v>
      </c>
      <c r="D1038" s="5" t="s">
        <v>259</v>
      </c>
      <c r="F1038" s="5" t="s">
        <v>242</v>
      </c>
      <c r="G1038" s="6" t="s">
        <v>243</v>
      </c>
      <c r="H1038" s="7" t="s">
        <v>4413</v>
      </c>
      <c r="I1038" s="7" t="s">
        <v>1054</v>
      </c>
    </row>
    <row r="1039" spans="1:9" s="10" customFormat="1" ht="30">
      <c r="A1039" s="8" t="s">
        <v>140</v>
      </c>
      <c r="B1039" s="8" t="s">
        <v>2336</v>
      </c>
      <c r="C1039" s="8" t="s">
        <v>451</v>
      </c>
      <c r="D1039" s="8" t="s">
        <v>241</v>
      </c>
      <c r="F1039" s="8" t="s">
        <v>242</v>
      </c>
      <c r="G1039" s="8" t="s">
        <v>252</v>
      </c>
      <c r="H1039" s="9" t="s">
        <v>4418</v>
      </c>
      <c r="I1039" s="9" t="s">
        <v>2146</v>
      </c>
    </row>
    <row r="1040" spans="1:9" s="10" customFormat="1" ht="30">
      <c r="A1040" s="8" t="s">
        <v>140</v>
      </c>
      <c r="B1040" s="8" t="s">
        <v>2337</v>
      </c>
      <c r="C1040" s="8" t="s">
        <v>457</v>
      </c>
      <c r="D1040" s="8" t="s">
        <v>241</v>
      </c>
      <c r="F1040" s="8" t="s">
        <v>242</v>
      </c>
      <c r="G1040" s="8" t="s">
        <v>252</v>
      </c>
      <c r="H1040" s="9" t="s">
        <v>4004</v>
      </c>
      <c r="I1040" s="9" t="s">
        <v>2152</v>
      </c>
    </row>
    <row r="1041" spans="1:9" s="10" customFormat="1" ht="30">
      <c r="A1041" s="8" t="s">
        <v>140</v>
      </c>
      <c r="B1041" s="8" t="s">
        <v>2338</v>
      </c>
      <c r="C1041" s="8" t="s">
        <v>2154</v>
      </c>
      <c r="D1041" s="8" t="s">
        <v>241</v>
      </c>
      <c r="F1041" s="8" t="s">
        <v>242</v>
      </c>
      <c r="G1041" s="8" t="s">
        <v>252</v>
      </c>
      <c r="H1041" s="9" t="s">
        <v>3887</v>
      </c>
      <c r="I1041" s="9" t="s">
        <v>1792</v>
      </c>
    </row>
    <row r="1042" spans="1:9" ht="105">
      <c r="A1042" s="5" t="s">
        <v>140</v>
      </c>
      <c r="B1042" s="6" t="s">
        <v>2339</v>
      </c>
      <c r="C1042" s="6" t="s">
        <v>2340</v>
      </c>
      <c r="D1042" s="5" t="s">
        <v>241</v>
      </c>
      <c r="E1042" s="5" t="s">
        <v>2341</v>
      </c>
      <c r="F1042" s="5" t="s">
        <v>272</v>
      </c>
      <c r="G1042" s="6" t="s">
        <v>243</v>
      </c>
      <c r="H1042" s="7" t="s">
        <v>4534</v>
      </c>
      <c r="I1042" s="7" t="s">
        <v>2342</v>
      </c>
    </row>
    <row r="1043" spans="1:9" ht="60">
      <c r="A1043" s="5" t="s">
        <v>140</v>
      </c>
      <c r="B1043" s="6" t="s">
        <v>2343</v>
      </c>
      <c r="C1043" s="6" t="s">
        <v>2344</v>
      </c>
      <c r="D1043" s="5" t="s">
        <v>241</v>
      </c>
      <c r="E1043" s="5" t="s">
        <v>2345</v>
      </c>
      <c r="F1043" s="5" t="s">
        <v>327</v>
      </c>
      <c r="G1043" s="6" t="s">
        <v>243</v>
      </c>
      <c r="H1043" s="7" t="s">
        <v>4059</v>
      </c>
      <c r="I1043" s="7" t="s">
        <v>2346</v>
      </c>
    </row>
    <row r="1044" spans="1:9" s="10" customFormat="1">
      <c r="A1044" s="8" t="s">
        <v>140</v>
      </c>
      <c r="B1044" s="8" t="s">
        <v>2347</v>
      </c>
      <c r="C1044" s="8" t="s">
        <v>2348</v>
      </c>
      <c r="D1044" s="8" t="s">
        <v>241</v>
      </c>
      <c r="E1044" s="8" t="s">
        <v>250</v>
      </c>
      <c r="F1044" s="8" t="s">
        <v>338</v>
      </c>
      <c r="G1044" s="8" t="s">
        <v>252</v>
      </c>
      <c r="H1044" s="9" t="s">
        <v>4060</v>
      </c>
      <c r="I1044" s="9" t="s">
        <v>2349</v>
      </c>
    </row>
    <row r="1045" spans="1:9" s="10" customFormat="1" ht="30">
      <c r="A1045" s="8" t="s">
        <v>140</v>
      </c>
      <c r="B1045" s="8" t="s">
        <v>2350</v>
      </c>
      <c r="C1045" s="8" t="s">
        <v>2351</v>
      </c>
      <c r="D1045" s="8" t="s">
        <v>241</v>
      </c>
      <c r="E1045" s="8" t="s">
        <v>250</v>
      </c>
      <c r="F1045" s="8" t="s">
        <v>473</v>
      </c>
      <c r="G1045" s="8" t="s">
        <v>252</v>
      </c>
      <c r="H1045" s="9" t="s">
        <v>4061</v>
      </c>
      <c r="I1045" s="9" t="s">
        <v>2352</v>
      </c>
    </row>
    <row r="1046" spans="1:9" s="10" customFormat="1" ht="45">
      <c r="A1046" s="8" t="s">
        <v>140</v>
      </c>
      <c r="B1046" s="8" t="s">
        <v>2353</v>
      </c>
      <c r="C1046" s="8" t="s">
        <v>2354</v>
      </c>
      <c r="D1046" s="8" t="s">
        <v>241</v>
      </c>
      <c r="E1046" s="8" t="s">
        <v>250</v>
      </c>
      <c r="F1046" s="8" t="s">
        <v>473</v>
      </c>
      <c r="G1046" s="8" t="s">
        <v>252</v>
      </c>
      <c r="H1046" s="9" t="s">
        <v>4062</v>
      </c>
      <c r="I1046" s="9" t="s">
        <v>2355</v>
      </c>
    </row>
    <row r="1047" spans="1:9" s="10" customFormat="1" ht="30">
      <c r="A1047" s="8" t="s">
        <v>140</v>
      </c>
      <c r="B1047" s="8" t="s">
        <v>2356</v>
      </c>
      <c r="C1047" s="8" t="s">
        <v>1446</v>
      </c>
      <c r="D1047" s="8" t="s">
        <v>241</v>
      </c>
      <c r="F1047" s="8" t="s">
        <v>1447</v>
      </c>
      <c r="G1047" s="8" t="s">
        <v>295</v>
      </c>
      <c r="H1047" s="9" t="s">
        <v>4063</v>
      </c>
      <c r="I1047" s="9" t="s">
        <v>2357</v>
      </c>
    </row>
    <row r="1048" spans="1:9" s="10" customFormat="1">
      <c r="A1048" s="8" t="s">
        <v>140</v>
      </c>
      <c r="B1048" s="8" t="s">
        <v>2358</v>
      </c>
      <c r="C1048" s="8" t="s">
        <v>1450</v>
      </c>
      <c r="D1048" s="8" t="s">
        <v>241</v>
      </c>
      <c r="E1048" s="8" t="s">
        <v>505</v>
      </c>
      <c r="F1048" s="8" t="s">
        <v>338</v>
      </c>
      <c r="G1048" s="8" t="s">
        <v>295</v>
      </c>
      <c r="H1048" s="9" t="s">
        <v>4064</v>
      </c>
      <c r="I1048" s="9" t="s">
        <v>2359</v>
      </c>
    </row>
    <row r="1049" spans="1:9" s="10" customFormat="1" ht="30">
      <c r="A1049" s="8" t="s">
        <v>140</v>
      </c>
      <c r="B1049" s="8" t="s">
        <v>2360</v>
      </c>
      <c r="C1049" s="8" t="s">
        <v>2361</v>
      </c>
      <c r="D1049" s="8" t="s">
        <v>241</v>
      </c>
      <c r="F1049" s="8" t="s">
        <v>338</v>
      </c>
      <c r="G1049" s="8" t="s">
        <v>252</v>
      </c>
      <c r="H1049" s="9" t="s">
        <v>4065</v>
      </c>
      <c r="I1049" s="9" t="s">
        <v>2362</v>
      </c>
    </row>
    <row r="1050" spans="1:9" s="10" customFormat="1" ht="30">
      <c r="A1050" s="8" t="s">
        <v>140</v>
      </c>
      <c r="B1050" s="8" t="s">
        <v>2363</v>
      </c>
      <c r="C1050" s="8" t="s">
        <v>2364</v>
      </c>
      <c r="D1050" s="8" t="s">
        <v>241</v>
      </c>
      <c r="F1050" s="8" t="s">
        <v>338</v>
      </c>
      <c r="G1050" s="8" t="s">
        <v>252</v>
      </c>
      <c r="H1050" s="9" t="s">
        <v>4066</v>
      </c>
      <c r="I1050" s="9" t="s">
        <v>2365</v>
      </c>
    </row>
    <row r="1051" spans="1:9" s="10" customFormat="1" ht="60">
      <c r="A1051" s="8" t="s">
        <v>140</v>
      </c>
      <c r="B1051" s="8" t="s">
        <v>2366</v>
      </c>
      <c r="C1051" s="8" t="s">
        <v>1486</v>
      </c>
      <c r="D1051" s="8" t="s">
        <v>241</v>
      </c>
      <c r="F1051" s="8" t="s">
        <v>1447</v>
      </c>
      <c r="G1051" s="8" t="s">
        <v>295</v>
      </c>
      <c r="H1051" s="9" t="s">
        <v>4067</v>
      </c>
      <c r="I1051" s="9" t="s">
        <v>2367</v>
      </c>
    </row>
    <row r="1052" spans="1:9" s="10" customFormat="1" ht="45">
      <c r="A1052" s="8" t="s">
        <v>140</v>
      </c>
      <c r="B1052" s="8" t="s">
        <v>2368</v>
      </c>
      <c r="C1052" s="8" t="s">
        <v>1456</v>
      </c>
      <c r="D1052" s="8" t="s">
        <v>259</v>
      </c>
      <c r="F1052" s="8" t="s">
        <v>1447</v>
      </c>
      <c r="G1052" s="8" t="s">
        <v>295</v>
      </c>
      <c r="H1052" s="9" t="s">
        <v>4068</v>
      </c>
      <c r="I1052" s="9" t="s">
        <v>2369</v>
      </c>
    </row>
    <row r="1053" spans="1:9" s="10" customFormat="1" ht="30">
      <c r="A1053" s="8" t="s">
        <v>140</v>
      </c>
      <c r="B1053" s="8" t="s">
        <v>2370</v>
      </c>
      <c r="C1053" s="8" t="s">
        <v>1459</v>
      </c>
      <c r="D1053" s="8" t="s">
        <v>241</v>
      </c>
      <c r="E1053" s="8" t="s">
        <v>505</v>
      </c>
      <c r="F1053" s="8" t="s">
        <v>338</v>
      </c>
      <c r="G1053" s="8" t="s">
        <v>295</v>
      </c>
      <c r="H1053" s="9" t="s">
        <v>4069</v>
      </c>
      <c r="I1053" s="9" t="s">
        <v>2371</v>
      </c>
    </row>
    <row r="1054" spans="1:9" s="10" customFormat="1" ht="45">
      <c r="A1054" s="8" t="s">
        <v>140</v>
      </c>
      <c r="B1054" s="8" t="s">
        <v>2372</v>
      </c>
      <c r="C1054" s="8" t="s">
        <v>2373</v>
      </c>
      <c r="D1054" s="8" t="s">
        <v>259</v>
      </c>
      <c r="F1054" s="8" t="s">
        <v>338</v>
      </c>
      <c r="G1054" s="8" t="s">
        <v>252</v>
      </c>
      <c r="H1054" s="9" t="s">
        <v>4070</v>
      </c>
      <c r="I1054" s="9" t="s">
        <v>2374</v>
      </c>
    </row>
    <row r="1055" spans="1:9" s="10" customFormat="1" ht="45">
      <c r="A1055" s="8" t="s">
        <v>140</v>
      </c>
      <c r="B1055" s="8" t="s">
        <v>2375</v>
      </c>
      <c r="C1055" s="8" t="s">
        <v>2376</v>
      </c>
      <c r="D1055" s="8" t="s">
        <v>259</v>
      </c>
      <c r="F1055" s="8" t="s">
        <v>338</v>
      </c>
      <c r="G1055" s="8" t="s">
        <v>252</v>
      </c>
      <c r="H1055" s="9" t="s">
        <v>4071</v>
      </c>
      <c r="I1055" s="9" t="s">
        <v>2377</v>
      </c>
    </row>
    <row r="1056" spans="1:9" s="10" customFormat="1" ht="45">
      <c r="A1056" s="8" t="s">
        <v>140</v>
      </c>
      <c r="B1056" s="8" t="s">
        <v>2378</v>
      </c>
      <c r="C1056" s="8" t="s">
        <v>2379</v>
      </c>
      <c r="D1056" s="8" t="s">
        <v>241</v>
      </c>
      <c r="F1056" s="8" t="s">
        <v>338</v>
      </c>
      <c r="G1056" s="8" t="s">
        <v>252</v>
      </c>
      <c r="H1056" s="9" t="s">
        <v>4072</v>
      </c>
      <c r="I1056" s="9" t="s">
        <v>2380</v>
      </c>
    </row>
    <row r="1057" spans="1:9" s="10" customFormat="1" ht="60">
      <c r="A1057" s="8" t="s">
        <v>140</v>
      </c>
      <c r="B1057" s="8" t="s">
        <v>2381</v>
      </c>
      <c r="C1057" s="8" t="s">
        <v>1911</v>
      </c>
      <c r="D1057" s="8" t="s">
        <v>241</v>
      </c>
      <c r="E1057" s="8" t="s">
        <v>1725</v>
      </c>
      <c r="F1057" s="8" t="s">
        <v>338</v>
      </c>
      <c r="G1057" s="8" t="s">
        <v>252</v>
      </c>
      <c r="H1057" s="9" t="s">
        <v>4073</v>
      </c>
      <c r="I1057" s="9" t="s">
        <v>2382</v>
      </c>
    </row>
    <row r="1058" spans="1:9" s="10" customFormat="1" ht="60">
      <c r="A1058" s="8" t="s">
        <v>140</v>
      </c>
      <c r="B1058" s="8" t="s">
        <v>2383</v>
      </c>
      <c r="C1058" s="8" t="s">
        <v>1489</v>
      </c>
      <c r="D1058" s="8" t="s">
        <v>241</v>
      </c>
      <c r="F1058" s="8" t="s">
        <v>338</v>
      </c>
      <c r="G1058" s="8" t="s">
        <v>252</v>
      </c>
      <c r="H1058" s="9" t="s">
        <v>4074</v>
      </c>
      <c r="I1058" s="9" t="s">
        <v>2384</v>
      </c>
    </row>
    <row r="1059" spans="1:9" s="10" customFormat="1" ht="45">
      <c r="A1059" s="8" t="s">
        <v>140</v>
      </c>
      <c r="B1059" s="8" t="s">
        <v>2385</v>
      </c>
      <c r="C1059" s="8" t="s">
        <v>485</v>
      </c>
      <c r="D1059" s="8" t="s">
        <v>241</v>
      </c>
      <c r="E1059" s="8" t="s">
        <v>486</v>
      </c>
      <c r="F1059" s="8" t="s">
        <v>251</v>
      </c>
      <c r="G1059" s="8" t="s">
        <v>252</v>
      </c>
      <c r="H1059" s="9" t="s">
        <v>3896</v>
      </c>
      <c r="I1059" s="9" t="s">
        <v>1917</v>
      </c>
    </row>
    <row r="1060" spans="1:9" s="10" customFormat="1" ht="30">
      <c r="A1060" s="8" t="s">
        <v>140</v>
      </c>
      <c r="B1060" s="8" t="s">
        <v>2386</v>
      </c>
      <c r="C1060" s="8" t="s">
        <v>1464</v>
      </c>
      <c r="D1060" s="8" t="s">
        <v>241</v>
      </c>
      <c r="F1060" s="8" t="s">
        <v>251</v>
      </c>
      <c r="G1060" s="8" t="s">
        <v>252</v>
      </c>
      <c r="H1060" s="9" t="s">
        <v>4075</v>
      </c>
      <c r="I1060" s="9" t="s">
        <v>2387</v>
      </c>
    </row>
    <row r="1061" spans="1:9" s="10" customFormat="1">
      <c r="A1061" s="8" t="s">
        <v>140</v>
      </c>
      <c r="B1061" s="8" t="s">
        <v>2388</v>
      </c>
      <c r="C1061" s="8" t="s">
        <v>1921</v>
      </c>
      <c r="D1061" s="8" t="s">
        <v>241</v>
      </c>
      <c r="F1061" s="8" t="s">
        <v>251</v>
      </c>
      <c r="G1061" s="8" t="s">
        <v>252</v>
      </c>
      <c r="H1061" s="9" t="s">
        <v>4076</v>
      </c>
      <c r="I1061" s="9" t="s">
        <v>2389</v>
      </c>
    </row>
    <row r="1062" spans="1:9" s="10" customFormat="1" ht="60">
      <c r="A1062" s="8" t="s">
        <v>140</v>
      </c>
      <c r="B1062" s="8" t="s">
        <v>2390</v>
      </c>
      <c r="C1062" s="8" t="s">
        <v>1934</v>
      </c>
      <c r="D1062" s="8" t="s">
        <v>241</v>
      </c>
      <c r="E1062" s="8" t="s">
        <v>688</v>
      </c>
      <c r="F1062" s="8" t="s">
        <v>251</v>
      </c>
      <c r="G1062" s="8" t="s">
        <v>295</v>
      </c>
      <c r="H1062" s="9" t="s">
        <v>4454</v>
      </c>
      <c r="I1062" s="9" t="s">
        <v>2391</v>
      </c>
    </row>
    <row r="1063" spans="1:9" s="10" customFormat="1" ht="30">
      <c r="A1063" s="8" t="s">
        <v>140</v>
      </c>
      <c r="B1063" s="8" t="s">
        <v>2392</v>
      </c>
      <c r="C1063" s="8" t="s">
        <v>691</v>
      </c>
      <c r="D1063" s="8" t="s">
        <v>241</v>
      </c>
      <c r="E1063" s="8" t="s">
        <v>692</v>
      </c>
      <c r="F1063" s="8" t="s">
        <v>338</v>
      </c>
      <c r="G1063" s="8" t="s">
        <v>295</v>
      </c>
      <c r="H1063" s="9" t="s">
        <v>3934</v>
      </c>
      <c r="I1063" s="9" t="s">
        <v>1937</v>
      </c>
    </row>
    <row r="1064" spans="1:9" s="10" customFormat="1" ht="30">
      <c r="A1064" s="8" t="s">
        <v>140</v>
      </c>
      <c r="B1064" s="8" t="s">
        <v>2393</v>
      </c>
      <c r="C1064" s="8" t="s">
        <v>695</v>
      </c>
      <c r="D1064" s="8" t="s">
        <v>241</v>
      </c>
      <c r="E1064" s="8" t="s">
        <v>696</v>
      </c>
      <c r="F1064" s="8" t="s">
        <v>338</v>
      </c>
      <c r="G1064" s="8" t="s">
        <v>252</v>
      </c>
      <c r="H1064" s="9" t="s">
        <v>3935</v>
      </c>
      <c r="I1064" s="9" t="s">
        <v>1939</v>
      </c>
    </row>
    <row r="1065" spans="1:9" s="10" customFormat="1" ht="45">
      <c r="A1065" s="8" t="s">
        <v>140</v>
      </c>
      <c r="B1065" s="8" t="s">
        <v>2394</v>
      </c>
      <c r="C1065" s="8" t="s">
        <v>779</v>
      </c>
      <c r="D1065" s="8" t="s">
        <v>241</v>
      </c>
      <c r="E1065" s="8" t="s">
        <v>780</v>
      </c>
      <c r="F1065" s="8" t="s">
        <v>338</v>
      </c>
      <c r="G1065" s="8" t="s">
        <v>252</v>
      </c>
      <c r="H1065" s="9" t="s">
        <v>4077</v>
      </c>
      <c r="I1065" s="9" t="s">
        <v>2395</v>
      </c>
    </row>
    <row r="1066" spans="1:9" s="10" customFormat="1" ht="60">
      <c r="A1066" s="8" t="s">
        <v>140</v>
      </c>
      <c r="B1066" s="8" t="s">
        <v>2396</v>
      </c>
      <c r="C1066" s="8" t="s">
        <v>1552</v>
      </c>
      <c r="D1066" s="8" t="s">
        <v>241</v>
      </c>
      <c r="E1066" s="8" t="s">
        <v>1661</v>
      </c>
      <c r="F1066" s="8" t="s">
        <v>251</v>
      </c>
      <c r="G1066" s="8" t="s">
        <v>295</v>
      </c>
      <c r="H1066" s="9" t="s">
        <v>4078</v>
      </c>
      <c r="I1066" s="9" t="s">
        <v>2397</v>
      </c>
    </row>
    <row r="1067" spans="1:9" s="10" customFormat="1" ht="45">
      <c r="A1067" s="8" t="s">
        <v>140</v>
      </c>
      <c r="B1067" s="8" t="s">
        <v>2398</v>
      </c>
      <c r="C1067" s="8" t="s">
        <v>1560</v>
      </c>
      <c r="D1067" s="8" t="s">
        <v>241</v>
      </c>
      <c r="E1067" s="8" t="s">
        <v>317</v>
      </c>
      <c r="F1067" s="8" t="s">
        <v>251</v>
      </c>
      <c r="G1067" s="8" t="s">
        <v>295</v>
      </c>
      <c r="H1067" s="9" t="s">
        <v>3814</v>
      </c>
      <c r="I1067" s="9" t="s">
        <v>1561</v>
      </c>
    </row>
    <row r="1068" spans="1:9" s="10" customFormat="1" ht="60">
      <c r="A1068" s="8" t="s">
        <v>140</v>
      </c>
      <c r="B1068" s="8" t="s">
        <v>2399</v>
      </c>
      <c r="C1068" s="8" t="s">
        <v>1563</v>
      </c>
      <c r="D1068" s="8" t="s">
        <v>241</v>
      </c>
      <c r="E1068" s="8" t="s">
        <v>317</v>
      </c>
      <c r="F1068" s="8" t="s">
        <v>251</v>
      </c>
      <c r="G1068" s="8" t="s">
        <v>252</v>
      </c>
      <c r="H1068" s="9" t="s">
        <v>4079</v>
      </c>
      <c r="I1068" s="9" t="s">
        <v>2400</v>
      </c>
    </row>
    <row r="1069" spans="1:9" s="10" customFormat="1" ht="45">
      <c r="A1069" s="8" t="s">
        <v>140</v>
      </c>
      <c r="B1069" s="8" t="s">
        <v>2401</v>
      </c>
      <c r="C1069" s="8" t="s">
        <v>1566</v>
      </c>
      <c r="D1069" s="8" t="s">
        <v>241</v>
      </c>
      <c r="E1069" s="8" t="s">
        <v>317</v>
      </c>
      <c r="F1069" s="8" t="s">
        <v>251</v>
      </c>
      <c r="G1069" s="8" t="s">
        <v>252</v>
      </c>
      <c r="H1069" s="9" t="s">
        <v>3904</v>
      </c>
      <c r="I1069" s="9" t="s">
        <v>1848</v>
      </c>
    </row>
    <row r="1070" spans="1:9" s="10" customFormat="1" ht="45">
      <c r="A1070" s="8" t="s">
        <v>140</v>
      </c>
      <c r="B1070" s="8" t="s">
        <v>2402</v>
      </c>
      <c r="C1070" s="8" t="s">
        <v>275</v>
      </c>
      <c r="D1070" s="8" t="s">
        <v>241</v>
      </c>
      <c r="E1070" s="8" t="s">
        <v>1492</v>
      </c>
      <c r="F1070" s="8" t="s">
        <v>251</v>
      </c>
      <c r="G1070" s="8" t="s">
        <v>252</v>
      </c>
      <c r="H1070" s="9" t="s">
        <v>4573</v>
      </c>
      <c r="I1070" s="9" t="s">
        <v>2403</v>
      </c>
    </row>
    <row r="1071" spans="1:9" s="10" customFormat="1" ht="30">
      <c r="A1071" s="8" t="s">
        <v>140</v>
      </c>
      <c r="B1071" s="8" t="s">
        <v>2404</v>
      </c>
      <c r="C1071" s="8" t="s">
        <v>278</v>
      </c>
      <c r="D1071" s="8" t="s">
        <v>241</v>
      </c>
      <c r="E1071" s="8" t="s">
        <v>279</v>
      </c>
      <c r="F1071" s="8" t="s">
        <v>338</v>
      </c>
      <c r="G1071" s="8" t="s">
        <v>252</v>
      </c>
      <c r="H1071" s="9" t="s">
        <v>4080</v>
      </c>
      <c r="I1071" s="9" t="s">
        <v>2405</v>
      </c>
    </row>
    <row r="1072" spans="1:9" s="10" customFormat="1" ht="60">
      <c r="A1072" s="8" t="s">
        <v>140</v>
      </c>
      <c r="B1072" s="8" t="s">
        <v>2406</v>
      </c>
      <c r="C1072" s="8" t="s">
        <v>1955</v>
      </c>
      <c r="D1072" s="8" t="s">
        <v>241</v>
      </c>
      <c r="E1072" s="8" t="s">
        <v>317</v>
      </c>
      <c r="F1072" s="8" t="s">
        <v>251</v>
      </c>
      <c r="G1072" s="8" t="s">
        <v>252</v>
      </c>
      <c r="H1072" s="9" t="s">
        <v>3941</v>
      </c>
      <c r="I1072" s="9" t="s">
        <v>1956</v>
      </c>
    </row>
    <row r="1073" spans="1:9" s="10" customFormat="1" ht="60">
      <c r="A1073" s="8" t="s">
        <v>140</v>
      </c>
      <c r="B1073" s="8" t="s">
        <v>2407</v>
      </c>
      <c r="C1073" s="8" t="s">
        <v>1573</v>
      </c>
      <c r="D1073" s="8" t="s">
        <v>259</v>
      </c>
      <c r="F1073" s="8" t="s">
        <v>251</v>
      </c>
      <c r="G1073" s="8" t="s">
        <v>252</v>
      </c>
      <c r="H1073" s="9" t="s">
        <v>4474</v>
      </c>
      <c r="I1073" s="9" t="s">
        <v>1574</v>
      </c>
    </row>
    <row r="1074" spans="1:9" s="10" customFormat="1" ht="30">
      <c r="A1074" s="8" t="s">
        <v>140</v>
      </c>
      <c r="B1074" s="8" t="s">
        <v>425</v>
      </c>
      <c r="C1074" s="8" t="s">
        <v>426</v>
      </c>
      <c r="D1074" s="8" t="s">
        <v>259</v>
      </c>
      <c r="F1074" s="8" t="s">
        <v>284</v>
      </c>
      <c r="G1074" s="8" t="s">
        <v>295</v>
      </c>
      <c r="H1074" s="9" t="s">
        <v>4400</v>
      </c>
      <c r="I1074" s="9" t="s">
        <v>842</v>
      </c>
    </row>
    <row r="1075" spans="1:9" s="10" customFormat="1">
      <c r="A1075" s="8" t="s">
        <v>140</v>
      </c>
      <c r="B1075" s="8" t="s">
        <v>428</v>
      </c>
      <c r="C1075" s="8" t="s">
        <v>429</v>
      </c>
      <c r="D1075" s="8" t="s">
        <v>241</v>
      </c>
      <c r="F1075" s="8" t="s">
        <v>284</v>
      </c>
      <c r="G1075" s="8" t="s">
        <v>252</v>
      </c>
      <c r="H1075" s="9" t="s">
        <v>4395</v>
      </c>
      <c r="I1075" s="9" t="s">
        <v>843</v>
      </c>
    </row>
    <row r="1076" spans="1:9" s="10" customFormat="1">
      <c r="A1076" s="8" t="s">
        <v>140</v>
      </c>
      <c r="B1076" s="8" t="s">
        <v>431</v>
      </c>
      <c r="C1076" s="8" t="s">
        <v>432</v>
      </c>
      <c r="D1076" s="8" t="s">
        <v>259</v>
      </c>
      <c r="F1076" s="8" t="s">
        <v>284</v>
      </c>
      <c r="G1076" s="8" t="s">
        <v>252</v>
      </c>
      <c r="H1076" s="9" t="s">
        <v>3481</v>
      </c>
      <c r="I1076" s="9" t="s">
        <v>521</v>
      </c>
    </row>
    <row r="1077" spans="1:9" s="10" customFormat="1" ht="30">
      <c r="A1077" s="8" t="s">
        <v>140</v>
      </c>
      <c r="B1077" s="8" t="s">
        <v>388</v>
      </c>
      <c r="C1077" s="8" t="s">
        <v>389</v>
      </c>
      <c r="D1077" s="8" t="s">
        <v>259</v>
      </c>
      <c r="F1077" s="8" t="s">
        <v>284</v>
      </c>
      <c r="G1077" s="8" t="s">
        <v>252</v>
      </c>
      <c r="H1077" s="9" t="s">
        <v>4593</v>
      </c>
      <c r="I1077" s="9" t="s">
        <v>1406</v>
      </c>
    </row>
    <row r="1078" spans="1:9" s="10" customFormat="1" ht="30">
      <c r="A1078" s="8" t="s">
        <v>140</v>
      </c>
      <c r="B1078" s="8" t="s">
        <v>391</v>
      </c>
      <c r="C1078" s="8" t="s">
        <v>392</v>
      </c>
      <c r="D1078" s="8" t="s">
        <v>241</v>
      </c>
      <c r="E1078" s="8" t="s">
        <v>393</v>
      </c>
      <c r="F1078" s="8" t="s">
        <v>284</v>
      </c>
      <c r="G1078" s="8" t="s">
        <v>252</v>
      </c>
      <c r="H1078" s="9" t="s">
        <v>3817</v>
      </c>
      <c r="I1078" s="9" t="s">
        <v>1576</v>
      </c>
    </row>
    <row r="1079" spans="1:9" s="10" customFormat="1">
      <c r="A1079" s="8" t="s">
        <v>140</v>
      </c>
      <c r="B1079" s="8" t="s">
        <v>2408</v>
      </c>
      <c r="C1079" s="8" t="s">
        <v>375</v>
      </c>
      <c r="D1079" s="8" t="s">
        <v>241</v>
      </c>
      <c r="E1079" s="8" t="s">
        <v>283</v>
      </c>
      <c r="F1079" s="8" t="s">
        <v>284</v>
      </c>
      <c r="G1079" s="8" t="s">
        <v>295</v>
      </c>
      <c r="H1079" s="9" t="s">
        <v>3942</v>
      </c>
      <c r="I1079" s="9" t="s">
        <v>2409</v>
      </c>
    </row>
    <row r="1080" spans="1:9" s="10" customFormat="1" ht="30">
      <c r="A1080" s="8" t="s">
        <v>140</v>
      </c>
      <c r="B1080" s="8" t="s">
        <v>2410</v>
      </c>
      <c r="C1080" s="8" t="s">
        <v>856</v>
      </c>
      <c r="D1080" s="8" t="s">
        <v>259</v>
      </c>
      <c r="F1080" s="8" t="s">
        <v>284</v>
      </c>
      <c r="G1080" s="8" t="s">
        <v>295</v>
      </c>
      <c r="H1080" s="9" t="s">
        <v>4081</v>
      </c>
      <c r="I1080" s="9" t="s">
        <v>2411</v>
      </c>
    </row>
    <row r="1081" spans="1:9" s="10" customFormat="1" ht="45">
      <c r="A1081" s="8" t="s">
        <v>140</v>
      </c>
      <c r="B1081" s="8" t="s">
        <v>2412</v>
      </c>
      <c r="C1081" s="8" t="s">
        <v>721</v>
      </c>
      <c r="D1081" s="8" t="s">
        <v>241</v>
      </c>
      <c r="F1081" s="8" t="s">
        <v>284</v>
      </c>
      <c r="G1081" s="8" t="s">
        <v>252</v>
      </c>
      <c r="H1081" s="9" t="s">
        <v>4082</v>
      </c>
      <c r="I1081" s="9" t="s">
        <v>2413</v>
      </c>
    </row>
    <row r="1082" spans="1:9" s="10" customFormat="1">
      <c r="A1082" s="8" t="s">
        <v>140</v>
      </c>
      <c r="B1082" s="8" t="s">
        <v>2414</v>
      </c>
      <c r="C1082" s="8" t="s">
        <v>724</v>
      </c>
      <c r="D1082" s="8" t="s">
        <v>259</v>
      </c>
      <c r="F1082" s="8" t="s">
        <v>284</v>
      </c>
      <c r="G1082" s="8" t="s">
        <v>252</v>
      </c>
      <c r="H1082" s="9" t="s">
        <v>3598</v>
      </c>
      <c r="I1082" s="9" t="s">
        <v>870</v>
      </c>
    </row>
    <row r="1083" spans="1:9" s="10" customFormat="1" ht="60">
      <c r="A1083" s="8" t="s">
        <v>140</v>
      </c>
      <c r="B1083" s="8" t="s">
        <v>2415</v>
      </c>
      <c r="C1083" s="8" t="s">
        <v>727</v>
      </c>
      <c r="D1083" s="8" t="s">
        <v>241</v>
      </c>
      <c r="E1083" s="8" t="s">
        <v>283</v>
      </c>
      <c r="F1083" s="8" t="s">
        <v>284</v>
      </c>
      <c r="G1083" s="8" t="s">
        <v>252</v>
      </c>
      <c r="H1083" s="9" t="s">
        <v>4535</v>
      </c>
      <c r="I1083" s="9" t="s">
        <v>2416</v>
      </c>
    </row>
    <row r="1084" spans="1:9" s="10" customFormat="1" ht="30">
      <c r="A1084" s="8" t="s">
        <v>140</v>
      </c>
      <c r="B1084" s="8" t="s">
        <v>2417</v>
      </c>
      <c r="C1084" s="8" t="s">
        <v>730</v>
      </c>
      <c r="D1084" s="8" t="s">
        <v>241</v>
      </c>
      <c r="F1084" s="8" t="s">
        <v>284</v>
      </c>
      <c r="G1084" s="8" t="s">
        <v>252</v>
      </c>
      <c r="H1084" s="9" t="s">
        <v>4083</v>
      </c>
      <c r="I1084" s="9" t="s">
        <v>2418</v>
      </c>
    </row>
    <row r="1085" spans="1:9" s="10" customFormat="1">
      <c r="A1085" s="8" t="s">
        <v>140</v>
      </c>
      <c r="B1085" s="8" t="s">
        <v>2419</v>
      </c>
      <c r="C1085" s="8" t="s">
        <v>733</v>
      </c>
      <c r="D1085" s="8" t="s">
        <v>241</v>
      </c>
      <c r="E1085" s="8" t="s">
        <v>283</v>
      </c>
      <c r="F1085" s="8" t="s">
        <v>284</v>
      </c>
      <c r="G1085" s="8" t="s">
        <v>252</v>
      </c>
      <c r="H1085" s="9" t="s">
        <v>4084</v>
      </c>
      <c r="I1085" s="9" t="s">
        <v>2420</v>
      </c>
    </row>
    <row r="1086" spans="1:9">
      <c r="A1086" s="5" t="s">
        <v>163</v>
      </c>
      <c r="B1086" s="6" t="s">
        <v>239</v>
      </c>
      <c r="C1086" s="6" t="s">
        <v>240</v>
      </c>
      <c r="D1086" s="5" t="s">
        <v>241</v>
      </c>
      <c r="F1086" s="5" t="s">
        <v>242</v>
      </c>
      <c r="G1086" s="6" t="s">
        <v>243</v>
      </c>
      <c r="H1086" s="7" t="s">
        <v>4567</v>
      </c>
      <c r="I1086" s="7" t="s">
        <v>244</v>
      </c>
    </row>
    <row r="1087" spans="1:9">
      <c r="A1087" s="5" t="s">
        <v>163</v>
      </c>
      <c r="B1087" s="6" t="s">
        <v>245</v>
      </c>
      <c r="C1087" s="6" t="s">
        <v>246</v>
      </c>
      <c r="D1087" s="5" t="s">
        <v>241</v>
      </c>
      <c r="E1087" s="5" t="s">
        <v>163</v>
      </c>
      <c r="F1087" s="5" t="s">
        <v>242</v>
      </c>
      <c r="G1087" s="6" t="s">
        <v>243</v>
      </c>
      <c r="H1087" s="7" t="s">
        <v>3426</v>
      </c>
      <c r="I1087" s="7" t="s">
        <v>247</v>
      </c>
    </row>
    <row r="1088" spans="1:9" ht="30">
      <c r="A1088" s="5" t="s">
        <v>163</v>
      </c>
      <c r="B1088" s="6" t="s">
        <v>254</v>
      </c>
      <c r="C1088" s="6" t="s">
        <v>255</v>
      </c>
      <c r="D1088" s="5" t="s">
        <v>241</v>
      </c>
      <c r="F1088" s="5" t="s">
        <v>242</v>
      </c>
      <c r="G1088" s="6" t="s">
        <v>243</v>
      </c>
      <c r="H1088" s="7" t="s">
        <v>4419</v>
      </c>
      <c r="I1088" s="7" t="s">
        <v>256</v>
      </c>
    </row>
    <row r="1089" spans="1:9" ht="60">
      <c r="A1089" s="5" t="s">
        <v>163</v>
      </c>
      <c r="B1089" s="6" t="s">
        <v>2421</v>
      </c>
      <c r="C1089" s="6" t="s">
        <v>258</v>
      </c>
      <c r="D1089" s="5" t="s">
        <v>259</v>
      </c>
      <c r="F1089" s="5" t="s">
        <v>242</v>
      </c>
      <c r="G1089" s="6" t="s">
        <v>243</v>
      </c>
      <c r="H1089" s="7" t="s">
        <v>4443</v>
      </c>
      <c r="I1089" s="7" t="s">
        <v>1869</v>
      </c>
    </row>
    <row r="1090" spans="1:9" s="10" customFormat="1" ht="60">
      <c r="A1090" s="8" t="s">
        <v>163</v>
      </c>
      <c r="B1090" s="8" t="s">
        <v>2422</v>
      </c>
      <c r="C1090" s="8" t="s">
        <v>451</v>
      </c>
      <c r="D1090" s="8" t="s">
        <v>241</v>
      </c>
      <c r="F1090" s="8" t="s">
        <v>242</v>
      </c>
      <c r="G1090" s="8" t="s">
        <v>252</v>
      </c>
      <c r="H1090" s="9" t="s">
        <v>4085</v>
      </c>
      <c r="I1090" s="9" t="s">
        <v>2423</v>
      </c>
    </row>
    <row r="1091" spans="1:9" s="10" customFormat="1" ht="30">
      <c r="A1091" s="8" t="s">
        <v>163</v>
      </c>
      <c r="B1091" s="8" t="s">
        <v>2424</v>
      </c>
      <c r="C1091" s="8" t="s">
        <v>652</v>
      </c>
      <c r="D1091" s="8" t="s">
        <v>241</v>
      </c>
      <c r="F1091" s="8" t="s">
        <v>242</v>
      </c>
      <c r="G1091" s="8" t="s">
        <v>252</v>
      </c>
      <c r="H1091" s="9" t="s">
        <v>4086</v>
      </c>
      <c r="I1091" s="9" t="s">
        <v>2425</v>
      </c>
    </row>
    <row r="1092" spans="1:9" s="10" customFormat="1" ht="30">
      <c r="A1092" s="8" t="s">
        <v>163</v>
      </c>
      <c r="B1092" s="8" t="s">
        <v>2426</v>
      </c>
      <c r="C1092" s="8" t="s">
        <v>454</v>
      </c>
      <c r="D1092" s="8" t="s">
        <v>241</v>
      </c>
      <c r="F1092" s="8" t="s">
        <v>242</v>
      </c>
      <c r="G1092" s="8" t="s">
        <v>252</v>
      </c>
      <c r="H1092" s="9" t="s">
        <v>4087</v>
      </c>
      <c r="I1092" s="9" t="s">
        <v>2427</v>
      </c>
    </row>
    <row r="1093" spans="1:9" s="10" customFormat="1" ht="30">
      <c r="A1093" s="8" t="s">
        <v>163</v>
      </c>
      <c r="B1093" s="8" t="s">
        <v>2428</v>
      </c>
      <c r="C1093" s="8" t="s">
        <v>457</v>
      </c>
      <c r="D1093" s="8" t="s">
        <v>241</v>
      </c>
      <c r="F1093" s="8" t="s">
        <v>242</v>
      </c>
      <c r="G1093" s="8" t="s">
        <v>252</v>
      </c>
      <c r="H1093" s="9" t="s">
        <v>4004</v>
      </c>
      <c r="I1093" s="9" t="s">
        <v>2152</v>
      </c>
    </row>
    <row r="1094" spans="1:9" s="10" customFormat="1" ht="30">
      <c r="A1094" s="8" t="s">
        <v>163</v>
      </c>
      <c r="B1094" s="8" t="s">
        <v>2429</v>
      </c>
      <c r="C1094" s="8" t="s">
        <v>460</v>
      </c>
      <c r="D1094" s="8" t="s">
        <v>241</v>
      </c>
      <c r="F1094" s="8" t="s">
        <v>242</v>
      </c>
      <c r="G1094" s="8" t="s">
        <v>252</v>
      </c>
      <c r="H1094" s="9" t="s">
        <v>3887</v>
      </c>
      <c r="I1094" s="9" t="s">
        <v>1792</v>
      </c>
    </row>
    <row r="1095" spans="1:9" ht="60">
      <c r="A1095" s="5" t="s">
        <v>163</v>
      </c>
      <c r="B1095" s="6" t="s">
        <v>2430</v>
      </c>
      <c r="C1095" s="6" t="s">
        <v>2431</v>
      </c>
      <c r="D1095" s="5" t="s">
        <v>241</v>
      </c>
      <c r="E1095" s="5" t="s">
        <v>2432</v>
      </c>
      <c r="F1095" s="5" t="s">
        <v>272</v>
      </c>
      <c r="G1095" s="6" t="s">
        <v>243</v>
      </c>
      <c r="H1095" s="7" t="s">
        <v>4536</v>
      </c>
      <c r="I1095" s="7" t="s">
        <v>2433</v>
      </c>
    </row>
    <row r="1096" spans="1:9" ht="30">
      <c r="A1096" s="5" t="s">
        <v>163</v>
      </c>
      <c r="B1096" s="6" t="s">
        <v>2434</v>
      </c>
      <c r="C1096" s="6" t="s">
        <v>2435</v>
      </c>
      <c r="D1096" s="5" t="s">
        <v>241</v>
      </c>
      <c r="E1096" s="5" t="s">
        <v>2436</v>
      </c>
      <c r="F1096" s="5" t="s">
        <v>327</v>
      </c>
      <c r="G1096" s="6" t="s">
        <v>243</v>
      </c>
      <c r="H1096" s="7" t="s">
        <v>4088</v>
      </c>
      <c r="I1096" s="7" t="s">
        <v>2437</v>
      </c>
    </row>
    <row r="1097" spans="1:9" s="10" customFormat="1" ht="45">
      <c r="A1097" s="8" t="s">
        <v>163</v>
      </c>
      <c r="B1097" s="8" t="s">
        <v>2438</v>
      </c>
      <c r="C1097" s="8" t="s">
        <v>2439</v>
      </c>
      <c r="D1097" s="8" t="s">
        <v>241</v>
      </c>
      <c r="F1097" s="8" t="s">
        <v>473</v>
      </c>
      <c r="G1097" s="8" t="s">
        <v>252</v>
      </c>
      <c r="H1097" s="9" t="s">
        <v>4089</v>
      </c>
      <c r="I1097" s="9" t="s">
        <v>2440</v>
      </c>
    </row>
    <row r="1098" spans="1:9" s="10" customFormat="1" ht="45">
      <c r="A1098" s="8" t="s">
        <v>163</v>
      </c>
      <c r="B1098" s="8" t="s">
        <v>2441</v>
      </c>
      <c r="C1098" s="8" t="s">
        <v>2442</v>
      </c>
      <c r="D1098" s="8" t="s">
        <v>241</v>
      </c>
      <c r="F1098" s="8" t="s">
        <v>473</v>
      </c>
      <c r="G1098" s="8" t="s">
        <v>252</v>
      </c>
      <c r="H1098" s="9" t="s">
        <v>4090</v>
      </c>
      <c r="I1098" s="9" t="s">
        <v>2443</v>
      </c>
    </row>
    <row r="1099" spans="1:9" s="10" customFormat="1" ht="30">
      <c r="A1099" s="8" t="s">
        <v>163</v>
      </c>
      <c r="B1099" s="8" t="s">
        <v>2444</v>
      </c>
      <c r="C1099" s="8" t="s">
        <v>1446</v>
      </c>
      <c r="D1099" s="8" t="s">
        <v>241</v>
      </c>
      <c r="F1099" s="8" t="s">
        <v>1447</v>
      </c>
      <c r="G1099" s="8" t="s">
        <v>295</v>
      </c>
      <c r="H1099" s="9" t="s">
        <v>4091</v>
      </c>
      <c r="I1099" s="9" t="s">
        <v>2445</v>
      </c>
    </row>
    <row r="1100" spans="1:9" s="10" customFormat="1">
      <c r="A1100" s="8" t="s">
        <v>163</v>
      </c>
      <c r="B1100" s="8" t="s">
        <v>2446</v>
      </c>
      <c r="C1100" s="8" t="s">
        <v>1450</v>
      </c>
      <c r="D1100" s="8" t="s">
        <v>241</v>
      </c>
      <c r="E1100" s="8" t="s">
        <v>505</v>
      </c>
      <c r="F1100" s="8" t="s">
        <v>338</v>
      </c>
      <c r="G1100" s="8" t="s">
        <v>252</v>
      </c>
      <c r="H1100" s="9" t="s">
        <v>4092</v>
      </c>
      <c r="I1100" s="9" t="s">
        <v>2447</v>
      </c>
    </row>
    <row r="1101" spans="1:9" s="10" customFormat="1" ht="120">
      <c r="A1101" s="8" t="s">
        <v>163</v>
      </c>
      <c r="B1101" s="8" t="s">
        <v>2448</v>
      </c>
      <c r="C1101" s="8" t="s">
        <v>1486</v>
      </c>
      <c r="D1101" s="8" t="s">
        <v>241</v>
      </c>
      <c r="F1101" s="8" t="s">
        <v>1447</v>
      </c>
      <c r="G1101" s="8" t="s">
        <v>295</v>
      </c>
      <c r="H1101" s="9" t="s">
        <v>4093</v>
      </c>
      <c r="I1101" s="9" t="s">
        <v>2449</v>
      </c>
    </row>
    <row r="1102" spans="1:9" s="10" customFormat="1" ht="45">
      <c r="A1102" s="8" t="s">
        <v>163</v>
      </c>
      <c r="B1102" s="8" t="s">
        <v>2450</v>
      </c>
      <c r="C1102" s="8" t="s">
        <v>1456</v>
      </c>
      <c r="D1102" s="8" t="s">
        <v>259</v>
      </c>
      <c r="F1102" s="8" t="s">
        <v>1447</v>
      </c>
      <c r="G1102" s="8" t="s">
        <v>252</v>
      </c>
      <c r="H1102" s="9" t="s">
        <v>4094</v>
      </c>
      <c r="I1102" s="9" t="s">
        <v>2451</v>
      </c>
    </row>
    <row r="1103" spans="1:9" s="10" customFormat="1" ht="30">
      <c r="A1103" s="8" t="s">
        <v>163</v>
      </c>
      <c r="B1103" s="8" t="s">
        <v>2452</v>
      </c>
      <c r="C1103" s="8" t="s">
        <v>1459</v>
      </c>
      <c r="D1103" s="8" t="s">
        <v>241</v>
      </c>
      <c r="E1103" s="8" t="s">
        <v>505</v>
      </c>
      <c r="F1103" s="8" t="s">
        <v>338</v>
      </c>
      <c r="G1103" s="8" t="s">
        <v>252</v>
      </c>
      <c r="H1103" s="9" t="s">
        <v>4095</v>
      </c>
      <c r="I1103" s="9" t="s">
        <v>2453</v>
      </c>
    </row>
    <row r="1104" spans="1:9" s="10" customFormat="1" ht="45">
      <c r="A1104" s="8" t="s">
        <v>163</v>
      </c>
      <c r="B1104" s="8" t="s">
        <v>2454</v>
      </c>
      <c r="C1104" s="8" t="s">
        <v>485</v>
      </c>
      <c r="D1104" s="8" t="s">
        <v>241</v>
      </c>
      <c r="E1104" s="8" t="s">
        <v>486</v>
      </c>
      <c r="F1104" s="8" t="s">
        <v>251</v>
      </c>
      <c r="G1104" s="8" t="s">
        <v>252</v>
      </c>
      <c r="H1104" s="9" t="s">
        <v>3896</v>
      </c>
      <c r="I1104" s="9" t="s">
        <v>1917</v>
      </c>
    </row>
    <row r="1105" spans="1:9" s="10" customFormat="1" ht="30">
      <c r="A1105" s="8" t="s">
        <v>163</v>
      </c>
      <c r="B1105" s="8" t="s">
        <v>2455</v>
      </c>
      <c r="C1105" s="8" t="s">
        <v>1464</v>
      </c>
      <c r="D1105" s="8" t="s">
        <v>241</v>
      </c>
      <c r="F1105" s="8" t="s">
        <v>251</v>
      </c>
      <c r="G1105" s="8" t="s">
        <v>252</v>
      </c>
      <c r="H1105" s="9" t="s">
        <v>4096</v>
      </c>
      <c r="I1105" s="9" t="s">
        <v>2456</v>
      </c>
    </row>
    <row r="1106" spans="1:9" s="10" customFormat="1" ht="45">
      <c r="A1106" s="8" t="s">
        <v>163</v>
      </c>
      <c r="B1106" s="8" t="s">
        <v>2457</v>
      </c>
      <c r="C1106" s="8" t="s">
        <v>1560</v>
      </c>
      <c r="D1106" s="8" t="s">
        <v>241</v>
      </c>
      <c r="E1106" s="8" t="s">
        <v>317</v>
      </c>
      <c r="F1106" s="8" t="s">
        <v>251</v>
      </c>
      <c r="G1106" s="8" t="s">
        <v>252</v>
      </c>
      <c r="H1106" s="9" t="s">
        <v>3814</v>
      </c>
      <c r="I1106" s="9" t="s">
        <v>1561</v>
      </c>
    </row>
    <row r="1107" spans="1:9" s="10" customFormat="1" ht="60">
      <c r="A1107" s="8" t="s">
        <v>163</v>
      </c>
      <c r="B1107" s="8" t="s">
        <v>2458</v>
      </c>
      <c r="C1107" s="8" t="s">
        <v>1563</v>
      </c>
      <c r="D1107" s="8" t="s">
        <v>241</v>
      </c>
      <c r="E1107" s="8" t="s">
        <v>317</v>
      </c>
      <c r="F1107" s="8" t="s">
        <v>251</v>
      </c>
      <c r="G1107" s="8" t="s">
        <v>252</v>
      </c>
      <c r="H1107" s="9" t="s">
        <v>4097</v>
      </c>
      <c r="I1107" s="9" t="s">
        <v>2459</v>
      </c>
    </row>
    <row r="1108" spans="1:9" s="10" customFormat="1" ht="90">
      <c r="A1108" s="8" t="s">
        <v>163</v>
      </c>
      <c r="B1108" s="8" t="s">
        <v>2460</v>
      </c>
      <c r="C1108" s="8" t="s">
        <v>1566</v>
      </c>
      <c r="D1108" s="8" t="s">
        <v>241</v>
      </c>
      <c r="E1108" s="8" t="s">
        <v>317</v>
      </c>
      <c r="F1108" s="8" t="s">
        <v>251</v>
      </c>
      <c r="G1108" s="8" t="s">
        <v>252</v>
      </c>
      <c r="H1108" s="9" t="s">
        <v>4537</v>
      </c>
      <c r="I1108" s="9" t="s">
        <v>2461</v>
      </c>
    </row>
    <row r="1109" spans="1:9" s="10" customFormat="1" ht="30">
      <c r="A1109" s="8" t="s">
        <v>163</v>
      </c>
      <c r="B1109" s="8" t="s">
        <v>425</v>
      </c>
      <c r="C1109" s="8" t="s">
        <v>426</v>
      </c>
      <c r="D1109" s="8" t="s">
        <v>259</v>
      </c>
      <c r="F1109" s="8" t="s">
        <v>284</v>
      </c>
      <c r="G1109" s="8" t="s">
        <v>295</v>
      </c>
      <c r="H1109" s="9" t="s">
        <v>4400</v>
      </c>
      <c r="I1109" s="9" t="s">
        <v>842</v>
      </c>
    </row>
    <row r="1110" spans="1:9" s="10" customFormat="1">
      <c r="A1110" s="8" t="s">
        <v>163</v>
      </c>
      <c r="B1110" s="8" t="s">
        <v>428</v>
      </c>
      <c r="C1110" s="8" t="s">
        <v>429</v>
      </c>
      <c r="D1110" s="8" t="s">
        <v>241</v>
      </c>
      <c r="F1110" s="8" t="s">
        <v>284</v>
      </c>
      <c r="G1110" s="8" t="s">
        <v>252</v>
      </c>
      <c r="H1110" s="9" t="s">
        <v>4395</v>
      </c>
      <c r="I1110" s="9" t="s">
        <v>843</v>
      </c>
    </row>
    <row r="1111" spans="1:9" s="10" customFormat="1">
      <c r="A1111" s="8" t="s">
        <v>163</v>
      </c>
      <c r="B1111" s="8" t="s">
        <v>431</v>
      </c>
      <c r="C1111" s="8" t="s">
        <v>432</v>
      </c>
      <c r="D1111" s="8" t="s">
        <v>259</v>
      </c>
      <c r="F1111" s="8" t="s">
        <v>284</v>
      </c>
      <c r="G1111" s="8" t="s">
        <v>252</v>
      </c>
      <c r="H1111" s="9" t="s">
        <v>3588</v>
      </c>
      <c r="I1111" s="9" t="s">
        <v>844</v>
      </c>
    </row>
    <row r="1112" spans="1:9" s="10" customFormat="1" ht="30">
      <c r="A1112" s="8" t="s">
        <v>163</v>
      </c>
      <c r="B1112" s="8" t="s">
        <v>388</v>
      </c>
      <c r="C1112" s="8" t="s">
        <v>389</v>
      </c>
      <c r="D1112" s="8" t="s">
        <v>259</v>
      </c>
      <c r="F1112" s="8" t="s">
        <v>284</v>
      </c>
      <c r="G1112" s="8" t="s">
        <v>252</v>
      </c>
      <c r="H1112" s="9" t="s">
        <v>4593</v>
      </c>
      <c r="I1112" s="9" t="s">
        <v>1406</v>
      </c>
    </row>
    <row r="1113" spans="1:9" s="10" customFormat="1" ht="30">
      <c r="A1113" s="8" t="s">
        <v>163</v>
      </c>
      <c r="B1113" s="8" t="s">
        <v>391</v>
      </c>
      <c r="C1113" s="8" t="s">
        <v>392</v>
      </c>
      <c r="D1113" s="8" t="s">
        <v>241</v>
      </c>
      <c r="E1113" s="8" t="s">
        <v>393</v>
      </c>
      <c r="F1113" s="8" t="s">
        <v>284</v>
      </c>
      <c r="G1113" s="8" t="s">
        <v>252</v>
      </c>
      <c r="H1113" s="9" t="s">
        <v>3817</v>
      </c>
      <c r="I1113" s="9" t="s">
        <v>1576</v>
      </c>
    </row>
    <row r="1114" spans="1:9" s="10" customFormat="1">
      <c r="A1114" s="8" t="s">
        <v>163</v>
      </c>
      <c r="B1114" s="8" t="s">
        <v>2462</v>
      </c>
      <c r="C1114" s="8" t="s">
        <v>375</v>
      </c>
      <c r="D1114" s="8" t="s">
        <v>241</v>
      </c>
      <c r="E1114" s="8" t="s">
        <v>283</v>
      </c>
      <c r="F1114" s="8" t="s">
        <v>284</v>
      </c>
      <c r="G1114" s="8" t="s">
        <v>295</v>
      </c>
      <c r="H1114" s="9" t="s">
        <v>3942</v>
      </c>
      <c r="I1114" s="9" t="s">
        <v>1965</v>
      </c>
    </row>
    <row r="1115" spans="1:9" s="10" customFormat="1" ht="30">
      <c r="A1115" s="8" t="s">
        <v>163</v>
      </c>
      <c r="B1115" s="8" t="s">
        <v>2463</v>
      </c>
      <c r="C1115" s="8" t="s">
        <v>856</v>
      </c>
      <c r="D1115" s="8" t="s">
        <v>259</v>
      </c>
      <c r="F1115" s="8" t="s">
        <v>284</v>
      </c>
      <c r="G1115" s="8" t="s">
        <v>252</v>
      </c>
      <c r="H1115" s="9" t="s">
        <v>3849</v>
      </c>
      <c r="I1115" s="9" t="s">
        <v>1970</v>
      </c>
    </row>
    <row r="1116" spans="1:9" s="10" customFormat="1" ht="45">
      <c r="A1116" s="8" t="s">
        <v>163</v>
      </c>
      <c r="B1116" s="8" t="s">
        <v>2464</v>
      </c>
      <c r="C1116" s="8" t="s">
        <v>635</v>
      </c>
      <c r="D1116" s="8" t="s">
        <v>241</v>
      </c>
      <c r="E1116" s="8" t="s">
        <v>283</v>
      </c>
      <c r="F1116" s="8" t="s">
        <v>284</v>
      </c>
      <c r="G1116" s="8" t="s">
        <v>252</v>
      </c>
      <c r="H1116" s="9" t="s">
        <v>4098</v>
      </c>
      <c r="I1116" s="9" t="s">
        <v>2465</v>
      </c>
    </row>
    <row r="1117" spans="1:9" s="10" customFormat="1" ht="60">
      <c r="A1117" s="8" t="s">
        <v>163</v>
      </c>
      <c r="B1117" s="8" t="s">
        <v>2466</v>
      </c>
      <c r="C1117" s="8" t="s">
        <v>721</v>
      </c>
      <c r="D1117" s="8" t="s">
        <v>241</v>
      </c>
      <c r="F1117" s="8" t="s">
        <v>284</v>
      </c>
      <c r="G1117" s="8" t="s">
        <v>252</v>
      </c>
      <c r="H1117" s="9" t="s">
        <v>4099</v>
      </c>
      <c r="I1117" s="9" t="s">
        <v>2467</v>
      </c>
    </row>
    <row r="1118" spans="1:9" s="10" customFormat="1">
      <c r="A1118" s="8" t="s">
        <v>163</v>
      </c>
      <c r="B1118" s="8" t="s">
        <v>2468</v>
      </c>
      <c r="C1118" s="8" t="s">
        <v>724</v>
      </c>
      <c r="D1118" s="8" t="s">
        <v>259</v>
      </c>
      <c r="F1118" s="8" t="s">
        <v>284</v>
      </c>
      <c r="G1118" s="8" t="s">
        <v>252</v>
      </c>
      <c r="H1118" s="9" t="s">
        <v>3598</v>
      </c>
      <c r="I1118" s="9" t="s">
        <v>870</v>
      </c>
    </row>
    <row r="1119" spans="1:9" s="10" customFormat="1" ht="75">
      <c r="A1119" s="8" t="s">
        <v>163</v>
      </c>
      <c r="B1119" s="8" t="s">
        <v>2469</v>
      </c>
      <c r="C1119" s="8" t="s">
        <v>727</v>
      </c>
      <c r="D1119" s="8" t="s">
        <v>241</v>
      </c>
      <c r="E1119" s="8" t="s">
        <v>283</v>
      </c>
      <c r="F1119" s="8" t="s">
        <v>284</v>
      </c>
      <c r="G1119" s="8" t="s">
        <v>252</v>
      </c>
      <c r="H1119" s="9" t="s">
        <v>4538</v>
      </c>
      <c r="I1119" s="9" t="s">
        <v>2470</v>
      </c>
    </row>
    <row r="1120" spans="1:9" s="10" customFormat="1" ht="45">
      <c r="A1120" s="8" t="s">
        <v>163</v>
      </c>
      <c r="B1120" s="8" t="s">
        <v>2471</v>
      </c>
      <c r="C1120" s="8" t="s">
        <v>730</v>
      </c>
      <c r="D1120" s="8" t="s">
        <v>241</v>
      </c>
      <c r="F1120" s="8" t="s">
        <v>284</v>
      </c>
      <c r="G1120" s="8" t="s">
        <v>252</v>
      </c>
      <c r="H1120" s="9" t="s">
        <v>4100</v>
      </c>
      <c r="I1120" s="9" t="s">
        <v>2472</v>
      </c>
    </row>
    <row r="1121" spans="1:9" s="10" customFormat="1" ht="30">
      <c r="A1121" s="8" t="s">
        <v>163</v>
      </c>
      <c r="B1121" s="8" t="s">
        <v>2473</v>
      </c>
      <c r="C1121" s="8" t="s">
        <v>733</v>
      </c>
      <c r="D1121" s="8" t="s">
        <v>241</v>
      </c>
      <c r="E1121" s="8" t="s">
        <v>283</v>
      </c>
      <c r="F1121" s="8" t="s">
        <v>284</v>
      </c>
      <c r="G1121" s="8" t="s">
        <v>252</v>
      </c>
      <c r="H1121" s="9" t="s">
        <v>4101</v>
      </c>
      <c r="I1121" s="9" t="s">
        <v>2474</v>
      </c>
    </row>
    <row r="1122" spans="1:9">
      <c r="A1122" s="5" t="s">
        <v>160</v>
      </c>
      <c r="B1122" s="6" t="s">
        <v>239</v>
      </c>
      <c r="C1122" s="6" t="s">
        <v>240</v>
      </c>
      <c r="D1122" s="5" t="s">
        <v>241</v>
      </c>
      <c r="F1122" s="5" t="s">
        <v>242</v>
      </c>
      <c r="G1122" s="6" t="s">
        <v>243</v>
      </c>
      <c r="H1122" s="7" t="s">
        <v>4567</v>
      </c>
      <c r="I1122" s="7" t="s">
        <v>244</v>
      </c>
    </row>
    <row r="1123" spans="1:9">
      <c r="A1123" s="5" t="s">
        <v>160</v>
      </c>
      <c r="B1123" s="6" t="s">
        <v>245</v>
      </c>
      <c r="C1123" s="6" t="s">
        <v>246</v>
      </c>
      <c r="D1123" s="5" t="s">
        <v>241</v>
      </c>
      <c r="E1123" s="5" t="s">
        <v>160</v>
      </c>
      <c r="F1123" s="5" t="s">
        <v>242</v>
      </c>
      <c r="G1123" s="6" t="s">
        <v>243</v>
      </c>
      <c r="H1123" s="7" t="s">
        <v>3426</v>
      </c>
      <c r="I1123" s="7" t="s">
        <v>247</v>
      </c>
    </row>
    <row r="1124" spans="1:9" ht="30">
      <c r="A1124" s="5" t="s">
        <v>160</v>
      </c>
      <c r="B1124" s="6" t="s">
        <v>254</v>
      </c>
      <c r="C1124" s="6" t="s">
        <v>255</v>
      </c>
      <c r="D1124" s="5" t="s">
        <v>241</v>
      </c>
      <c r="F1124" s="5" t="s">
        <v>242</v>
      </c>
      <c r="G1124" s="6" t="s">
        <v>243</v>
      </c>
      <c r="H1124" s="7" t="s">
        <v>4419</v>
      </c>
      <c r="I1124" s="7" t="s">
        <v>256</v>
      </c>
    </row>
    <row r="1125" spans="1:9" s="10" customFormat="1">
      <c r="A1125" s="8" t="s">
        <v>160</v>
      </c>
      <c r="B1125" s="8" t="s">
        <v>1498</v>
      </c>
      <c r="C1125" s="8" t="s">
        <v>1499</v>
      </c>
      <c r="D1125" s="8" t="s">
        <v>241</v>
      </c>
      <c r="F1125" s="8" t="s">
        <v>242</v>
      </c>
      <c r="G1125" s="8" t="s">
        <v>252</v>
      </c>
      <c r="H1125" s="9" t="s">
        <v>3800</v>
      </c>
      <c r="I1125" s="9" t="s">
        <v>1500</v>
      </c>
    </row>
    <row r="1126" spans="1:9" ht="45">
      <c r="A1126" s="5" t="s">
        <v>160</v>
      </c>
      <c r="B1126" s="6" t="s">
        <v>2475</v>
      </c>
      <c r="C1126" s="6" t="s">
        <v>258</v>
      </c>
      <c r="D1126" s="5" t="s">
        <v>259</v>
      </c>
      <c r="F1126" s="5" t="s">
        <v>242</v>
      </c>
      <c r="G1126" s="6" t="s">
        <v>243</v>
      </c>
      <c r="H1126" s="7" t="s">
        <v>4001</v>
      </c>
      <c r="I1126" s="7" t="s">
        <v>2144</v>
      </c>
    </row>
    <row r="1127" spans="1:9" s="10" customFormat="1" ht="30">
      <c r="A1127" s="8" t="s">
        <v>160</v>
      </c>
      <c r="B1127" s="8" t="s">
        <v>2476</v>
      </c>
      <c r="C1127" s="8" t="s">
        <v>451</v>
      </c>
      <c r="D1127" s="8" t="s">
        <v>241</v>
      </c>
      <c r="F1127" s="8" t="s">
        <v>242</v>
      </c>
      <c r="G1127" s="8" t="s">
        <v>252</v>
      </c>
      <c r="H1127" s="9" t="s">
        <v>4418</v>
      </c>
      <c r="I1127" s="9" t="s">
        <v>2146</v>
      </c>
    </row>
    <row r="1128" spans="1:9" s="10" customFormat="1">
      <c r="A1128" s="8" t="s">
        <v>160</v>
      </c>
      <c r="B1128" s="8" t="s">
        <v>2477</v>
      </c>
      <c r="C1128" s="8" t="s">
        <v>652</v>
      </c>
      <c r="D1128" s="8" t="s">
        <v>241</v>
      </c>
      <c r="F1128" s="8" t="s">
        <v>242</v>
      </c>
      <c r="G1128" s="8" t="s">
        <v>252</v>
      </c>
      <c r="H1128" s="9" t="s">
        <v>4102</v>
      </c>
      <c r="I1128" s="9" t="s">
        <v>2478</v>
      </c>
    </row>
    <row r="1129" spans="1:9" s="10" customFormat="1" ht="45">
      <c r="A1129" s="8" t="s">
        <v>160</v>
      </c>
      <c r="B1129" s="8" t="s">
        <v>2479</v>
      </c>
      <c r="C1129" s="8" t="s">
        <v>454</v>
      </c>
      <c r="D1129" s="8" t="s">
        <v>241</v>
      </c>
      <c r="F1129" s="8" t="s">
        <v>242</v>
      </c>
      <c r="G1129" s="8" t="s">
        <v>252</v>
      </c>
      <c r="H1129" s="9" t="s">
        <v>4103</v>
      </c>
      <c r="I1129" s="9" t="s">
        <v>2480</v>
      </c>
    </row>
    <row r="1130" spans="1:9" s="10" customFormat="1" ht="30">
      <c r="A1130" s="8" t="s">
        <v>160</v>
      </c>
      <c r="B1130" s="8" t="s">
        <v>2481</v>
      </c>
      <c r="C1130" s="8" t="s">
        <v>457</v>
      </c>
      <c r="D1130" s="8" t="s">
        <v>241</v>
      </c>
      <c r="F1130" s="8" t="s">
        <v>242</v>
      </c>
      <c r="G1130" s="8" t="s">
        <v>252</v>
      </c>
      <c r="H1130" s="9" t="s">
        <v>4004</v>
      </c>
      <c r="I1130" s="9" t="s">
        <v>2152</v>
      </c>
    </row>
    <row r="1131" spans="1:9" s="10" customFormat="1" ht="30">
      <c r="A1131" s="8" t="s">
        <v>160</v>
      </c>
      <c r="B1131" s="8" t="s">
        <v>2482</v>
      </c>
      <c r="C1131" s="8" t="s">
        <v>2154</v>
      </c>
      <c r="D1131" s="8" t="s">
        <v>241</v>
      </c>
      <c r="F1131" s="8" t="s">
        <v>242</v>
      </c>
      <c r="G1131" s="8" t="s">
        <v>252</v>
      </c>
      <c r="H1131" s="9" t="s">
        <v>3887</v>
      </c>
      <c r="I1131" s="9" t="s">
        <v>1792</v>
      </c>
    </row>
    <row r="1132" spans="1:9" ht="90">
      <c r="A1132" s="5" t="s">
        <v>160</v>
      </c>
      <c r="B1132" s="6" t="s">
        <v>2483</v>
      </c>
      <c r="C1132" s="6" t="s">
        <v>2484</v>
      </c>
      <c r="D1132" s="5" t="s">
        <v>241</v>
      </c>
      <c r="E1132" s="5" t="s">
        <v>2485</v>
      </c>
      <c r="F1132" s="5" t="s">
        <v>272</v>
      </c>
      <c r="G1132" s="6" t="s">
        <v>243</v>
      </c>
      <c r="H1132" s="7" t="s">
        <v>4539</v>
      </c>
      <c r="I1132" s="7" t="s">
        <v>2486</v>
      </c>
    </row>
    <row r="1133" spans="1:9" ht="60">
      <c r="A1133" s="5" t="s">
        <v>160</v>
      </c>
      <c r="B1133" s="6" t="s">
        <v>2487</v>
      </c>
      <c r="C1133" s="6" t="s">
        <v>2488</v>
      </c>
      <c r="D1133" s="5" t="s">
        <v>241</v>
      </c>
      <c r="E1133" s="5" t="s">
        <v>2489</v>
      </c>
      <c r="F1133" s="5" t="s">
        <v>327</v>
      </c>
      <c r="G1133" s="6" t="s">
        <v>243</v>
      </c>
      <c r="H1133" s="7" t="s">
        <v>4104</v>
      </c>
      <c r="I1133" s="7" t="s">
        <v>2490</v>
      </c>
    </row>
    <row r="1134" spans="1:9" s="10" customFormat="1">
      <c r="A1134" s="8" t="s">
        <v>160</v>
      </c>
      <c r="B1134" s="8" t="s">
        <v>2491</v>
      </c>
      <c r="C1134" s="8" t="s">
        <v>2492</v>
      </c>
      <c r="D1134" s="8" t="s">
        <v>241</v>
      </c>
      <c r="F1134" s="8" t="s">
        <v>473</v>
      </c>
      <c r="G1134" s="8" t="s">
        <v>252</v>
      </c>
      <c r="H1134" s="9" t="s">
        <v>4447</v>
      </c>
      <c r="I1134" s="9" t="s">
        <v>2082</v>
      </c>
    </row>
    <row r="1135" spans="1:9" s="10" customFormat="1">
      <c r="A1135" s="8" t="s">
        <v>160</v>
      </c>
      <c r="B1135" s="8" t="s">
        <v>2493</v>
      </c>
      <c r="C1135" s="8" t="s">
        <v>2494</v>
      </c>
      <c r="D1135" s="8" t="s">
        <v>241</v>
      </c>
      <c r="F1135" s="8" t="s">
        <v>473</v>
      </c>
      <c r="G1135" s="8" t="s">
        <v>252</v>
      </c>
      <c r="H1135" s="9" t="s">
        <v>3979</v>
      </c>
      <c r="I1135" s="9" t="s">
        <v>2085</v>
      </c>
    </row>
    <row r="1136" spans="1:9" s="10" customFormat="1" ht="30">
      <c r="A1136" s="8" t="s">
        <v>160</v>
      </c>
      <c r="B1136" s="8" t="s">
        <v>2495</v>
      </c>
      <c r="C1136" s="8" t="s">
        <v>2170</v>
      </c>
      <c r="D1136" s="8" t="s">
        <v>241</v>
      </c>
      <c r="E1136" s="8" t="s">
        <v>1524</v>
      </c>
      <c r="F1136" s="8" t="s">
        <v>251</v>
      </c>
      <c r="G1136" s="8" t="s">
        <v>252</v>
      </c>
      <c r="H1136" s="9" t="s">
        <v>4440</v>
      </c>
      <c r="I1136" s="9" t="s">
        <v>1525</v>
      </c>
    </row>
    <row r="1137" spans="1:9" s="10" customFormat="1" ht="30">
      <c r="A1137" s="8" t="s">
        <v>160</v>
      </c>
      <c r="B1137" s="8" t="s">
        <v>2496</v>
      </c>
      <c r="C1137" s="8" t="s">
        <v>1446</v>
      </c>
      <c r="D1137" s="8" t="s">
        <v>241</v>
      </c>
      <c r="F1137" s="8" t="s">
        <v>1447</v>
      </c>
      <c r="G1137" s="8" t="s">
        <v>295</v>
      </c>
      <c r="H1137" s="9" t="s">
        <v>3980</v>
      </c>
      <c r="I1137" s="9" t="s">
        <v>2089</v>
      </c>
    </row>
    <row r="1138" spans="1:9" s="10" customFormat="1" ht="30">
      <c r="A1138" s="8" t="s">
        <v>160</v>
      </c>
      <c r="B1138" s="8" t="s">
        <v>2497</v>
      </c>
      <c r="C1138" s="8" t="s">
        <v>1450</v>
      </c>
      <c r="D1138" s="8" t="s">
        <v>241</v>
      </c>
      <c r="E1138" s="8" t="s">
        <v>505</v>
      </c>
      <c r="F1138" s="8" t="s">
        <v>338</v>
      </c>
      <c r="G1138" s="8" t="s">
        <v>252</v>
      </c>
      <c r="H1138" s="9" t="s">
        <v>4105</v>
      </c>
      <c r="I1138" s="9" t="s">
        <v>2498</v>
      </c>
    </row>
    <row r="1139" spans="1:9" s="10" customFormat="1" ht="30">
      <c r="A1139" s="8" t="s">
        <v>160</v>
      </c>
      <c r="B1139" s="8" t="s">
        <v>2499</v>
      </c>
      <c r="C1139" s="8" t="s">
        <v>2500</v>
      </c>
      <c r="D1139" s="8" t="s">
        <v>241</v>
      </c>
      <c r="F1139" s="8" t="s">
        <v>338</v>
      </c>
      <c r="G1139" s="8" t="s">
        <v>252</v>
      </c>
      <c r="H1139" s="9" t="s">
        <v>4106</v>
      </c>
      <c r="I1139" s="9" t="s">
        <v>2501</v>
      </c>
    </row>
    <row r="1140" spans="1:9" s="10" customFormat="1" ht="60">
      <c r="A1140" s="8" t="s">
        <v>160</v>
      </c>
      <c r="B1140" s="8" t="s">
        <v>2502</v>
      </c>
      <c r="C1140" s="8" t="s">
        <v>1486</v>
      </c>
      <c r="D1140" s="8" t="s">
        <v>241</v>
      </c>
      <c r="F1140" s="8" t="s">
        <v>1447</v>
      </c>
      <c r="G1140" s="8" t="s">
        <v>295</v>
      </c>
      <c r="H1140" s="9" t="s">
        <v>4107</v>
      </c>
      <c r="I1140" s="9" t="s">
        <v>2503</v>
      </c>
    </row>
    <row r="1141" spans="1:9" s="10" customFormat="1" ht="45">
      <c r="A1141" s="8" t="s">
        <v>160</v>
      </c>
      <c r="B1141" s="8" t="s">
        <v>2504</v>
      </c>
      <c r="C1141" s="8" t="s">
        <v>1456</v>
      </c>
      <c r="D1141" s="8" t="s">
        <v>259</v>
      </c>
      <c r="F1141" s="8" t="s">
        <v>1447</v>
      </c>
      <c r="G1141" s="8" t="s">
        <v>252</v>
      </c>
      <c r="H1141" s="9" t="s">
        <v>4108</v>
      </c>
      <c r="I1141" s="9" t="s">
        <v>2505</v>
      </c>
    </row>
    <row r="1142" spans="1:9" s="10" customFormat="1">
      <c r="A1142" s="8" t="s">
        <v>160</v>
      </c>
      <c r="B1142" s="8" t="s">
        <v>2506</v>
      </c>
      <c r="C1142" s="8" t="s">
        <v>1459</v>
      </c>
      <c r="D1142" s="8" t="s">
        <v>241</v>
      </c>
      <c r="E1142" s="8" t="s">
        <v>505</v>
      </c>
      <c r="F1142" s="8" t="s">
        <v>338</v>
      </c>
      <c r="G1142" s="8" t="s">
        <v>252</v>
      </c>
      <c r="H1142" s="9" t="s">
        <v>4109</v>
      </c>
      <c r="I1142" s="9" t="s">
        <v>2507</v>
      </c>
    </row>
    <row r="1143" spans="1:9" s="10" customFormat="1" ht="30">
      <c r="A1143" s="8" t="s">
        <v>160</v>
      </c>
      <c r="B1143" s="8" t="s">
        <v>2508</v>
      </c>
      <c r="C1143" s="8" t="s">
        <v>2509</v>
      </c>
      <c r="D1143" s="8" t="s">
        <v>241</v>
      </c>
      <c r="F1143" s="8" t="s">
        <v>338</v>
      </c>
      <c r="G1143" s="8" t="s">
        <v>252</v>
      </c>
      <c r="H1143" s="9" t="s">
        <v>4110</v>
      </c>
      <c r="I1143" s="9" t="s">
        <v>2510</v>
      </c>
    </row>
    <row r="1144" spans="1:9" s="10" customFormat="1" ht="30">
      <c r="A1144" s="8" t="s">
        <v>160</v>
      </c>
      <c r="B1144" s="8" t="s">
        <v>2511</v>
      </c>
      <c r="C1144" s="8" t="s">
        <v>2512</v>
      </c>
      <c r="D1144" s="8" t="s">
        <v>259</v>
      </c>
      <c r="F1144" s="8" t="s">
        <v>338</v>
      </c>
      <c r="G1144" s="8" t="s">
        <v>252</v>
      </c>
      <c r="H1144" s="9" t="s">
        <v>4111</v>
      </c>
      <c r="I1144" s="9" t="s">
        <v>2513</v>
      </c>
    </row>
    <row r="1145" spans="1:9" s="10" customFormat="1" ht="45">
      <c r="A1145" s="8" t="s">
        <v>160</v>
      </c>
      <c r="B1145" s="8" t="s">
        <v>2514</v>
      </c>
      <c r="C1145" s="8" t="s">
        <v>485</v>
      </c>
      <c r="D1145" s="8" t="s">
        <v>241</v>
      </c>
      <c r="E1145" s="8" t="s">
        <v>486</v>
      </c>
      <c r="F1145" s="8" t="s">
        <v>251</v>
      </c>
      <c r="G1145" s="8" t="s">
        <v>252</v>
      </c>
      <c r="H1145" s="9" t="s">
        <v>4112</v>
      </c>
      <c r="I1145" s="9" t="s">
        <v>2515</v>
      </c>
    </row>
    <row r="1146" spans="1:9" s="10" customFormat="1" ht="45">
      <c r="A1146" s="8" t="s">
        <v>160</v>
      </c>
      <c r="B1146" s="8" t="s">
        <v>2516</v>
      </c>
      <c r="C1146" s="8" t="s">
        <v>1464</v>
      </c>
      <c r="D1146" s="8" t="s">
        <v>241</v>
      </c>
      <c r="F1146" s="8" t="s">
        <v>251</v>
      </c>
      <c r="G1146" s="8" t="s">
        <v>252</v>
      </c>
      <c r="H1146" s="9" t="s">
        <v>4455</v>
      </c>
      <c r="I1146" s="9" t="s">
        <v>2517</v>
      </c>
    </row>
    <row r="1147" spans="1:9" s="10" customFormat="1" ht="30">
      <c r="A1147" s="8" t="s">
        <v>160</v>
      </c>
      <c r="B1147" s="8" t="s">
        <v>2518</v>
      </c>
      <c r="C1147" s="8" t="s">
        <v>1934</v>
      </c>
      <c r="D1147" s="8" t="s">
        <v>241</v>
      </c>
      <c r="E1147" s="8" t="s">
        <v>688</v>
      </c>
      <c r="F1147" s="8" t="s">
        <v>251</v>
      </c>
      <c r="G1147" s="8" t="s">
        <v>252</v>
      </c>
      <c r="H1147" s="9" t="s">
        <v>4456</v>
      </c>
      <c r="I1147" s="9" t="s">
        <v>2519</v>
      </c>
    </row>
    <row r="1148" spans="1:9" s="10" customFormat="1" ht="30">
      <c r="A1148" s="8" t="s">
        <v>160</v>
      </c>
      <c r="B1148" s="8" t="s">
        <v>2520</v>
      </c>
      <c r="C1148" s="8" t="s">
        <v>691</v>
      </c>
      <c r="D1148" s="8" t="s">
        <v>241</v>
      </c>
      <c r="E1148" s="8" t="s">
        <v>692</v>
      </c>
      <c r="F1148" s="8" t="s">
        <v>338</v>
      </c>
      <c r="G1148" s="8" t="s">
        <v>252</v>
      </c>
      <c r="H1148" s="9" t="s">
        <v>4113</v>
      </c>
      <c r="I1148" s="9" t="s">
        <v>2521</v>
      </c>
    </row>
    <row r="1149" spans="1:9" s="10" customFormat="1" ht="30">
      <c r="A1149" s="8" t="s">
        <v>160</v>
      </c>
      <c r="B1149" s="8" t="s">
        <v>2522</v>
      </c>
      <c r="C1149" s="8" t="s">
        <v>695</v>
      </c>
      <c r="D1149" s="8" t="s">
        <v>241</v>
      </c>
      <c r="E1149" s="8" t="s">
        <v>696</v>
      </c>
      <c r="F1149" s="8" t="s">
        <v>338</v>
      </c>
      <c r="G1149" s="8" t="s">
        <v>252</v>
      </c>
      <c r="H1149" s="9" t="s">
        <v>3935</v>
      </c>
      <c r="I1149" s="9" t="s">
        <v>1939</v>
      </c>
    </row>
    <row r="1150" spans="1:9" s="10" customFormat="1">
      <c r="A1150" s="8" t="s">
        <v>160</v>
      </c>
      <c r="B1150" s="8" t="s">
        <v>2523</v>
      </c>
      <c r="C1150" s="8" t="s">
        <v>1552</v>
      </c>
      <c r="D1150" s="8" t="s">
        <v>241</v>
      </c>
      <c r="E1150" s="8" t="s">
        <v>1661</v>
      </c>
      <c r="F1150" s="8" t="s">
        <v>251</v>
      </c>
      <c r="G1150" s="8" t="s">
        <v>252</v>
      </c>
      <c r="H1150" s="9" t="s">
        <v>4014</v>
      </c>
      <c r="I1150" s="9" t="s">
        <v>2189</v>
      </c>
    </row>
    <row r="1151" spans="1:9" s="10" customFormat="1" ht="45">
      <c r="A1151" s="8" t="s">
        <v>160</v>
      </c>
      <c r="B1151" s="8" t="s">
        <v>2524</v>
      </c>
      <c r="C1151" s="8" t="s">
        <v>1560</v>
      </c>
      <c r="D1151" s="8" t="s">
        <v>241</v>
      </c>
      <c r="E1151" s="8" t="s">
        <v>317</v>
      </c>
      <c r="F1151" s="8" t="s">
        <v>251</v>
      </c>
      <c r="G1151" s="8" t="s">
        <v>295</v>
      </c>
      <c r="H1151" s="9" t="s">
        <v>3814</v>
      </c>
      <c r="I1151" s="9" t="s">
        <v>1561</v>
      </c>
    </row>
    <row r="1152" spans="1:9" s="10" customFormat="1" ht="60">
      <c r="A1152" s="8" t="s">
        <v>160</v>
      </c>
      <c r="B1152" s="8" t="s">
        <v>2525</v>
      </c>
      <c r="C1152" s="8" t="s">
        <v>1563</v>
      </c>
      <c r="D1152" s="8" t="s">
        <v>241</v>
      </c>
      <c r="E1152" s="8" t="s">
        <v>317</v>
      </c>
      <c r="F1152" s="8" t="s">
        <v>251</v>
      </c>
      <c r="G1152" s="8" t="s">
        <v>252</v>
      </c>
      <c r="H1152" s="9" t="s">
        <v>4114</v>
      </c>
      <c r="I1152" s="9" t="s">
        <v>2526</v>
      </c>
    </row>
    <row r="1153" spans="1:9" s="10" customFormat="1" ht="90">
      <c r="A1153" s="8" t="s">
        <v>160</v>
      </c>
      <c r="B1153" s="8" t="s">
        <v>2527</v>
      </c>
      <c r="C1153" s="8" t="s">
        <v>1566</v>
      </c>
      <c r="D1153" s="8" t="s">
        <v>241</v>
      </c>
      <c r="E1153" s="8" t="s">
        <v>317</v>
      </c>
      <c r="F1153" s="8" t="s">
        <v>251</v>
      </c>
      <c r="G1153" s="8" t="s">
        <v>252</v>
      </c>
      <c r="H1153" s="9" t="s">
        <v>4540</v>
      </c>
      <c r="I1153" s="9" t="s">
        <v>2528</v>
      </c>
    </row>
    <row r="1154" spans="1:9" s="10" customFormat="1" ht="60">
      <c r="A1154" s="8" t="s">
        <v>160</v>
      </c>
      <c r="B1154" s="8" t="s">
        <v>2529</v>
      </c>
      <c r="C1154" s="8" t="s">
        <v>275</v>
      </c>
      <c r="D1154" s="8" t="s">
        <v>241</v>
      </c>
      <c r="E1154" s="8" t="s">
        <v>1492</v>
      </c>
      <c r="F1154" s="8" t="s">
        <v>251</v>
      </c>
      <c r="G1154" s="8" t="s">
        <v>252</v>
      </c>
      <c r="H1154" s="9" t="s">
        <v>4035</v>
      </c>
      <c r="I1154" s="9" t="s">
        <v>2258</v>
      </c>
    </row>
    <row r="1155" spans="1:9" s="10" customFormat="1" ht="30">
      <c r="A1155" s="8" t="s">
        <v>160</v>
      </c>
      <c r="B1155" s="8" t="s">
        <v>2530</v>
      </c>
      <c r="C1155" s="8" t="s">
        <v>278</v>
      </c>
      <c r="D1155" s="8" t="s">
        <v>241</v>
      </c>
      <c r="E1155" s="8" t="s">
        <v>279</v>
      </c>
      <c r="F1155" s="8" t="s">
        <v>338</v>
      </c>
      <c r="G1155" s="8" t="s">
        <v>252</v>
      </c>
      <c r="H1155" s="9" t="s">
        <v>4115</v>
      </c>
      <c r="I1155" s="9" t="s">
        <v>2531</v>
      </c>
    </row>
    <row r="1156" spans="1:9" s="10" customFormat="1" ht="60">
      <c r="A1156" s="8" t="s">
        <v>160</v>
      </c>
      <c r="B1156" s="8" t="s">
        <v>2532</v>
      </c>
      <c r="C1156" s="8" t="s">
        <v>1573</v>
      </c>
      <c r="D1156" s="8" t="s">
        <v>259</v>
      </c>
      <c r="F1156" s="8" t="s">
        <v>251</v>
      </c>
      <c r="G1156" s="8" t="s">
        <v>252</v>
      </c>
      <c r="H1156" s="9" t="s">
        <v>4541</v>
      </c>
      <c r="I1156" s="9" t="s">
        <v>2533</v>
      </c>
    </row>
    <row r="1157" spans="1:9" s="10" customFormat="1" ht="30">
      <c r="A1157" s="8" t="s">
        <v>160</v>
      </c>
      <c r="B1157" s="8" t="s">
        <v>425</v>
      </c>
      <c r="C1157" s="8" t="s">
        <v>426</v>
      </c>
      <c r="D1157" s="8" t="s">
        <v>259</v>
      </c>
      <c r="F1157" s="8" t="s">
        <v>284</v>
      </c>
      <c r="G1157" s="8" t="s">
        <v>295</v>
      </c>
      <c r="H1157" s="9" t="s">
        <v>4400</v>
      </c>
      <c r="I1157" s="9" t="s">
        <v>842</v>
      </c>
    </row>
    <row r="1158" spans="1:9" s="10" customFormat="1" ht="30">
      <c r="A1158" s="8" t="s">
        <v>160</v>
      </c>
      <c r="B1158" s="8" t="s">
        <v>428</v>
      </c>
      <c r="C1158" s="8" t="s">
        <v>429</v>
      </c>
      <c r="D1158" s="8" t="s">
        <v>241</v>
      </c>
      <c r="F1158" s="8" t="s">
        <v>284</v>
      </c>
      <c r="G1158" s="8" t="s">
        <v>252</v>
      </c>
      <c r="H1158" s="9" t="s">
        <v>4399</v>
      </c>
      <c r="I1158" s="9" t="s">
        <v>2534</v>
      </c>
    </row>
    <row r="1159" spans="1:9" s="10" customFormat="1">
      <c r="A1159" s="8" t="s">
        <v>160</v>
      </c>
      <c r="B1159" s="8" t="s">
        <v>431</v>
      </c>
      <c r="C1159" s="8" t="s">
        <v>432</v>
      </c>
      <c r="D1159" s="8" t="s">
        <v>259</v>
      </c>
      <c r="F1159" s="8" t="s">
        <v>284</v>
      </c>
      <c r="G1159" s="8" t="s">
        <v>252</v>
      </c>
      <c r="H1159" s="9" t="s">
        <v>3481</v>
      </c>
      <c r="I1159" s="9" t="s">
        <v>521</v>
      </c>
    </row>
    <row r="1160" spans="1:9" s="10" customFormat="1" ht="30">
      <c r="A1160" s="8" t="s">
        <v>160</v>
      </c>
      <c r="B1160" s="8" t="s">
        <v>388</v>
      </c>
      <c r="C1160" s="8" t="s">
        <v>389</v>
      </c>
      <c r="D1160" s="8" t="s">
        <v>259</v>
      </c>
      <c r="F1160" s="8" t="s">
        <v>284</v>
      </c>
      <c r="G1160" s="8" t="s">
        <v>252</v>
      </c>
      <c r="H1160" s="9" t="s">
        <v>4593</v>
      </c>
      <c r="I1160" s="9" t="s">
        <v>1406</v>
      </c>
    </row>
    <row r="1161" spans="1:9" s="10" customFormat="1" ht="30">
      <c r="A1161" s="8" t="s">
        <v>160</v>
      </c>
      <c r="B1161" s="8" t="s">
        <v>391</v>
      </c>
      <c r="C1161" s="8" t="s">
        <v>392</v>
      </c>
      <c r="D1161" s="8" t="s">
        <v>241</v>
      </c>
      <c r="E1161" s="8" t="s">
        <v>393</v>
      </c>
      <c r="F1161" s="8" t="s">
        <v>284</v>
      </c>
      <c r="G1161" s="8" t="s">
        <v>252</v>
      </c>
      <c r="H1161" s="9" t="s">
        <v>3817</v>
      </c>
      <c r="I1161" s="9" t="s">
        <v>1576</v>
      </c>
    </row>
    <row r="1162" spans="1:9" s="10" customFormat="1">
      <c r="A1162" s="8" t="s">
        <v>160</v>
      </c>
      <c r="B1162" s="8" t="s">
        <v>2535</v>
      </c>
      <c r="C1162" s="8" t="s">
        <v>375</v>
      </c>
      <c r="D1162" s="8" t="s">
        <v>241</v>
      </c>
      <c r="E1162" s="8" t="s">
        <v>283</v>
      </c>
      <c r="F1162" s="8" t="s">
        <v>284</v>
      </c>
      <c r="G1162" s="8" t="s">
        <v>295</v>
      </c>
      <c r="H1162" s="9" t="s">
        <v>4116</v>
      </c>
      <c r="I1162" s="9" t="s">
        <v>2536</v>
      </c>
    </row>
    <row r="1163" spans="1:9" s="10" customFormat="1" ht="30">
      <c r="A1163" s="8" t="s">
        <v>160</v>
      </c>
      <c r="B1163" s="8" t="s">
        <v>2537</v>
      </c>
      <c r="C1163" s="8" t="s">
        <v>856</v>
      </c>
      <c r="D1163" s="8" t="s">
        <v>259</v>
      </c>
      <c r="F1163" s="8" t="s">
        <v>284</v>
      </c>
      <c r="G1163" s="8" t="s">
        <v>252</v>
      </c>
      <c r="H1163" s="9" t="s">
        <v>3849</v>
      </c>
      <c r="I1163" s="9" t="s">
        <v>1970</v>
      </c>
    </row>
    <row r="1164" spans="1:9" s="10" customFormat="1" ht="75">
      <c r="A1164" s="8" t="s">
        <v>160</v>
      </c>
      <c r="B1164" s="8" t="s">
        <v>2538</v>
      </c>
      <c r="C1164" s="8" t="s">
        <v>721</v>
      </c>
      <c r="D1164" s="8" t="s">
        <v>241</v>
      </c>
      <c r="F1164" s="8" t="s">
        <v>284</v>
      </c>
      <c r="G1164" s="8" t="s">
        <v>252</v>
      </c>
      <c r="H1164" s="9" t="s">
        <v>4117</v>
      </c>
      <c r="I1164" s="9" t="s">
        <v>2539</v>
      </c>
    </row>
    <row r="1165" spans="1:9" s="10" customFormat="1">
      <c r="A1165" s="8" t="s">
        <v>160</v>
      </c>
      <c r="B1165" s="8" t="s">
        <v>2540</v>
      </c>
      <c r="C1165" s="8" t="s">
        <v>724</v>
      </c>
      <c r="D1165" s="8" t="s">
        <v>259</v>
      </c>
      <c r="F1165" s="8" t="s">
        <v>284</v>
      </c>
      <c r="G1165" s="8" t="s">
        <v>252</v>
      </c>
      <c r="H1165" s="9" t="s">
        <v>4118</v>
      </c>
      <c r="I1165" s="9" t="s">
        <v>2541</v>
      </c>
    </row>
    <row r="1166" spans="1:9" s="10" customFormat="1" ht="90">
      <c r="A1166" s="8" t="s">
        <v>160</v>
      </c>
      <c r="B1166" s="8" t="s">
        <v>2542</v>
      </c>
      <c r="C1166" s="8" t="s">
        <v>727</v>
      </c>
      <c r="D1166" s="8" t="s">
        <v>241</v>
      </c>
      <c r="E1166" s="8" t="s">
        <v>283</v>
      </c>
      <c r="F1166" s="8" t="s">
        <v>284</v>
      </c>
      <c r="G1166" s="8" t="s">
        <v>252</v>
      </c>
      <c r="H1166" s="9" t="s">
        <v>4542</v>
      </c>
      <c r="I1166" s="9" t="s">
        <v>2543</v>
      </c>
    </row>
    <row r="1167" spans="1:9" s="10" customFormat="1" ht="45">
      <c r="A1167" s="8" t="s">
        <v>160</v>
      </c>
      <c r="B1167" s="8" t="s">
        <v>2544</v>
      </c>
      <c r="C1167" s="8" t="s">
        <v>730</v>
      </c>
      <c r="D1167" s="8" t="s">
        <v>241</v>
      </c>
      <c r="F1167" s="8" t="s">
        <v>284</v>
      </c>
      <c r="G1167" s="8" t="s">
        <v>252</v>
      </c>
      <c r="H1167" s="9" t="s">
        <v>4119</v>
      </c>
      <c r="I1167" s="9" t="s">
        <v>2545</v>
      </c>
    </row>
    <row r="1168" spans="1:9" s="10" customFormat="1">
      <c r="A1168" s="8" t="s">
        <v>160</v>
      </c>
      <c r="B1168" s="8" t="s">
        <v>2546</v>
      </c>
      <c r="C1168" s="8" t="s">
        <v>733</v>
      </c>
      <c r="D1168" s="8" t="s">
        <v>241</v>
      </c>
      <c r="E1168" s="8" t="s">
        <v>283</v>
      </c>
      <c r="F1168" s="8" t="s">
        <v>284</v>
      </c>
      <c r="G1168" s="8" t="s">
        <v>252</v>
      </c>
      <c r="H1168" s="9" t="s">
        <v>4120</v>
      </c>
      <c r="I1168" s="9" t="s">
        <v>2547</v>
      </c>
    </row>
    <row r="1169" spans="1:9">
      <c r="A1169" s="5" t="s">
        <v>189</v>
      </c>
      <c r="B1169" s="6" t="s">
        <v>239</v>
      </c>
      <c r="C1169" s="6" t="s">
        <v>240</v>
      </c>
      <c r="D1169" s="5" t="s">
        <v>241</v>
      </c>
      <c r="F1169" s="5" t="s">
        <v>242</v>
      </c>
      <c r="G1169" s="6" t="s">
        <v>243</v>
      </c>
      <c r="H1169" s="7" t="s">
        <v>4567</v>
      </c>
      <c r="I1169" s="7" t="s">
        <v>244</v>
      </c>
    </row>
    <row r="1170" spans="1:9">
      <c r="A1170" s="5" t="s">
        <v>189</v>
      </c>
      <c r="B1170" s="6" t="s">
        <v>245</v>
      </c>
      <c r="C1170" s="6" t="s">
        <v>246</v>
      </c>
      <c r="D1170" s="5" t="s">
        <v>241</v>
      </c>
      <c r="E1170" s="5" t="s">
        <v>189</v>
      </c>
      <c r="F1170" s="5" t="s">
        <v>242</v>
      </c>
      <c r="G1170" s="6" t="s">
        <v>243</v>
      </c>
      <c r="H1170" s="7" t="s">
        <v>3426</v>
      </c>
      <c r="I1170" s="7" t="s">
        <v>247</v>
      </c>
    </row>
    <row r="1171" spans="1:9" ht="30">
      <c r="A1171" s="5" t="s">
        <v>189</v>
      </c>
      <c r="B1171" s="6" t="s">
        <v>254</v>
      </c>
      <c r="C1171" s="6" t="s">
        <v>255</v>
      </c>
      <c r="D1171" s="5" t="s">
        <v>241</v>
      </c>
      <c r="F1171" s="5" t="s">
        <v>242</v>
      </c>
      <c r="G1171" s="6" t="s">
        <v>243</v>
      </c>
      <c r="H1171" s="7" t="s">
        <v>4419</v>
      </c>
      <c r="I1171" s="7" t="s">
        <v>256</v>
      </c>
    </row>
    <row r="1172" spans="1:9" ht="45">
      <c r="A1172" s="5" t="s">
        <v>189</v>
      </c>
      <c r="B1172" s="6" t="s">
        <v>2548</v>
      </c>
      <c r="C1172" s="6" t="s">
        <v>258</v>
      </c>
      <c r="D1172" s="5" t="s">
        <v>259</v>
      </c>
      <c r="F1172" s="5" t="s">
        <v>242</v>
      </c>
      <c r="G1172" s="6" t="s">
        <v>243</v>
      </c>
      <c r="H1172" s="7" t="s">
        <v>4001</v>
      </c>
      <c r="I1172" s="7" t="s">
        <v>2144</v>
      </c>
    </row>
    <row r="1173" spans="1:9" s="10" customFormat="1" ht="30">
      <c r="A1173" s="8" t="s">
        <v>189</v>
      </c>
      <c r="B1173" s="8" t="s">
        <v>2549</v>
      </c>
      <c r="C1173" s="8" t="s">
        <v>451</v>
      </c>
      <c r="D1173" s="8" t="s">
        <v>241</v>
      </c>
      <c r="F1173" s="8" t="s">
        <v>242</v>
      </c>
      <c r="G1173" s="8" t="s">
        <v>252</v>
      </c>
      <c r="H1173" s="9" t="s">
        <v>4418</v>
      </c>
      <c r="I1173" s="9" t="s">
        <v>2146</v>
      </c>
    </row>
    <row r="1174" spans="1:9" s="10" customFormat="1" ht="30">
      <c r="A1174" s="8" t="s">
        <v>189</v>
      </c>
      <c r="B1174" s="8" t="s">
        <v>2550</v>
      </c>
      <c r="C1174" s="8" t="s">
        <v>652</v>
      </c>
      <c r="D1174" s="8" t="s">
        <v>241</v>
      </c>
      <c r="F1174" s="8" t="s">
        <v>242</v>
      </c>
      <c r="G1174" s="8" t="s">
        <v>252</v>
      </c>
      <c r="H1174" s="9" t="s">
        <v>4121</v>
      </c>
      <c r="I1174" s="9" t="s">
        <v>2551</v>
      </c>
    </row>
    <row r="1175" spans="1:9" s="10" customFormat="1">
      <c r="A1175" s="8" t="s">
        <v>189</v>
      </c>
      <c r="B1175" s="8" t="s">
        <v>2552</v>
      </c>
      <c r="C1175" s="8" t="s">
        <v>454</v>
      </c>
      <c r="D1175" s="8" t="s">
        <v>241</v>
      </c>
      <c r="F1175" s="8" t="s">
        <v>242</v>
      </c>
      <c r="G1175" s="8" t="s">
        <v>252</v>
      </c>
      <c r="H1175" s="9" t="s">
        <v>4122</v>
      </c>
      <c r="I1175" s="9" t="s">
        <v>2553</v>
      </c>
    </row>
    <row r="1176" spans="1:9" s="10" customFormat="1" ht="30">
      <c r="A1176" s="8" t="s">
        <v>189</v>
      </c>
      <c r="B1176" s="8" t="s">
        <v>2554</v>
      </c>
      <c r="C1176" s="8" t="s">
        <v>457</v>
      </c>
      <c r="D1176" s="8" t="s">
        <v>241</v>
      </c>
      <c r="F1176" s="8" t="s">
        <v>242</v>
      </c>
      <c r="G1176" s="8" t="s">
        <v>252</v>
      </c>
      <c r="H1176" s="9" t="s">
        <v>4004</v>
      </c>
      <c r="I1176" s="9" t="s">
        <v>2152</v>
      </c>
    </row>
    <row r="1177" spans="1:9" s="10" customFormat="1" ht="30">
      <c r="A1177" s="8" t="s">
        <v>189</v>
      </c>
      <c r="B1177" s="8" t="s">
        <v>2555</v>
      </c>
      <c r="C1177" s="8" t="s">
        <v>460</v>
      </c>
      <c r="D1177" s="8" t="s">
        <v>241</v>
      </c>
      <c r="F1177" s="8" t="s">
        <v>242</v>
      </c>
      <c r="G1177" s="8" t="s">
        <v>252</v>
      </c>
      <c r="H1177" s="9" t="s">
        <v>3887</v>
      </c>
      <c r="I1177" s="9" t="s">
        <v>1792</v>
      </c>
    </row>
    <row r="1178" spans="1:9" ht="120">
      <c r="A1178" s="5" t="s">
        <v>189</v>
      </c>
      <c r="B1178" s="6" t="s">
        <v>2556</v>
      </c>
      <c r="C1178" s="6" t="s">
        <v>2557</v>
      </c>
      <c r="D1178" s="5" t="s">
        <v>241</v>
      </c>
      <c r="E1178" s="5" t="s">
        <v>2558</v>
      </c>
      <c r="F1178" s="5" t="s">
        <v>272</v>
      </c>
      <c r="G1178" s="6" t="s">
        <v>243</v>
      </c>
      <c r="H1178" s="7" t="s">
        <v>4543</v>
      </c>
      <c r="I1178" s="7" t="s">
        <v>2559</v>
      </c>
    </row>
    <row r="1179" spans="1:9" ht="30">
      <c r="A1179" s="5" t="s">
        <v>189</v>
      </c>
      <c r="B1179" s="6" t="s">
        <v>2560</v>
      </c>
      <c r="C1179" s="6" t="s">
        <v>2561</v>
      </c>
      <c r="D1179" s="5" t="s">
        <v>241</v>
      </c>
      <c r="E1179" s="5" t="s">
        <v>2562</v>
      </c>
      <c r="F1179" s="5" t="s">
        <v>327</v>
      </c>
      <c r="G1179" s="6" t="s">
        <v>243</v>
      </c>
      <c r="H1179" s="7" t="s">
        <v>4123</v>
      </c>
      <c r="I1179" s="7" t="s">
        <v>2563</v>
      </c>
    </row>
    <row r="1180" spans="1:9" s="10" customFormat="1">
      <c r="A1180" s="8" t="s">
        <v>189</v>
      </c>
      <c r="B1180" s="8" t="s">
        <v>2564</v>
      </c>
      <c r="C1180" s="8" t="s">
        <v>2565</v>
      </c>
      <c r="D1180" s="8" t="s">
        <v>241</v>
      </c>
      <c r="E1180" s="8" t="s">
        <v>250</v>
      </c>
      <c r="F1180" s="8" t="s">
        <v>338</v>
      </c>
      <c r="G1180" s="8" t="s">
        <v>252</v>
      </c>
      <c r="H1180" s="9" t="s">
        <v>4124</v>
      </c>
      <c r="I1180" s="9" t="s">
        <v>2566</v>
      </c>
    </row>
    <row r="1181" spans="1:9" s="10" customFormat="1">
      <c r="A1181" s="8" t="s">
        <v>189</v>
      </c>
      <c r="B1181" s="8" t="s">
        <v>2567</v>
      </c>
      <c r="C1181" s="8" t="s">
        <v>2568</v>
      </c>
      <c r="D1181" s="8" t="s">
        <v>241</v>
      </c>
      <c r="E1181" s="8" t="s">
        <v>250</v>
      </c>
      <c r="F1181" s="8" t="s">
        <v>473</v>
      </c>
      <c r="G1181" s="8" t="s">
        <v>252</v>
      </c>
      <c r="H1181" s="9" t="s">
        <v>4006</v>
      </c>
      <c r="I1181" s="9" t="s">
        <v>2165</v>
      </c>
    </row>
    <row r="1182" spans="1:9" s="10" customFormat="1">
      <c r="A1182" s="8" t="s">
        <v>189</v>
      </c>
      <c r="B1182" s="8" t="s">
        <v>2569</v>
      </c>
      <c r="C1182" s="8" t="s">
        <v>2570</v>
      </c>
      <c r="D1182" s="8" t="s">
        <v>241</v>
      </c>
      <c r="E1182" s="8" t="s">
        <v>250</v>
      </c>
      <c r="F1182" s="8" t="s">
        <v>473</v>
      </c>
      <c r="G1182" s="8" t="s">
        <v>252</v>
      </c>
      <c r="H1182" s="9" t="s">
        <v>4125</v>
      </c>
      <c r="I1182" s="9" t="s">
        <v>2571</v>
      </c>
    </row>
    <row r="1183" spans="1:9" s="10" customFormat="1" ht="30">
      <c r="A1183" s="8" t="s">
        <v>189</v>
      </c>
      <c r="B1183" s="8" t="s">
        <v>2572</v>
      </c>
      <c r="C1183" s="8" t="s">
        <v>1446</v>
      </c>
      <c r="D1183" s="8" t="s">
        <v>241</v>
      </c>
      <c r="F1183" s="8" t="s">
        <v>1447</v>
      </c>
      <c r="G1183" s="8" t="s">
        <v>295</v>
      </c>
      <c r="H1183" s="9" t="s">
        <v>3854</v>
      </c>
      <c r="I1183" s="9" t="s">
        <v>1695</v>
      </c>
    </row>
    <row r="1184" spans="1:9" s="10" customFormat="1">
      <c r="A1184" s="8" t="s">
        <v>189</v>
      </c>
      <c r="B1184" s="8" t="s">
        <v>2573</v>
      </c>
      <c r="C1184" s="8" t="s">
        <v>1450</v>
      </c>
      <c r="D1184" s="8" t="s">
        <v>241</v>
      </c>
      <c r="E1184" s="8" t="s">
        <v>505</v>
      </c>
      <c r="F1184" s="8" t="s">
        <v>338</v>
      </c>
      <c r="G1184" s="8" t="s">
        <v>252</v>
      </c>
      <c r="H1184" s="9" t="s">
        <v>4126</v>
      </c>
      <c r="I1184" s="9" t="s">
        <v>2574</v>
      </c>
    </row>
    <row r="1185" spans="1:9" s="10" customFormat="1" ht="60">
      <c r="A1185" s="8" t="s">
        <v>189</v>
      </c>
      <c r="B1185" s="8" t="s">
        <v>2575</v>
      </c>
      <c r="C1185" s="8" t="s">
        <v>1486</v>
      </c>
      <c r="D1185" s="8" t="s">
        <v>241</v>
      </c>
      <c r="F1185" s="8" t="s">
        <v>1447</v>
      </c>
      <c r="G1185" s="8" t="s">
        <v>295</v>
      </c>
      <c r="H1185" s="9" t="s">
        <v>4127</v>
      </c>
      <c r="I1185" s="9" t="s">
        <v>2576</v>
      </c>
    </row>
    <row r="1186" spans="1:9" s="10" customFormat="1" ht="45">
      <c r="A1186" s="8" t="s">
        <v>189</v>
      </c>
      <c r="B1186" s="8" t="s">
        <v>2577</v>
      </c>
      <c r="C1186" s="8" t="s">
        <v>1456</v>
      </c>
      <c r="D1186" s="8" t="s">
        <v>259</v>
      </c>
      <c r="F1186" s="8" t="s">
        <v>1447</v>
      </c>
      <c r="G1186" s="8" t="s">
        <v>252</v>
      </c>
      <c r="H1186" s="9" t="s">
        <v>4128</v>
      </c>
      <c r="I1186" s="9" t="s">
        <v>2578</v>
      </c>
    </row>
    <row r="1187" spans="1:9" s="10" customFormat="1">
      <c r="A1187" s="8" t="s">
        <v>189</v>
      </c>
      <c r="B1187" s="8" t="s">
        <v>2579</v>
      </c>
      <c r="C1187" s="8" t="s">
        <v>1459</v>
      </c>
      <c r="D1187" s="8" t="s">
        <v>241</v>
      </c>
      <c r="E1187" s="8" t="s">
        <v>505</v>
      </c>
      <c r="F1187" s="8" t="s">
        <v>338</v>
      </c>
      <c r="G1187" s="8" t="s">
        <v>252</v>
      </c>
      <c r="H1187" s="9" t="s">
        <v>4129</v>
      </c>
      <c r="I1187" s="9" t="s">
        <v>2580</v>
      </c>
    </row>
    <row r="1188" spans="1:9" s="10" customFormat="1">
      <c r="A1188" s="8" t="s">
        <v>189</v>
      </c>
      <c r="B1188" s="8" t="s">
        <v>2581</v>
      </c>
      <c r="C1188" s="8" t="s">
        <v>1489</v>
      </c>
      <c r="D1188" s="8" t="s">
        <v>241</v>
      </c>
      <c r="F1188" s="8" t="s">
        <v>338</v>
      </c>
      <c r="G1188" s="8" t="s">
        <v>252</v>
      </c>
      <c r="H1188" s="9" t="s">
        <v>4130</v>
      </c>
      <c r="I1188" s="9" t="s">
        <v>2582</v>
      </c>
    </row>
    <row r="1189" spans="1:9" s="10" customFormat="1" ht="45">
      <c r="A1189" s="8" t="s">
        <v>189</v>
      </c>
      <c r="B1189" s="8" t="s">
        <v>2583</v>
      </c>
      <c r="C1189" s="8" t="s">
        <v>485</v>
      </c>
      <c r="D1189" s="8" t="s">
        <v>241</v>
      </c>
      <c r="E1189" s="8" t="s">
        <v>486</v>
      </c>
      <c r="F1189" s="8" t="s">
        <v>251</v>
      </c>
      <c r="G1189" s="8" t="s">
        <v>252</v>
      </c>
      <c r="H1189" s="9" t="s">
        <v>3896</v>
      </c>
      <c r="I1189" s="9" t="s">
        <v>1917</v>
      </c>
    </row>
    <row r="1190" spans="1:9" s="10" customFormat="1" ht="30">
      <c r="A1190" s="8" t="s">
        <v>189</v>
      </c>
      <c r="B1190" s="8" t="s">
        <v>2584</v>
      </c>
      <c r="C1190" s="8" t="s">
        <v>1464</v>
      </c>
      <c r="D1190" s="8" t="s">
        <v>241</v>
      </c>
      <c r="F1190" s="8" t="s">
        <v>251</v>
      </c>
      <c r="G1190" s="8" t="s">
        <v>252</v>
      </c>
      <c r="H1190" s="9" t="s">
        <v>4131</v>
      </c>
      <c r="I1190" s="9" t="s">
        <v>2585</v>
      </c>
    </row>
    <row r="1191" spans="1:9" s="10" customFormat="1">
      <c r="A1191" s="8" t="s">
        <v>189</v>
      </c>
      <c r="B1191" s="8" t="s">
        <v>2586</v>
      </c>
      <c r="C1191" s="8" t="s">
        <v>1829</v>
      </c>
      <c r="D1191" s="8" t="s">
        <v>241</v>
      </c>
      <c r="E1191" s="8" t="s">
        <v>1658</v>
      </c>
      <c r="F1191" s="8" t="s">
        <v>251</v>
      </c>
      <c r="G1191" s="8" t="s">
        <v>252</v>
      </c>
      <c r="H1191" s="9" t="s">
        <v>4132</v>
      </c>
      <c r="I1191" s="9" t="s">
        <v>2587</v>
      </c>
    </row>
    <row r="1192" spans="1:9" s="10" customFormat="1" ht="30">
      <c r="A1192" s="8" t="s">
        <v>189</v>
      </c>
      <c r="B1192" s="8" t="s">
        <v>2588</v>
      </c>
      <c r="C1192" s="8" t="s">
        <v>1931</v>
      </c>
      <c r="D1192" s="8" t="s">
        <v>241</v>
      </c>
      <c r="E1192" s="8" t="s">
        <v>317</v>
      </c>
      <c r="F1192" s="8" t="s">
        <v>251</v>
      </c>
      <c r="G1192" s="8" t="s">
        <v>252</v>
      </c>
      <c r="H1192" s="9" t="s">
        <v>3933</v>
      </c>
      <c r="I1192" s="9" t="s">
        <v>1932</v>
      </c>
    </row>
    <row r="1193" spans="1:9" s="10" customFormat="1" ht="30">
      <c r="A1193" s="8" t="s">
        <v>189</v>
      </c>
      <c r="B1193" s="8" t="s">
        <v>2589</v>
      </c>
      <c r="C1193" s="8" t="s">
        <v>1934</v>
      </c>
      <c r="D1193" s="8" t="s">
        <v>241</v>
      </c>
      <c r="E1193" s="8" t="s">
        <v>688</v>
      </c>
      <c r="F1193" s="8" t="s">
        <v>251</v>
      </c>
      <c r="G1193" s="8" t="s">
        <v>252</v>
      </c>
      <c r="H1193" s="9" t="s">
        <v>4444</v>
      </c>
      <c r="I1193" s="9" t="s">
        <v>1935</v>
      </c>
    </row>
    <row r="1194" spans="1:9" s="10" customFormat="1" ht="30">
      <c r="A1194" s="8" t="s">
        <v>189</v>
      </c>
      <c r="B1194" s="8" t="s">
        <v>2590</v>
      </c>
      <c r="C1194" s="8" t="s">
        <v>691</v>
      </c>
      <c r="D1194" s="8" t="s">
        <v>241</v>
      </c>
      <c r="E1194" s="8" t="s">
        <v>692</v>
      </c>
      <c r="F1194" s="8" t="s">
        <v>338</v>
      </c>
      <c r="G1194" s="8" t="s">
        <v>252</v>
      </c>
      <c r="H1194" s="9" t="s">
        <v>3934</v>
      </c>
      <c r="I1194" s="9" t="s">
        <v>1937</v>
      </c>
    </row>
    <row r="1195" spans="1:9" s="10" customFormat="1" ht="30">
      <c r="A1195" s="8" t="s">
        <v>189</v>
      </c>
      <c r="B1195" s="8" t="s">
        <v>2591</v>
      </c>
      <c r="C1195" s="8" t="s">
        <v>695</v>
      </c>
      <c r="D1195" s="8" t="s">
        <v>241</v>
      </c>
      <c r="E1195" s="8" t="s">
        <v>696</v>
      </c>
      <c r="F1195" s="8" t="s">
        <v>338</v>
      </c>
      <c r="G1195" s="8" t="s">
        <v>252</v>
      </c>
      <c r="H1195" s="9" t="s">
        <v>3935</v>
      </c>
      <c r="I1195" s="9" t="s">
        <v>1939</v>
      </c>
    </row>
    <row r="1196" spans="1:9" s="10" customFormat="1">
      <c r="A1196" s="8" t="s">
        <v>189</v>
      </c>
      <c r="B1196" s="8" t="s">
        <v>2592</v>
      </c>
      <c r="C1196" s="8" t="s">
        <v>1552</v>
      </c>
      <c r="D1196" s="8" t="s">
        <v>241</v>
      </c>
      <c r="E1196" s="8" t="s">
        <v>1661</v>
      </c>
      <c r="F1196" s="8" t="s">
        <v>251</v>
      </c>
      <c r="G1196" s="8" t="s">
        <v>252</v>
      </c>
      <c r="H1196" s="9" t="s">
        <v>4133</v>
      </c>
      <c r="I1196" s="9" t="s">
        <v>2593</v>
      </c>
    </row>
    <row r="1197" spans="1:9" s="10" customFormat="1" ht="45">
      <c r="A1197" s="8" t="s">
        <v>189</v>
      </c>
      <c r="B1197" s="8" t="s">
        <v>2594</v>
      </c>
      <c r="C1197" s="8" t="s">
        <v>1560</v>
      </c>
      <c r="D1197" s="8" t="s">
        <v>241</v>
      </c>
      <c r="E1197" s="8" t="s">
        <v>317</v>
      </c>
      <c r="F1197" s="8" t="s">
        <v>251</v>
      </c>
      <c r="G1197" s="8" t="s">
        <v>295</v>
      </c>
      <c r="H1197" s="9" t="s">
        <v>3814</v>
      </c>
      <c r="I1197" s="9" t="s">
        <v>1561</v>
      </c>
    </row>
    <row r="1198" spans="1:9" s="10" customFormat="1" ht="60">
      <c r="A1198" s="8" t="s">
        <v>189</v>
      </c>
      <c r="B1198" s="8" t="s">
        <v>2595</v>
      </c>
      <c r="C1198" s="8" t="s">
        <v>1563</v>
      </c>
      <c r="D1198" s="8" t="s">
        <v>241</v>
      </c>
      <c r="E1198" s="8" t="s">
        <v>317</v>
      </c>
      <c r="F1198" s="8" t="s">
        <v>251</v>
      </c>
      <c r="G1198" s="8" t="s">
        <v>252</v>
      </c>
      <c r="H1198" s="9" t="s">
        <v>4134</v>
      </c>
      <c r="I1198" s="9" t="s">
        <v>2596</v>
      </c>
    </row>
    <row r="1199" spans="1:9" s="10" customFormat="1" ht="45">
      <c r="A1199" s="8" t="s">
        <v>189</v>
      </c>
      <c r="B1199" s="8" t="s">
        <v>2597</v>
      </c>
      <c r="C1199" s="8" t="s">
        <v>1566</v>
      </c>
      <c r="D1199" s="8" t="s">
        <v>241</v>
      </c>
      <c r="E1199" s="8" t="s">
        <v>317</v>
      </c>
      <c r="F1199" s="8" t="s">
        <v>251</v>
      </c>
      <c r="G1199" s="8" t="s">
        <v>252</v>
      </c>
      <c r="H1199" s="9" t="s">
        <v>3904</v>
      </c>
      <c r="I1199" s="9" t="s">
        <v>1848</v>
      </c>
    </row>
    <row r="1200" spans="1:9" s="10" customFormat="1" ht="60">
      <c r="A1200" s="8" t="s">
        <v>189</v>
      </c>
      <c r="B1200" s="8" t="s">
        <v>2598</v>
      </c>
      <c r="C1200" s="8" t="s">
        <v>275</v>
      </c>
      <c r="D1200" s="8" t="s">
        <v>241</v>
      </c>
      <c r="E1200" s="8" t="s">
        <v>1492</v>
      </c>
      <c r="F1200" s="8" t="s">
        <v>251</v>
      </c>
      <c r="G1200" s="8" t="s">
        <v>252</v>
      </c>
      <c r="H1200" s="9" t="s">
        <v>4035</v>
      </c>
      <c r="I1200" s="9" t="s">
        <v>2258</v>
      </c>
    </row>
    <row r="1201" spans="1:9" s="10" customFormat="1" ht="45">
      <c r="A1201" s="8" t="s">
        <v>189</v>
      </c>
      <c r="B1201" s="8" t="s">
        <v>2599</v>
      </c>
      <c r="C1201" s="8" t="s">
        <v>278</v>
      </c>
      <c r="D1201" s="8" t="s">
        <v>241</v>
      </c>
      <c r="E1201" s="8" t="s">
        <v>279</v>
      </c>
      <c r="F1201" s="8" t="s">
        <v>338</v>
      </c>
      <c r="G1201" s="8" t="s">
        <v>252</v>
      </c>
      <c r="H1201" s="9" t="s">
        <v>4135</v>
      </c>
      <c r="I1201" s="9" t="s">
        <v>2600</v>
      </c>
    </row>
    <row r="1202" spans="1:9" s="10" customFormat="1" ht="30">
      <c r="A1202" s="8" t="s">
        <v>189</v>
      </c>
      <c r="B1202" s="8" t="s">
        <v>425</v>
      </c>
      <c r="C1202" s="8" t="s">
        <v>426</v>
      </c>
      <c r="D1202" s="8" t="s">
        <v>259</v>
      </c>
      <c r="F1202" s="8" t="s">
        <v>284</v>
      </c>
      <c r="G1202" s="8" t="s">
        <v>295</v>
      </c>
      <c r="H1202" s="9" t="s">
        <v>4400</v>
      </c>
      <c r="I1202" s="9" t="s">
        <v>842</v>
      </c>
    </row>
    <row r="1203" spans="1:9" s="10" customFormat="1">
      <c r="A1203" s="8" t="s">
        <v>189</v>
      </c>
      <c r="B1203" s="8" t="s">
        <v>428</v>
      </c>
      <c r="C1203" s="8" t="s">
        <v>429</v>
      </c>
      <c r="D1203" s="8" t="s">
        <v>241</v>
      </c>
      <c r="F1203" s="8" t="s">
        <v>284</v>
      </c>
      <c r="G1203" s="8" t="s">
        <v>252</v>
      </c>
      <c r="H1203" s="9" t="s">
        <v>4395</v>
      </c>
      <c r="I1203" s="9" t="s">
        <v>843</v>
      </c>
    </row>
    <row r="1204" spans="1:9" s="10" customFormat="1">
      <c r="A1204" s="8" t="s">
        <v>189</v>
      </c>
      <c r="B1204" s="8" t="s">
        <v>431</v>
      </c>
      <c r="C1204" s="8" t="s">
        <v>432</v>
      </c>
      <c r="D1204" s="8" t="s">
        <v>259</v>
      </c>
      <c r="F1204" s="8" t="s">
        <v>284</v>
      </c>
      <c r="G1204" s="8" t="s">
        <v>252</v>
      </c>
      <c r="H1204" s="9" t="s">
        <v>3588</v>
      </c>
      <c r="I1204" s="9" t="s">
        <v>844</v>
      </c>
    </row>
    <row r="1205" spans="1:9" s="10" customFormat="1" ht="30">
      <c r="A1205" s="8" t="s">
        <v>189</v>
      </c>
      <c r="B1205" s="8" t="s">
        <v>388</v>
      </c>
      <c r="C1205" s="8" t="s">
        <v>389</v>
      </c>
      <c r="D1205" s="8" t="s">
        <v>259</v>
      </c>
      <c r="F1205" s="8" t="s">
        <v>284</v>
      </c>
      <c r="G1205" s="8" t="s">
        <v>252</v>
      </c>
      <c r="H1205" s="9" t="s">
        <v>4595</v>
      </c>
      <c r="I1205" s="9" t="s">
        <v>2601</v>
      </c>
    </row>
    <row r="1206" spans="1:9" s="10" customFormat="1" ht="30">
      <c r="A1206" s="8" t="s">
        <v>189</v>
      </c>
      <c r="B1206" s="8" t="s">
        <v>391</v>
      </c>
      <c r="C1206" s="8" t="s">
        <v>392</v>
      </c>
      <c r="D1206" s="8" t="s">
        <v>241</v>
      </c>
      <c r="E1206" s="8" t="s">
        <v>393</v>
      </c>
      <c r="F1206" s="8" t="s">
        <v>284</v>
      </c>
      <c r="G1206" s="8" t="s">
        <v>252</v>
      </c>
      <c r="H1206" s="9" t="s">
        <v>3993</v>
      </c>
      <c r="I1206" s="9" t="s">
        <v>2126</v>
      </c>
    </row>
    <row r="1207" spans="1:9" s="10" customFormat="1">
      <c r="A1207" s="8" t="s">
        <v>189</v>
      </c>
      <c r="B1207" s="8" t="s">
        <v>2602</v>
      </c>
      <c r="C1207" s="8" t="s">
        <v>375</v>
      </c>
      <c r="D1207" s="8" t="s">
        <v>241</v>
      </c>
      <c r="E1207" s="8" t="s">
        <v>283</v>
      </c>
      <c r="F1207" s="8" t="s">
        <v>284</v>
      </c>
      <c r="G1207" s="8" t="s">
        <v>295</v>
      </c>
      <c r="H1207" s="9" t="s">
        <v>3942</v>
      </c>
      <c r="I1207" s="9" t="s">
        <v>1965</v>
      </c>
    </row>
    <row r="1208" spans="1:9" s="10" customFormat="1" ht="30">
      <c r="A1208" s="8" t="s">
        <v>189</v>
      </c>
      <c r="B1208" s="8" t="s">
        <v>2603</v>
      </c>
      <c r="C1208" s="8" t="s">
        <v>856</v>
      </c>
      <c r="D1208" s="8" t="s">
        <v>259</v>
      </c>
      <c r="F1208" s="8" t="s">
        <v>284</v>
      </c>
      <c r="G1208" s="8" t="s">
        <v>252</v>
      </c>
      <c r="H1208" s="9" t="s">
        <v>3849</v>
      </c>
      <c r="I1208" s="9" t="s">
        <v>1970</v>
      </c>
    </row>
    <row r="1209" spans="1:9" s="10" customFormat="1" ht="60">
      <c r="A1209" s="8" t="s">
        <v>189</v>
      </c>
      <c r="B1209" s="8" t="s">
        <v>2604</v>
      </c>
      <c r="C1209" s="8" t="s">
        <v>721</v>
      </c>
      <c r="D1209" s="8" t="s">
        <v>241</v>
      </c>
      <c r="F1209" s="8" t="s">
        <v>284</v>
      </c>
      <c r="G1209" s="8" t="s">
        <v>252</v>
      </c>
      <c r="H1209" s="9" t="s">
        <v>4136</v>
      </c>
      <c r="I1209" s="9" t="s">
        <v>2605</v>
      </c>
    </row>
    <row r="1210" spans="1:9" s="10" customFormat="1">
      <c r="A1210" s="8" t="s">
        <v>189</v>
      </c>
      <c r="B1210" s="8" t="s">
        <v>2606</v>
      </c>
      <c r="C1210" s="8" t="s">
        <v>724</v>
      </c>
      <c r="D1210" s="8" t="s">
        <v>259</v>
      </c>
      <c r="F1210" s="8" t="s">
        <v>284</v>
      </c>
      <c r="G1210" s="8" t="s">
        <v>252</v>
      </c>
      <c r="H1210" s="9" t="s">
        <v>3598</v>
      </c>
      <c r="I1210" s="9" t="s">
        <v>870</v>
      </c>
    </row>
    <row r="1211" spans="1:9" s="10" customFormat="1" ht="60">
      <c r="A1211" s="8" t="s">
        <v>189</v>
      </c>
      <c r="B1211" s="8" t="s">
        <v>2607</v>
      </c>
      <c r="C1211" s="8" t="s">
        <v>727</v>
      </c>
      <c r="D1211" s="8" t="s">
        <v>241</v>
      </c>
      <c r="E1211" s="8" t="s">
        <v>283</v>
      </c>
      <c r="F1211" s="8" t="s">
        <v>284</v>
      </c>
      <c r="G1211" s="8" t="s">
        <v>252</v>
      </c>
      <c r="H1211" s="9" t="s">
        <v>4544</v>
      </c>
      <c r="I1211" s="9" t="s">
        <v>2608</v>
      </c>
    </row>
    <row r="1212" spans="1:9" s="10" customFormat="1" ht="45">
      <c r="A1212" s="8" t="s">
        <v>189</v>
      </c>
      <c r="B1212" s="8" t="s">
        <v>2609</v>
      </c>
      <c r="C1212" s="8" t="s">
        <v>730</v>
      </c>
      <c r="D1212" s="8" t="s">
        <v>241</v>
      </c>
      <c r="F1212" s="8" t="s">
        <v>284</v>
      </c>
      <c r="G1212" s="8" t="s">
        <v>252</v>
      </c>
      <c r="H1212" s="9" t="s">
        <v>4137</v>
      </c>
      <c r="I1212" s="9" t="s">
        <v>2610</v>
      </c>
    </row>
    <row r="1213" spans="1:9" s="10" customFormat="1">
      <c r="A1213" s="8" t="s">
        <v>189</v>
      </c>
      <c r="B1213" s="8" t="s">
        <v>2611</v>
      </c>
      <c r="C1213" s="8" t="s">
        <v>733</v>
      </c>
      <c r="D1213" s="8" t="s">
        <v>241</v>
      </c>
      <c r="E1213" s="8" t="s">
        <v>283</v>
      </c>
      <c r="F1213" s="8" t="s">
        <v>284</v>
      </c>
      <c r="G1213" s="8" t="s">
        <v>252</v>
      </c>
      <c r="H1213" s="9" t="s">
        <v>4138</v>
      </c>
      <c r="I1213" s="9" t="s">
        <v>2612</v>
      </c>
    </row>
    <row r="1214" spans="1:9">
      <c r="A1214" s="5" t="s">
        <v>144</v>
      </c>
      <c r="B1214" s="6" t="s">
        <v>239</v>
      </c>
      <c r="C1214" s="6" t="s">
        <v>240</v>
      </c>
      <c r="D1214" s="5" t="s">
        <v>241</v>
      </c>
      <c r="F1214" s="5" t="s">
        <v>242</v>
      </c>
      <c r="G1214" s="6" t="s">
        <v>243</v>
      </c>
      <c r="H1214" s="7" t="s">
        <v>4567</v>
      </c>
      <c r="I1214" s="7" t="s">
        <v>244</v>
      </c>
    </row>
    <row r="1215" spans="1:9">
      <c r="A1215" s="5" t="s">
        <v>144</v>
      </c>
      <c r="B1215" s="6" t="s">
        <v>245</v>
      </c>
      <c r="C1215" s="6" t="s">
        <v>246</v>
      </c>
      <c r="D1215" s="5" t="s">
        <v>241</v>
      </c>
      <c r="E1215" s="5" t="s">
        <v>144</v>
      </c>
      <c r="F1215" s="5" t="s">
        <v>242</v>
      </c>
      <c r="G1215" s="6" t="s">
        <v>243</v>
      </c>
      <c r="H1215" s="7" t="s">
        <v>3426</v>
      </c>
      <c r="I1215" s="7" t="s">
        <v>247</v>
      </c>
    </row>
    <row r="1216" spans="1:9">
      <c r="A1216" s="5" t="s">
        <v>144</v>
      </c>
      <c r="B1216" s="6" t="s">
        <v>254</v>
      </c>
      <c r="C1216" s="6" t="s">
        <v>255</v>
      </c>
      <c r="D1216" s="5" t="s">
        <v>241</v>
      </c>
      <c r="F1216" s="5" t="s">
        <v>242</v>
      </c>
      <c r="G1216" s="6" t="s">
        <v>243</v>
      </c>
      <c r="H1216" s="7" t="s">
        <v>3776</v>
      </c>
      <c r="I1216" s="7" t="s">
        <v>1426</v>
      </c>
    </row>
    <row r="1217" spans="1:9" ht="30">
      <c r="A1217" s="5" t="s">
        <v>144</v>
      </c>
      <c r="B1217" s="6" t="s">
        <v>2613</v>
      </c>
      <c r="C1217" s="6" t="s">
        <v>258</v>
      </c>
      <c r="D1217" s="5" t="s">
        <v>259</v>
      </c>
      <c r="F1217" s="5" t="s">
        <v>242</v>
      </c>
      <c r="G1217" s="6" t="s">
        <v>243</v>
      </c>
      <c r="H1217" s="7" t="s">
        <v>4413</v>
      </c>
      <c r="I1217" s="7" t="s">
        <v>1054</v>
      </c>
    </row>
    <row r="1218" spans="1:9" s="10" customFormat="1" ht="45">
      <c r="A1218" s="8" t="s">
        <v>144</v>
      </c>
      <c r="B1218" s="8" t="s">
        <v>2614</v>
      </c>
      <c r="C1218" s="8" t="s">
        <v>451</v>
      </c>
      <c r="D1218" s="8" t="s">
        <v>241</v>
      </c>
      <c r="F1218" s="8" t="s">
        <v>242</v>
      </c>
      <c r="G1218" s="8" t="s">
        <v>252</v>
      </c>
      <c r="H1218" s="9" t="s">
        <v>4139</v>
      </c>
      <c r="I1218" s="9" t="s">
        <v>2615</v>
      </c>
    </row>
    <row r="1219" spans="1:9" s="10" customFormat="1">
      <c r="A1219" s="8" t="s">
        <v>144</v>
      </c>
      <c r="B1219" s="8" t="s">
        <v>2616</v>
      </c>
      <c r="C1219" s="8" t="s">
        <v>652</v>
      </c>
      <c r="D1219" s="8" t="s">
        <v>241</v>
      </c>
      <c r="F1219" s="8" t="s">
        <v>242</v>
      </c>
      <c r="G1219" s="8" t="s">
        <v>252</v>
      </c>
      <c r="H1219" s="9" t="s">
        <v>4140</v>
      </c>
      <c r="I1219" s="9" t="s">
        <v>2617</v>
      </c>
    </row>
    <row r="1220" spans="1:9" s="10" customFormat="1">
      <c r="A1220" s="8" t="s">
        <v>144</v>
      </c>
      <c r="B1220" s="8" t="s">
        <v>2618</v>
      </c>
      <c r="C1220" s="8" t="s">
        <v>454</v>
      </c>
      <c r="D1220" s="8" t="s">
        <v>241</v>
      </c>
      <c r="F1220" s="8" t="s">
        <v>242</v>
      </c>
      <c r="G1220" s="8" t="s">
        <v>252</v>
      </c>
      <c r="H1220" s="9" t="s">
        <v>4141</v>
      </c>
      <c r="I1220" s="9" t="s">
        <v>2619</v>
      </c>
    </row>
    <row r="1221" spans="1:9" ht="90">
      <c r="A1221" s="5" t="s">
        <v>144</v>
      </c>
      <c r="B1221" s="6" t="s">
        <v>2620</v>
      </c>
      <c r="C1221" s="6" t="s">
        <v>2621</v>
      </c>
      <c r="D1221" s="5" t="s">
        <v>241</v>
      </c>
      <c r="F1221" s="5" t="s">
        <v>272</v>
      </c>
      <c r="G1221" s="6" t="s">
        <v>243</v>
      </c>
      <c r="H1221" s="7" t="s">
        <v>4142</v>
      </c>
      <c r="I1221" s="7" t="s">
        <v>2622</v>
      </c>
    </row>
    <row r="1222" spans="1:9" ht="60">
      <c r="A1222" s="5" t="s">
        <v>144</v>
      </c>
      <c r="B1222" s="6" t="s">
        <v>2623</v>
      </c>
      <c r="C1222" s="6" t="s">
        <v>2624</v>
      </c>
      <c r="D1222" s="5" t="s">
        <v>241</v>
      </c>
      <c r="F1222" s="5" t="s">
        <v>327</v>
      </c>
      <c r="G1222" s="6" t="s">
        <v>243</v>
      </c>
      <c r="H1222" s="7" t="s">
        <v>4545</v>
      </c>
      <c r="I1222" s="7" t="s">
        <v>2625</v>
      </c>
    </row>
    <row r="1223" spans="1:9" s="10" customFormat="1" ht="30">
      <c r="A1223" s="8" t="s">
        <v>144</v>
      </c>
      <c r="B1223" s="8" t="s">
        <v>2626</v>
      </c>
      <c r="C1223" s="8" t="s">
        <v>2627</v>
      </c>
      <c r="D1223" s="8" t="s">
        <v>241</v>
      </c>
      <c r="E1223" s="8" t="s">
        <v>250</v>
      </c>
      <c r="F1223" s="8" t="s">
        <v>473</v>
      </c>
      <c r="G1223" s="8" t="s">
        <v>252</v>
      </c>
      <c r="H1223" s="9" t="s">
        <v>4143</v>
      </c>
      <c r="I1223" s="9" t="s">
        <v>2628</v>
      </c>
    </row>
    <row r="1224" spans="1:9" s="10" customFormat="1">
      <c r="A1224" s="8" t="s">
        <v>144</v>
      </c>
      <c r="B1224" s="8" t="s">
        <v>2629</v>
      </c>
      <c r="C1224" s="8" t="s">
        <v>2630</v>
      </c>
      <c r="D1224" s="8" t="s">
        <v>241</v>
      </c>
      <c r="E1224" s="8" t="s">
        <v>250</v>
      </c>
      <c r="F1224" s="8" t="s">
        <v>473</v>
      </c>
      <c r="G1224" s="8" t="s">
        <v>252</v>
      </c>
      <c r="H1224" s="9" t="s">
        <v>4144</v>
      </c>
      <c r="I1224" s="9" t="s">
        <v>2631</v>
      </c>
    </row>
    <row r="1225" spans="1:9" s="10" customFormat="1" ht="30">
      <c r="A1225" s="8" t="s">
        <v>144</v>
      </c>
      <c r="B1225" s="8" t="s">
        <v>2632</v>
      </c>
      <c r="C1225" s="8" t="s">
        <v>1446</v>
      </c>
      <c r="D1225" s="8" t="s">
        <v>241</v>
      </c>
      <c r="F1225" s="8" t="s">
        <v>1447</v>
      </c>
      <c r="G1225" s="8" t="s">
        <v>295</v>
      </c>
      <c r="H1225" s="9" t="s">
        <v>3854</v>
      </c>
      <c r="I1225" s="9" t="s">
        <v>1695</v>
      </c>
    </row>
    <row r="1226" spans="1:9" s="10" customFormat="1" ht="30">
      <c r="A1226" s="8" t="s">
        <v>144</v>
      </c>
      <c r="B1226" s="8" t="s">
        <v>2633</v>
      </c>
      <c r="C1226" s="8" t="s">
        <v>1450</v>
      </c>
      <c r="D1226" s="8" t="s">
        <v>241</v>
      </c>
      <c r="E1226" s="8" t="s">
        <v>2634</v>
      </c>
      <c r="F1226" s="8" t="s">
        <v>338</v>
      </c>
      <c r="G1226" s="8" t="s">
        <v>295</v>
      </c>
      <c r="H1226" s="9" t="s">
        <v>4145</v>
      </c>
      <c r="I1226" s="9" t="s">
        <v>2635</v>
      </c>
    </row>
    <row r="1227" spans="1:9" s="10" customFormat="1" ht="120">
      <c r="A1227" s="8" t="s">
        <v>144</v>
      </c>
      <c r="B1227" s="8" t="s">
        <v>2636</v>
      </c>
      <c r="C1227" s="8" t="s">
        <v>1486</v>
      </c>
      <c r="D1227" s="8" t="s">
        <v>241</v>
      </c>
      <c r="F1227" s="8" t="s">
        <v>1447</v>
      </c>
      <c r="G1227" s="8" t="s">
        <v>295</v>
      </c>
      <c r="H1227" s="9" t="s">
        <v>4146</v>
      </c>
      <c r="I1227" s="9" t="s">
        <v>2637</v>
      </c>
    </row>
    <row r="1228" spans="1:9" s="10" customFormat="1" ht="45">
      <c r="A1228" s="8" t="s">
        <v>144</v>
      </c>
      <c r="B1228" s="8" t="s">
        <v>2638</v>
      </c>
      <c r="C1228" s="8" t="s">
        <v>1456</v>
      </c>
      <c r="D1228" s="8" t="s">
        <v>259</v>
      </c>
      <c r="F1228" s="8" t="s">
        <v>1447</v>
      </c>
      <c r="G1228" s="8" t="s">
        <v>295</v>
      </c>
      <c r="H1228" s="9" t="s">
        <v>4147</v>
      </c>
      <c r="I1228" s="9" t="s">
        <v>2639</v>
      </c>
    </row>
    <row r="1229" spans="1:9" s="10" customFormat="1">
      <c r="A1229" s="8" t="s">
        <v>144</v>
      </c>
      <c r="B1229" s="8" t="s">
        <v>2640</v>
      </c>
      <c r="C1229" s="8" t="s">
        <v>1459</v>
      </c>
      <c r="D1229" s="8" t="s">
        <v>241</v>
      </c>
      <c r="E1229" s="8" t="s">
        <v>2634</v>
      </c>
      <c r="F1229" s="8" t="s">
        <v>338</v>
      </c>
      <c r="G1229" s="8" t="s">
        <v>295</v>
      </c>
      <c r="H1229" s="9" t="s">
        <v>4148</v>
      </c>
      <c r="I1229" s="9" t="s">
        <v>2641</v>
      </c>
    </row>
    <row r="1230" spans="1:9" s="10" customFormat="1" ht="30">
      <c r="A1230" s="8" t="s">
        <v>144</v>
      </c>
      <c r="B1230" s="8" t="s">
        <v>2642</v>
      </c>
      <c r="C1230" s="8" t="s">
        <v>485</v>
      </c>
      <c r="D1230" s="8" t="s">
        <v>241</v>
      </c>
      <c r="E1230" s="8" t="s">
        <v>486</v>
      </c>
      <c r="F1230" s="8" t="s">
        <v>251</v>
      </c>
      <c r="G1230" s="8" t="s">
        <v>252</v>
      </c>
      <c r="H1230" s="9" t="s">
        <v>4149</v>
      </c>
      <c r="I1230" s="9" t="s">
        <v>2643</v>
      </c>
    </row>
    <row r="1231" spans="1:9" s="10" customFormat="1" ht="30">
      <c r="A1231" s="8" t="s">
        <v>144</v>
      </c>
      <c r="B1231" s="8" t="s">
        <v>2644</v>
      </c>
      <c r="C1231" s="8" t="s">
        <v>1730</v>
      </c>
      <c r="D1231" s="8" t="s">
        <v>241</v>
      </c>
      <c r="F1231" s="8" t="s">
        <v>251</v>
      </c>
      <c r="G1231" s="8" t="s">
        <v>252</v>
      </c>
      <c r="H1231" s="9" t="s">
        <v>4150</v>
      </c>
      <c r="I1231" s="9" t="s">
        <v>2645</v>
      </c>
    </row>
    <row r="1232" spans="1:9" s="10" customFormat="1" ht="30">
      <c r="A1232" s="8" t="s">
        <v>144</v>
      </c>
      <c r="B1232" s="8" t="s">
        <v>2646</v>
      </c>
      <c r="C1232" s="8" t="s">
        <v>1549</v>
      </c>
      <c r="D1232" s="8" t="s">
        <v>241</v>
      </c>
      <c r="F1232" s="8" t="s">
        <v>251</v>
      </c>
      <c r="G1232" s="8" t="s">
        <v>295</v>
      </c>
      <c r="H1232" s="9" t="s">
        <v>4151</v>
      </c>
      <c r="I1232" s="9" t="s">
        <v>2647</v>
      </c>
    </row>
    <row r="1233" spans="1:9" s="10" customFormat="1" ht="30">
      <c r="A1233" s="8" t="s">
        <v>144</v>
      </c>
      <c r="B1233" s="8" t="s">
        <v>2648</v>
      </c>
      <c r="C1233" s="8" t="s">
        <v>1829</v>
      </c>
      <c r="D1233" s="8" t="s">
        <v>241</v>
      </c>
      <c r="E1233" s="8" t="s">
        <v>1658</v>
      </c>
      <c r="F1233" s="8" t="s">
        <v>251</v>
      </c>
      <c r="G1233" s="8" t="s">
        <v>295</v>
      </c>
      <c r="H1233" s="9" t="s">
        <v>4152</v>
      </c>
      <c r="I1233" s="9" t="s">
        <v>2649</v>
      </c>
    </row>
    <row r="1234" spans="1:9" s="10" customFormat="1" ht="30">
      <c r="A1234" s="8" t="s">
        <v>144</v>
      </c>
      <c r="B1234" s="8" t="s">
        <v>2650</v>
      </c>
      <c r="C1234" s="8" t="s">
        <v>1740</v>
      </c>
      <c r="D1234" s="8" t="s">
        <v>241</v>
      </c>
      <c r="E1234" s="8" t="s">
        <v>1741</v>
      </c>
      <c r="F1234" s="8" t="s">
        <v>251</v>
      </c>
      <c r="G1234" s="8" t="s">
        <v>252</v>
      </c>
      <c r="H1234" s="9" t="s">
        <v>3870</v>
      </c>
      <c r="I1234" s="9" t="s">
        <v>1742</v>
      </c>
    </row>
    <row r="1235" spans="1:9" s="10" customFormat="1" ht="60">
      <c r="A1235" s="8" t="s">
        <v>144</v>
      </c>
      <c r="B1235" s="8" t="s">
        <v>2651</v>
      </c>
      <c r="C1235" s="8" t="s">
        <v>1552</v>
      </c>
      <c r="D1235" s="8" t="s">
        <v>241</v>
      </c>
      <c r="E1235" s="8" t="s">
        <v>1661</v>
      </c>
      <c r="F1235" s="8" t="s">
        <v>251</v>
      </c>
      <c r="G1235" s="8" t="s">
        <v>252</v>
      </c>
      <c r="H1235" s="9" t="s">
        <v>4153</v>
      </c>
      <c r="I1235" s="9" t="s">
        <v>2652</v>
      </c>
    </row>
    <row r="1236" spans="1:9" s="10" customFormat="1">
      <c r="A1236" s="8" t="s">
        <v>144</v>
      </c>
      <c r="B1236" s="8" t="s">
        <v>2653</v>
      </c>
      <c r="C1236" s="8" t="s">
        <v>699</v>
      </c>
      <c r="D1236" s="8" t="s">
        <v>241</v>
      </c>
      <c r="E1236" s="8" t="s">
        <v>317</v>
      </c>
      <c r="F1236" s="8" t="s">
        <v>251</v>
      </c>
      <c r="G1236" s="8" t="s">
        <v>252</v>
      </c>
      <c r="H1236" s="9" t="s">
        <v>4154</v>
      </c>
      <c r="I1236" s="9" t="s">
        <v>2654</v>
      </c>
    </row>
    <row r="1237" spans="1:9" s="10" customFormat="1" ht="90">
      <c r="A1237" s="8" t="s">
        <v>144</v>
      </c>
      <c r="B1237" s="8" t="s">
        <v>2655</v>
      </c>
      <c r="C1237" s="8" t="s">
        <v>1566</v>
      </c>
      <c r="D1237" s="8" t="s">
        <v>241</v>
      </c>
      <c r="E1237" s="8" t="s">
        <v>317</v>
      </c>
      <c r="F1237" s="8" t="s">
        <v>251</v>
      </c>
      <c r="G1237" s="8" t="s">
        <v>252</v>
      </c>
      <c r="H1237" s="9" t="s">
        <v>4546</v>
      </c>
      <c r="I1237" s="9" t="s">
        <v>2656</v>
      </c>
    </row>
    <row r="1238" spans="1:9" s="10" customFormat="1" ht="30">
      <c r="A1238" s="8" t="s">
        <v>144</v>
      </c>
      <c r="B1238" s="8" t="s">
        <v>2657</v>
      </c>
      <c r="C1238" s="8" t="s">
        <v>1667</v>
      </c>
      <c r="D1238" s="8" t="s">
        <v>259</v>
      </c>
      <c r="F1238" s="8" t="s">
        <v>338</v>
      </c>
      <c r="G1238" s="8" t="s">
        <v>295</v>
      </c>
      <c r="H1238" s="9" t="s">
        <v>4155</v>
      </c>
      <c r="I1238" s="9" t="s">
        <v>2658</v>
      </c>
    </row>
    <row r="1239" spans="1:9" s="10" customFormat="1" ht="30">
      <c r="A1239" s="8" t="s">
        <v>144</v>
      </c>
      <c r="B1239" s="8" t="s">
        <v>2659</v>
      </c>
      <c r="C1239" s="8" t="s">
        <v>1960</v>
      </c>
      <c r="D1239" s="8" t="s">
        <v>259</v>
      </c>
      <c r="F1239" s="8" t="s">
        <v>338</v>
      </c>
      <c r="G1239" s="8" t="s">
        <v>252</v>
      </c>
      <c r="H1239" s="9" t="s">
        <v>4156</v>
      </c>
      <c r="I1239" s="9" t="s">
        <v>2660</v>
      </c>
    </row>
    <row r="1240" spans="1:9" s="10" customFormat="1">
      <c r="A1240" s="8" t="s">
        <v>144</v>
      </c>
      <c r="B1240" s="8" t="s">
        <v>425</v>
      </c>
      <c r="C1240" s="8" t="s">
        <v>426</v>
      </c>
      <c r="D1240" s="8" t="s">
        <v>259</v>
      </c>
      <c r="F1240" s="8" t="s">
        <v>284</v>
      </c>
      <c r="G1240" s="8" t="s">
        <v>295</v>
      </c>
      <c r="H1240" s="9" t="s">
        <v>4400</v>
      </c>
      <c r="I1240" s="9" t="s">
        <v>519</v>
      </c>
    </row>
    <row r="1241" spans="1:9" s="10" customFormat="1" ht="30">
      <c r="A1241" s="8" t="s">
        <v>144</v>
      </c>
      <c r="B1241" s="8" t="s">
        <v>428</v>
      </c>
      <c r="C1241" s="8" t="s">
        <v>429</v>
      </c>
      <c r="D1241" s="8" t="s">
        <v>241</v>
      </c>
      <c r="F1241" s="8" t="s">
        <v>284</v>
      </c>
      <c r="G1241" s="8" t="s">
        <v>252</v>
      </c>
      <c r="H1241" s="9" t="s">
        <v>4394</v>
      </c>
      <c r="I1241" s="9" t="s">
        <v>520</v>
      </c>
    </row>
    <row r="1242" spans="1:9" s="10" customFormat="1">
      <c r="A1242" s="8" t="s">
        <v>144</v>
      </c>
      <c r="B1242" s="8" t="s">
        <v>431</v>
      </c>
      <c r="C1242" s="8" t="s">
        <v>432</v>
      </c>
      <c r="D1242" s="8" t="s">
        <v>259</v>
      </c>
      <c r="F1242" s="8" t="s">
        <v>284</v>
      </c>
      <c r="G1242" s="8" t="s">
        <v>252</v>
      </c>
      <c r="H1242" s="9" t="s">
        <v>3481</v>
      </c>
      <c r="I1242" s="9" t="s">
        <v>521</v>
      </c>
    </row>
    <row r="1243" spans="1:9" s="10" customFormat="1">
      <c r="A1243" s="8" t="s">
        <v>144</v>
      </c>
      <c r="B1243" s="8" t="s">
        <v>388</v>
      </c>
      <c r="C1243" s="8" t="s">
        <v>389</v>
      </c>
      <c r="D1243" s="8" t="s">
        <v>259</v>
      </c>
      <c r="F1243" s="8" t="s">
        <v>284</v>
      </c>
      <c r="G1243" s="8" t="s">
        <v>252</v>
      </c>
      <c r="H1243" s="9" t="s">
        <v>4589</v>
      </c>
      <c r="I1243" s="9" t="s">
        <v>703</v>
      </c>
    </row>
    <row r="1244" spans="1:9" s="10" customFormat="1" ht="30">
      <c r="A1244" s="8" t="s">
        <v>144</v>
      </c>
      <c r="B1244" s="8" t="s">
        <v>391</v>
      </c>
      <c r="C1244" s="8" t="s">
        <v>392</v>
      </c>
      <c r="D1244" s="8" t="s">
        <v>241</v>
      </c>
      <c r="E1244" s="8" t="s">
        <v>393</v>
      </c>
      <c r="F1244" s="8" t="s">
        <v>284</v>
      </c>
      <c r="G1244" s="8" t="s">
        <v>252</v>
      </c>
      <c r="H1244" s="9" t="s">
        <v>3790</v>
      </c>
      <c r="I1244" s="9" t="s">
        <v>1468</v>
      </c>
    </row>
    <row r="1245" spans="1:9" s="10" customFormat="1" ht="30">
      <c r="A1245" s="8" t="s">
        <v>144</v>
      </c>
      <c r="B1245" s="8" t="s">
        <v>2661</v>
      </c>
      <c r="C1245" s="8" t="s">
        <v>1758</v>
      </c>
      <c r="D1245" s="8" t="s">
        <v>241</v>
      </c>
      <c r="E1245" s="8" t="s">
        <v>283</v>
      </c>
      <c r="F1245" s="8" t="s">
        <v>284</v>
      </c>
      <c r="G1245" s="8" t="s">
        <v>295</v>
      </c>
      <c r="H1245" s="9" t="s">
        <v>4157</v>
      </c>
      <c r="I1245" s="9" t="s">
        <v>2662</v>
      </c>
    </row>
    <row r="1246" spans="1:9" s="10" customFormat="1" ht="45">
      <c r="A1246" s="8" t="s">
        <v>144</v>
      </c>
      <c r="B1246" s="8" t="s">
        <v>2663</v>
      </c>
      <c r="C1246" s="8" t="s">
        <v>1761</v>
      </c>
      <c r="D1246" s="8" t="s">
        <v>241</v>
      </c>
      <c r="E1246" s="8" t="s">
        <v>283</v>
      </c>
      <c r="F1246" s="8" t="s">
        <v>284</v>
      </c>
      <c r="G1246" s="8" t="s">
        <v>252</v>
      </c>
      <c r="H1246" s="9" t="s">
        <v>4158</v>
      </c>
      <c r="I1246" s="9" t="s">
        <v>2664</v>
      </c>
    </row>
    <row r="1247" spans="1:9" s="10" customFormat="1" ht="45">
      <c r="A1247" s="8" t="s">
        <v>144</v>
      </c>
      <c r="B1247" s="8" t="s">
        <v>2665</v>
      </c>
      <c r="C1247" s="8" t="s">
        <v>2666</v>
      </c>
      <c r="D1247" s="8" t="s">
        <v>259</v>
      </c>
      <c r="F1247" s="8" t="s">
        <v>284</v>
      </c>
      <c r="G1247" s="8" t="s">
        <v>252</v>
      </c>
      <c r="H1247" s="9" t="s">
        <v>4159</v>
      </c>
      <c r="I1247" s="9" t="s">
        <v>2667</v>
      </c>
    </row>
    <row r="1248" spans="1:9" s="10" customFormat="1" ht="30">
      <c r="A1248" s="8" t="s">
        <v>144</v>
      </c>
      <c r="B1248" s="8" t="s">
        <v>2668</v>
      </c>
      <c r="C1248" s="8" t="s">
        <v>1314</v>
      </c>
      <c r="D1248" s="8" t="s">
        <v>259</v>
      </c>
      <c r="F1248" s="8" t="s">
        <v>284</v>
      </c>
      <c r="G1248" s="8" t="s">
        <v>252</v>
      </c>
      <c r="H1248" s="9" t="s">
        <v>3879</v>
      </c>
      <c r="I1248" s="9" t="s">
        <v>1767</v>
      </c>
    </row>
    <row r="1249" spans="1:9" s="10" customFormat="1" ht="60">
      <c r="A1249" s="8" t="s">
        <v>144</v>
      </c>
      <c r="B1249" s="8" t="s">
        <v>2669</v>
      </c>
      <c r="C1249" s="8" t="s">
        <v>721</v>
      </c>
      <c r="D1249" s="8" t="s">
        <v>241</v>
      </c>
      <c r="F1249" s="8" t="s">
        <v>284</v>
      </c>
      <c r="G1249" s="8" t="s">
        <v>252</v>
      </c>
      <c r="H1249" s="9" t="s">
        <v>4160</v>
      </c>
      <c r="I1249" s="9" t="s">
        <v>2670</v>
      </c>
    </row>
    <row r="1250" spans="1:9" s="10" customFormat="1">
      <c r="A1250" s="8" t="s">
        <v>144</v>
      </c>
      <c r="B1250" s="8" t="s">
        <v>2671</v>
      </c>
      <c r="C1250" s="8" t="s">
        <v>724</v>
      </c>
      <c r="D1250" s="8" t="s">
        <v>259</v>
      </c>
      <c r="F1250" s="8" t="s">
        <v>284</v>
      </c>
      <c r="G1250" s="8" t="s">
        <v>252</v>
      </c>
      <c r="H1250" s="9" t="s">
        <v>4161</v>
      </c>
      <c r="I1250" s="9" t="s">
        <v>2672</v>
      </c>
    </row>
    <row r="1251" spans="1:9" s="10" customFormat="1" ht="60">
      <c r="A1251" s="8" t="s">
        <v>144</v>
      </c>
      <c r="B1251" s="8" t="s">
        <v>2673</v>
      </c>
      <c r="C1251" s="8" t="s">
        <v>727</v>
      </c>
      <c r="D1251" s="8" t="s">
        <v>241</v>
      </c>
      <c r="E1251" s="8" t="s">
        <v>283</v>
      </c>
      <c r="F1251" s="8" t="s">
        <v>284</v>
      </c>
      <c r="G1251" s="8" t="s">
        <v>252</v>
      </c>
      <c r="H1251" s="9" t="s">
        <v>4547</v>
      </c>
      <c r="I1251" s="9" t="s">
        <v>2674</v>
      </c>
    </row>
    <row r="1252" spans="1:9" s="10" customFormat="1" ht="30">
      <c r="A1252" s="8" t="s">
        <v>144</v>
      </c>
      <c r="B1252" s="8" t="s">
        <v>2675</v>
      </c>
      <c r="C1252" s="8" t="s">
        <v>730</v>
      </c>
      <c r="D1252" s="8" t="s">
        <v>241</v>
      </c>
      <c r="F1252" s="8" t="s">
        <v>284</v>
      </c>
      <c r="G1252" s="8" t="s">
        <v>252</v>
      </c>
      <c r="H1252" s="9" t="s">
        <v>4162</v>
      </c>
      <c r="I1252" s="9" t="s">
        <v>2676</v>
      </c>
    </row>
    <row r="1253" spans="1:9" s="10" customFormat="1">
      <c r="A1253" s="8" t="s">
        <v>144</v>
      </c>
      <c r="B1253" s="8" t="s">
        <v>2677</v>
      </c>
      <c r="C1253" s="8" t="s">
        <v>2678</v>
      </c>
      <c r="D1253" s="8" t="s">
        <v>241</v>
      </c>
      <c r="E1253" s="8" t="s">
        <v>283</v>
      </c>
      <c r="F1253" s="8" t="s">
        <v>284</v>
      </c>
      <c r="G1253" s="8" t="s">
        <v>252</v>
      </c>
      <c r="H1253" s="9" t="s">
        <v>4163</v>
      </c>
      <c r="I1253" s="9" t="s">
        <v>2679</v>
      </c>
    </row>
    <row r="1254" spans="1:9" s="10" customFormat="1" ht="45">
      <c r="A1254" s="8" t="s">
        <v>144</v>
      </c>
      <c r="B1254" s="8" t="s">
        <v>2680</v>
      </c>
      <c r="C1254" s="8" t="s">
        <v>1988</v>
      </c>
      <c r="D1254" s="8" t="s">
        <v>241</v>
      </c>
      <c r="E1254" s="8" t="s">
        <v>283</v>
      </c>
      <c r="F1254" s="8" t="s">
        <v>284</v>
      </c>
      <c r="G1254" s="8" t="s">
        <v>252</v>
      </c>
      <c r="H1254" s="9" t="s">
        <v>4164</v>
      </c>
      <c r="I1254" s="9" t="s">
        <v>2681</v>
      </c>
    </row>
    <row r="1255" spans="1:9">
      <c r="A1255" s="5" t="s">
        <v>152</v>
      </c>
      <c r="B1255" s="6" t="s">
        <v>239</v>
      </c>
      <c r="C1255" s="6" t="s">
        <v>240</v>
      </c>
      <c r="D1255" s="5" t="s">
        <v>241</v>
      </c>
      <c r="F1255" s="5" t="s">
        <v>242</v>
      </c>
      <c r="G1255" s="6" t="s">
        <v>243</v>
      </c>
      <c r="H1255" s="7" t="s">
        <v>4567</v>
      </c>
      <c r="I1255" s="7" t="s">
        <v>244</v>
      </c>
    </row>
    <row r="1256" spans="1:9">
      <c r="A1256" s="5" t="s">
        <v>152</v>
      </c>
      <c r="B1256" s="6" t="s">
        <v>245</v>
      </c>
      <c r="C1256" s="6" t="s">
        <v>246</v>
      </c>
      <c r="D1256" s="5" t="s">
        <v>241</v>
      </c>
      <c r="E1256" s="5" t="s">
        <v>152</v>
      </c>
      <c r="F1256" s="5" t="s">
        <v>242</v>
      </c>
      <c r="G1256" s="6" t="s">
        <v>243</v>
      </c>
      <c r="H1256" s="7" t="s">
        <v>3426</v>
      </c>
      <c r="I1256" s="7" t="s">
        <v>247</v>
      </c>
    </row>
    <row r="1257" spans="1:9">
      <c r="A1257" s="5" t="s">
        <v>152</v>
      </c>
      <c r="B1257" s="6" t="s">
        <v>254</v>
      </c>
      <c r="C1257" s="6" t="s">
        <v>255</v>
      </c>
      <c r="D1257" s="5" t="s">
        <v>241</v>
      </c>
      <c r="F1257" s="5" t="s">
        <v>242</v>
      </c>
      <c r="G1257" s="6" t="s">
        <v>243</v>
      </c>
      <c r="H1257" s="7" t="s">
        <v>3776</v>
      </c>
      <c r="I1257" s="7" t="s">
        <v>1426</v>
      </c>
    </row>
    <row r="1258" spans="1:9" ht="30">
      <c r="A1258" s="5" t="s">
        <v>152</v>
      </c>
      <c r="B1258" s="6" t="s">
        <v>2682</v>
      </c>
      <c r="C1258" s="6" t="s">
        <v>258</v>
      </c>
      <c r="D1258" s="5" t="s">
        <v>259</v>
      </c>
      <c r="F1258" s="5" t="s">
        <v>242</v>
      </c>
      <c r="G1258" s="6" t="s">
        <v>243</v>
      </c>
      <c r="H1258" s="7" t="s">
        <v>4413</v>
      </c>
      <c r="I1258" s="7" t="s">
        <v>1054</v>
      </c>
    </row>
    <row r="1259" spans="1:9" s="10" customFormat="1" ht="45">
      <c r="A1259" s="8" t="s">
        <v>152</v>
      </c>
      <c r="B1259" s="8" t="s">
        <v>2683</v>
      </c>
      <c r="C1259" s="8" t="s">
        <v>451</v>
      </c>
      <c r="D1259" s="8" t="s">
        <v>241</v>
      </c>
      <c r="F1259" s="8" t="s">
        <v>242</v>
      </c>
      <c r="G1259" s="8" t="s">
        <v>252</v>
      </c>
      <c r="H1259" s="9" t="s">
        <v>4139</v>
      </c>
      <c r="I1259" s="9" t="s">
        <v>2615</v>
      </c>
    </row>
    <row r="1260" spans="1:9" ht="90">
      <c r="A1260" s="5" t="s">
        <v>152</v>
      </c>
      <c r="B1260" s="6" t="s">
        <v>2684</v>
      </c>
      <c r="C1260" s="6" t="s">
        <v>2685</v>
      </c>
      <c r="D1260" s="5" t="s">
        <v>241</v>
      </c>
      <c r="E1260" s="5" t="s">
        <v>2686</v>
      </c>
      <c r="F1260" s="5" t="s">
        <v>272</v>
      </c>
      <c r="G1260" s="6" t="s">
        <v>243</v>
      </c>
      <c r="H1260" s="7" t="s">
        <v>4165</v>
      </c>
      <c r="I1260" s="7" t="s">
        <v>2687</v>
      </c>
    </row>
    <row r="1261" spans="1:9" ht="45">
      <c r="A1261" s="5" t="s">
        <v>152</v>
      </c>
      <c r="B1261" s="6" t="s">
        <v>2688</v>
      </c>
      <c r="C1261" s="6" t="s">
        <v>2689</v>
      </c>
      <c r="D1261" s="5" t="s">
        <v>241</v>
      </c>
      <c r="E1261" s="5" t="s">
        <v>2690</v>
      </c>
      <c r="F1261" s="5" t="s">
        <v>327</v>
      </c>
      <c r="G1261" s="6" t="s">
        <v>243</v>
      </c>
      <c r="H1261" s="7" t="s">
        <v>4166</v>
      </c>
      <c r="I1261" s="7" t="s">
        <v>2691</v>
      </c>
    </row>
    <row r="1262" spans="1:9" s="10" customFormat="1" ht="45">
      <c r="A1262" s="8" t="s">
        <v>152</v>
      </c>
      <c r="B1262" s="8" t="s">
        <v>2692</v>
      </c>
      <c r="C1262" s="8" t="s">
        <v>2693</v>
      </c>
      <c r="D1262" s="8" t="s">
        <v>241</v>
      </c>
      <c r="E1262" s="8" t="s">
        <v>250</v>
      </c>
      <c r="F1262" s="8" t="s">
        <v>473</v>
      </c>
      <c r="G1262" s="8" t="s">
        <v>295</v>
      </c>
      <c r="H1262" s="9" t="s">
        <v>4167</v>
      </c>
      <c r="I1262" s="9" t="s">
        <v>2694</v>
      </c>
    </row>
    <row r="1263" spans="1:9" s="10" customFormat="1" ht="45">
      <c r="A1263" s="8" t="s">
        <v>152</v>
      </c>
      <c r="B1263" s="8" t="s">
        <v>2695</v>
      </c>
      <c r="C1263" s="8" t="s">
        <v>2696</v>
      </c>
      <c r="D1263" s="8" t="s">
        <v>241</v>
      </c>
      <c r="E1263" s="8" t="s">
        <v>250</v>
      </c>
      <c r="F1263" s="8" t="s">
        <v>473</v>
      </c>
      <c r="G1263" s="8" t="s">
        <v>252</v>
      </c>
      <c r="H1263" s="9" t="s">
        <v>4168</v>
      </c>
      <c r="I1263" s="9" t="s">
        <v>2697</v>
      </c>
    </row>
    <row r="1264" spans="1:9" s="10" customFormat="1" ht="30">
      <c r="A1264" s="8" t="s">
        <v>152</v>
      </c>
      <c r="B1264" s="8" t="s">
        <v>2698</v>
      </c>
      <c r="C1264" s="8" t="s">
        <v>1446</v>
      </c>
      <c r="D1264" s="8" t="s">
        <v>241</v>
      </c>
      <c r="F1264" s="8" t="s">
        <v>1447</v>
      </c>
      <c r="G1264" s="8" t="s">
        <v>295</v>
      </c>
      <c r="H1264" s="9" t="s">
        <v>3854</v>
      </c>
      <c r="I1264" s="9" t="s">
        <v>1695</v>
      </c>
    </row>
    <row r="1265" spans="1:9" s="10" customFormat="1" ht="30">
      <c r="A1265" s="8" t="s">
        <v>152</v>
      </c>
      <c r="B1265" s="8" t="s">
        <v>2699</v>
      </c>
      <c r="C1265" s="8" t="s">
        <v>1450</v>
      </c>
      <c r="D1265" s="8" t="s">
        <v>241</v>
      </c>
      <c r="E1265" s="8" t="s">
        <v>2700</v>
      </c>
      <c r="F1265" s="8" t="s">
        <v>338</v>
      </c>
      <c r="G1265" s="8" t="s">
        <v>295</v>
      </c>
      <c r="H1265" s="9" t="s">
        <v>4169</v>
      </c>
      <c r="I1265" s="9" t="s">
        <v>2701</v>
      </c>
    </row>
    <row r="1266" spans="1:9" s="10" customFormat="1" ht="60">
      <c r="A1266" s="8" t="s">
        <v>152</v>
      </c>
      <c r="B1266" s="8" t="s">
        <v>2702</v>
      </c>
      <c r="C1266" s="8" t="s">
        <v>1486</v>
      </c>
      <c r="D1266" s="8" t="s">
        <v>241</v>
      </c>
      <c r="F1266" s="8" t="s">
        <v>1447</v>
      </c>
      <c r="G1266" s="8" t="s">
        <v>295</v>
      </c>
      <c r="H1266" s="9" t="s">
        <v>4170</v>
      </c>
      <c r="I1266" s="9" t="s">
        <v>2703</v>
      </c>
    </row>
    <row r="1267" spans="1:9" s="10" customFormat="1" ht="45">
      <c r="A1267" s="8" t="s">
        <v>152</v>
      </c>
      <c r="B1267" s="8" t="s">
        <v>2704</v>
      </c>
      <c r="C1267" s="8" t="s">
        <v>1456</v>
      </c>
      <c r="D1267" s="8" t="s">
        <v>259</v>
      </c>
      <c r="F1267" s="8" t="s">
        <v>1447</v>
      </c>
      <c r="G1267" s="8" t="s">
        <v>295</v>
      </c>
      <c r="H1267" s="9" t="s">
        <v>4171</v>
      </c>
      <c r="I1267" s="9" t="s">
        <v>2705</v>
      </c>
    </row>
    <row r="1268" spans="1:9" s="10" customFormat="1" ht="30">
      <c r="A1268" s="8" t="s">
        <v>152</v>
      </c>
      <c r="B1268" s="8" t="s">
        <v>2706</v>
      </c>
      <c r="C1268" s="8" t="s">
        <v>1459</v>
      </c>
      <c r="D1268" s="8" t="s">
        <v>241</v>
      </c>
      <c r="E1268" s="8" t="s">
        <v>2700</v>
      </c>
      <c r="F1268" s="8" t="s">
        <v>338</v>
      </c>
      <c r="G1268" s="8" t="s">
        <v>295</v>
      </c>
      <c r="H1268" s="9" t="s">
        <v>4172</v>
      </c>
      <c r="I1268" s="9" t="s">
        <v>2707</v>
      </c>
    </row>
    <row r="1269" spans="1:9" s="10" customFormat="1" ht="30">
      <c r="A1269" s="8" t="s">
        <v>152</v>
      </c>
      <c r="B1269" s="8" t="s">
        <v>2708</v>
      </c>
      <c r="C1269" s="8" t="s">
        <v>485</v>
      </c>
      <c r="D1269" s="8" t="s">
        <v>241</v>
      </c>
      <c r="E1269" s="8" t="s">
        <v>486</v>
      </c>
      <c r="F1269" s="8" t="s">
        <v>251</v>
      </c>
      <c r="G1269" s="8" t="s">
        <v>252</v>
      </c>
      <c r="H1269" s="9" t="s">
        <v>4173</v>
      </c>
      <c r="I1269" s="9" t="s">
        <v>2709</v>
      </c>
    </row>
    <row r="1270" spans="1:9" s="10" customFormat="1" ht="45">
      <c r="A1270" s="8" t="s">
        <v>152</v>
      </c>
      <c r="B1270" s="8" t="s">
        <v>2710</v>
      </c>
      <c r="C1270" s="8" t="s">
        <v>2711</v>
      </c>
      <c r="D1270" s="8" t="s">
        <v>241</v>
      </c>
      <c r="F1270" s="8" t="s">
        <v>251</v>
      </c>
      <c r="G1270" s="8" t="s">
        <v>252</v>
      </c>
      <c r="H1270" s="9" t="s">
        <v>4174</v>
      </c>
      <c r="I1270" s="9" t="s">
        <v>2712</v>
      </c>
    </row>
    <row r="1271" spans="1:9" s="10" customFormat="1" ht="60">
      <c r="A1271" s="8" t="s">
        <v>152</v>
      </c>
      <c r="B1271" s="8" t="s">
        <v>2713</v>
      </c>
      <c r="C1271" s="8" t="s">
        <v>1829</v>
      </c>
      <c r="D1271" s="8" t="s">
        <v>241</v>
      </c>
      <c r="E1271" s="8" t="s">
        <v>1658</v>
      </c>
      <c r="F1271" s="8" t="s">
        <v>251</v>
      </c>
      <c r="G1271" s="8" t="s">
        <v>295</v>
      </c>
      <c r="H1271" s="9" t="s">
        <v>4175</v>
      </c>
      <c r="I1271" s="9" t="s">
        <v>2714</v>
      </c>
    </row>
    <row r="1272" spans="1:9" s="10" customFormat="1">
      <c r="A1272" s="8" t="s">
        <v>152</v>
      </c>
      <c r="B1272" s="8" t="s">
        <v>388</v>
      </c>
      <c r="C1272" s="8" t="s">
        <v>389</v>
      </c>
      <c r="D1272" s="8" t="s">
        <v>259</v>
      </c>
      <c r="F1272" s="8" t="s">
        <v>284</v>
      </c>
      <c r="G1272" s="8" t="s">
        <v>252</v>
      </c>
      <c r="H1272" s="9" t="s">
        <v>4589</v>
      </c>
      <c r="I1272" s="9" t="s">
        <v>703</v>
      </c>
    </row>
    <row r="1273" spans="1:9" s="10" customFormat="1" ht="30">
      <c r="A1273" s="8" t="s">
        <v>152</v>
      </c>
      <c r="B1273" s="8" t="s">
        <v>391</v>
      </c>
      <c r="C1273" s="8" t="s">
        <v>392</v>
      </c>
      <c r="D1273" s="8" t="s">
        <v>241</v>
      </c>
      <c r="E1273" s="8" t="s">
        <v>393</v>
      </c>
      <c r="F1273" s="8" t="s">
        <v>284</v>
      </c>
      <c r="G1273" s="8" t="s">
        <v>252</v>
      </c>
      <c r="H1273" s="9" t="s">
        <v>3790</v>
      </c>
      <c r="I1273" s="9" t="s">
        <v>1468</v>
      </c>
    </row>
    <row r="1274" spans="1:9" s="10" customFormat="1">
      <c r="A1274" s="8" t="s">
        <v>152</v>
      </c>
      <c r="B1274" s="8" t="s">
        <v>2715</v>
      </c>
      <c r="C1274" s="8" t="s">
        <v>2716</v>
      </c>
      <c r="D1274" s="8" t="s">
        <v>241</v>
      </c>
      <c r="E1274" s="8" t="s">
        <v>283</v>
      </c>
      <c r="F1274" s="8" t="s">
        <v>284</v>
      </c>
      <c r="G1274" s="8" t="s">
        <v>252</v>
      </c>
      <c r="H1274" s="9" t="s">
        <v>4176</v>
      </c>
      <c r="I1274" s="9" t="s">
        <v>2717</v>
      </c>
    </row>
    <row r="1275" spans="1:9" s="10" customFormat="1" ht="45">
      <c r="A1275" s="8" t="s">
        <v>152</v>
      </c>
      <c r="B1275" s="8" t="s">
        <v>2718</v>
      </c>
      <c r="C1275" s="8" t="s">
        <v>2719</v>
      </c>
      <c r="D1275" s="8" t="s">
        <v>259</v>
      </c>
      <c r="F1275" s="8" t="s">
        <v>284</v>
      </c>
      <c r="G1275" s="8" t="s">
        <v>252</v>
      </c>
      <c r="H1275" s="9" t="s">
        <v>3799</v>
      </c>
      <c r="I1275" s="9" t="s">
        <v>1497</v>
      </c>
    </row>
    <row r="1276" spans="1:9" s="10" customFormat="1" ht="45">
      <c r="A1276" s="8" t="s">
        <v>152</v>
      </c>
      <c r="B1276" s="8" t="s">
        <v>2720</v>
      </c>
      <c r="C1276" s="8" t="s">
        <v>2678</v>
      </c>
      <c r="D1276" s="8" t="s">
        <v>241</v>
      </c>
      <c r="E1276" s="8" t="s">
        <v>283</v>
      </c>
      <c r="F1276" s="8" t="s">
        <v>284</v>
      </c>
      <c r="G1276" s="8" t="s">
        <v>295</v>
      </c>
      <c r="H1276" s="9" t="s">
        <v>4177</v>
      </c>
      <c r="I1276" s="9" t="s">
        <v>2721</v>
      </c>
    </row>
    <row r="1277" spans="1:9" s="10" customFormat="1" ht="30">
      <c r="A1277" s="8" t="s">
        <v>152</v>
      </c>
      <c r="B1277" s="8" t="s">
        <v>2722</v>
      </c>
      <c r="C1277" s="8" t="s">
        <v>2723</v>
      </c>
      <c r="D1277" s="8" t="s">
        <v>241</v>
      </c>
      <c r="E1277" s="8" t="s">
        <v>283</v>
      </c>
      <c r="F1277" s="8" t="s">
        <v>284</v>
      </c>
      <c r="G1277" s="8" t="s">
        <v>252</v>
      </c>
      <c r="H1277" s="9" t="s">
        <v>4178</v>
      </c>
      <c r="I1277" s="9" t="s">
        <v>2724</v>
      </c>
    </row>
    <row r="1278" spans="1:9" s="10" customFormat="1" ht="30">
      <c r="A1278" s="8" t="s">
        <v>152</v>
      </c>
      <c r="B1278" s="8" t="s">
        <v>2725</v>
      </c>
      <c r="C1278" s="8" t="s">
        <v>2726</v>
      </c>
      <c r="D1278" s="8" t="s">
        <v>241</v>
      </c>
      <c r="E1278" s="8" t="s">
        <v>283</v>
      </c>
      <c r="F1278" s="8" t="s">
        <v>284</v>
      </c>
      <c r="G1278" s="8" t="s">
        <v>252</v>
      </c>
      <c r="H1278" s="9" t="s">
        <v>4179</v>
      </c>
      <c r="I1278" s="9" t="s">
        <v>2727</v>
      </c>
    </row>
    <row r="1279" spans="1:9">
      <c r="A1279" s="5" t="s">
        <v>148</v>
      </c>
      <c r="B1279" s="6" t="s">
        <v>239</v>
      </c>
      <c r="C1279" s="6" t="s">
        <v>240</v>
      </c>
      <c r="D1279" s="5" t="s">
        <v>241</v>
      </c>
      <c r="F1279" s="5" t="s">
        <v>242</v>
      </c>
      <c r="G1279" s="6" t="s">
        <v>243</v>
      </c>
      <c r="H1279" s="7" t="s">
        <v>4567</v>
      </c>
      <c r="I1279" s="7" t="s">
        <v>244</v>
      </c>
    </row>
    <row r="1280" spans="1:9">
      <c r="A1280" s="5" t="s">
        <v>148</v>
      </c>
      <c r="B1280" s="6" t="s">
        <v>245</v>
      </c>
      <c r="C1280" s="6" t="s">
        <v>246</v>
      </c>
      <c r="D1280" s="5" t="s">
        <v>241</v>
      </c>
      <c r="E1280" s="5" t="s">
        <v>148</v>
      </c>
      <c r="F1280" s="5" t="s">
        <v>242</v>
      </c>
      <c r="G1280" s="6" t="s">
        <v>243</v>
      </c>
      <c r="H1280" s="7" t="s">
        <v>3426</v>
      </c>
      <c r="I1280" s="7" t="s">
        <v>247</v>
      </c>
    </row>
    <row r="1281" spans="1:9" ht="30">
      <c r="A1281" s="5" t="s">
        <v>148</v>
      </c>
      <c r="B1281" s="6" t="s">
        <v>254</v>
      </c>
      <c r="C1281" s="6" t="s">
        <v>255</v>
      </c>
      <c r="D1281" s="5" t="s">
        <v>241</v>
      </c>
      <c r="F1281" s="5" t="s">
        <v>242</v>
      </c>
      <c r="G1281" s="6" t="s">
        <v>243</v>
      </c>
      <c r="H1281" s="7" t="s">
        <v>4419</v>
      </c>
      <c r="I1281" s="7" t="s">
        <v>256</v>
      </c>
    </row>
    <row r="1282" spans="1:9" ht="30">
      <c r="A1282" s="5" t="s">
        <v>148</v>
      </c>
      <c r="B1282" s="6" t="s">
        <v>2728</v>
      </c>
      <c r="C1282" s="6" t="s">
        <v>258</v>
      </c>
      <c r="D1282" s="5" t="s">
        <v>259</v>
      </c>
      <c r="F1282" s="5" t="s">
        <v>242</v>
      </c>
      <c r="G1282" s="6" t="s">
        <v>243</v>
      </c>
      <c r="H1282" s="7" t="s">
        <v>3884</v>
      </c>
      <c r="I1282" s="7" t="s">
        <v>1782</v>
      </c>
    </row>
    <row r="1283" spans="1:9" s="10" customFormat="1" ht="30">
      <c r="A1283" s="8" t="s">
        <v>148</v>
      </c>
      <c r="B1283" s="8" t="s">
        <v>2729</v>
      </c>
      <c r="C1283" s="8" t="s">
        <v>451</v>
      </c>
      <c r="D1283" s="8" t="s">
        <v>241</v>
      </c>
      <c r="F1283" s="8" t="s">
        <v>242</v>
      </c>
      <c r="G1283" s="8" t="s">
        <v>252</v>
      </c>
      <c r="H1283" s="9" t="s">
        <v>4180</v>
      </c>
      <c r="I1283" s="9" t="s">
        <v>2730</v>
      </c>
    </row>
    <row r="1284" spans="1:9" s="10" customFormat="1" ht="45">
      <c r="A1284" s="8" t="s">
        <v>148</v>
      </c>
      <c r="B1284" s="8" t="s">
        <v>2731</v>
      </c>
      <c r="C1284" s="8" t="s">
        <v>454</v>
      </c>
      <c r="D1284" s="8" t="s">
        <v>241</v>
      </c>
      <c r="F1284" s="8" t="s">
        <v>242</v>
      </c>
      <c r="G1284" s="8" t="s">
        <v>252</v>
      </c>
      <c r="H1284" s="9" t="s">
        <v>4181</v>
      </c>
      <c r="I1284" s="9" t="s">
        <v>2732</v>
      </c>
    </row>
    <row r="1285" spans="1:9" ht="120">
      <c r="A1285" s="5" t="s">
        <v>148</v>
      </c>
      <c r="B1285" s="6" t="s">
        <v>2733</v>
      </c>
      <c r="C1285" s="6" t="s">
        <v>2734</v>
      </c>
      <c r="D1285" s="5" t="s">
        <v>241</v>
      </c>
      <c r="E1285" s="5" t="s">
        <v>250</v>
      </c>
      <c r="F1285" s="5" t="s">
        <v>272</v>
      </c>
      <c r="G1285" s="6" t="s">
        <v>243</v>
      </c>
      <c r="H1285" s="7" t="s">
        <v>4548</v>
      </c>
      <c r="I1285" s="7" t="s">
        <v>2735</v>
      </c>
    </row>
    <row r="1286" spans="1:9" ht="75">
      <c r="A1286" s="5" t="s">
        <v>148</v>
      </c>
      <c r="B1286" s="6" t="s">
        <v>2736</v>
      </c>
      <c r="C1286" s="6" t="s">
        <v>2737</v>
      </c>
      <c r="D1286" s="5" t="s">
        <v>241</v>
      </c>
      <c r="E1286" s="5" t="s">
        <v>250</v>
      </c>
      <c r="F1286" s="5" t="s">
        <v>327</v>
      </c>
      <c r="G1286" s="6" t="s">
        <v>243</v>
      </c>
      <c r="H1286" s="7" t="s">
        <v>4182</v>
      </c>
      <c r="I1286" s="7" t="s">
        <v>2738</v>
      </c>
    </row>
    <row r="1287" spans="1:9" s="10" customFormat="1" ht="30">
      <c r="A1287" s="8" t="s">
        <v>148</v>
      </c>
      <c r="B1287" s="8" t="s">
        <v>2739</v>
      </c>
      <c r="C1287" s="8" t="s">
        <v>1064</v>
      </c>
      <c r="D1287" s="8" t="s">
        <v>241</v>
      </c>
      <c r="F1287" s="8" t="s">
        <v>327</v>
      </c>
      <c r="G1287" s="8" t="s">
        <v>252</v>
      </c>
      <c r="H1287" s="9" t="s">
        <v>4183</v>
      </c>
      <c r="I1287" s="9" t="s">
        <v>2740</v>
      </c>
    </row>
    <row r="1288" spans="1:9" s="10" customFormat="1" ht="30">
      <c r="A1288" s="8" t="s">
        <v>148</v>
      </c>
      <c r="B1288" s="8" t="s">
        <v>2741</v>
      </c>
      <c r="C1288" s="8" t="s">
        <v>2742</v>
      </c>
      <c r="D1288" s="8" t="s">
        <v>241</v>
      </c>
      <c r="E1288" s="8" t="s">
        <v>250</v>
      </c>
      <c r="F1288" s="8" t="s">
        <v>473</v>
      </c>
      <c r="G1288" s="8" t="s">
        <v>252</v>
      </c>
      <c r="H1288" s="9" t="s">
        <v>4184</v>
      </c>
      <c r="I1288" s="9" t="s">
        <v>2743</v>
      </c>
    </row>
    <row r="1289" spans="1:9" s="10" customFormat="1">
      <c r="A1289" s="8" t="s">
        <v>148</v>
      </c>
      <c r="B1289" s="8" t="s">
        <v>2744</v>
      </c>
      <c r="C1289" s="8" t="s">
        <v>2745</v>
      </c>
      <c r="D1289" s="8" t="s">
        <v>241</v>
      </c>
      <c r="E1289" s="8" t="s">
        <v>250</v>
      </c>
      <c r="F1289" s="8" t="s">
        <v>473</v>
      </c>
      <c r="G1289" s="8" t="s">
        <v>252</v>
      </c>
      <c r="H1289" s="9" t="s">
        <v>4185</v>
      </c>
      <c r="I1289" s="9" t="s">
        <v>2746</v>
      </c>
    </row>
    <row r="1290" spans="1:9" s="10" customFormat="1" ht="45">
      <c r="A1290" s="8" t="s">
        <v>148</v>
      </c>
      <c r="B1290" s="8" t="s">
        <v>2747</v>
      </c>
      <c r="C1290" s="8" t="s">
        <v>1101</v>
      </c>
      <c r="D1290" s="8" t="s">
        <v>241</v>
      </c>
      <c r="F1290" s="8" t="s">
        <v>251</v>
      </c>
      <c r="G1290" s="8" t="s">
        <v>252</v>
      </c>
      <c r="H1290" s="9" t="s">
        <v>4186</v>
      </c>
      <c r="I1290" s="9" t="s">
        <v>2748</v>
      </c>
    </row>
    <row r="1291" spans="1:9" s="10" customFormat="1" ht="75">
      <c r="A1291" s="8" t="s">
        <v>148</v>
      </c>
      <c r="B1291" s="8" t="s">
        <v>2749</v>
      </c>
      <c r="C1291" s="8" t="s">
        <v>2750</v>
      </c>
      <c r="D1291" s="8" t="s">
        <v>241</v>
      </c>
      <c r="F1291" s="8" t="s">
        <v>1447</v>
      </c>
      <c r="G1291" s="8" t="s">
        <v>295</v>
      </c>
      <c r="H1291" s="9" t="s">
        <v>4457</v>
      </c>
      <c r="I1291" s="9" t="s">
        <v>2751</v>
      </c>
    </row>
    <row r="1292" spans="1:9" s="10" customFormat="1">
      <c r="A1292" s="8" t="s">
        <v>148</v>
      </c>
      <c r="B1292" s="8" t="s">
        <v>2752</v>
      </c>
      <c r="C1292" s="8" t="s">
        <v>1450</v>
      </c>
      <c r="D1292" s="8" t="s">
        <v>241</v>
      </c>
      <c r="E1292" s="8" t="s">
        <v>505</v>
      </c>
      <c r="F1292" s="8" t="s">
        <v>338</v>
      </c>
      <c r="G1292" s="8" t="s">
        <v>252</v>
      </c>
      <c r="H1292" s="9" t="s">
        <v>4187</v>
      </c>
      <c r="I1292" s="9" t="s">
        <v>2753</v>
      </c>
    </row>
    <row r="1293" spans="1:9" s="10" customFormat="1" ht="60">
      <c r="A1293" s="8" t="s">
        <v>148</v>
      </c>
      <c r="B1293" s="8" t="s">
        <v>2754</v>
      </c>
      <c r="C1293" s="8" t="s">
        <v>1486</v>
      </c>
      <c r="D1293" s="8" t="s">
        <v>241</v>
      </c>
      <c r="F1293" s="8" t="s">
        <v>1447</v>
      </c>
      <c r="G1293" s="8" t="s">
        <v>295</v>
      </c>
      <c r="H1293" s="9" t="s">
        <v>4188</v>
      </c>
      <c r="I1293" s="9" t="s">
        <v>2755</v>
      </c>
    </row>
    <row r="1294" spans="1:9" s="10" customFormat="1" ht="45">
      <c r="A1294" s="8" t="s">
        <v>148</v>
      </c>
      <c r="B1294" s="8" t="s">
        <v>2756</v>
      </c>
      <c r="C1294" s="8" t="s">
        <v>485</v>
      </c>
      <c r="D1294" s="8" t="s">
        <v>241</v>
      </c>
      <c r="E1294" s="8" t="s">
        <v>486</v>
      </c>
      <c r="F1294" s="8" t="s">
        <v>251</v>
      </c>
      <c r="G1294" s="8" t="s">
        <v>252</v>
      </c>
      <c r="H1294" s="9" t="s">
        <v>4189</v>
      </c>
      <c r="I1294" s="9" t="s">
        <v>2757</v>
      </c>
    </row>
    <row r="1295" spans="1:9" s="10" customFormat="1" ht="45">
      <c r="A1295" s="8" t="s">
        <v>148</v>
      </c>
      <c r="B1295" s="8" t="s">
        <v>2758</v>
      </c>
      <c r="C1295" s="8" t="s">
        <v>2759</v>
      </c>
      <c r="D1295" s="8" t="s">
        <v>241</v>
      </c>
      <c r="F1295" s="8" t="s">
        <v>251</v>
      </c>
      <c r="G1295" s="8" t="s">
        <v>252</v>
      </c>
      <c r="H1295" s="9" t="s">
        <v>4458</v>
      </c>
      <c r="I1295" s="9" t="s">
        <v>2760</v>
      </c>
    </row>
    <row r="1296" spans="1:9" s="10" customFormat="1" ht="30">
      <c r="A1296" s="8" t="s">
        <v>148</v>
      </c>
      <c r="B1296" s="8" t="s">
        <v>2761</v>
      </c>
      <c r="C1296" s="8" t="s">
        <v>2762</v>
      </c>
      <c r="D1296" s="8" t="s">
        <v>241</v>
      </c>
      <c r="E1296" s="8" t="s">
        <v>688</v>
      </c>
      <c r="F1296" s="8" t="s">
        <v>251</v>
      </c>
      <c r="G1296" s="8" t="s">
        <v>252</v>
      </c>
      <c r="H1296" s="9" t="s">
        <v>4459</v>
      </c>
      <c r="I1296" s="9" t="s">
        <v>2763</v>
      </c>
    </row>
    <row r="1297" spans="1:9" s="10" customFormat="1" ht="30">
      <c r="A1297" s="8" t="s">
        <v>148</v>
      </c>
      <c r="B1297" s="8" t="s">
        <v>2764</v>
      </c>
      <c r="C1297" s="8" t="s">
        <v>691</v>
      </c>
      <c r="D1297" s="8" t="s">
        <v>241</v>
      </c>
      <c r="E1297" s="8" t="s">
        <v>692</v>
      </c>
      <c r="F1297" s="8" t="s">
        <v>338</v>
      </c>
      <c r="G1297" s="8" t="s">
        <v>252</v>
      </c>
      <c r="H1297" s="9" t="s">
        <v>3934</v>
      </c>
      <c r="I1297" s="9" t="s">
        <v>2765</v>
      </c>
    </row>
    <row r="1298" spans="1:9" s="10" customFormat="1" ht="30">
      <c r="A1298" s="8" t="s">
        <v>148</v>
      </c>
      <c r="B1298" s="8" t="s">
        <v>2766</v>
      </c>
      <c r="C1298" s="8" t="s">
        <v>1552</v>
      </c>
      <c r="D1298" s="8" t="s">
        <v>241</v>
      </c>
      <c r="E1298" s="8" t="s">
        <v>1661</v>
      </c>
      <c r="F1298" s="8" t="s">
        <v>251</v>
      </c>
      <c r="G1298" s="8" t="s">
        <v>252</v>
      </c>
      <c r="H1298" s="9" t="s">
        <v>4190</v>
      </c>
      <c r="I1298" s="9" t="s">
        <v>2767</v>
      </c>
    </row>
    <row r="1299" spans="1:9" s="10" customFormat="1" ht="30">
      <c r="A1299" s="8" t="s">
        <v>148</v>
      </c>
      <c r="B1299" s="8" t="s">
        <v>2768</v>
      </c>
      <c r="C1299" s="8" t="s">
        <v>1560</v>
      </c>
      <c r="D1299" s="8" t="s">
        <v>241</v>
      </c>
      <c r="E1299" s="8" t="s">
        <v>317</v>
      </c>
      <c r="F1299" s="8" t="s">
        <v>251</v>
      </c>
      <c r="G1299" s="8" t="s">
        <v>252</v>
      </c>
      <c r="H1299" s="9" t="s">
        <v>4191</v>
      </c>
      <c r="I1299" s="9" t="s">
        <v>2769</v>
      </c>
    </row>
    <row r="1300" spans="1:9" s="10" customFormat="1" ht="90">
      <c r="A1300" s="8" t="s">
        <v>148</v>
      </c>
      <c r="B1300" s="8" t="s">
        <v>2770</v>
      </c>
      <c r="C1300" s="8" t="s">
        <v>1563</v>
      </c>
      <c r="D1300" s="8" t="s">
        <v>241</v>
      </c>
      <c r="E1300" s="8" t="s">
        <v>317</v>
      </c>
      <c r="F1300" s="8" t="s">
        <v>251</v>
      </c>
      <c r="G1300" s="8" t="s">
        <v>252</v>
      </c>
      <c r="H1300" s="9" t="s">
        <v>4192</v>
      </c>
      <c r="I1300" s="9" t="s">
        <v>2771</v>
      </c>
    </row>
    <row r="1301" spans="1:9" s="10" customFormat="1" ht="45">
      <c r="A1301" s="8" t="s">
        <v>148</v>
      </c>
      <c r="B1301" s="8" t="s">
        <v>2772</v>
      </c>
      <c r="C1301" s="8" t="s">
        <v>275</v>
      </c>
      <c r="D1301" s="8" t="s">
        <v>241</v>
      </c>
      <c r="E1301" s="8" t="s">
        <v>1492</v>
      </c>
      <c r="F1301" s="8" t="s">
        <v>251</v>
      </c>
      <c r="G1301" s="8" t="s">
        <v>252</v>
      </c>
      <c r="H1301" s="9" t="s">
        <v>4574</v>
      </c>
      <c r="I1301" s="9" t="s">
        <v>2773</v>
      </c>
    </row>
    <row r="1302" spans="1:9" s="10" customFormat="1">
      <c r="A1302" s="8" t="s">
        <v>148</v>
      </c>
      <c r="B1302" s="8" t="s">
        <v>425</v>
      </c>
      <c r="C1302" s="8" t="s">
        <v>426</v>
      </c>
      <c r="D1302" s="8" t="s">
        <v>259</v>
      </c>
      <c r="F1302" s="8" t="s">
        <v>284</v>
      </c>
      <c r="G1302" s="8" t="s">
        <v>295</v>
      </c>
      <c r="H1302" s="9" t="s">
        <v>4400</v>
      </c>
      <c r="I1302" s="9" t="s">
        <v>519</v>
      </c>
    </row>
    <row r="1303" spans="1:9" s="10" customFormat="1" ht="30">
      <c r="A1303" s="8" t="s">
        <v>148</v>
      </c>
      <c r="B1303" s="8" t="s">
        <v>428</v>
      </c>
      <c r="C1303" s="8" t="s">
        <v>429</v>
      </c>
      <c r="D1303" s="8" t="s">
        <v>241</v>
      </c>
      <c r="F1303" s="8" t="s">
        <v>284</v>
      </c>
      <c r="G1303" s="8" t="s">
        <v>252</v>
      </c>
      <c r="H1303" s="9" t="s">
        <v>4394</v>
      </c>
      <c r="I1303" s="9" t="s">
        <v>1466</v>
      </c>
    </row>
    <row r="1304" spans="1:9" s="10" customFormat="1">
      <c r="A1304" s="8" t="s">
        <v>148</v>
      </c>
      <c r="B1304" s="8" t="s">
        <v>431</v>
      </c>
      <c r="C1304" s="8" t="s">
        <v>432</v>
      </c>
      <c r="D1304" s="8" t="s">
        <v>259</v>
      </c>
      <c r="F1304" s="8" t="s">
        <v>284</v>
      </c>
      <c r="G1304" s="8" t="s">
        <v>252</v>
      </c>
      <c r="H1304" s="9" t="s">
        <v>3588</v>
      </c>
      <c r="I1304" s="9" t="s">
        <v>844</v>
      </c>
    </row>
    <row r="1305" spans="1:9" s="10" customFormat="1" ht="30">
      <c r="A1305" s="8" t="s">
        <v>148</v>
      </c>
      <c r="B1305" s="8" t="s">
        <v>388</v>
      </c>
      <c r="C1305" s="8" t="s">
        <v>389</v>
      </c>
      <c r="D1305" s="8" t="s">
        <v>259</v>
      </c>
      <c r="F1305" s="8" t="s">
        <v>284</v>
      </c>
      <c r="G1305" s="8" t="s">
        <v>252</v>
      </c>
      <c r="H1305" s="9" t="s">
        <v>4593</v>
      </c>
      <c r="I1305" s="9" t="s">
        <v>1406</v>
      </c>
    </row>
    <row r="1306" spans="1:9" s="10" customFormat="1" ht="30">
      <c r="A1306" s="8" t="s">
        <v>148</v>
      </c>
      <c r="B1306" s="8" t="s">
        <v>391</v>
      </c>
      <c r="C1306" s="8" t="s">
        <v>392</v>
      </c>
      <c r="D1306" s="8" t="s">
        <v>241</v>
      </c>
      <c r="E1306" s="8" t="s">
        <v>393</v>
      </c>
      <c r="F1306" s="8" t="s">
        <v>284</v>
      </c>
      <c r="G1306" s="8" t="s">
        <v>252</v>
      </c>
      <c r="H1306" s="9" t="s">
        <v>4193</v>
      </c>
      <c r="I1306" s="9" t="s">
        <v>2774</v>
      </c>
    </row>
    <row r="1307" spans="1:9" s="10" customFormat="1" ht="30">
      <c r="A1307" s="8" t="s">
        <v>148</v>
      </c>
      <c r="B1307" s="8" t="s">
        <v>2775</v>
      </c>
      <c r="C1307" s="8" t="s">
        <v>2776</v>
      </c>
      <c r="D1307" s="8" t="s">
        <v>241</v>
      </c>
      <c r="E1307" s="8" t="s">
        <v>283</v>
      </c>
      <c r="F1307" s="8" t="s">
        <v>284</v>
      </c>
      <c r="G1307" s="8" t="s">
        <v>295</v>
      </c>
      <c r="H1307" s="9" t="s">
        <v>4194</v>
      </c>
      <c r="I1307" s="9" t="s">
        <v>2777</v>
      </c>
    </row>
    <row r="1308" spans="1:9" s="10" customFormat="1" ht="45">
      <c r="A1308" s="8" t="s">
        <v>148</v>
      </c>
      <c r="B1308" s="8" t="s">
        <v>2778</v>
      </c>
      <c r="C1308" s="8" t="s">
        <v>2779</v>
      </c>
      <c r="D1308" s="8" t="s">
        <v>259</v>
      </c>
      <c r="F1308" s="8" t="s">
        <v>284</v>
      </c>
      <c r="G1308" s="8" t="s">
        <v>252</v>
      </c>
      <c r="H1308" s="9" t="s">
        <v>4195</v>
      </c>
      <c r="I1308" s="9" t="s">
        <v>2780</v>
      </c>
    </row>
    <row r="1309" spans="1:9">
      <c r="A1309" s="5" t="s">
        <v>100</v>
      </c>
      <c r="B1309" s="6" t="s">
        <v>239</v>
      </c>
      <c r="C1309" s="6" t="s">
        <v>240</v>
      </c>
      <c r="D1309" s="5" t="s">
        <v>241</v>
      </c>
      <c r="F1309" s="5" t="s">
        <v>242</v>
      </c>
      <c r="G1309" s="6" t="s">
        <v>243</v>
      </c>
      <c r="H1309" s="7" t="s">
        <v>4567</v>
      </c>
      <c r="I1309" s="7" t="s">
        <v>244</v>
      </c>
    </row>
    <row r="1310" spans="1:9">
      <c r="A1310" s="5" t="s">
        <v>100</v>
      </c>
      <c r="B1310" s="6" t="s">
        <v>245</v>
      </c>
      <c r="C1310" s="6" t="s">
        <v>246</v>
      </c>
      <c r="D1310" s="5" t="s">
        <v>241</v>
      </c>
      <c r="E1310" s="5" t="s">
        <v>100</v>
      </c>
      <c r="F1310" s="5" t="s">
        <v>242</v>
      </c>
      <c r="G1310" s="6" t="s">
        <v>243</v>
      </c>
      <c r="H1310" s="7" t="s">
        <v>3426</v>
      </c>
      <c r="I1310" s="7" t="s">
        <v>247</v>
      </c>
    </row>
    <row r="1311" spans="1:9" ht="30">
      <c r="A1311" s="5" t="s">
        <v>100</v>
      </c>
      <c r="B1311" s="6" t="s">
        <v>254</v>
      </c>
      <c r="C1311" s="6" t="s">
        <v>255</v>
      </c>
      <c r="D1311" s="5" t="s">
        <v>241</v>
      </c>
      <c r="F1311" s="5" t="s">
        <v>242</v>
      </c>
      <c r="G1311" s="6" t="s">
        <v>243</v>
      </c>
      <c r="H1311" s="7" t="s">
        <v>4419</v>
      </c>
      <c r="I1311" s="7" t="s">
        <v>256</v>
      </c>
    </row>
    <row r="1312" spans="1:9" ht="30">
      <c r="A1312" s="5" t="s">
        <v>100</v>
      </c>
      <c r="B1312" s="6" t="s">
        <v>2781</v>
      </c>
      <c r="C1312" s="6" t="s">
        <v>258</v>
      </c>
      <c r="D1312" s="5" t="s">
        <v>259</v>
      </c>
      <c r="F1312" s="5" t="s">
        <v>242</v>
      </c>
      <c r="G1312" s="6" t="s">
        <v>243</v>
      </c>
      <c r="H1312" s="7" t="s">
        <v>3884</v>
      </c>
      <c r="I1312" s="7" t="s">
        <v>1782</v>
      </c>
    </row>
    <row r="1313" spans="1:9" s="10" customFormat="1" ht="30">
      <c r="A1313" s="8" t="s">
        <v>100</v>
      </c>
      <c r="B1313" s="8" t="s">
        <v>2782</v>
      </c>
      <c r="C1313" s="8" t="s">
        <v>451</v>
      </c>
      <c r="D1313" s="8" t="s">
        <v>241</v>
      </c>
      <c r="F1313" s="8" t="s">
        <v>242</v>
      </c>
      <c r="G1313" s="8" t="s">
        <v>252</v>
      </c>
      <c r="H1313" s="9" t="s">
        <v>4418</v>
      </c>
      <c r="I1313" s="9" t="s">
        <v>2146</v>
      </c>
    </row>
    <row r="1314" spans="1:9" s="10" customFormat="1">
      <c r="A1314" s="8" t="s">
        <v>100</v>
      </c>
      <c r="B1314" s="8" t="s">
        <v>2783</v>
      </c>
      <c r="C1314" s="8" t="s">
        <v>652</v>
      </c>
      <c r="D1314" s="8" t="s">
        <v>241</v>
      </c>
      <c r="F1314" s="8" t="s">
        <v>242</v>
      </c>
      <c r="G1314" s="8" t="s">
        <v>252</v>
      </c>
      <c r="H1314" s="9" t="s">
        <v>4002</v>
      </c>
      <c r="I1314" s="9" t="s">
        <v>2148</v>
      </c>
    </row>
    <row r="1315" spans="1:9" s="10" customFormat="1" ht="45">
      <c r="A1315" s="8" t="s">
        <v>100</v>
      </c>
      <c r="B1315" s="8" t="s">
        <v>2784</v>
      </c>
      <c r="C1315" s="8" t="s">
        <v>454</v>
      </c>
      <c r="D1315" s="8" t="s">
        <v>241</v>
      </c>
      <c r="F1315" s="8" t="s">
        <v>242</v>
      </c>
      <c r="G1315" s="8" t="s">
        <v>252</v>
      </c>
      <c r="H1315" s="9" t="s">
        <v>4196</v>
      </c>
      <c r="I1315" s="9" t="s">
        <v>2785</v>
      </c>
    </row>
    <row r="1316" spans="1:9" ht="135">
      <c r="A1316" s="5" t="s">
        <v>100</v>
      </c>
      <c r="B1316" s="6" t="s">
        <v>2786</v>
      </c>
      <c r="C1316" s="6" t="s">
        <v>2787</v>
      </c>
      <c r="D1316" s="5" t="s">
        <v>241</v>
      </c>
      <c r="E1316" s="5" t="s">
        <v>250</v>
      </c>
      <c r="F1316" s="5" t="s">
        <v>272</v>
      </c>
      <c r="G1316" s="6" t="s">
        <v>243</v>
      </c>
      <c r="H1316" s="7" t="s">
        <v>4197</v>
      </c>
      <c r="I1316" s="7" t="s">
        <v>2788</v>
      </c>
    </row>
    <row r="1317" spans="1:9" ht="90">
      <c r="A1317" s="5" t="s">
        <v>100</v>
      </c>
      <c r="B1317" s="6" t="s">
        <v>2789</v>
      </c>
      <c r="C1317" s="6" t="s">
        <v>2790</v>
      </c>
      <c r="D1317" s="5" t="s">
        <v>241</v>
      </c>
      <c r="E1317" s="5" t="s">
        <v>250</v>
      </c>
      <c r="F1317" s="5" t="s">
        <v>327</v>
      </c>
      <c r="G1317" s="6" t="s">
        <v>243</v>
      </c>
      <c r="H1317" s="7" t="s">
        <v>4198</v>
      </c>
      <c r="I1317" s="7" t="s">
        <v>2791</v>
      </c>
    </row>
    <row r="1318" spans="1:9" ht="30">
      <c r="A1318" s="5" t="s">
        <v>100</v>
      </c>
      <c r="B1318" s="6" t="s">
        <v>2792</v>
      </c>
      <c r="C1318" s="6" t="s">
        <v>900</v>
      </c>
      <c r="D1318" s="5" t="s">
        <v>241</v>
      </c>
      <c r="E1318" s="5" t="s">
        <v>2793</v>
      </c>
      <c r="F1318" s="5" t="s">
        <v>473</v>
      </c>
      <c r="G1318" s="6" t="s">
        <v>243</v>
      </c>
      <c r="H1318" s="7" t="s">
        <v>4199</v>
      </c>
      <c r="I1318" s="7" t="s">
        <v>2794</v>
      </c>
    </row>
    <row r="1319" spans="1:9" s="10" customFormat="1">
      <c r="A1319" s="8" t="s">
        <v>100</v>
      </c>
      <c r="B1319" s="8" t="s">
        <v>2795</v>
      </c>
      <c r="C1319" s="8" t="s">
        <v>903</v>
      </c>
      <c r="D1319" s="8" t="s">
        <v>241</v>
      </c>
      <c r="F1319" s="8" t="s">
        <v>473</v>
      </c>
      <c r="G1319" s="8" t="s">
        <v>252</v>
      </c>
      <c r="H1319" s="9" t="s">
        <v>4200</v>
      </c>
      <c r="I1319" s="9" t="s">
        <v>2796</v>
      </c>
    </row>
    <row r="1320" spans="1:9" s="10" customFormat="1" ht="30">
      <c r="A1320" s="8" t="s">
        <v>100</v>
      </c>
      <c r="B1320" s="8" t="s">
        <v>2797</v>
      </c>
      <c r="C1320" s="8" t="s">
        <v>2170</v>
      </c>
      <c r="D1320" s="8" t="s">
        <v>241</v>
      </c>
      <c r="E1320" s="8" t="s">
        <v>1524</v>
      </c>
      <c r="F1320" s="8" t="s">
        <v>251</v>
      </c>
      <c r="G1320" s="8" t="s">
        <v>252</v>
      </c>
      <c r="H1320" s="9" t="s">
        <v>4460</v>
      </c>
      <c r="I1320" s="9" t="s">
        <v>2798</v>
      </c>
    </row>
    <row r="1321" spans="1:9" s="10" customFormat="1" ht="30">
      <c r="A1321" s="8" t="s">
        <v>100</v>
      </c>
      <c r="B1321" s="8" t="s">
        <v>2799</v>
      </c>
      <c r="C1321" s="8" t="s">
        <v>1446</v>
      </c>
      <c r="D1321" s="8" t="s">
        <v>241</v>
      </c>
      <c r="F1321" s="8" t="s">
        <v>1447</v>
      </c>
      <c r="G1321" s="8" t="s">
        <v>295</v>
      </c>
      <c r="H1321" s="9" t="s">
        <v>3854</v>
      </c>
      <c r="I1321" s="9" t="s">
        <v>1695</v>
      </c>
    </row>
    <row r="1322" spans="1:9" s="10" customFormat="1">
      <c r="A1322" s="8" t="s">
        <v>100</v>
      </c>
      <c r="B1322" s="8" t="s">
        <v>2800</v>
      </c>
      <c r="C1322" s="8" t="s">
        <v>1450</v>
      </c>
      <c r="D1322" s="8" t="s">
        <v>241</v>
      </c>
      <c r="E1322" s="8" t="s">
        <v>505</v>
      </c>
      <c r="F1322" s="8" t="s">
        <v>338</v>
      </c>
      <c r="G1322" s="8" t="s">
        <v>252</v>
      </c>
      <c r="H1322" s="9" t="s">
        <v>4201</v>
      </c>
      <c r="I1322" s="9" t="s">
        <v>2801</v>
      </c>
    </row>
    <row r="1323" spans="1:9" s="10" customFormat="1" ht="60">
      <c r="A1323" s="8" t="s">
        <v>100</v>
      </c>
      <c r="B1323" s="8" t="s">
        <v>2802</v>
      </c>
      <c r="C1323" s="8" t="s">
        <v>1453</v>
      </c>
      <c r="D1323" s="8" t="s">
        <v>241</v>
      </c>
      <c r="F1323" s="8" t="s">
        <v>1447</v>
      </c>
      <c r="G1323" s="8" t="s">
        <v>295</v>
      </c>
      <c r="H1323" s="9" t="s">
        <v>4202</v>
      </c>
      <c r="I1323" s="9" t="s">
        <v>2803</v>
      </c>
    </row>
    <row r="1324" spans="1:9" s="10" customFormat="1" ht="45">
      <c r="A1324" s="8" t="s">
        <v>100</v>
      </c>
      <c r="B1324" s="8" t="s">
        <v>2804</v>
      </c>
      <c r="C1324" s="8" t="s">
        <v>1456</v>
      </c>
      <c r="D1324" s="8" t="s">
        <v>259</v>
      </c>
      <c r="F1324" s="8" t="s">
        <v>1447</v>
      </c>
      <c r="G1324" s="8" t="s">
        <v>252</v>
      </c>
      <c r="H1324" s="9" t="s">
        <v>4203</v>
      </c>
      <c r="I1324" s="9" t="s">
        <v>2805</v>
      </c>
    </row>
    <row r="1325" spans="1:9" s="10" customFormat="1">
      <c r="A1325" s="8" t="s">
        <v>100</v>
      </c>
      <c r="B1325" s="8" t="s">
        <v>2806</v>
      </c>
      <c r="C1325" s="8" t="s">
        <v>1459</v>
      </c>
      <c r="D1325" s="8" t="s">
        <v>241</v>
      </c>
      <c r="E1325" s="8" t="s">
        <v>505</v>
      </c>
      <c r="F1325" s="8" t="s">
        <v>338</v>
      </c>
      <c r="G1325" s="8" t="s">
        <v>252</v>
      </c>
      <c r="H1325" s="9" t="s">
        <v>4204</v>
      </c>
      <c r="I1325" s="9" t="s">
        <v>2807</v>
      </c>
    </row>
    <row r="1326" spans="1:9" s="10" customFormat="1" ht="45">
      <c r="A1326" s="8" t="s">
        <v>100</v>
      </c>
      <c r="B1326" s="8" t="s">
        <v>2808</v>
      </c>
      <c r="C1326" s="8" t="s">
        <v>485</v>
      </c>
      <c r="D1326" s="8" t="s">
        <v>241</v>
      </c>
      <c r="E1326" s="8" t="s">
        <v>486</v>
      </c>
      <c r="F1326" s="8" t="s">
        <v>251</v>
      </c>
      <c r="G1326" s="8" t="s">
        <v>252</v>
      </c>
      <c r="H1326" s="9" t="s">
        <v>4205</v>
      </c>
      <c r="I1326" s="9" t="s">
        <v>2809</v>
      </c>
    </row>
    <row r="1327" spans="1:9" s="10" customFormat="1" ht="45">
      <c r="A1327" s="8" t="s">
        <v>100</v>
      </c>
      <c r="B1327" s="8" t="s">
        <v>2810</v>
      </c>
      <c r="C1327" s="8" t="s">
        <v>1464</v>
      </c>
      <c r="D1327" s="8" t="s">
        <v>241</v>
      </c>
      <c r="F1327" s="8" t="s">
        <v>251</v>
      </c>
      <c r="G1327" s="8" t="s">
        <v>252</v>
      </c>
      <c r="H1327" s="9" t="s">
        <v>4206</v>
      </c>
      <c r="I1327" s="9" t="s">
        <v>2811</v>
      </c>
    </row>
    <row r="1328" spans="1:9" s="10" customFormat="1">
      <c r="A1328" s="8" t="s">
        <v>100</v>
      </c>
      <c r="B1328" s="8" t="s">
        <v>2812</v>
      </c>
      <c r="C1328" s="8" t="s">
        <v>1921</v>
      </c>
      <c r="D1328" s="8" t="s">
        <v>241</v>
      </c>
      <c r="F1328" s="8" t="s">
        <v>251</v>
      </c>
      <c r="G1328" s="8" t="s">
        <v>252</v>
      </c>
      <c r="H1328" s="9" t="s">
        <v>3987</v>
      </c>
      <c r="I1328" s="9" t="s">
        <v>2813</v>
      </c>
    </row>
    <row r="1329" spans="1:9" s="10" customFormat="1" ht="30">
      <c r="A1329" s="8" t="s">
        <v>100</v>
      </c>
      <c r="B1329" s="8" t="s">
        <v>2814</v>
      </c>
      <c r="C1329" s="8" t="s">
        <v>1549</v>
      </c>
      <c r="D1329" s="8" t="s">
        <v>241</v>
      </c>
      <c r="F1329" s="8" t="s">
        <v>251</v>
      </c>
      <c r="G1329" s="8" t="s">
        <v>252</v>
      </c>
      <c r="H1329" s="9" t="s">
        <v>4207</v>
      </c>
      <c r="I1329" s="9" t="s">
        <v>2815</v>
      </c>
    </row>
    <row r="1330" spans="1:9" s="10" customFormat="1">
      <c r="A1330" s="8" t="s">
        <v>100</v>
      </c>
      <c r="B1330" s="8" t="s">
        <v>2816</v>
      </c>
      <c r="C1330" s="8" t="s">
        <v>2817</v>
      </c>
      <c r="D1330" s="8" t="s">
        <v>241</v>
      </c>
      <c r="E1330" s="8" t="s">
        <v>1661</v>
      </c>
      <c r="F1330" s="8" t="s">
        <v>251</v>
      </c>
      <c r="G1330" s="8" t="s">
        <v>252</v>
      </c>
      <c r="H1330" s="9" t="s">
        <v>4208</v>
      </c>
      <c r="I1330" s="9" t="s">
        <v>2818</v>
      </c>
    </row>
    <row r="1331" spans="1:9" s="10" customFormat="1" ht="45">
      <c r="A1331" s="8" t="s">
        <v>100</v>
      </c>
      <c r="B1331" s="8" t="s">
        <v>2819</v>
      </c>
      <c r="C1331" s="8" t="s">
        <v>1560</v>
      </c>
      <c r="D1331" s="8" t="s">
        <v>241</v>
      </c>
      <c r="E1331" s="8" t="s">
        <v>317</v>
      </c>
      <c r="F1331" s="8" t="s">
        <v>251</v>
      </c>
      <c r="G1331" s="8" t="s">
        <v>295</v>
      </c>
      <c r="H1331" s="9" t="s">
        <v>3814</v>
      </c>
      <c r="I1331" s="9" t="s">
        <v>1561</v>
      </c>
    </row>
    <row r="1332" spans="1:9" s="10" customFormat="1" ht="90">
      <c r="A1332" s="8" t="s">
        <v>100</v>
      </c>
      <c r="B1332" s="8" t="s">
        <v>2820</v>
      </c>
      <c r="C1332" s="8" t="s">
        <v>1563</v>
      </c>
      <c r="D1332" s="8" t="s">
        <v>241</v>
      </c>
      <c r="E1332" s="8" t="s">
        <v>317</v>
      </c>
      <c r="F1332" s="8" t="s">
        <v>251</v>
      </c>
      <c r="G1332" s="8" t="s">
        <v>252</v>
      </c>
      <c r="H1332" s="9" t="s">
        <v>4209</v>
      </c>
      <c r="I1332" s="9" t="s">
        <v>2821</v>
      </c>
    </row>
    <row r="1333" spans="1:9" s="10" customFormat="1" ht="45">
      <c r="A1333" s="8" t="s">
        <v>100</v>
      </c>
      <c r="B1333" s="8" t="s">
        <v>2822</v>
      </c>
      <c r="C1333" s="8" t="s">
        <v>1566</v>
      </c>
      <c r="D1333" s="8" t="s">
        <v>241</v>
      </c>
      <c r="E1333" s="8" t="s">
        <v>317</v>
      </c>
      <c r="F1333" s="8" t="s">
        <v>251</v>
      </c>
      <c r="G1333" s="8" t="s">
        <v>252</v>
      </c>
      <c r="H1333" s="9" t="s">
        <v>3904</v>
      </c>
      <c r="I1333" s="9" t="s">
        <v>1848</v>
      </c>
    </row>
    <row r="1334" spans="1:9" s="10" customFormat="1" ht="60">
      <c r="A1334" s="8" t="s">
        <v>100</v>
      </c>
      <c r="B1334" s="8" t="s">
        <v>2823</v>
      </c>
      <c r="C1334" s="8" t="s">
        <v>275</v>
      </c>
      <c r="D1334" s="8" t="s">
        <v>241</v>
      </c>
      <c r="E1334" s="8" t="s">
        <v>1492</v>
      </c>
      <c r="F1334" s="8" t="s">
        <v>251</v>
      </c>
      <c r="G1334" s="8" t="s">
        <v>252</v>
      </c>
      <c r="H1334" s="9" t="s">
        <v>4035</v>
      </c>
      <c r="I1334" s="9" t="s">
        <v>2258</v>
      </c>
    </row>
    <row r="1335" spans="1:9" s="10" customFormat="1" ht="60">
      <c r="A1335" s="8" t="s">
        <v>100</v>
      </c>
      <c r="B1335" s="8" t="s">
        <v>2824</v>
      </c>
      <c r="C1335" s="8" t="s">
        <v>1573</v>
      </c>
      <c r="D1335" s="8" t="s">
        <v>259</v>
      </c>
      <c r="F1335" s="8" t="s">
        <v>251</v>
      </c>
      <c r="G1335" s="8" t="s">
        <v>252</v>
      </c>
      <c r="H1335" s="9" t="s">
        <v>4474</v>
      </c>
      <c r="I1335" s="9" t="s">
        <v>1574</v>
      </c>
    </row>
    <row r="1336" spans="1:9" s="10" customFormat="1" ht="30">
      <c r="A1336" s="8" t="s">
        <v>100</v>
      </c>
      <c r="B1336" s="8" t="s">
        <v>425</v>
      </c>
      <c r="C1336" s="8" t="s">
        <v>426</v>
      </c>
      <c r="D1336" s="8" t="s">
        <v>259</v>
      </c>
      <c r="F1336" s="8" t="s">
        <v>284</v>
      </c>
      <c r="G1336" s="8" t="s">
        <v>295</v>
      </c>
      <c r="H1336" s="9" t="s">
        <v>4400</v>
      </c>
      <c r="I1336" s="9" t="s">
        <v>842</v>
      </c>
    </row>
    <row r="1337" spans="1:9" s="10" customFormat="1">
      <c r="A1337" s="8" t="s">
        <v>100</v>
      </c>
      <c r="B1337" s="8" t="s">
        <v>428</v>
      </c>
      <c r="C1337" s="8" t="s">
        <v>429</v>
      </c>
      <c r="D1337" s="8" t="s">
        <v>241</v>
      </c>
      <c r="F1337" s="8" t="s">
        <v>284</v>
      </c>
      <c r="G1337" s="8" t="s">
        <v>252</v>
      </c>
      <c r="H1337" s="9" t="s">
        <v>4395</v>
      </c>
      <c r="I1337" s="9" t="s">
        <v>843</v>
      </c>
    </row>
    <row r="1338" spans="1:9" s="10" customFormat="1" ht="30">
      <c r="A1338" s="8" t="s">
        <v>100</v>
      </c>
      <c r="B1338" s="8" t="s">
        <v>431</v>
      </c>
      <c r="C1338" s="8" t="s">
        <v>432</v>
      </c>
      <c r="D1338" s="8" t="s">
        <v>259</v>
      </c>
      <c r="F1338" s="8" t="s">
        <v>284</v>
      </c>
      <c r="G1338" s="8" t="s">
        <v>252</v>
      </c>
      <c r="H1338" s="9" t="s">
        <v>4210</v>
      </c>
      <c r="I1338" s="9" t="s">
        <v>2825</v>
      </c>
    </row>
    <row r="1339" spans="1:9" s="10" customFormat="1" ht="30">
      <c r="A1339" s="8" t="s">
        <v>100</v>
      </c>
      <c r="B1339" s="8" t="s">
        <v>388</v>
      </c>
      <c r="C1339" s="8" t="s">
        <v>389</v>
      </c>
      <c r="D1339" s="8" t="s">
        <v>259</v>
      </c>
      <c r="F1339" s="8" t="s">
        <v>284</v>
      </c>
      <c r="G1339" s="8" t="s">
        <v>252</v>
      </c>
      <c r="H1339" s="9" t="s">
        <v>4593</v>
      </c>
      <c r="I1339" s="9" t="s">
        <v>1575</v>
      </c>
    </row>
    <row r="1340" spans="1:9" s="10" customFormat="1" ht="30">
      <c r="A1340" s="8" t="s">
        <v>100</v>
      </c>
      <c r="B1340" s="8" t="s">
        <v>391</v>
      </c>
      <c r="C1340" s="8" t="s">
        <v>392</v>
      </c>
      <c r="D1340" s="8" t="s">
        <v>241</v>
      </c>
      <c r="E1340" s="8" t="s">
        <v>393</v>
      </c>
      <c r="F1340" s="8" t="s">
        <v>284</v>
      </c>
      <c r="G1340" s="8" t="s">
        <v>252</v>
      </c>
      <c r="H1340" s="9" t="s">
        <v>4211</v>
      </c>
      <c r="I1340" s="9" t="s">
        <v>2826</v>
      </c>
    </row>
    <row r="1341" spans="1:9" s="10" customFormat="1">
      <c r="A1341" s="8" t="s">
        <v>100</v>
      </c>
      <c r="B1341" s="8" t="s">
        <v>2827</v>
      </c>
      <c r="C1341" s="8" t="s">
        <v>2128</v>
      </c>
      <c r="D1341" s="8" t="s">
        <v>241</v>
      </c>
      <c r="E1341" s="8" t="s">
        <v>283</v>
      </c>
      <c r="F1341" s="8" t="s">
        <v>284</v>
      </c>
      <c r="G1341" s="8" t="s">
        <v>295</v>
      </c>
      <c r="H1341" s="9" t="s">
        <v>4212</v>
      </c>
      <c r="I1341" s="9" t="s">
        <v>2828</v>
      </c>
    </row>
    <row r="1342" spans="1:9" s="10" customFormat="1" ht="30">
      <c r="A1342" s="8" t="s">
        <v>100</v>
      </c>
      <c r="B1342" s="8" t="s">
        <v>2829</v>
      </c>
      <c r="C1342" s="8" t="s">
        <v>2131</v>
      </c>
      <c r="D1342" s="8" t="s">
        <v>259</v>
      </c>
      <c r="F1342" s="8" t="s">
        <v>284</v>
      </c>
      <c r="G1342" s="8" t="s">
        <v>252</v>
      </c>
      <c r="H1342" s="9" t="s">
        <v>4213</v>
      </c>
      <c r="I1342" s="9" t="s">
        <v>2830</v>
      </c>
    </row>
    <row r="1343" spans="1:9" s="10" customFormat="1" ht="60">
      <c r="A1343" s="8" t="s">
        <v>100</v>
      </c>
      <c r="B1343" s="8" t="s">
        <v>2831</v>
      </c>
      <c r="C1343" s="8" t="s">
        <v>721</v>
      </c>
      <c r="D1343" s="8" t="s">
        <v>241</v>
      </c>
      <c r="F1343" s="8" t="s">
        <v>284</v>
      </c>
      <c r="G1343" s="8" t="s">
        <v>252</v>
      </c>
      <c r="H1343" s="9" t="s">
        <v>4214</v>
      </c>
      <c r="I1343" s="9" t="s">
        <v>2832</v>
      </c>
    </row>
    <row r="1344" spans="1:9" s="10" customFormat="1">
      <c r="A1344" s="8" t="s">
        <v>100</v>
      </c>
      <c r="B1344" s="8" t="s">
        <v>2833</v>
      </c>
      <c r="C1344" s="8" t="s">
        <v>724</v>
      </c>
      <c r="D1344" s="8" t="s">
        <v>259</v>
      </c>
      <c r="F1344" s="8" t="s">
        <v>284</v>
      </c>
      <c r="G1344" s="8" t="s">
        <v>252</v>
      </c>
      <c r="H1344" s="9" t="s">
        <v>3598</v>
      </c>
      <c r="I1344" s="9" t="s">
        <v>870</v>
      </c>
    </row>
    <row r="1345" spans="1:9" s="10" customFormat="1" ht="45">
      <c r="A1345" s="8" t="s">
        <v>100</v>
      </c>
      <c r="B1345" s="8" t="s">
        <v>2834</v>
      </c>
      <c r="C1345" s="8" t="s">
        <v>727</v>
      </c>
      <c r="D1345" s="8" t="s">
        <v>241</v>
      </c>
      <c r="E1345" s="8" t="s">
        <v>283</v>
      </c>
      <c r="F1345" s="8" t="s">
        <v>284</v>
      </c>
      <c r="G1345" s="8" t="s">
        <v>252</v>
      </c>
      <c r="H1345" s="9" t="s">
        <v>4549</v>
      </c>
      <c r="I1345" s="9" t="s">
        <v>2835</v>
      </c>
    </row>
    <row r="1346" spans="1:9" s="10" customFormat="1" ht="45">
      <c r="A1346" s="8" t="s">
        <v>100</v>
      </c>
      <c r="B1346" s="8" t="s">
        <v>2836</v>
      </c>
      <c r="C1346" s="8" t="s">
        <v>730</v>
      </c>
      <c r="D1346" s="8" t="s">
        <v>241</v>
      </c>
      <c r="F1346" s="8" t="s">
        <v>284</v>
      </c>
      <c r="G1346" s="8" t="s">
        <v>252</v>
      </c>
      <c r="H1346" s="9" t="s">
        <v>4215</v>
      </c>
      <c r="I1346" s="9" t="s">
        <v>2837</v>
      </c>
    </row>
    <row r="1347" spans="1:9" s="10" customFormat="1">
      <c r="A1347" s="8" t="s">
        <v>100</v>
      </c>
      <c r="B1347" s="8" t="s">
        <v>2838</v>
      </c>
      <c r="C1347" s="8" t="s">
        <v>733</v>
      </c>
      <c r="D1347" s="8" t="s">
        <v>241</v>
      </c>
      <c r="E1347" s="8" t="s">
        <v>283</v>
      </c>
      <c r="F1347" s="8" t="s">
        <v>284</v>
      </c>
      <c r="G1347" s="8" t="s">
        <v>252</v>
      </c>
      <c r="H1347" s="9" t="s">
        <v>4216</v>
      </c>
      <c r="I1347" s="9" t="s">
        <v>2839</v>
      </c>
    </row>
    <row r="1348" spans="1:9">
      <c r="A1348" s="5" t="s">
        <v>156</v>
      </c>
      <c r="B1348" s="6" t="s">
        <v>239</v>
      </c>
      <c r="C1348" s="6" t="s">
        <v>240</v>
      </c>
      <c r="D1348" s="5" t="s">
        <v>241</v>
      </c>
      <c r="F1348" s="5" t="s">
        <v>242</v>
      </c>
      <c r="G1348" s="6" t="s">
        <v>243</v>
      </c>
      <c r="H1348" s="7" t="s">
        <v>4567</v>
      </c>
      <c r="I1348" s="7" t="s">
        <v>244</v>
      </c>
    </row>
    <row r="1349" spans="1:9">
      <c r="A1349" s="5" t="s">
        <v>156</v>
      </c>
      <c r="B1349" s="6" t="s">
        <v>245</v>
      </c>
      <c r="C1349" s="6" t="s">
        <v>246</v>
      </c>
      <c r="D1349" s="5" t="s">
        <v>241</v>
      </c>
      <c r="E1349" s="5" t="s">
        <v>156</v>
      </c>
      <c r="F1349" s="5" t="s">
        <v>242</v>
      </c>
      <c r="G1349" s="6" t="s">
        <v>243</v>
      </c>
      <c r="H1349" s="7" t="s">
        <v>3426</v>
      </c>
      <c r="I1349" s="7" t="s">
        <v>247</v>
      </c>
    </row>
    <row r="1350" spans="1:9" ht="30">
      <c r="A1350" s="5" t="s">
        <v>156</v>
      </c>
      <c r="B1350" s="6" t="s">
        <v>254</v>
      </c>
      <c r="C1350" s="6" t="s">
        <v>255</v>
      </c>
      <c r="D1350" s="5" t="s">
        <v>241</v>
      </c>
      <c r="F1350" s="5" t="s">
        <v>242</v>
      </c>
      <c r="G1350" s="6" t="s">
        <v>243</v>
      </c>
      <c r="H1350" s="7" t="s">
        <v>4419</v>
      </c>
      <c r="I1350" s="7" t="s">
        <v>256</v>
      </c>
    </row>
    <row r="1351" spans="1:9" ht="30">
      <c r="A1351" s="5" t="s">
        <v>156</v>
      </c>
      <c r="B1351" s="6" t="s">
        <v>2840</v>
      </c>
      <c r="C1351" s="6" t="s">
        <v>258</v>
      </c>
      <c r="D1351" s="5" t="s">
        <v>259</v>
      </c>
      <c r="F1351" s="5" t="s">
        <v>242</v>
      </c>
      <c r="G1351" s="6" t="s">
        <v>243</v>
      </c>
      <c r="H1351" s="7" t="s">
        <v>4413</v>
      </c>
      <c r="I1351" s="7" t="s">
        <v>1054</v>
      </c>
    </row>
    <row r="1352" spans="1:9" s="10" customFormat="1" ht="30">
      <c r="A1352" s="8" t="s">
        <v>156</v>
      </c>
      <c r="B1352" s="8" t="s">
        <v>2841</v>
      </c>
      <c r="C1352" s="8" t="s">
        <v>451</v>
      </c>
      <c r="D1352" s="8" t="s">
        <v>241</v>
      </c>
      <c r="F1352" s="8" t="s">
        <v>242</v>
      </c>
      <c r="G1352" s="8" t="s">
        <v>252</v>
      </c>
      <c r="H1352" s="9" t="s">
        <v>3460</v>
      </c>
      <c r="I1352" s="9" t="s">
        <v>452</v>
      </c>
    </row>
    <row r="1353" spans="1:9" s="10" customFormat="1" ht="45">
      <c r="A1353" s="8" t="s">
        <v>156</v>
      </c>
      <c r="B1353" s="8" t="s">
        <v>2842</v>
      </c>
      <c r="C1353" s="8" t="s">
        <v>454</v>
      </c>
      <c r="D1353" s="8" t="s">
        <v>241</v>
      </c>
      <c r="F1353" s="8" t="s">
        <v>242</v>
      </c>
      <c r="G1353" s="8" t="s">
        <v>252</v>
      </c>
      <c r="H1353" s="9" t="s">
        <v>4217</v>
      </c>
      <c r="I1353" s="9" t="s">
        <v>2843</v>
      </c>
    </row>
    <row r="1354" spans="1:9" ht="135">
      <c r="A1354" s="5" t="s">
        <v>156</v>
      </c>
      <c r="B1354" s="6" t="s">
        <v>2844</v>
      </c>
      <c r="C1354" s="6" t="s">
        <v>2845</v>
      </c>
      <c r="D1354" s="5" t="s">
        <v>241</v>
      </c>
      <c r="E1354" s="5" t="s">
        <v>250</v>
      </c>
      <c r="F1354" s="5" t="s">
        <v>272</v>
      </c>
      <c r="G1354" s="6" t="s">
        <v>243</v>
      </c>
      <c r="H1354" s="7" t="s">
        <v>4218</v>
      </c>
      <c r="I1354" s="7" t="s">
        <v>2846</v>
      </c>
    </row>
    <row r="1355" spans="1:9" ht="90">
      <c r="A1355" s="5" t="s">
        <v>156</v>
      </c>
      <c r="B1355" s="6" t="s">
        <v>2847</v>
      </c>
      <c r="C1355" s="6" t="s">
        <v>2848</v>
      </c>
      <c r="D1355" s="5" t="s">
        <v>241</v>
      </c>
      <c r="E1355" s="5" t="s">
        <v>250</v>
      </c>
      <c r="F1355" s="5" t="s">
        <v>327</v>
      </c>
      <c r="G1355" s="6" t="s">
        <v>243</v>
      </c>
      <c r="H1355" s="7" t="s">
        <v>4550</v>
      </c>
      <c r="I1355" s="7" t="s">
        <v>2849</v>
      </c>
    </row>
    <row r="1356" spans="1:9" ht="45">
      <c r="A1356" s="5" t="s">
        <v>156</v>
      </c>
      <c r="B1356" s="6" t="s">
        <v>2850</v>
      </c>
      <c r="C1356" s="6" t="s">
        <v>2851</v>
      </c>
      <c r="D1356" s="5" t="s">
        <v>241</v>
      </c>
      <c r="E1356" s="5" t="s">
        <v>2852</v>
      </c>
      <c r="F1356" s="5" t="s">
        <v>473</v>
      </c>
      <c r="G1356" s="6" t="s">
        <v>243</v>
      </c>
      <c r="H1356" s="7" t="s">
        <v>4219</v>
      </c>
      <c r="I1356" s="7" t="s">
        <v>2853</v>
      </c>
    </row>
    <row r="1357" spans="1:9" s="10" customFormat="1" ht="30">
      <c r="A1357" s="8" t="s">
        <v>156</v>
      </c>
      <c r="B1357" s="8" t="s">
        <v>2854</v>
      </c>
      <c r="C1357" s="8" t="s">
        <v>2855</v>
      </c>
      <c r="D1357" s="8" t="s">
        <v>241</v>
      </c>
      <c r="E1357" s="8" t="s">
        <v>250</v>
      </c>
      <c r="F1357" s="8" t="s">
        <v>473</v>
      </c>
      <c r="G1357" s="8" t="s">
        <v>252</v>
      </c>
      <c r="H1357" s="9" t="s">
        <v>4220</v>
      </c>
      <c r="I1357" s="9" t="s">
        <v>2856</v>
      </c>
    </row>
    <row r="1358" spans="1:9" s="10" customFormat="1" ht="105">
      <c r="A1358" s="8" t="s">
        <v>156</v>
      </c>
      <c r="B1358" s="8" t="s">
        <v>2857</v>
      </c>
      <c r="C1358" s="8" t="s">
        <v>2858</v>
      </c>
      <c r="D1358" s="8" t="s">
        <v>241</v>
      </c>
      <c r="F1358" s="8" t="s">
        <v>1447</v>
      </c>
      <c r="G1358" s="8" t="s">
        <v>295</v>
      </c>
      <c r="H1358" s="9" t="s">
        <v>4221</v>
      </c>
      <c r="I1358" s="9" t="s">
        <v>2859</v>
      </c>
    </row>
    <row r="1359" spans="1:9" s="10" customFormat="1" ht="45">
      <c r="A1359" s="8" t="s">
        <v>156</v>
      </c>
      <c r="B1359" s="8" t="s">
        <v>2860</v>
      </c>
      <c r="C1359" s="8" t="s">
        <v>1450</v>
      </c>
      <c r="D1359" s="8" t="s">
        <v>241</v>
      </c>
      <c r="E1359" s="8" t="s">
        <v>505</v>
      </c>
      <c r="F1359" s="8" t="s">
        <v>338</v>
      </c>
      <c r="G1359" s="8" t="s">
        <v>252</v>
      </c>
      <c r="H1359" s="9" t="s">
        <v>4222</v>
      </c>
      <c r="I1359" s="9" t="s">
        <v>2861</v>
      </c>
    </row>
    <row r="1360" spans="1:9" s="10" customFormat="1" ht="165">
      <c r="A1360" s="8" t="s">
        <v>156</v>
      </c>
      <c r="B1360" s="8" t="s">
        <v>2862</v>
      </c>
      <c r="C1360" s="8" t="s">
        <v>1486</v>
      </c>
      <c r="D1360" s="8" t="s">
        <v>241</v>
      </c>
      <c r="F1360" s="8" t="s">
        <v>1447</v>
      </c>
      <c r="G1360" s="8" t="s">
        <v>295</v>
      </c>
      <c r="H1360" s="9" t="s">
        <v>4223</v>
      </c>
      <c r="I1360" s="9" t="s">
        <v>2863</v>
      </c>
    </row>
    <row r="1361" spans="1:9" s="10" customFormat="1" ht="45">
      <c r="A1361" s="8" t="s">
        <v>156</v>
      </c>
      <c r="B1361" s="8" t="s">
        <v>2864</v>
      </c>
      <c r="C1361" s="8" t="s">
        <v>2865</v>
      </c>
      <c r="D1361" s="8" t="s">
        <v>259</v>
      </c>
      <c r="F1361" s="8" t="s">
        <v>1447</v>
      </c>
      <c r="G1361" s="8" t="s">
        <v>252</v>
      </c>
      <c r="H1361" s="9" t="s">
        <v>4224</v>
      </c>
      <c r="I1361" s="9" t="s">
        <v>2866</v>
      </c>
    </row>
    <row r="1362" spans="1:9" s="10" customFormat="1">
      <c r="A1362" s="8" t="s">
        <v>156</v>
      </c>
      <c r="B1362" s="8" t="s">
        <v>2867</v>
      </c>
      <c r="C1362" s="8" t="s">
        <v>1459</v>
      </c>
      <c r="D1362" s="8" t="s">
        <v>241</v>
      </c>
      <c r="E1362" s="8" t="s">
        <v>505</v>
      </c>
      <c r="F1362" s="8" t="s">
        <v>338</v>
      </c>
      <c r="G1362" s="8" t="s">
        <v>252</v>
      </c>
      <c r="H1362" s="9" t="s">
        <v>4225</v>
      </c>
      <c r="I1362" s="9" t="s">
        <v>2868</v>
      </c>
    </row>
    <row r="1363" spans="1:9" s="10" customFormat="1" ht="30">
      <c r="A1363" s="8" t="s">
        <v>156</v>
      </c>
      <c r="B1363" s="8" t="s">
        <v>2869</v>
      </c>
      <c r="C1363" s="8" t="s">
        <v>485</v>
      </c>
      <c r="D1363" s="8" t="s">
        <v>241</v>
      </c>
      <c r="E1363" s="8" t="s">
        <v>486</v>
      </c>
      <c r="F1363" s="8" t="s">
        <v>251</v>
      </c>
      <c r="G1363" s="8" t="s">
        <v>252</v>
      </c>
      <c r="H1363" s="9" t="s">
        <v>4226</v>
      </c>
      <c r="I1363" s="9" t="s">
        <v>2870</v>
      </c>
    </row>
    <row r="1364" spans="1:9" s="10" customFormat="1" ht="45">
      <c r="A1364" s="8" t="s">
        <v>156</v>
      </c>
      <c r="B1364" s="8" t="s">
        <v>2871</v>
      </c>
      <c r="C1364" s="8" t="s">
        <v>2872</v>
      </c>
      <c r="D1364" s="8" t="s">
        <v>241</v>
      </c>
      <c r="F1364" s="8" t="s">
        <v>251</v>
      </c>
      <c r="G1364" s="8" t="s">
        <v>252</v>
      </c>
      <c r="H1364" s="9" t="s">
        <v>4227</v>
      </c>
      <c r="I1364" s="9" t="s">
        <v>2873</v>
      </c>
    </row>
    <row r="1365" spans="1:9" s="10" customFormat="1" ht="30">
      <c r="A1365" s="8" t="s">
        <v>156</v>
      </c>
      <c r="B1365" s="8" t="s">
        <v>2874</v>
      </c>
      <c r="C1365" s="8" t="s">
        <v>1560</v>
      </c>
      <c r="D1365" s="8" t="s">
        <v>241</v>
      </c>
      <c r="E1365" s="8" t="s">
        <v>317</v>
      </c>
      <c r="F1365" s="8" t="s">
        <v>251</v>
      </c>
      <c r="G1365" s="8" t="s">
        <v>252</v>
      </c>
      <c r="H1365" s="9" t="s">
        <v>4191</v>
      </c>
      <c r="I1365" s="9" t="s">
        <v>2769</v>
      </c>
    </row>
    <row r="1366" spans="1:9" s="10" customFormat="1" ht="60">
      <c r="A1366" s="8" t="s">
        <v>156</v>
      </c>
      <c r="B1366" s="8" t="s">
        <v>2875</v>
      </c>
      <c r="C1366" s="8" t="s">
        <v>1563</v>
      </c>
      <c r="D1366" s="8" t="s">
        <v>241</v>
      </c>
      <c r="E1366" s="8" t="s">
        <v>317</v>
      </c>
      <c r="F1366" s="8" t="s">
        <v>251</v>
      </c>
      <c r="G1366" s="8" t="s">
        <v>252</v>
      </c>
      <c r="H1366" s="9" t="s">
        <v>4228</v>
      </c>
      <c r="I1366" s="9" t="s">
        <v>2876</v>
      </c>
    </row>
    <row r="1367" spans="1:9" s="10" customFormat="1" ht="90">
      <c r="A1367" s="8" t="s">
        <v>156</v>
      </c>
      <c r="B1367" s="8" t="s">
        <v>2877</v>
      </c>
      <c r="C1367" s="8" t="s">
        <v>1566</v>
      </c>
      <c r="D1367" s="8" t="s">
        <v>241</v>
      </c>
      <c r="E1367" s="8" t="s">
        <v>317</v>
      </c>
      <c r="F1367" s="8" t="s">
        <v>251</v>
      </c>
      <c r="G1367" s="8" t="s">
        <v>252</v>
      </c>
      <c r="H1367" s="9" t="s">
        <v>4551</v>
      </c>
      <c r="I1367" s="9" t="s">
        <v>2878</v>
      </c>
    </row>
    <row r="1368" spans="1:9" s="10" customFormat="1" ht="30">
      <c r="A1368" s="8" t="s">
        <v>156</v>
      </c>
      <c r="B1368" s="8" t="s">
        <v>2879</v>
      </c>
      <c r="C1368" s="8" t="s">
        <v>275</v>
      </c>
      <c r="D1368" s="8" t="s">
        <v>241</v>
      </c>
      <c r="E1368" s="8" t="s">
        <v>1492</v>
      </c>
      <c r="F1368" s="8" t="s">
        <v>251</v>
      </c>
      <c r="G1368" s="8" t="s">
        <v>252</v>
      </c>
      <c r="H1368" s="9" t="s">
        <v>4575</v>
      </c>
      <c r="I1368" s="9" t="s">
        <v>2880</v>
      </c>
    </row>
    <row r="1369" spans="1:9" s="10" customFormat="1">
      <c r="A1369" s="8" t="s">
        <v>156</v>
      </c>
      <c r="B1369" s="8" t="s">
        <v>425</v>
      </c>
      <c r="C1369" s="8" t="s">
        <v>426</v>
      </c>
      <c r="D1369" s="8" t="s">
        <v>259</v>
      </c>
      <c r="F1369" s="8" t="s">
        <v>284</v>
      </c>
      <c r="G1369" s="8" t="s">
        <v>295</v>
      </c>
      <c r="H1369" s="9" t="s">
        <v>4400</v>
      </c>
      <c r="I1369" s="9" t="s">
        <v>519</v>
      </c>
    </row>
    <row r="1370" spans="1:9" s="10" customFormat="1" ht="30">
      <c r="A1370" s="8" t="s">
        <v>156</v>
      </c>
      <c r="B1370" s="8" t="s">
        <v>428</v>
      </c>
      <c r="C1370" s="8" t="s">
        <v>429</v>
      </c>
      <c r="D1370" s="8" t="s">
        <v>241</v>
      </c>
      <c r="F1370" s="8" t="s">
        <v>284</v>
      </c>
      <c r="G1370" s="8" t="s">
        <v>252</v>
      </c>
      <c r="H1370" s="9" t="s">
        <v>4394</v>
      </c>
      <c r="I1370" s="9" t="s">
        <v>520</v>
      </c>
    </row>
    <row r="1371" spans="1:9" s="10" customFormat="1">
      <c r="A1371" s="8" t="s">
        <v>156</v>
      </c>
      <c r="B1371" s="8" t="s">
        <v>431</v>
      </c>
      <c r="C1371" s="8" t="s">
        <v>432</v>
      </c>
      <c r="D1371" s="8" t="s">
        <v>259</v>
      </c>
      <c r="F1371" s="8" t="s">
        <v>284</v>
      </c>
      <c r="G1371" s="8" t="s">
        <v>252</v>
      </c>
      <c r="H1371" s="9" t="s">
        <v>3481</v>
      </c>
      <c r="I1371" s="9" t="s">
        <v>521</v>
      </c>
    </row>
    <row r="1372" spans="1:9" s="10" customFormat="1" ht="30">
      <c r="A1372" s="8" t="s">
        <v>156</v>
      </c>
      <c r="B1372" s="8" t="s">
        <v>388</v>
      </c>
      <c r="C1372" s="8" t="s">
        <v>389</v>
      </c>
      <c r="D1372" s="8" t="s">
        <v>259</v>
      </c>
      <c r="F1372" s="8" t="s">
        <v>284</v>
      </c>
      <c r="G1372" s="8" t="s">
        <v>252</v>
      </c>
      <c r="H1372" s="9" t="s">
        <v>4593</v>
      </c>
      <c r="I1372" s="9" t="s">
        <v>1406</v>
      </c>
    </row>
    <row r="1373" spans="1:9" s="10" customFormat="1" ht="30">
      <c r="A1373" s="8" t="s">
        <v>156</v>
      </c>
      <c r="B1373" s="8" t="s">
        <v>391</v>
      </c>
      <c r="C1373" s="8" t="s">
        <v>392</v>
      </c>
      <c r="D1373" s="8" t="s">
        <v>241</v>
      </c>
      <c r="E1373" s="8" t="s">
        <v>393</v>
      </c>
      <c r="F1373" s="8" t="s">
        <v>284</v>
      </c>
      <c r="G1373" s="8" t="s">
        <v>252</v>
      </c>
      <c r="H1373" s="9" t="s">
        <v>4193</v>
      </c>
      <c r="I1373" s="9" t="s">
        <v>2774</v>
      </c>
    </row>
    <row r="1374" spans="1:9" s="10" customFormat="1">
      <c r="A1374" s="8" t="s">
        <v>156</v>
      </c>
      <c r="B1374" s="8" t="s">
        <v>2881</v>
      </c>
      <c r="C1374" s="8" t="s">
        <v>2882</v>
      </c>
      <c r="D1374" s="8" t="s">
        <v>241</v>
      </c>
      <c r="E1374" s="8" t="s">
        <v>283</v>
      </c>
      <c r="F1374" s="8" t="s">
        <v>284</v>
      </c>
      <c r="G1374" s="8" t="s">
        <v>295</v>
      </c>
      <c r="H1374" s="9" t="s">
        <v>4229</v>
      </c>
      <c r="I1374" s="9" t="s">
        <v>2883</v>
      </c>
    </row>
    <row r="1375" spans="1:9" s="10" customFormat="1" ht="45">
      <c r="A1375" s="8" t="s">
        <v>156</v>
      </c>
      <c r="B1375" s="8" t="s">
        <v>2884</v>
      </c>
      <c r="C1375" s="8" t="s">
        <v>2885</v>
      </c>
      <c r="D1375" s="8" t="s">
        <v>259</v>
      </c>
      <c r="F1375" s="8" t="s">
        <v>284</v>
      </c>
      <c r="G1375" s="8" t="s">
        <v>252</v>
      </c>
      <c r="H1375" s="9" t="s">
        <v>4230</v>
      </c>
      <c r="I1375" s="9" t="s">
        <v>2886</v>
      </c>
    </row>
    <row r="1376" spans="1:9" s="10" customFormat="1" ht="60">
      <c r="A1376" s="8" t="s">
        <v>156</v>
      </c>
      <c r="B1376" s="8" t="s">
        <v>2887</v>
      </c>
      <c r="C1376" s="8" t="s">
        <v>721</v>
      </c>
      <c r="D1376" s="8" t="s">
        <v>241</v>
      </c>
      <c r="F1376" s="8" t="s">
        <v>284</v>
      </c>
      <c r="G1376" s="8" t="s">
        <v>252</v>
      </c>
      <c r="H1376" s="9" t="s">
        <v>4231</v>
      </c>
      <c r="I1376" s="9" t="s">
        <v>2888</v>
      </c>
    </row>
    <row r="1377" spans="1:9" s="10" customFormat="1">
      <c r="A1377" s="8" t="s">
        <v>156</v>
      </c>
      <c r="B1377" s="8" t="s">
        <v>2889</v>
      </c>
      <c r="C1377" s="8" t="s">
        <v>724</v>
      </c>
      <c r="D1377" s="8" t="s">
        <v>259</v>
      </c>
      <c r="F1377" s="8" t="s">
        <v>284</v>
      </c>
      <c r="G1377" s="8" t="s">
        <v>252</v>
      </c>
      <c r="H1377" s="9" t="s">
        <v>4232</v>
      </c>
      <c r="I1377" s="9" t="s">
        <v>2890</v>
      </c>
    </row>
    <row r="1378" spans="1:9" s="10" customFormat="1" ht="105">
      <c r="A1378" s="8" t="s">
        <v>156</v>
      </c>
      <c r="B1378" s="8" t="s">
        <v>2891</v>
      </c>
      <c r="C1378" s="8" t="s">
        <v>727</v>
      </c>
      <c r="D1378" s="8" t="s">
        <v>241</v>
      </c>
      <c r="E1378" s="8" t="s">
        <v>283</v>
      </c>
      <c r="F1378" s="8" t="s">
        <v>284</v>
      </c>
      <c r="G1378" s="8" t="s">
        <v>252</v>
      </c>
      <c r="H1378" s="9" t="s">
        <v>4552</v>
      </c>
      <c r="I1378" s="9" t="s">
        <v>2892</v>
      </c>
    </row>
    <row r="1379" spans="1:9" s="10" customFormat="1" ht="45">
      <c r="A1379" s="8" t="s">
        <v>156</v>
      </c>
      <c r="B1379" s="8" t="s">
        <v>2893</v>
      </c>
      <c r="C1379" s="8" t="s">
        <v>730</v>
      </c>
      <c r="D1379" s="8" t="s">
        <v>241</v>
      </c>
      <c r="F1379" s="8" t="s">
        <v>284</v>
      </c>
      <c r="G1379" s="8" t="s">
        <v>252</v>
      </c>
      <c r="H1379" s="9" t="s">
        <v>4233</v>
      </c>
      <c r="I1379" s="9" t="s">
        <v>2894</v>
      </c>
    </row>
    <row r="1380" spans="1:9" s="10" customFormat="1">
      <c r="A1380" s="8" t="s">
        <v>156</v>
      </c>
      <c r="B1380" s="8" t="s">
        <v>2895</v>
      </c>
      <c r="C1380" s="8" t="s">
        <v>733</v>
      </c>
      <c r="D1380" s="8" t="s">
        <v>241</v>
      </c>
      <c r="E1380" s="8" t="s">
        <v>283</v>
      </c>
      <c r="F1380" s="8" t="s">
        <v>284</v>
      </c>
      <c r="G1380" s="8" t="s">
        <v>252</v>
      </c>
      <c r="H1380" s="9" t="s">
        <v>4234</v>
      </c>
      <c r="I1380" s="9" t="s">
        <v>2896</v>
      </c>
    </row>
    <row r="1381" spans="1:9" s="10" customFormat="1" ht="60">
      <c r="A1381" s="8" t="s">
        <v>156</v>
      </c>
      <c r="B1381" s="8" t="s">
        <v>2897</v>
      </c>
      <c r="C1381" s="8" t="s">
        <v>1988</v>
      </c>
      <c r="D1381" s="8" t="s">
        <v>241</v>
      </c>
      <c r="E1381" s="8" t="s">
        <v>283</v>
      </c>
      <c r="F1381" s="8" t="s">
        <v>284</v>
      </c>
      <c r="G1381" s="8" t="s">
        <v>252</v>
      </c>
      <c r="H1381" s="9" t="s">
        <v>4235</v>
      </c>
      <c r="I1381" s="9" t="s">
        <v>2898</v>
      </c>
    </row>
    <row r="1382" spans="1:9">
      <c r="A1382" s="5" t="s">
        <v>166</v>
      </c>
      <c r="B1382" s="6" t="s">
        <v>239</v>
      </c>
      <c r="C1382" s="6" t="s">
        <v>240</v>
      </c>
      <c r="D1382" s="5" t="s">
        <v>241</v>
      </c>
      <c r="F1382" s="5" t="s">
        <v>242</v>
      </c>
      <c r="G1382" s="6" t="s">
        <v>243</v>
      </c>
      <c r="H1382" s="7" t="s">
        <v>4567</v>
      </c>
      <c r="I1382" s="7" t="s">
        <v>244</v>
      </c>
    </row>
    <row r="1383" spans="1:9">
      <c r="A1383" s="5" t="s">
        <v>166</v>
      </c>
      <c r="B1383" s="6" t="s">
        <v>245</v>
      </c>
      <c r="C1383" s="6" t="s">
        <v>246</v>
      </c>
      <c r="D1383" s="5" t="s">
        <v>241</v>
      </c>
      <c r="E1383" s="5" t="s">
        <v>166</v>
      </c>
      <c r="F1383" s="5" t="s">
        <v>242</v>
      </c>
      <c r="G1383" s="6" t="s">
        <v>243</v>
      </c>
      <c r="H1383" s="7" t="s">
        <v>3426</v>
      </c>
      <c r="I1383" s="7" t="s">
        <v>247</v>
      </c>
    </row>
    <row r="1384" spans="1:9" ht="30">
      <c r="A1384" s="5" t="s">
        <v>166</v>
      </c>
      <c r="B1384" s="6" t="s">
        <v>254</v>
      </c>
      <c r="C1384" s="6" t="s">
        <v>255</v>
      </c>
      <c r="D1384" s="5" t="s">
        <v>241</v>
      </c>
      <c r="F1384" s="5" t="s">
        <v>242</v>
      </c>
      <c r="G1384" s="6" t="s">
        <v>243</v>
      </c>
      <c r="H1384" s="7" t="s">
        <v>4419</v>
      </c>
      <c r="I1384" s="7" t="s">
        <v>256</v>
      </c>
    </row>
    <row r="1385" spans="1:9" ht="30">
      <c r="A1385" s="5" t="s">
        <v>166</v>
      </c>
      <c r="B1385" s="6" t="s">
        <v>2899</v>
      </c>
      <c r="C1385" s="6" t="s">
        <v>258</v>
      </c>
      <c r="D1385" s="5" t="s">
        <v>259</v>
      </c>
      <c r="F1385" s="5" t="s">
        <v>242</v>
      </c>
      <c r="G1385" s="6" t="s">
        <v>243</v>
      </c>
      <c r="H1385" s="7" t="s">
        <v>4461</v>
      </c>
      <c r="I1385" s="7" t="s">
        <v>2900</v>
      </c>
    </row>
    <row r="1386" spans="1:9" s="10" customFormat="1" ht="30">
      <c r="A1386" s="8" t="s">
        <v>166</v>
      </c>
      <c r="B1386" s="8" t="s">
        <v>2901</v>
      </c>
      <c r="C1386" s="8" t="s">
        <v>451</v>
      </c>
      <c r="D1386" s="8" t="s">
        <v>241</v>
      </c>
      <c r="F1386" s="8" t="s">
        <v>242</v>
      </c>
      <c r="G1386" s="8" t="s">
        <v>252</v>
      </c>
      <c r="H1386" s="9" t="s">
        <v>4415</v>
      </c>
      <c r="I1386" s="9" t="s">
        <v>887</v>
      </c>
    </row>
    <row r="1387" spans="1:9" s="10" customFormat="1">
      <c r="A1387" s="8" t="s">
        <v>166</v>
      </c>
      <c r="B1387" s="8" t="s">
        <v>2902</v>
      </c>
      <c r="C1387" s="8" t="s">
        <v>652</v>
      </c>
      <c r="D1387" s="8" t="s">
        <v>241</v>
      </c>
      <c r="F1387" s="8" t="s">
        <v>242</v>
      </c>
      <c r="G1387" s="8" t="s">
        <v>252</v>
      </c>
      <c r="H1387" s="9" t="s">
        <v>3721</v>
      </c>
      <c r="I1387" s="9" t="s">
        <v>1262</v>
      </c>
    </row>
    <row r="1388" spans="1:9" s="10" customFormat="1">
      <c r="A1388" s="8" t="s">
        <v>166</v>
      </c>
      <c r="B1388" s="8" t="s">
        <v>2903</v>
      </c>
      <c r="C1388" s="8" t="s">
        <v>454</v>
      </c>
      <c r="D1388" s="8" t="s">
        <v>241</v>
      </c>
      <c r="F1388" s="8" t="s">
        <v>242</v>
      </c>
      <c r="G1388" s="8" t="s">
        <v>252</v>
      </c>
      <c r="H1388" s="9" t="s">
        <v>3700</v>
      </c>
      <c r="I1388" s="9" t="s">
        <v>1201</v>
      </c>
    </row>
    <row r="1389" spans="1:9" s="10" customFormat="1" ht="60">
      <c r="A1389" s="8" t="s">
        <v>166</v>
      </c>
      <c r="B1389" s="8" t="s">
        <v>2904</v>
      </c>
      <c r="C1389" s="8" t="s">
        <v>457</v>
      </c>
      <c r="D1389" s="8" t="s">
        <v>241</v>
      </c>
      <c r="F1389" s="8" t="s">
        <v>242</v>
      </c>
      <c r="G1389" s="8" t="s">
        <v>252</v>
      </c>
      <c r="H1389" s="9" t="s">
        <v>4236</v>
      </c>
      <c r="I1389" s="9" t="s">
        <v>2905</v>
      </c>
    </row>
    <row r="1390" spans="1:9" s="10" customFormat="1" ht="60">
      <c r="A1390" s="8" t="s">
        <v>166</v>
      </c>
      <c r="B1390" s="8" t="s">
        <v>2906</v>
      </c>
      <c r="C1390" s="8" t="s">
        <v>460</v>
      </c>
      <c r="D1390" s="8" t="s">
        <v>241</v>
      </c>
      <c r="F1390" s="8" t="s">
        <v>242</v>
      </c>
      <c r="G1390" s="8" t="s">
        <v>252</v>
      </c>
      <c r="H1390" s="9" t="s">
        <v>4553</v>
      </c>
      <c r="I1390" s="9" t="s">
        <v>2907</v>
      </c>
    </row>
    <row r="1391" spans="1:9" ht="150">
      <c r="A1391" s="5" t="s">
        <v>166</v>
      </c>
      <c r="B1391" s="6" t="s">
        <v>2908</v>
      </c>
      <c r="C1391" s="6" t="s">
        <v>2909</v>
      </c>
      <c r="D1391" s="5" t="s">
        <v>241</v>
      </c>
      <c r="E1391" s="5" t="s">
        <v>2910</v>
      </c>
      <c r="F1391" s="5" t="s">
        <v>272</v>
      </c>
      <c r="G1391" s="6" t="s">
        <v>243</v>
      </c>
      <c r="H1391" s="7" t="s">
        <v>4237</v>
      </c>
      <c r="I1391" s="7" t="s">
        <v>2911</v>
      </c>
    </row>
    <row r="1392" spans="1:9" ht="120">
      <c r="A1392" s="5" t="s">
        <v>166</v>
      </c>
      <c r="B1392" s="6" t="s">
        <v>2912</v>
      </c>
      <c r="C1392" s="6" t="s">
        <v>2913</v>
      </c>
      <c r="D1392" s="5" t="s">
        <v>241</v>
      </c>
      <c r="E1392" s="5" t="s">
        <v>2914</v>
      </c>
      <c r="F1392" s="5" t="s">
        <v>327</v>
      </c>
      <c r="G1392" s="6" t="s">
        <v>243</v>
      </c>
      <c r="H1392" s="7" t="s">
        <v>4238</v>
      </c>
      <c r="I1392" s="7" t="s">
        <v>2915</v>
      </c>
    </row>
    <row r="1393" spans="1:9" s="10" customFormat="1" ht="90">
      <c r="A1393" s="8" t="s">
        <v>166</v>
      </c>
      <c r="B1393" s="8" t="s">
        <v>2916</v>
      </c>
      <c r="C1393" s="8" t="s">
        <v>2917</v>
      </c>
      <c r="D1393" s="8" t="s">
        <v>241</v>
      </c>
      <c r="E1393" s="8" t="s">
        <v>2918</v>
      </c>
      <c r="F1393" s="8" t="s">
        <v>473</v>
      </c>
      <c r="G1393" s="8" t="s">
        <v>295</v>
      </c>
      <c r="H1393" s="9" t="s">
        <v>4554</v>
      </c>
      <c r="I1393" s="9" t="s">
        <v>2919</v>
      </c>
    </row>
    <row r="1394" spans="1:9" s="10" customFormat="1">
      <c r="A1394" s="8" t="s">
        <v>166</v>
      </c>
      <c r="B1394" s="8" t="s">
        <v>2920</v>
      </c>
      <c r="C1394" s="8" t="s">
        <v>903</v>
      </c>
      <c r="D1394" s="8" t="s">
        <v>241</v>
      </c>
      <c r="F1394" s="8" t="s">
        <v>473</v>
      </c>
      <c r="G1394" s="8" t="s">
        <v>252</v>
      </c>
      <c r="H1394" s="9" t="s">
        <v>4239</v>
      </c>
      <c r="I1394" s="9" t="s">
        <v>2921</v>
      </c>
    </row>
    <row r="1395" spans="1:9" s="10" customFormat="1" ht="30">
      <c r="A1395" s="8" t="s">
        <v>166</v>
      </c>
      <c r="B1395" s="8" t="s">
        <v>2922</v>
      </c>
      <c r="C1395" s="8" t="s">
        <v>1446</v>
      </c>
      <c r="D1395" s="8" t="s">
        <v>241</v>
      </c>
      <c r="F1395" s="8" t="s">
        <v>1447</v>
      </c>
      <c r="G1395" s="8" t="s">
        <v>295</v>
      </c>
      <c r="H1395" s="9" t="s">
        <v>4240</v>
      </c>
      <c r="I1395" s="9" t="s">
        <v>2923</v>
      </c>
    </row>
    <row r="1396" spans="1:9" s="10" customFormat="1">
      <c r="A1396" s="8" t="s">
        <v>166</v>
      </c>
      <c r="B1396" s="8" t="s">
        <v>2924</v>
      </c>
      <c r="C1396" s="8" t="s">
        <v>1450</v>
      </c>
      <c r="D1396" s="8" t="s">
        <v>241</v>
      </c>
      <c r="E1396" s="8" t="s">
        <v>505</v>
      </c>
      <c r="F1396" s="8" t="s">
        <v>338</v>
      </c>
      <c r="G1396" s="8" t="s">
        <v>252</v>
      </c>
      <c r="H1396" s="9" t="s">
        <v>4241</v>
      </c>
      <c r="I1396" s="9" t="s">
        <v>2925</v>
      </c>
    </row>
    <row r="1397" spans="1:9" s="10" customFormat="1" ht="60">
      <c r="A1397" s="8" t="s">
        <v>166</v>
      </c>
      <c r="B1397" s="8" t="s">
        <v>2926</v>
      </c>
      <c r="C1397" s="8" t="s">
        <v>1486</v>
      </c>
      <c r="D1397" s="8" t="s">
        <v>241</v>
      </c>
      <c r="E1397" s="8" t="s">
        <v>2927</v>
      </c>
      <c r="F1397" s="8" t="s">
        <v>1447</v>
      </c>
      <c r="G1397" s="8" t="s">
        <v>295</v>
      </c>
      <c r="H1397" s="9" t="s">
        <v>4242</v>
      </c>
      <c r="I1397" s="9" t="s">
        <v>2928</v>
      </c>
    </row>
    <row r="1398" spans="1:9" s="10" customFormat="1" ht="60">
      <c r="A1398" s="8" t="s">
        <v>166</v>
      </c>
      <c r="B1398" s="8" t="s">
        <v>2929</v>
      </c>
      <c r="C1398" s="8" t="s">
        <v>1456</v>
      </c>
      <c r="D1398" s="8" t="s">
        <v>259</v>
      </c>
      <c r="F1398" s="8" t="s">
        <v>1447</v>
      </c>
      <c r="G1398" s="8" t="s">
        <v>252</v>
      </c>
      <c r="H1398" s="9" t="s">
        <v>4243</v>
      </c>
      <c r="I1398" s="9" t="s">
        <v>2930</v>
      </c>
    </row>
    <row r="1399" spans="1:9" s="10" customFormat="1">
      <c r="A1399" s="8" t="s">
        <v>166</v>
      </c>
      <c r="B1399" s="8" t="s">
        <v>2931</v>
      </c>
      <c r="C1399" s="8" t="s">
        <v>1459</v>
      </c>
      <c r="D1399" s="8" t="s">
        <v>241</v>
      </c>
      <c r="E1399" s="8" t="s">
        <v>505</v>
      </c>
      <c r="F1399" s="8" t="s">
        <v>338</v>
      </c>
      <c r="G1399" s="8" t="s">
        <v>252</v>
      </c>
      <c r="H1399" s="9" t="s">
        <v>4244</v>
      </c>
      <c r="I1399" s="9" t="s">
        <v>2932</v>
      </c>
    </row>
    <row r="1400" spans="1:9" s="10" customFormat="1" ht="30">
      <c r="A1400" s="8" t="s">
        <v>166</v>
      </c>
      <c r="B1400" s="8" t="s">
        <v>2933</v>
      </c>
      <c r="C1400" s="8" t="s">
        <v>485</v>
      </c>
      <c r="D1400" s="8" t="s">
        <v>241</v>
      </c>
      <c r="E1400" s="8" t="s">
        <v>486</v>
      </c>
      <c r="F1400" s="8" t="s">
        <v>251</v>
      </c>
      <c r="G1400" s="8" t="s">
        <v>252</v>
      </c>
      <c r="H1400" s="9" t="s">
        <v>4245</v>
      </c>
      <c r="I1400" s="9" t="s">
        <v>2934</v>
      </c>
    </row>
    <row r="1401" spans="1:9" s="10" customFormat="1" ht="60">
      <c r="A1401" s="8" t="s">
        <v>166</v>
      </c>
      <c r="B1401" s="8" t="s">
        <v>2935</v>
      </c>
      <c r="C1401" s="8" t="s">
        <v>1464</v>
      </c>
      <c r="D1401" s="8" t="s">
        <v>241</v>
      </c>
      <c r="F1401" s="8" t="s">
        <v>251</v>
      </c>
      <c r="G1401" s="8" t="s">
        <v>252</v>
      </c>
      <c r="H1401" s="9" t="s">
        <v>4462</v>
      </c>
      <c r="I1401" s="9" t="s">
        <v>2936</v>
      </c>
    </row>
    <row r="1402" spans="1:9" s="10" customFormat="1" ht="45">
      <c r="A1402" s="8" t="s">
        <v>166</v>
      </c>
      <c r="B1402" s="8" t="s">
        <v>2937</v>
      </c>
      <c r="C1402" s="8" t="s">
        <v>1549</v>
      </c>
      <c r="D1402" s="8" t="s">
        <v>241</v>
      </c>
      <c r="F1402" s="8" t="s">
        <v>251</v>
      </c>
      <c r="G1402" s="8" t="s">
        <v>252</v>
      </c>
      <c r="H1402" s="9" t="s">
        <v>4576</v>
      </c>
      <c r="I1402" s="9" t="s">
        <v>2938</v>
      </c>
    </row>
    <row r="1403" spans="1:9" s="10" customFormat="1" ht="60">
      <c r="A1403" s="8" t="s">
        <v>166</v>
      </c>
      <c r="B1403" s="8" t="s">
        <v>2939</v>
      </c>
      <c r="C1403" s="8" t="s">
        <v>1560</v>
      </c>
      <c r="D1403" s="8" t="s">
        <v>241</v>
      </c>
      <c r="E1403" s="8" t="s">
        <v>317</v>
      </c>
      <c r="F1403" s="8" t="s">
        <v>251</v>
      </c>
      <c r="G1403" s="8" t="s">
        <v>252</v>
      </c>
      <c r="H1403" s="9" t="s">
        <v>4246</v>
      </c>
      <c r="I1403" s="9" t="s">
        <v>2940</v>
      </c>
    </row>
    <row r="1404" spans="1:9" s="10" customFormat="1" ht="60">
      <c r="A1404" s="8" t="s">
        <v>166</v>
      </c>
      <c r="B1404" s="8" t="s">
        <v>2941</v>
      </c>
      <c r="C1404" s="8" t="s">
        <v>1563</v>
      </c>
      <c r="D1404" s="8" t="s">
        <v>241</v>
      </c>
      <c r="E1404" s="8" t="s">
        <v>317</v>
      </c>
      <c r="F1404" s="8" t="s">
        <v>251</v>
      </c>
      <c r="G1404" s="8" t="s">
        <v>252</v>
      </c>
      <c r="H1404" s="9" t="s">
        <v>4555</v>
      </c>
      <c r="I1404" s="9" t="s">
        <v>2942</v>
      </c>
    </row>
    <row r="1405" spans="1:9" s="10" customFormat="1" ht="45">
      <c r="A1405" s="8" t="s">
        <v>166</v>
      </c>
      <c r="B1405" s="8" t="s">
        <v>2943</v>
      </c>
      <c r="C1405" s="8" t="s">
        <v>1566</v>
      </c>
      <c r="D1405" s="8" t="s">
        <v>241</v>
      </c>
      <c r="E1405" s="8" t="s">
        <v>317</v>
      </c>
      <c r="F1405" s="8" t="s">
        <v>251</v>
      </c>
      <c r="G1405" s="8" t="s">
        <v>252</v>
      </c>
      <c r="H1405" s="9" t="s">
        <v>3904</v>
      </c>
      <c r="I1405" s="9" t="s">
        <v>1848</v>
      </c>
    </row>
    <row r="1406" spans="1:9" s="10" customFormat="1" ht="135">
      <c r="A1406" s="8" t="s">
        <v>166</v>
      </c>
      <c r="B1406" s="8" t="s">
        <v>2944</v>
      </c>
      <c r="C1406" s="8" t="s">
        <v>275</v>
      </c>
      <c r="D1406" s="8" t="s">
        <v>241</v>
      </c>
      <c r="E1406" s="8" t="s">
        <v>1492</v>
      </c>
      <c r="F1406" s="8" t="s">
        <v>251</v>
      </c>
      <c r="G1406" s="8" t="s">
        <v>252</v>
      </c>
      <c r="H1406" s="9" t="s">
        <v>4577</v>
      </c>
      <c r="I1406" s="9" t="s">
        <v>2945</v>
      </c>
    </row>
    <row r="1407" spans="1:9" s="10" customFormat="1" ht="45">
      <c r="A1407" s="8" t="s">
        <v>166</v>
      </c>
      <c r="B1407" s="8" t="s">
        <v>2946</v>
      </c>
      <c r="C1407" s="8" t="s">
        <v>278</v>
      </c>
      <c r="D1407" s="8" t="s">
        <v>241</v>
      </c>
      <c r="E1407" s="8" t="s">
        <v>279</v>
      </c>
      <c r="F1407" s="8" t="s">
        <v>338</v>
      </c>
      <c r="G1407" s="8" t="s">
        <v>252</v>
      </c>
      <c r="H1407" s="9" t="s">
        <v>4247</v>
      </c>
      <c r="I1407" s="9" t="s">
        <v>2947</v>
      </c>
    </row>
    <row r="1408" spans="1:9" s="10" customFormat="1" ht="60">
      <c r="A1408" s="8" t="s">
        <v>166</v>
      </c>
      <c r="B1408" s="8" t="s">
        <v>2948</v>
      </c>
      <c r="C1408" s="8" t="s">
        <v>1955</v>
      </c>
      <c r="D1408" s="8" t="s">
        <v>241</v>
      </c>
      <c r="E1408" s="8" t="s">
        <v>317</v>
      </c>
      <c r="F1408" s="8" t="s">
        <v>251</v>
      </c>
      <c r="G1408" s="8" t="s">
        <v>252</v>
      </c>
      <c r="H1408" s="9" t="s">
        <v>4248</v>
      </c>
      <c r="I1408" s="9" t="s">
        <v>2949</v>
      </c>
    </row>
    <row r="1409" spans="1:9" s="10" customFormat="1" ht="30">
      <c r="A1409" s="8" t="s">
        <v>166</v>
      </c>
      <c r="B1409" s="8" t="s">
        <v>425</v>
      </c>
      <c r="C1409" s="8" t="s">
        <v>426</v>
      </c>
      <c r="D1409" s="8" t="s">
        <v>259</v>
      </c>
      <c r="F1409" s="8" t="s">
        <v>284</v>
      </c>
      <c r="G1409" s="8" t="s">
        <v>295</v>
      </c>
      <c r="H1409" s="9" t="s">
        <v>4400</v>
      </c>
      <c r="I1409" s="9" t="s">
        <v>842</v>
      </c>
    </row>
    <row r="1410" spans="1:9" s="10" customFormat="1">
      <c r="A1410" s="8" t="s">
        <v>166</v>
      </c>
      <c r="B1410" s="8" t="s">
        <v>428</v>
      </c>
      <c r="C1410" s="8" t="s">
        <v>429</v>
      </c>
      <c r="D1410" s="8" t="s">
        <v>241</v>
      </c>
      <c r="F1410" s="8" t="s">
        <v>284</v>
      </c>
      <c r="G1410" s="8" t="s">
        <v>252</v>
      </c>
      <c r="H1410" s="9" t="s">
        <v>4395</v>
      </c>
      <c r="I1410" s="9" t="s">
        <v>843</v>
      </c>
    </row>
    <row r="1411" spans="1:9" s="10" customFormat="1">
      <c r="A1411" s="8" t="s">
        <v>166</v>
      </c>
      <c r="B1411" s="8" t="s">
        <v>431</v>
      </c>
      <c r="C1411" s="8" t="s">
        <v>432</v>
      </c>
      <c r="D1411" s="8" t="s">
        <v>259</v>
      </c>
      <c r="F1411" s="8" t="s">
        <v>284</v>
      </c>
      <c r="G1411" s="8" t="s">
        <v>252</v>
      </c>
      <c r="H1411" s="9" t="s">
        <v>3481</v>
      </c>
      <c r="I1411" s="9" t="s">
        <v>521</v>
      </c>
    </row>
    <row r="1412" spans="1:9" s="10" customFormat="1" ht="30">
      <c r="A1412" s="8" t="s">
        <v>166</v>
      </c>
      <c r="B1412" s="8" t="s">
        <v>388</v>
      </c>
      <c r="C1412" s="8" t="s">
        <v>389</v>
      </c>
      <c r="D1412" s="8" t="s">
        <v>259</v>
      </c>
      <c r="F1412" s="8" t="s">
        <v>284</v>
      </c>
      <c r="G1412" s="8" t="s">
        <v>252</v>
      </c>
      <c r="H1412" s="9" t="s">
        <v>4593</v>
      </c>
      <c r="I1412" s="9" t="s">
        <v>1406</v>
      </c>
    </row>
    <row r="1413" spans="1:9" s="10" customFormat="1" ht="30">
      <c r="A1413" s="8" t="s">
        <v>166</v>
      </c>
      <c r="B1413" s="8" t="s">
        <v>391</v>
      </c>
      <c r="C1413" s="8" t="s">
        <v>392</v>
      </c>
      <c r="D1413" s="8" t="s">
        <v>241</v>
      </c>
      <c r="E1413" s="8" t="s">
        <v>393</v>
      </c>
      <c r="F1413" s="8" t="s">
        <v>284</v>
      </c>
      <c r="G1413" s="8" t="s">
        <v>252</v>
      </c>
      <c r="H1413" s="9" t="s">
        <v>3817</v>
      </c>
      <c r="I1413" s="9" t="s">
        <v>1576</v>
      </c>
    </row>
    <row r="1414" spans="1:9" s="10" customFormat="1" ht="30">
      <c r="A1414" s="8" t="s">
        <v>166</v>
      </c>
      <c r="B1414" s="8" t="s">
        <v>2950</v>
      </c>
      <c r="C1414" s="8" t="s">
        <v>2951</v>
      </c>
      <c r="D1414" s="8" t="s">
        <v>241</v>
      </c>
      <c r="E1414" s="8" t="s">
        <v>283</v>
      </c>
      <c r="F1414" s="8" t="s">
        <v>284</v>
      </c>
      <c r="G1414" s="8" t="s">
        <v>295</v>
      </c>
      <c r="H1414" s="9" t="s">
        <v>4249</v>
      </c>
      <c r="I1414" s="9" t="s">
        <v>2952</v>
      </c>
    </row>
    <row r="1415" spans="1:9" s="10" customFormat="1" ht="45">
      <c r="A1415" s="8" t="s">
        <v>166</v>
      </c>
      <c r="B1415" s="8" t="s">
        <v>2953</v>
      </c>
      <c r="C1415" s="8" t="s">
        <v>2954</v>
      </c>
      <c r="D1415" s="8" t="s">
        <v>259</v>
      </c>
      <c r="F1415" s="8" t="s">
        <v>284</v>
      </c>
      <c r="G1415" s="8" t="s">
        <v>252</v>
      </c>
      <c r="H1415" s="9" t="s">
        <v>4250</v>
      </c>
      <c r="I1415" s="9" t="s">
        <v>2955</v>
      </c>
    </row>
    <row r="1416" spans="1:9" s="10" customFormat="1" ht="60">
      <c r="A1416" s="8" t="s">
        <v>166</v>
      </c>
      <c r="B1416" s="8" t="s">
        <v>2956</v>
      </c>
      <c r="C1416" s="8" t="s">
        <v>721</v>
      </c>
      <c r="D1416" s="8" t="s">
        <v>241</v>
      </c>
      <c r="F1416" s="8" t="s">
        <v>284</v>
      </c>
      <c r="G1416" s="8" t="s">
        <v>252</v>
      </c>
      <c r="H1416" s="9" t="s">
        <v>4251</v>
      </c>
      <c r="I1416" s="9" t="s">
        <v>2957</v>
      </c>
    </row>
    <row r="1417" spans="1:9" s="10" customFormat="1">
      <c r="A1417" s="8" t="s">
        <v>166</v>
      </c>
      <c r="B1417" s="8" t="s">
        <v>2958</v>
      </c>
      <c r="C1417" s="8" t="s">
        <v>724</v>
      </c>
      <c r="D1417" s="8" t="s">
        <v>259</v>
      </c>
      <c r="F1417" s="8" t="s">
        <v>284</v>
      </c>
      <c r="G1417" s="8" t="s">
        <v>252</v>
      </c>
      <c r="H1417" s="9" t="s">
        <v>3598</v>
      </c>
      <c r="I1417" s="9" t="s">
        <v>870</v>
      </c>
    </row>
    <row r="1418" spans="1:9" s="10" customFormat="1" ht="75">
      <c r="A1418" s="8" t="s">
        <v>166</v>
      </c>
      <c r="B1418" s="8" t="s">
        <v>2959</v>
      </c>
      <c r="C1418" s="8" t="s">
        <v>727</v>
      </c>
      <c r="D1418" s="8" t="s">
        <v>241</v>
      </c>
      <c r="E1418" s="8" t="s">
        <v>283</v>
      </c>
      <c r="F1418" s="8" t="s">
        <v>284</v>
      </c>
      <c r="G1418" s="8" t="s">
        <v>252</v>
      </c>
      <c r="H1418" s="9" t="s">
        <v>4556</v>
      </c>
      <c r="I1418" s="9" t="s">
        <v>2960</v>
      </c>
    </row>
    <row r="1419" spans="1:9" s="10" customFormat="1" ht="45">
      <c r="A1419" s="8" t="s">
        <v>166</v>
      </c>
      <c r="B1419" s="8" t="s">
        <v>2961</v>
      </c>
      <c r="C1419" s="8" t="s">
        <v>730</v>
      </c>
      <c r="D1419" s="8" t="s">
        <v>241</v>
      </c>
      <c r="F1419" s="8" t="s">
        <v>284</v>
      </c>
      <c r="G1419" s="8" t="s">
        <v>252</v>
      </c>
      <c r="H1419" s="9" t="s">
        <v>4252</v>
      </c>
      <c r="I1419" s="9" t="s">
        <v>2962</v>
      </c>
    </row>
    <row r="1420" spans="1:9" s="10" customFormat="1" ht="30">
      <c r="A1420" s="8" t="s">
        <v>166</v>
      </c>
      <c r="B1420" s="8" t="s">
        <v>2963</v>
      </c>
      <c r="C1420" s="8" t="s">
        <v>733</v>
      </c>
      <c r="D1420" s="8" t="s">
        <v>241</v>
      </c>
      <c r="E1420" s="8" t="s">
        <v>283</v>
      </c>
      <c r="F1420" s="8" t="s">
        <v>284</v>
      </c>
      <c r="G1420" s="8" t="s">
        <v>252</v>
      </c>
      <c r="H1420" s="9" t="s">
        <v>4253</v>
      </c>
      <c r="I1420" s="9" t="s">
        <v>2964</v>
      </c>
    </row>
    <row r="1421" spans="1:9" s="10" customFormat="1" ht="60">
      <c r="A1421" s="8" t="s">
        <v>166</v>
      </c>
      <c r="B1421" s="8" t="s">
        <v>2965</v>
      </c>
      <c r="C1421" s="8" t="s">
        <v>1988</v>
      </c>
      <c r="D1421" s="8" t="s">
        <v>241</v>
      </c>
      <c r="E1421" s="8" t="s">
        <v>283</v>
      </c>
      <c r="F1421" s="8" t="s">
        <v>284</v>
      </c>
      <c r="G1421" s="8" t="s">
        <v>252</v>
      </c>
      <c r="H1421" s="9" t="s">
        <v>4254</v>
      </c>
      <c r="I1421" s="9" t="s">
        <v>2966</v>
      </c>
    </row>
    <row r="1422" spans="1:9" s="10" customFormat="1" ht="45">
      <c r="A1422" s="8" t="s">
        <v>166</v>
      </c>
      <c r="B1422" s="8" t="s">
        <v>2967</v>
      </c>
      <c r="C1422" s="8" t="s">
        <v>1991</v>
      </c>
      <c r="D1422" s="8" t="s">
        <v>241</v>
      </c>
      <c r="F1422" s="8" t="s">
        <v>284</v>
      </c>
      <c r="G1422" s="8" t="s">
        <v>252</v>
      </c>
      <c r="H1422" s="9" t="s">
        <v>3949</v>
      </c>
      <c r="I1422" s="9" t="s">
        <v>1992</v>
      </c>
    </row>
    <row r="1423" spans="1:9" s="10" customFormat="1" ht="60">
      <c r="A1423" s="8" t="s">
        <v>166</v>
      </c>
      <c r="B1423" s="8" t="s">
        <v>2968</v>
      </c>
      <c r="C1423" s="8" t="s">
        <v>547</v>
      </c>
      <c r="D1423" s="8" t="s">
        <v>241</v>
      </c>
      <c r="E1423" s="8" t="s">
        <v>541</v>
      </c>
      <c r="F1423" s="8" t="s">
        <v>284</v>
      </c>
      <c r="G1423" s="8" t="s">
        <v>252</v>
      </c>
      <c r="H1423" s="9" t="s">
        <v>4255</v>
      </c>
      <c r="I1423" s="9" t="s">
        <v>2969</v>
      </c>
    </row>
    <row r="1424" spans="1:9" s="10" customFormat="1" ht="45">
      <c r="A1424" s="8" t="s">
        <v>166</v>
      </c>
      <c r="B1424" s="8" t="s">
        <v>2970</v>
      </c>
      <c r="C1424" s="8" t="s">
        <v>550</v>
      </c>
      <c r="D1424" s="8" t="s">
        <v>241</v>
      </c>
      <c r="F1424" s="8" t="s">
        <v>284</v>
      </c>
      <c r="G1424" s="8" t="s">
        <v>252</v>
      </c>
      <c r="H1424" s="9" t="s">
        <v>4256</v>
      </c>
      <c r="I1424" s="9" t="s">
        <v>2971</v>
      </c>
    </row>
    <row r="1425" spans="1:9" s="10" customFormat="1" ht="60">
      <c r="A1425" s="8" t="s">
        <v>166</v>
      </c>
      <c r="B1425" s="8" t="s">
        <v>2972</v>
      </c>
      <c r="C1425" s="8" t="s">
        <v>553</v>
      </c>
      <c r="D1425" s="8" t="s">
        <v>241</v>
      </c>
      <c r="E1425" s="8" t="s">
        <v>541</v>
      </c>
      <c r="F1425" s="8" t="s">
        <v>284</v>
      </c>
      <c r="G1425" s="8" t="s">
        <v>252</v>
      </c>
      <c r="H1425" s="9" t="s">
        <v>4257</v>
      </c>
      <c r="I1425" s="9" t="s">
        <v>2973</v>
      </c>
    </row>
    <row r="1426" spans="1:9" s="10" customFormat="1" ht="45">
      <c r="A1426" s="8" t="s">
        <v>166</v>
      </c>
      <c r="B1426" s="8" t="s">
        <v>2974</v>
      </c>
      <c r="C1426" s="8" t="s">
        <v>556</v>
      </c>
      <c r="D1426" s="8" t="s">
        <v>241</v>
      </c>
      <c r="F1426" s="8" t="s">
        <v>284</v>
      </c>
      <c r="G1426" s="8" t="s">
        <v>252</v>
      </c>
      <c r="H1426" s="9" t="s">
        <v>4258</v>
      </c>
      <c r="I1426" s="9" t="s">
        <v>2975</v>
      </c>
    </row>
    <row r="1427" spans="1:9">
      <c r="A1427" s="5" t="s">
        <v>170</v>
      </c>
      <c r="B1427" s="6" t="s">
        <v>239</v>
      </c>
      <c r="C1427" s="6" t="s">
        <v>240</v>
      </c>
      <c r="D1427" s="5" t="s">
        <v>241</v>
      </c>
      <c r="F1427" s="5" t="s">
        <v>242</v>
      </c>
      <c r="G1427" s="6" t="s">
        <v>243</v>
      </c>
      <c r="H1427" s="7" t="s">
        <v>4567</v>
      </c>
      <c r="I1427" s="7" t="s">
        <v>244</v>
      </c>
    </row>
    <row r="1428" spans="1:9">
      <c r="A1428" s="5" t="s">
        <v>170</v>
      </c>
      <c r="B1428" s="6" t="s">
        <v>245</v>
      </c>
      <c r="C1428" s="6" t="s">
        <v>246</v>
      </c>
      <c r="D1428" s="5" t="s">
        <v>241</v>
      </c>
      <c r="E1428" s="5" t="s">
        <v>170</v>
      </c>
      <c r="F1428" s="5" t="s">
        <v>242</v>
      </c>
      <c r="G1428" s="6" t="s">
        <v>243</v>
      </c>
      <c r="H1428" s="7" t="s">
        <v>3426</v>
      </c>
      <c r="I1428" s="7" t="s">
        <v>247</v>
      </c>
    </row>
    <row r="1429" spans="1:9" ht="30">
      <c r="A1429" s="5" t="s">
        <v>170</v>
      </c>
      <c r="B1429" s="6" t="s">
        <v>254</v>
      </c>
      <c r="C1429" s="6" t="s">
        <v>255</v>
      </c>
      <c r="D1429" s="5" t="s">
        <v>241</v>
      </c>
      <c r="F1429" s="5" t="s">
        <v>242</v>
      </c>
      <c r="G1429" s="6" t="s">
        <v>243</v>
      </c>
      <c r="H1429" s="7" t="s">
        <v>4419</v>
      </c>
      <c r="I1429" s="7" t="s">
        <v>256</v>
      </c>
    </row>
    <row r="1430" spans="1:9" ht="30">
      <c r="A1430" s="5" t="s">
        <v>170</v>
      </c>
      <c r="B1430" s="6" t="s">
        <v>2976</v>
      </c>
      <c r="C1430" s="6" t="s">
        <v>258</v>
      </c>
      <c r="D1430" s="5" t="s">
        <v>259</v>
      </c>
      <c r="F1430" s="5" t="s">
        <v>242</v>
      </c>
      <c r="G1430" s="6" t="s">
        <v>243</v>
      </c>
      <c r="H1430" s="7" t="s">
        <v>4413</v>
      </c>
      <c r="I1430" s="7" t="s">
        <v>1054</v>
      </c>
    </row>
    <row r="1431" spans="1:9" s="10" customFormat="1" ht="30">
      <c r="A1431" s="8" t="s">
        <v>170</v>
      </c>
      <c r="B1431" s="8" t="s">
        <v>2977</v>
      </c>
      <c r="C1431" s="8" t="s">
        <v>451</v>
      </c>
      <c r="D1431" s="8" t="s">
        <v>241</v>
      </c>
      <c r="F1431" s="8" t="s">
        <v>242</v>
      </c>
      <c r="G1431" s="8" t="s">
        <v>252</v>
      </c>
      <c r="H1431" s="9" t="s">
        <v>3460</v>
      </c>
      <c r="I1431" s="9" t="s">
        <v>452</v>
      </c>
    </row>
    <row r="1432" spans="1:9" s="10" customFormat="1" ht="45">
      <c r="A1432" s="8" t="s">
        <v>170</v>
      </c>
      <c r="B1432" s="8" t="s">
        <v>2978</v>
      </c>
      <c r="C1432" s="8" t="s">
        <v>454</v>
      </c>
      <c r="D1432" s="8" t="s">
        <v>241</v>
      </c>
      <c r="F1432" s="8" t="s">
        <v>242</v>
      </c>
      <c r="G1432" s="8" t="s">
        <v>252</v>
      </c>
      <c r="H1432" s="9" t="s">
        <v>3886</v>
      </c>
      <c r="I1432" s="9" t="s">
        <v>1788</v>
      </c>
    </row>
    <row r="1433" spans="1:9" ht="90">
      <c r="A1433" s="5" t="s">
        <v>170</v>
      </c>
      <c r="B1433" s="6" t="s">
        <v>2979</v>
      </c>
      <c r="C1433" s="6" t="s">
        <v>2980</v>
      </c>
      <c r="D1433" s="5" t="s">
        <v>241</v>
      </c>
      <c r="E1433" s="5" t="s">
        <v>2981</v>
      </c>
      <c r="F1433" s="5" t="s">
        <v>272</v>
      </c>
      <c r="G1433" s="6" t="s">
        <v>243</v>
      </c>
      <c r="H1433" s="7" t="s">
        <v>4557</v>
      </c>
      <c r="I1433" s="7" t="s">
        <v>2982</v>
      </c>
    </row>
    <row r="1434" spans="1:9" ht="45">
      <c r="A1434" s="5" t="s">
        <v>170</v>
      </c>
      <c r="B1434" s="6" t="s">
        <v>2983</v>
      </c>
      <c r="C1434" s="6" t="s">
        <v>2984</v>
      </c>
      <c r="D1434" s="5" t="s">
        <v>241</v>
      </c>
      <c r="E1434" s="5" t="s">
        <v>2985</v>
      </c>
      <c r="F1434" s="5" t="s">
        <v>327</v>
      </c>
      <c r="G1434" s="6" t="s">
        <v>243</v>
      </c>
      <c r="H1434" s="7" t="s">
        <v>4259</v>
      </c>
      <c r="I1434" s="7" t="s">
        <v>2986</v>
      </c>
    </row>
    <row r="1435" spans="1:9" s="10" customFormat="1">
      <c r="A1435" s="8" t="s">
        <v>170</v>
      </c>
      <c r="B1435" s="8" t="s">
        <v>2987</v>
      </c>
      <c r="C1435" s="8" t="s">
        <v>2988</v>
      </c>
      <c r="D1435" s="8" t="s">
        <v>241</v>
      </c>
      <c r="E1435" s="8" t="s">
        <v>250</v>
      </c>
      <c r="F1435" s="8" t="s">
        <v>473</v>
      </c>
      <c r="G1435" s="8" t="s">
        <v>252</v>
      </c>
      <c r="H1435" s="9" t="s">
        <v>3703</v>
      </c>
      <c r="I1435" s="9" t="s">
        <v>1209</v>
      </c>
    </row>
    <row r="1436" spans="1:9" s="10" customFormat="1">
      <c r="A1436" s="8" t="s">
        <v>170</v>
      </c>
      <c r="B1436" s="8" t="s">
        <v>2989</v>
      </c>
      <c r="C1436" s="8" t="s">
        <v>2990</v>
      </c>
      <c r="D1436" s="8" t="s">
        <v>241</v>
      </c>
      <c r="E1436" s="8" t="s">
        <v>250</v>
      </c>
      <c r="F1436" s="8" t="s">
        <v>473</v>
      </c>
      <c r="G1436" s="8" t="s">
        <v>252</v>
      </c>
      <c r="H1436" s="9" t="s">
        <v>4260</v>
      </c>
      <c r="I1436" s="9" t="s">
        <v>2991</v>
      </c>
    </row>
    <row r="1437" spans="1:9" s="10" customFormat="1">
      <c r="A1437" s="8" t="s">
        <v>170</v>
      </c>
      <c r="B1437" s="8" t="s">
        <v>2992</v>
      </c>
      <c r="C1437" s="8" t="s">
        <v>1446</v>
      </c>
      <c r="D1437" s="8" t="s">
        <v>241</v>
      </c>
      <c r="F1437" s="8" t="s">
        <v>1447</v>
      </c>
      <c r="G1437" s="8" t="s">
        <v>295</v>
      </c>
      <c r="H1437" s="9" t="s">
        <v>4261</v>
      </c>
      <c r="I1437" s="9" t="s">
        <v>2993</v>
      </c>
    </row>
    <row r="1438" spans="1:9" s="10" customFormat="1">
      <c r="A1438" s="8" t="s">
        <v>170</v>
      </c>
      <c r="B1438" s="8" t="s">
        <v>2994</v>
      </c>
      <c r="C1438" s="8" t="s">
        <v>1450</v>
      </c>
      <c r="D1438" s="8" t="s">
        <v>241</v>
      </c>
      <c r="E1438" s="8" t="s">
        <v>505</v>
      </c>
      <c r="F1438" s="8" t="s">
        <v>338</v>
      </c>
      <c r="G1438" s="8" t="s">
        <v>252</v>
      </c>
      <c r="H1438" s="9" t="s">
        <v>4262</v>
      </c>
      <c r="I1438" s="9" t="s">
        <v>2995</v>
      </c>
    </row>
    <row r="1439" spans="1:9" s="10" customFormat="1" ht="105">
      <c r="A1439" s="8" t="s">
        <v>170</v>
      </c>
      <c r="B1439" s="8" t="s">
        <v>2996</v>
      </c>
      <c r="C1439" s="8" t="s">
        <v>1486</v>
      </c>
      <c r="D1439" s="8" t="s">
        <v>241</v>
      </c>
      <c r="F1439" s="8" t="s">
        <v>1447</v>
      </c>
      <c r="G1439" s="8" t="s">
        <v>295</v>
      </c>
      <c r="H1439" s="9" t="s">
        <v>4263</v>
      </c>
      <c r="I1439" s="9" t="s">
        <v>2997</v>
      </c>
    </row>
    <row r="1440" spans="1:9" s="10" customFormat="1" ht="45">
      <c r="A1440" s="8" t="s">
        <v>170</v>
      </c>
      <c r="B1440" s="8" t="s">
        <v>2998</v>
      </c>
      <c r="C1440" s="8" t="s">
        <v>1456</v>
      </c>
      <c r="D1440" s="8" t="s">
        <v>259</v>
      </c>
      <c r="F1440" s="8" t="s">
        <v>1447</v>
      </c>
      <c r="G1440" s="8" t="s">
        <v>252</v>
      </c>
      <c r="H1440" s="9" t="s">
        <v>4264</v>
      </c>
      <c r="I1440" s="9" t="s">
        <v>2999</v>
      </c>
    </row>
    <row r="1441" spans="1:9" s="10" customFormat="1">
      <c r="A1441" s="8" t="s">
        <v>170</v>
      </c>
      <c r="B1441" s="8" t="s">
        <v>3000</v>
      </c>
      <c r="C1441" s="8" t="s">
        <v>1459</v>
      </c>
      <c r="D1441" s="8" t="s">
        <v>241</v>
      </c>
      <c r="E1441" s="8" t="s">
        <v>505</v>
      </c>
      <c r="F1441" s="8" t="s">
        <v>338</v>
      </c>
      <c r="G1441" s="8" t="s">
        <v>252</v>
      </c>
      <c r="H1441" s="9" t="s">
        <v>4265</v>
      </c>
      <c r="I1441" s="9" t="s">
        <v>3001</v>
      </c>
    </row>
    <row r="1442" spans="1:9" s="10" customFormat="1" ht="30">
      <c r="A1442" s="8" t="s">
        <v>170</v>
      </c>
      <c r="B1442" s="8" t="s">
        <v>3002</v>
      </c>
      <c r="C1442" s="8" t="s">
        <v>485</v>
      </c>
      <c r="D1442" s="8" t="s">
        <v>241</v>
      </c>
      <c r="E1442" s="8" t="s">
        <v>486</v>
      </c>
      <c r="F1442" s="8" t="s">
        <v>251</v>
      </c>
      <c r="G1442" s="8" t="s">
        <v>252</v>
      </c>
      <c r="H1442" s="9" t="s">
        <v>4266</v>
      </c>
      <c r="I1442" s="9" t="s">
        <v>3003</v>
      </c>
    </row>
    <row r="1443" spans="1:9" s="10" customFormat="1" ht="45">
      <c r="A1443" s="8" t="s">
        <v>170</v>
      </c>
      <c r="B1443" s="8" t="s">
        <v>3004</v>
      </c>
      <c r="C1443" s="8" t="s">
        <v>2872</v>
      </c>
      <c r="D1443" s="8" t="s">
        <v>241</v>
      </c>
      <c r="F1443" s="8" t="s">
        <v>251</v>
      </c>
      <c r="G1443" s="8" t="s">
        <v>252</v>
      </c>
      <c r="H1443" s="9" t="s">
        <v>4463</v>
      </c>
      <c r="I1443" s="9" t="s">
        <v>3005</v>
      </c>
    </row>
    <row r="1444" spans="1:9" s="10" customFormat="1">
      <c r="A1444" s="8" t="s">
        <v>170</v>
      </c>
      <c r="B1444" s="8" t="s">
        <v>388</v>
      </c>
      <c r="C1444" s="8" t="s">
        <v>389</v>
      </c>
      <c r="D1444" s="8" t="s">
        <v>259</v>
      </c>
      <c r="F1444" s="8" t="s">
        <v>284</v>
      </c>
      <c r="G1444" s="8" t="s">
        <v>252</v>
      </c>
      <c r="H1444" s="9" t="s">
        <v>4589</v>
      </c>
      <c r="I1444" s="9" t="s">
        <v>703</v>
      </c>
    </row>
    <row r="1445" spans="1:9" s="10" customFormat="1" ht="30">
      <c r="A1445" s="8" t="s">
        <v>170</v>
      </c>
      <c r="B1445" s="8" t="s">
        <v>391</v>
      </c>
      <c r="C1445" s="8" t="s">
        <v>392</v>
      </c>
      <c r="D1445" s="8" t="s">
        <v>241</v>
      </c>
      <c r="E1445" s="8" t="s">
        <v>393</v>
      </c>
      <c r="F1445" s="8" t="s">
        <v>284</v>
      </c>
      <c r="G1445" s="8" t="s">
        <v>252</v>
      </c>
      <c r="H1445" s="9" t="s">
        <v>4267</v>
      </c>
      <c r="I1445" s="9" t="s">
        <v>3006</v>
      </c>
    </row>
    <row r="1446" spans="1:9" s="10" customFormat="1" ht="30">
      <c r="A1446" s="8" t="s">
        <v>170</v>
      </c>
      <c r="B1446" s="8" t="s">
        <v>3007</v>
      </c>
      <c r="C1446" s="8" t="s">
        <v>375</v>
      </c>
      <c r="D1446" s="8" t="s">
        <v>241</v>
      </c>
      <c r="E1446" s="8" t="s">
        <v>283</v>
      </c>
      <c r="F1446" s="8" t="s">
        <v>284</v>
      </c>
      <c r="G1446" s="8" t="s">
        <v>252</v>
      </c>
      <c r="H1446" s="9" t="s">
        <v>4268</v>
      </c>
      <c r="I1446" s="9" t="s">
        <v>3008</v>
      </c>
    </row>
    <row r="1447" spans="1:9" s="10" customFormat="1" ht="45">
      <c r="A1447" s="8" t="s">
        <v>170</v>
      </c>
      <c r="B1447" s="8" t="s">
        <v>3009</v>
      </c>
      <c r="C1447" s="8" t="s">
        <v>2779</v>
      </c>
      <c r="D1447" s="8" t="s">
        <v>259</v>
      </c>
      <c r="F1447" s="8" t="s">
        <v>284</v>
      </c>
      <c r="G1447" s="8" t="s">
        <v>252</v>
      </c>
      <c r="H1447" s="9" t="s">
        <v>4269</v>
      </c>
      <c r="I1447" s="9" t="s">
        <v>3010</v>
      </c>
    </row>
    <row r="1448" spans="1:9">
      <c r="A1448" s="5" t="s">
        <v>177</v>
      </c>
      <c r="B1448" s="6" t="s">
        <v>239</v>
      </c>
      <c r="C1448" s="6" t="s">
        <v>240</v>
      </c>
      <c r="D1448" s="5" t="s">
        <v>241</v>
      </c>
      <c r="F1448" s="5" t="s">
        <v>242</v>
      </c>
      <c r="G1448" s="6" t="s">
        <v>243</v>
      </c>
      <c r="H1448" s="7" t="s">
        <v>4567</v>
      </c>
      <c r="I1448" s="7" t="s">
        <v>244</v>
      </c>
    </row>
    <row r="1449" spans="1:9">
      <c r="A1449" s="5" t="s">
        <v>177</v>
      </c>
      <c r="B1449" s="6" t="s">
        <v>245</v>
      </c>
      <c r="C1449" s="6" t="s">
        <v>246</v>
      </c>
      <c r="D1449" s="5" t="s">
        <v>241</v>
      </c>
      <c r="E1449" s="5" t="s">
        <v>177</v>
      </c>
      <c r="F1449" s="5" t="s">
        <v>242</v>
      </c>
      <c r="G1449" s="6" t="s">
        <v>243</v>
      </c>
      <c r="H1449" s="7" t="s">
        <v>3426</v>
      </c>
      <c r="I1449" s="7" t="s">
        <v>247</v>
      </c>
    </row>
    <row r="1450" spans="1:9" ht="30">
      <c r="A1450" s="5" t="s">
        <v>177</v>
      </c>
      <c r="B1450" s="6" t="s">
        <v>254</v>
      </c>
      <c r="C1450" s="6" t="s">
        <v>255</v>
      </c>
      <c r="D1450" s="5" t="s">
        <v>241</v>
      </c>
      <c r="F1450" s="5" t="s">
        <v>242</v>
      </c>
      <c r="G1450" s="6" t="s">
        <v>243</v>
      </c>
      <c r="H1450" s="7" t="s">
        <v>4419</v>
      </c>
      <c r="I1450" s="7" t="s">
        <v>256</v>
      </c>
    </row>
    <row r="1451" spans="1:9" ht="30">
      <c r="A1451" s="5" t="s">
        <v>177</v>
      </c>
      <c r="B1451" s="6" t="s">
        <v>3011</v>
      </c>
      <c r="C1451" s="6" t="s">
        <v>258</v>
      </c>
      <c r="D1451" s="5" t="s">
        <v>259</v>
      </c>
      <c r="F1451" s="5" t="s">
        <v>242</v>
      </c>
      <c r="G1451" s="6" t="s">
        <v>243</v>
      </c>
      <c r="H1451" s="7" t="s">
        <v>4413</v>
      </c>
      <c r="I1451" s="7" t="s">
        <v>1054</v>
      </c>
    </row>
    <row r="1452" spans="1:9" s="10" customFormat="1" ht="30">
      <c r="A1452" s="8" t="s">
        <v>177</v>
      </c>
      <c r="B1452" s="8" t="s">
        <v>3012</v>
      </c>
      <c r="C1452" s="8" t="s">
        <v>451</v>
      </c>
      <c r="D1452" s="8" t="s">
        <v>241</v>
      </c>
      <c r="F1452" s="8" t="s">
        <v>242</v>
      </c>
      <c r="G1452" s="8" t="s">
        <v>252</v>
      </c>
      <c r="H1452" s="9" t="s">
        <v>3460</v>
      </c>
      <c r="I1452" s="9" t="s">
        <v>452</v>
      </c>
    </row>
    <row r="1453" spans="1:9" s="10" customFormat="1" ht="60">
      <c r="A1453" s="8" t="s">
        <v>177</v>
      </c>
      <c r="B1453" s="8" t="s">
        <v>3013</v>
      </c>
      <c r="C1453" s="8" t="s">
        <v>454</v>
      </c>
      <c r="D1453" s="8" t="s">
        <v>241</v>
      </c>
      <c r="F1453" s="8" t="s">
        <v>242</v>
      </c>
      <c r="G1453" s="8" t="s">
        <v>252</v>
      </c>
      <c r="H1453" s="9" t="s">
        <v>3976</v>
      </c>
      <c r="I1453" s="9" t="s">
        <v>2071</v>
      </c>
    </row>
    <row r="1454" spans="1:9" ht="90">
      <c r="A1454" s="5" t="s">
        <v>177</v>
      </c>
      <c r="B1454" s="6" t="s">
        <v>3014</v>
      </c>
      <c r="C1454" s="6" t="s">
        <v>3015</v>
      </c>
      <c r="D1454" s="5" t="s">
        <v>241</v>
      </c>
      <c r="E1454" s="5" t="s">
        <v>3016</v>
      </c>
      <c r="F1454" s="5" t="s">
        <v>272</v>
      </c>
      <c r="G1454" s="6" t="s">
        <v>243</v>
      </c>
      <c r="H1454" s="7" t="s">
        <v>4558</v>
      </c>
      <c r="I1454" s="7" t="s">
        <v>3017</v>
      </c>
    </row>
    <row r="1455" spans="1:9" ht="45">
      <c r="A1455" s="5" t="s">
        <v>177</v>
      </c>
      <c r="B1455" s="6" t="s">
        <v>3018</v>
      </c>
      <c r="C1455" s="6" t="s">
        <v>3019</v>
      </c>
      <c r="D1455" s="5" t="s">
        <v>241</v>
      </c>
      <c r="E1455" s="5" t="s">
        <v>3020</v>
      </c>
      <c r="F1455" s="5" t="s">
        <v>327</v>
      </c>
      <c r="G1455" s="6" t="s">
        <v>243</v>
      </c>
      <c r="H1455" s="7" t="s">
        <v>4270</v>
      </c>
      <c r="I1455" s="7" t="s">
        <v>3021</v>
      </c>
    </row>
    <row r="1456" spans="1:9" s="10" customFormat="1">
      <c r="A1456" s="8" t="s">
        <v>177</v>
      </c>
      <c r="B1456" s="8" t="s">
        <v>3022</v>
      </c>
      <c r="C1456" s="8" t="s">
        <v>2917</v>
      </c>
      <c r="D1456" s="8" t="s">
        <v>241</v>
      </c>
      <c r="E1456" s="8" t="s">
        <v>250</v>
      </c>
      <c r="F1456" s="8" t="s">
        <v>473</v>
      </c>
      <c r="G1456" s="8" t="s">
        <v>252</v>
      </c>
      <c r="H1456" s="9" t="s">
        <v>4447</v>
      </c>
      <c r="I1456" s="9" t="s">
        <v>2082</v>
      </c>
    </row>
    <row r="1457" spans="1:9" s="10" customFormat="1">
      <c r="A1457" s="8" t="s">
        <v>177</v>
      </c>
      <c r="B1457" s="8" t="s">
        <v>3023</v>
      </c>
      <c r="C1457" s="8" t="s">
        <v>3024</v>
      </c>
      <c r="D1457" s="8" t="s">
        <v>241</v>
      </c>
      <c r="E1457" s="8" t="s">
        <v>250</v>
      </c>
      <c r="F1457" s="8" t="s">
        <v>473</v>
      </c>
      <c r="G1457" s="8" t="s">
        <v>252</v>
      </c>
      <c r="H1457" s="9" t="s">
        <v>3979</v>
      </c>
      <c r="I1457" s="9" t="s">
        <v>2085</v>
      </c>
    </row>
    <row r="1458" spans="1:9" s="10" customFormat="1" ht="30">
      <c r="A1458" s="8" t="s">
        <v>177</v>
      </c>
      <c r="B1458" s="8" t="s">
        <v>3025</v>
      </c>
      <c r="C1458" s="8" t="s">
        <v>3026</v>
      </c>
      <c r="D1458" s="8" t="s">
        <v>241</v>
      </c>
      <c r="F1458" s="8" t="s">
        <v>1447</v>
      </c>
      <c r="G1458" s="8" t="s">
        <v>295</v>
      </c>
      <c r="H1458" s="9" t="s">
        <v>4271</v>
      </c>
      <c r="I1458" s="9" t="s">
        <v>3027</v>
      </c>
    </row>
    <row r="1459" spans="1:9" s="10" customFormat="1" ht="30">
      <c r="A1459" s="8" t="s">
        <v>177</v>
      </c>
      <c r="B1459" s="8" t="s">
        <v>3028</v>
      </c>
      <c r="C1459" s="8" t="s">
        <v>1486</v>
      </c>
      <c r="D1459" s="8" t="s">
        <v>241</v>
      </c>
      <c r="E1459" s="8" t="s">
        <v>3029</v>
      </c>
      <c r="F1459" s="8" t="s">
        <v>1447</v>
      </c>
      <c r="G1459" s="8" t="s">
        <v>295</v>
      </c>
      <c r="H1459" s="9" t="s">
        <v>4272</v>
      </c>
      <c r="I1459" s="9" t="s">
        <v>3030</v>
      </c>
    </row>
    <row r="1460" spans="1:9" s="10" customFormat="1" ht="30">
      <c r="A1460" s="8" t="s">
        <v>177</v>
      </c>
      <c r="B1460" s="8" t="s">
        <v>3031</v>
      </c>
      <c r="C1460" s="8" t="s">
        <v>485</v>
      </c>
      <c r="D1460" s="8" t="s">
        <v>241</v>
      </c>
      <c r="E1460" s="8" t="s">
        <v>486</v>
      </c>
      <c r="F1460" s="8" t="s">
        <v>251</v>
      </c>
      <c r="G1460" s="8" t="s">
        <v>252</v>
      </c>
      <c r="H1460" s="9" t="s">
        <v>4273</v>
      </c>
      <c r="I1460" s="9" t="s">
        <v>3032</v>
      </c>
    </row>
    <row r="1461" spans="1:9" s="10" customFormat="1" ht="45">
      <c r="A1461" s="8" t="s">
        <v>177</v>
      </c>
      <c r="B1461" s="8" t="s">
        <v>3033</v>
      </c>
      <c r="C1461" s="8" t="s">
        <v>3034</v>
      </c>
      <c r="D1461" s="8" t="s">
        <v>241</v>
      </c>
      <c r="F1461" s="8" t="s">
        <v>251</v>
      </c>
      <c r="G1461" s="8" t="s">
        <v>252</v>
      </c>
      <c r="H1461" s="9" t="s">
        <v>4464</v>
      </c>
      <c r="I1461" s="9" t="s">
        <v>3035</v>
      </c>
    </row>
    <row r="1462" spans="1:9" s="10" customFormat="1" ht="60">
      <c r="A1462" s="8" t="s">
        <v>177</v>
      </c>
      <c r="B1462" s="8" t="s">
        <v>3036</v>
      </c>
      <c r="C1462" s="8" t="s">
        <v>275</v>
      </c>
      <c r="D1462" s="8" t="s">
        <v>241</v>
      </c>
      <c r="E1462" s="8" t="s">
        <v>1492</v>
      </c>
      <c r="F1462" s="8" t="s">
        <v>251</v>
      </c>
      <c r="G1462" s="8" t="s">
        <v>252</v>
      </c>
      <c r="H1462" s="9" t="s">
        <v>4274</v>
      </c>
      <c r="I1462" s="9" t="s">
        <v>3037</v>
      </c>
    </row>
    <row r="1463" spans="1:9" s="10" customFormat="1">
      <c r="A1463" s="8" t="s">
        <v>177</v>
      </c>
      <c r="B1463" s="8" t="s">
        <v>425</v>
      </c>
      <c r="C1463" s="8" t="s">
        <v>426</v>
      </c>
      <c r="D1463" s="8" t="s">
        <v>259</v>
      </c>
      <c r="F1463" s="8" t="s">
        <v>284</v>
      </c>
      <c r="G1463" s="8" t="s">
        <v>295</v>
      </c>
      <c r="H1463" s="9" t="s">
        <v>4400</v>
      </c>
      <c r="I1463" s="9" t="s">
        <v>519</v>
      </c>
    </row>
    <row r="1464" spans="1:9" s="10" customFormat="1" ht="30">
      <c r="A1464" s="8" t="s">
        <v>177</v>
      </c>
      <c r="B1464" s="8" t="s">
        <v>428</v>
      </c>
      <c r="C1464" s="8" t="s">
        <v>429</v>
      </c>
      <c r="D1464" s="8" t="s">
        <v>241</v>
      </c>
      <c r="F1464" s="8" t="s">
        <v>284</v>
      </c>
      <c r="G1464" s="8" t="s">
        <v>252</v>
      </c>
      <c r="H1464" s="9" t="s">
        <v>4394</v>
      </c>
      <c r="I1464" s="9" t="s">
        <v>520</v>
      </c>
    </row>
    <row r="1465" spans="1:9" s="10" customFormat="1">
      <c r="A1465" s="8" t="s">
        <v>177</v>
      </c>
      <c r="B1465" s="8" t="s">
        <v>431</v>
      </c>
      <c r="C1465" s="8" t="s">
        <v>432</v>
      </c>
      <c r="D1465" s="8" t="s">
        <v>259</v>
      </c>
      <c r="F1465" s="8" t="s">
        <v>284</v>
      </c>
      <c r="G1465" s="8" t="s">
        <v>252</v>
      </c>
      <c r="H1465" s="9" t="s">
        <v>3481</v>
      </c>
      <c r="I1465" s="9" t="s">
        <v>521</v>
      </c>
    </row>
    <row r="1466" spans="1:9" s="10" customFormat="1">
      <c r="A1466" s="8" t="s">
        <v>177</v>
      </c>
      <c r="B1466" s="8" t="s">
        <v>388</v>
      </c>
      <c r="C1466" s="8" t="s">
        <v>389</v>
      </c>
      <c r="D1466" s="8" t="s">
        <v>259</v>
      </c>
      <c r="F1466" s="8" t="s">
        <v>284</v>
      </c>
      <c r="G1466" s="8" t="s">
        <v>252</v>
      </c>
      <c r="H1466" s="9" t="s">
        <v>4589</v>
      </c>
      <c r="I1466" s="9" t="s">
        <v>703</v>
      </c>
    </row>
    <row r="1467" spans="1:9" s="10" customFormat="1" ht="30">
      <c r="A1467" s="8" t="s">
        <v>177</v>
      </c>
      <c r="B1467" s="8" t="s">
        <v>391</v>
      </c>
      <c r="C1467" s="8" t="s">
        <v>392</v>
      </c>
      <c r="D1467" s="8" t="s">
        <v>241</v>
      </c>
      <c r="E1467" s="8" t="s">
        <v>393</v>
      </c>
      <c r="F1467" s="8" t="s">
        <v>284</v>
      </c>
      <c r="G1467" s="8" t="s">
        <v>252</v>
      </c>
      <c r="H1467" s="9" t="s">
        <v>4275</v>
      </c>
      <c r="I1467" s="9" t="s">
        <v>3038</v>
      </c>
    </row>
    <row r="1468" spans="1:9" s="10" customFormat="1" ht="30">
      <c r="A1468" s="8" t="s">
        <v>177</v>
      </c>
      <c r="B1468" s="8" t="s">
        <v>3039</v>
      </c>
      <c r="C1468" s="8" t="s">
        <v>2951</v>
      </c>
      <c r="D1468" s="8" t="s">
        <v>241</v>
      </c>
      <c r="E1468" s="8" t="s">
        <v>283</v>
      </c>
      <c r="F1468" s="8" t="s">
        <v>284</v>
      </c>
      <c r="G1468" s="8" t="s">
        <v>295</v>
      </c>
      <c r="H1468" s="9" t="s">
        <v>4276</v>
      </c>
      <c r="I1468" s="9" t="s">
        <v>3040</v>
      </c>
    </row>
    <row r="1469" spans="1:9" s="10" customFormat="1" ht="45">
      <c r="A1469" s="8" t="s">
        <v>177</v>
      </c>
      <c r="B1469" s="8" t="s">
        <v>3041</v>
      </c>
      <c r="C1469" s="8" t="s">
        <v>2954</v>
      </c>
      <c r="D1469" s="8" t="s">
        <v>259</v>
      </c>
      <c r="F1469" s="8" t="s">
        <v>284</v>
      </c>
      <c r="G1469" s="8" t="s">
        <v>252</v>
      </c>
      <c r="H1469" s="9" t="s">
        <v>4277</v>
      </c>
      <c r="I1469" s="9" t="s">
        <v>3042</v>
      </c>
    </row>
    <row r="1470" spans="1:9">
      <c r="A1470" s="5" t="s">
        <v>185</v>
      </c>
      <c r="B1470" s="6" t="s">
        <v>239</v>
      </c>
      <c r="C1470" s="6" t="s">
        <v>240</v>
      </c>
      <c r="D1470" s="5" t="s">
        <v>241</v>
      </c>
      <c r="F1470" s="5" t="s">
        <v>242</v>
      </c>
      <c r="G1470" s="6" t="s">
        <v>243</v>
      </c>
      <c r="H1470" s="7" t="s">
        <v>4567</v>
      </c>
      <c r="I1470" s="7" t="s">
        <v>244</v>
      </c>
    </row>
    <row r="1471" spans="1:9">
      <c r="A1471" s="5" t="s">
        <v>185</v>
      </c>
      <c r="B1471" s="6" t="s">
        <v>245</v>
      </c>
      <c r="C1471" s="6" t="s">
        <v>246</v>
      </c>
      <c r="D1471" s="5" t="s">
        <v>241</v>
      </c>
      <c r="E1471" s="5" t="s">
        <v>185</v>
      </c>
      <c r="F1471" s="5" t="s">
        <v>242</v>
      </c>
      <c r="G1471" s="6" t="s">
        <v>243</v>
      </c>
      <c r="H1471" s="7" t="s">
        <v>3426</v>
      </c>
      <c r="I1471" s="7" t="s">
        <v>247</v>
      </c>
    </row>
    <row r="1472" spans="1:9" ht="30">
      <c r="A1472" s="5" t="s">
        <v>185</v>
      </c>
      <c r="B1472" s="6" t="s">
        <v>254</v>
      </c>
      <c r="C1472" s="6" t="s">
        <v>255</v>
      </c>
      <c r="D1472" s="5" t="s">
        <v>241</v>
      </c>
      <c r="F1472" s="5" t="s">
        <v>242</v>
      </c>
      <c r="G1472" s="6" t="s">
        <v>243</v>
      </c>
      <c r="H1472" s="7" t="s">
        <v>4419</v>
      </c>
      <c r="I1472" s="7" t="s">
        <v>256</v>
      </c>
    </row>
    <row r="1473" spans="1:9" ht="30">
      <c r="A1473" s="5" t="s">
        <v>185</v>
      </c>
      <c r="B1473" s="6" t="s">
        <v>3043</v>
      </c>
      <c r="C1473" s="6" t="s">
        <v>258</v>
      </c>
      <c r="D1473" s="5" t="s">
        <v>259</v>
      </c>
      <c r="F1473" s="5" t="s">
        <v>242</v>
      </c>
      <c r="G1473" s="6" t="s">
        <v>243</v>
      </c>
      <c r="H1473" s="7" t="s">
        <v>4461</v>
      </c>
      <c r="I1473" s="7" t="s">
        <v>2900</v>
      </c>
    </row>
    <row r="1474" spans="1:9" s="10" customFormat="1" ht="45">
      <c r="A1474" s="8" t="s">
        <v>185</v>
      </c>
      <c r="B1474" s="8" t="s">
        <v>3044</v>
      </c>
      <c r="C1474" s="8" t="s">
        <v>451</v>
      </c>
      <c r="D1474" s="8" t="s">
        <v>241</v>
      </c>
      <c r="F1474" s="8" t="s">
        <v>242</v>
      </c>
      <c r="G1474" s="8" t="s">
        <v>252</v>
      </c>
      <c r="H1474" s="9" t="s">
        <v>4278</v>
      </c>
      <c r="I1474" s="9" t="s">
        <v>3045</v>
      </c>
    </row>
    <row r="1475" spans="1:9" s="10" customFormat="1">
      <c r="A1475" s="8" t="s">
        <v>185</v>
      </c>
      <c r="B1475" s="8" t="s">
        <v>3046</v>
      </c>
      <c r="C1475" s="8" t="s">
        <v>652</v>
      </c>
      <c r="D1475" s="8" t="s">
        <v>241</v>
      </c>
      <c r="F1475" s="8" t="s">
        <v>242</v>
      </c>
      <c r="G1475" s="8" t="s">
        <v>252</v>
      </c>
      <c r="H1475" s="9" t="s">
        <v>4279</v>
      </c>
      <c r="I1475" s="9" t="s">
        <v>3047</v>
      </c>
    </row>
    <row r="1476" spans="1:9" s="10" customFormat="1">
      <c r="A1476" s="8" t="s">
        <v>185</v>
      </c>
      <c r="B1476" s="8" t="s">
        <v>3048</v>
      </c>
      <c r="C1476" s="8" t="s">
        <v>454</v>
      </c>
      <c r="D1476" s="8" t="s">
        <v>241</v>
      </c>
      <c r="F1476" s="8" t="s">
        <v>242</v>
      </c>
      <c r="G1476" s="8" t="s">
        <v>252</v>
      </c>
      <c r="H1476" s="9" t="s">
        <v>3700</v>
      </c>
      <c r="I1476" s="9" t="s">
        <v>1201</v>
      </c>
    </row>
    <row r="1477" spans="1:9" s="10" customFormat="1" ht="30">
      <c r="A1477" s="8" t="s">
        <v>185</v>
      </c>
      <c r="B1477" s="8" t="s">
        <v>3049</v>
      </c>
      <c r="C1477" s="8" t="s">
        <v>457</v>
      </c>
      <c r="D1477" s="8" t="s">
        <v>241</v>
      </c>
      <c r="F1477" s="8" t="s">
        <v>242</v>
      </c>
      <c r="G1477" s="8" t="s">
        <v>295</v>
      </c>
      <c r="H1477" s="9" t="s">
        <v>4280</v>
      </c>
      <c r="I1477" s="9" t="s">
        <v>3050</v>
      </c>
    </row>
    <row r="1478" spans="1:9" s="10" customFormat="1" ht="30">
      <c r="A1478" s="8" t="s">
        <v>185</v>
      </c>
      <c r="B1478" s="8" t="s">
        <v>3051</v>
      </c>
      <c r="C1478" s="8" t="s">
        <v>460</v>
      </c>
      <c r="D1478" s="8" t="s">
        <v>241</v>
      </c>
      <c r="F1478" s="8" t="s">
        <v>242</v>
      </c>
      <c r="G1478" s="8" t="s">
        <v>252</v>
      </c>
      <c r="H1478" s="9" t="s">
        <v>3887</v>
      </c>
      <c r="I1478" s="9" t="s">
        <v>1792</v>
      </c>
    </row>
    <row r="1479" spans="1:9" ht="60">
      <c r="A1479" s="5" t="s">
        <v>185</v>
      </c>
      <c r="B1479" s="6" t="s">
        <v>3052</v>
      </c>
      <c r="C1479" s="6" t="s">
        <v>3053</v>
      </c>
      <c r="D1479" s="5" t="s">
        <v>241</v>
      </c>
      <c r="E1479" s="5" t="s">
        <v>3054</v>
      </c>
      <c r="F1479" s="5" t="s">
        <v>272</v>
      </c>
      <c r="G1479" s="6" t="s">
        <v>243</v>
      </c>
      <c r="H1479" s="7" t="s">
        <v>4281</v>
      </c>
      <c r="I1479" s="7" t="s">
        <v>3055</v>
      </c>
    </row>
    <row r="1480" spans="1:9" ht="45">
      <c r="A1480" s="5" t="s">
        <v>185</v>
      </c>
      <c r="B1480" s="6" t="s">
        <v>3056</v>
      </c>
      <c r="C1480" s="6" t="s">
        <v>3057</v>
      </c>
      <c r="D1480" s="5" t="s">
        <v>241</v>
      </c>
      <c r="E1480" s="5" t="s">
        <v>3058</v>
      </c>
      <c r="F1480" s="5" t="s">
        <v>327</v>
      </c>
      <c r="G1480" s="6" t="s">
        <v>243</v>
      </c>
      <c r="H1480" s="7" t="s">
        <v>4282</v>
      </c>
      <c r="I1480" s="7" t="s">
        <v>3059</v>
      </c>
    </row>
    <row r="1481" spans="1:9" s="10" customFormat="1" ht="60">
      <c r="A1481" s="8" t="s">
        <v>185</v>
      </c>
      <c r="B1481" s="8" t="s">
        <v>3060</v>
      </c>
      <c r="C1481" s="8" t="s">
        <v>3061</v>
      </c>
      <c r="D1481" s="8" t="s">
        <v>241</v>
      </c>
      <c r="F1481" s="8" t="s">
        <v>1447</v>
      </c>
      <c r="G1481" s="8" t="s">
        <v>295</v>
      </c>
      <c r="H1481" s="9" t="s">
        <v>4559</v>
      </c>
      <c r="I1481" s="9" t="s">
        <v>3062</v>
      </c>
    </row>
    <row r="1482" spans="1:9" s="10" customFormat="1" ht="30">
      <c r="A1482" s="8" t="s">
        <v>185</v>
      </c>
      <c r="B1482" s="8" t="s">
        <v>3063</v>
      </c>
      <c r="C1482" s="8" t="s">
        <v>3064</v>
      </c>
      <c r="D1482" s="8" t="s">
        <v>241</v>
      </c>
      <c r="E1482" s="8" t="s">
        <v>3065</v>
      </c>
      <c r="F1482" s="8" t="s">
        <v>1447</v>
      </c>
      <c r="G1482" s="8" t="s">
        <v>295</v>
      </c>
      <c r="H1482" s="9" t="s">
        <v>4283</v>
      </c>
      <c r="I1482" s="9" t="s">
        <v>3066</v>
      </c>
    </row>
    <row r="1483" spans="1:9" s="10" customFormat="1" ht="45">
      <c r="A1483" s="8" t="s">
        <v>185</v>
      </c>
      <c r="B1483" s="8" t="s">
        <v>3067</v>
      </c>
      <c r="C1483" s="8" t="s">
        <v>1824</v>
      </c>
      <c r="D1483" s="8" t="s">
        <v>241</v>
      </c>
      <c r="F1483" s="8" t="s">
        <v>251</v>
      </c>
      <c r="G1483" s="8" t="s">
        <v>252</v>
      </c>
      <c r="H1483" s="9" t="s">
        <v>4578</v>
      </c>
      <c r="I1483" s="9" t="s">
        <v>3068</v>
      </c>
    </row>
    <row r="1484" spans="1:9" s="10" customFormat="1" ht="90">
      <c r="A1484" s="8" t="s">
        <v>185</v>
      </c>
      <c r="B1484" s="8" t="s">
        <v>3069</v>
      </c>
      <c r="C1484" s="8" t="s">
        <v>3070</v>
      </c>
      <c r="D1484" s="8" t="s">
        <v>241</v>
      </c>
      <c r="E1484" s="8" t="s">
        <v>688</v>
      </c>
      <c r="F1484" s="8" t="s">
        <v>251</v>
      </c>
      <c r="G1484" s="8" t="s">
        <v>295</v>
      </c>
      <c r="H1484" s="9" t="s">
        <v>4284</v>
      </c>
      <c r="I1484" s="9" t="s">
        <v>3071</v>
      </c>
    </row>
    <row r="1485" spans="1:9" s="10" customFormat="1" ht="30">
      <c r="A1485" s="8" t="s">
        <v>185</v>
      </c>
      <c r="B1485" s="8" t="s">
        <v>3072</v>
      </c>
      <c r="C1485" s="8" t="s">
        <v>691</v>
      </c>
      <c r="D1485" s="8" t="s">
        <v>241</v>
      </c>
      <c r="E1485" s="8" t="s">
        <v>692</v>
      </c>
      <c r="F1485" s="8" t="s">
        <v>338</v>
      </c>
      <c r="G1485" s="8" t="s">
        <v>252</v>
      </c>
      <c r="H1485" s="9" t="s">
        <v>4285</v>
      </c>
      <c r="I1485" s="9" t="s">
        <v>3073</v>
      </c>
    </row>
    <row r="1486" spans="1:9" s="10" customFormat="1" ht="30">
      <c r="A1486" s="8" t="s">
        <v>185</v>
      </c>
      <c r="B1486" s="8" t="s">
        <v>3074</v>
      </c>
      <c r="C1486" s="8" t="s">
        <v>695</v>
      </c>
      <c r="D1486" s="8" t="s">
        <v>241</v>
      </c>
      <c r="E1486" s="8" t="s">
        <v>696</v>
      </c>
      <c r="F1486" s="8" t="s">
        <v>338</v>
      </c>
      <c r="G1486" s="8" t="s">
        <v>252</v>
      </c>
      <c r="H1486" s="9" t="s">
        <v>4286</v>
      </c>
      <c r="I1486" s="9" t="s">
        <v>3075</v>
      </c>
    </row>
    <row r="1487" spans="1:9" s="10" customFormat="1" ht="45">
      <c r="A1487" s="8" t="s">
        <v>185</v>
      </c>
      <c r="B1487" s="8" t="s">
        <v>3076</v>
      </c>
      <c r="C1487" s="8" t="s">
        <v>779</v>
      </c>
      <c r="D1487" s="8" t="s">
        <v>241</v>
      </c>
      <c r="E1487" s="8" t="s">
        <v>780</v>
      </c>
      <c r="F1487" s="8" t="s">
        <v>338</v>
      </c>
      <c r="G1487" s="8" t="s">
        <v>252</v>
      </c>
      <c r="H1487" s="9" t="s">
        <v>4287</v>
      </c>
      <c r="I1487" s="9" t="s">
        <v>3077</v>
      </c>
    </row>
    <row r="1488" spans="1:9" s="10" customFormat="1" ht="30">
      <c r="A1488" s="8" t="s">
        <v>185</v>
      </c>
      <c r="B1488" s="8" t="s">
        <v>3078</v>
      </c>
      <c r="C1488" s="8" t="s">
        <v>3079</v>
      </c>
      <c r="D1488" s="8" t="s">
        <v>241</v>
      </c>
      <c r="E1488" s="8" t="s">
        <v>1661</v>
      </c>
      <c r="F1488" s="8" t="s">
        <v>251</v>
      </c>
      <c r="G1488" s="8" t="s">
        <v>295</v>
      </c>
      <c r="H1488" s="9" t="s">
        <v>4288</v>
      </c>
      <c r="I1488" s="9" t="s">
        <v>3080</v>
      </c>
    </row>
    <row r="1489" spans="1:9" s="10" customFormat="1" ht="30">
      <c r="A1489" s="8" t="s">
        <v>185</v>
      </c>
      <c r="B1489" s="8" t="s">
        <v>3081</v>
      </c>
      <c r="C1489" s="8" t="s">
        <v>1560</v>
      </c>
      <c r="D1489" s="8" t="s">
        <v>241</v>
      </c>
      <c r="E1489" s="8" t="s">
        <v>317</v>
      </c>
      <c r="F1489" s="8" t="s">
        <v>251</v>
      </c>
      <c r="G1489" s="8" t="s">
        <v>295</v>
      </c>
      <c r="H1489" s="9" t="s">
        <v>4191</v>
      </c>
      <c r="I1489" s="9" t="s">
        <v>2769</v>
      </c>
    </row>
    <row r="1490" spans="1:9" s="10" customFormat="1" ht="60">
      <c r="A1490" s="8" t="s">
        <v>185</v>
      </c>
      <c r="B1490" s="8" t="s">
        <v>3082</v>
      </c>
      <c r="C1490" s="8" t="s">
        <v>1563</v>
      </c>
      <c r="D1490" s="8" t="s">
        <v>241</v>
      </c>
      <c r="E1490" s="8" t="s">
        <v>317</v>
      </c>
      <c r="F1490" s="8" t="s">
        <v>251</v>
      </c>
      <c r="G1490" s="8" t="s">
        <v>252</v>
      </c>
      <c r="H1490" s="9" t="s">
        <v>4289</v>
      </c>
      <c r="I1490" s="9" t="s">
        <v>3083</v>
      </c>
    </row>
    <row r="1491" spans="1:9" s="10" customFormat="1" ht="105">
      <c r="A1491" s="8" t="s">
        <v>185</v>
      </c>
      <c r="B1491" s="8" t="s">
        <v>3084</v>
      </c>
      <c r="C1491" s="8" t="s">
        <v>275</v>
      </c>
      <c r="D1491" s="8" t="s">
        <v>241</v>
      </c>
      <c r="E1491" s="8" t="s">
        <v>1492</v>
      </c>
      <c r="F1491" s="8" t="s">
        <v>251</v>
      </c>
      <c r="G1491" s="8" t="s">
        <v>295</v>
      </c>
      <c r="H1491" s="9" t="s">
        <v>4579</v>
      </c>
      <c r="I1491" s="9" t="s">
        <v>3085</v>
      </c>
    </row>
    <row r="1492" spans="1:9" s="10" customFormat="1" ht="45">
      <c r="A1492" s="8" t="s">
        <v>185</v>
      </c>
      <c r="B1492" s="8" t="s">
        <v>3086</v>
      </c>
      <c r="C1492" s="8" t="s">
        <v>278</v>
      </c>
      <c r="D1492" s="8" t="s">
        <v>241</v>
      </c>
      <c r="E1492" s="8" t="s">
        <v>279</v>
      </c>
      <c r="F1492" s="8" t="s">
        <v>338</v>
      </c>
      <c r="G1492" s="8" t="s">
        <v>252</v>
      </c>
      <c r="H1492" s="9" t="s">
        <v>4290</v>
      </c>
      <c r="I1492" s="9" t="s">
        <v>3087</v>
      </c>
    </row>
    <row r="1493" spans="1:9" s="10" customFormat="1" ht="75">
      <c r="A1493" s="8" t="s">
        <v>185</v>
      </c>
      <c r="B1493" s="8" t="s">
        <v>3088</v>
      </c>
      <c r="C1493" s="8" t="s">
        <v>1955</v>
      </c>
      <c r="D1493" s="8" t="s">
        <v>241</v>
      </c>
      <c r="E1493" s="8" t="s">
        <v>317</v>
      </c>
      <c r="F1493" s="8" t="s">
        <v>251</v>
      </c>
      <c r="G1493" s="8" t="s">
        <v>252</v>
      </c>
      <c r="H1493" s="9" t="s">
        <v>4291</v>
      </c>
      <c r="I1493" s="9" t="s">
        <v>3089</v>
      </c>
    </row>
    <row r="1494" spans="1:9" s="10" customFormat="1" ht="30">
      <c r="A1494" s="8" t="s">
        <v>185</v>
      </c>
      <c r="B1494" s="8" t="s">
        <v>425</v>
      </c>
      <c r="C1494" s="8" t="s">
        <v>426</v>
      </c>
      <c r="D1494" s="8" t="s">
        <v>259</v>
      </c>
      <c r="F1494" s="8" t="s">
        <v>284</v>
      </c>
      <c r="G1494" s="8" t="s">
        <v>295</v>
      </c>
      <c r="H1494" s="9" t="s">
        <v>4400</v>
      </c>
      <c r="I1494" s="9" t="s">
        <v>842</v>
      </c>
    </row>
    <row r="1495" spans="1:9" s="10" customFormat="1">
      <c r="A1495" s="8" t="s">
        <v>185</v>
      </c>
      <c r="B1495" s="8" t="s">
        <v>428</v>
      </c>
      <c r="C1495" s="8" t="s">
        <v>429</v>
      </c>
      <c r="D1495" s="8" t="s">
        <v>241</v>
      </c>
      <c r="F1495" s="8" t="s">
        <v>284</v>
      </c>
      <c r="G1495" s="8" t="s">
        <v>252</v>
      </c>
      <c r="H1495" s="9" t="s">
        <v>4395</v>
      </c>
      <c r="I1495" s="9" t="s">
        <v>843</v>
      </c>
    </row>
    <row r="1496" spans="1:9" s="10" customFormat="1" ht="30">
      <c r="A1496" s="8" t="s">
        <v>185</v>
      </c>
      <c r="B1496" s="8" t="s">
        <v>431</v>
      </c>
      <c r="C1496" s="8" t="s">
        <v>432</v>
      </c>
      <c r="D1496" s="8" t="s">
        <v>259</v>
      </c>
      <c r="F1496" s="8" t="s">
        <v>284</v>
      </c>
      <c r="G1496" s="8" t="s">
        <v>252</v>
      </c>
      <c r="H1496" s="9" t="s">
        <v>4292</v>
      </c>
      <c r="I1496" s="9" t="s">
        <v>3090</v>
      </c>
    </row>
    <row r="1497" spans="1:9" s="10" customFormat="1" ht="30">
      <c r="A1497" s="8" t="s">
        <v>185</v>
      </c>
      <c r="B1497" s="8" t="s">
        <v>388</v>
      </c>
      <c r="C1497" s="8" t="s">
        <v>389</v>
      </c>
      <c r="D1497" s="8" t="s">
        <v>259</v>
      </c>
      <c r="F1497" s="8" t="s">
        <v>284</v>
      </c>
      <c r="G1497" s="8" t="s">
        <v>252</v>
      </c>
      <c r="H1497" s="9" t="s">
        <v>4593</v>
      </c>
      <c r="I1497" s="9" t="s">
        <v>1406</v>
      </c>
    </row>
    <row r="1498" spans="1:9" s="10" customFormat="1" ht="30">
      <c r="A1498" s="8" t="s">
        <v>185</v>
      </c>
      <c r="B1498" s="8" t="s">
        <v>391</v>
      </c>
      <c r="C1498" s="8" t="s">
        <v>392</v>
      </c>
      <c r="D1498" s="8" t="s">
        <v>241</v>
      </c>
      <c r="E1498" s="8" t="s">
        <v>393</v>
      </c>
      <c r="F1498" s="8" t="s">
        <v>284</v>
      </c>
      <c r="G1498" s="8" t="s">
        <v>252</v>
      </c>
      <c r="H1498" s="9" t="s">
        <v>3817</v>
      </c>
      <c r="I1498" s="9" t="s">
        <v>1576</v>
      </c>
    </row>
    <row r="1499" spans="1:9" s="10" customFormat="1" ht="45">
      <c r="A1499" s="8" t="s">
        <v>185</v>
      </c>
      <c r="B1499" s="8" t="s">
        <v>3091</v>
      </c>
      <c r="C1499" s="8" t="s">
        <v>3092</v>
      </c>
      <c r="D1499" s="8" t="s">
        <v>241</v>
      </c>
      <c r="E1499" s="8" t="s">
        <v>283</v>
      </c>
      <c r="F1499" s="8" t="s">
        <v>284</v>
      </c>
      <c r="G1499" s="8" t="s">
        <v>295</v>
      </c>
      <c r="H1499" s="9" t="s">
        <v>4293</v>
      </c>
      <c r="I1499" s="9" t="s">
        <v>3093</v>
      </c>
    </row>
    <row r="1500" spans="1:9" s="10" customFormat="1" ht="45">
      <c r="A1500" s="8" t="s">
        <v>185</v>
      </c>
      <c r="B1500" s="8" t="s">
        <v>3094</v>
      </c>
      <c r="C1500" s="8" t="s">
        <v>3095</v>
      </c>
      <c r="D1500" s="8" t="s">
        <v>259</v>
      </c>
      <c r="F1500" s="8" t="s">
        <v>284</v>
      </c>
      <c r="G1500" s="8" t="s">
        <v>252</v>
      </c>
      <c r="H1500" s="9" t="s">
        <v>4294</v>
      </c>
      <c r="I1500" s="9" t="s">
        <v>3096</v>
      </c>
    </row>
    <row r="1501" spans="1:9">
      <c r="A1501" s="5" t="s">
        <v>181</v>
      </c>
      <c r="B1501" s="6" t="s">
        <v>239</v>
      </c>
      <c r="C1501" s="6" t="s">
        <v>240</v>
      </c>
      <c r="D1501" s="5" t="s">
        <v>241</v>
      </c>
      <c r="F1501" s="5" t="s">
        <v>242</v>
      </c>
      <c r="G1501" s="6" t="s">
        <v>243</v>
      </c>
      <c r="H1501" s="7" t="s">
        <v>4567</v>
      </c>
      <c r="I1501" s="7" t="s">
        <v>244</v>
      </c>
    </row>
    <row r="1502" spans="1:9">
      <c r="A1502" s="5" t="s">
        <v>181</v>
      </c>
      <c r="B1502" s="6" t="s">
        <v>245</v>
      </c>
      <c r="C1502" s="6" t="s">
        <v>246</v>
      </c>
      <c r="D1502" s="5" t="s">
        <v>241</v>
      </c>
      <c r="E1502" s="5" t="s">
        <v>181</v>
      </c>
      <c r="F1502" s="5" t="s">
        <v>242</v>
      </c>
      <c r="G1502" s="6" t="s">
        <v>243</v>
      </c>
      <c r="H1502" s="7" t="s">
        <v>3426</v>
      </c>
      <c r="I1502" s="7" t="s">
        <v>247</v>
      </c>
    </row>
    <row r="1503" spans="1:9" ht="30">
      <c r="A1503" s="5" t="s">
        <v>181</v>
      </c>
      <c r="B1503" s="6" t="s">
        <v>254</v>
      </c>
      <c r="C1503" s="6" t="s">
        <v>255</v>
      </c>
      <c r="D1503" s="5" t="s">
        <v>241</v>
      </c>
      <c r="F1503" s="5" t="s">
        <v>242</v>
      </c>
      <c r="G1503" s="6" t="s">
        <v>243</v>
      </c>
      <c r="H1503" s="7" t="s">
        <v>4419</v>
      </c>
      <c r="I1503" s="7" t="s">
        <v>256</v>
      </c>
    </row>
    <row r="1504" spans="1:9" ht="30">
      <c r="A1504" s="5" t="s">
        <v>181</v>
      </c>
      <c r="B1504" s="6" t="s">
        <v>3097</v>
      </c>
      <c r="C1504" s="6" t="s">
        <v>258</v>
      </c>
      <c r="D1504" s="5" t="s">
        <v>259</v>
      </c>
      <c r="F1504" s="5" t="s">
        <v>242</v>
      </c>
      <c r="G1504" s="6" t="s">
        <v>243</v>
      </c>
      <c r="H1504" s="7" t="s">
        <v>4461</v>
      </c>
      <c r="I1504" s="7" t="s">
        <v>2900</v>
      </c>
    </row>
    <row r="1505" spans="1:9" s="10" customFormat="1" ht="30">
      <c r="A1505" s="8" t="s">
        <v>181</v>
      </c>
      <c r="B1505" s="8" t="s">
        <v>3098</v>
      </c>
      <c r="C1505" s="8" t="s">
        <v>451</v>
      </c>
      <c r="D1505" s="8" t="s">
        <v>241</v>
      </c>
      <c r="F1505" s="8" t="s">
        <v>242</v>
      </c>
      <c r="G1505" s="8" t="s">
        <v>252</v>
      </c>
      <c r="H1505" s="9" t="s">
        <v>4415</v>
      </c>
      <c r="I1505" s="9" t="s">
        <v>887</v>
      </c>
    </row>
    <row r="1506" spans="1:9" s="10" customFormat="1">
      <c r="A1506" s="8" t="s">
        <v>181</v>
      </c>
      <c r="B1506" s="8" t="s">
        <v>3099</v>
      </c>
      <c r="C1506" s="8" t="s">
        <v>652</v>
      </c>
      <c r="D1506" s="8" t="s">
        <v>241</v>
      </c>
      <c r="F1506" s="8" t="s">
        <v>242</v>
      </c>
      <c r="G1506" s="8" t="s">
        <v>252</v>
      </c>
      <c r="H1506" s="9" t="s">
        <v>3721</v>
      </c>
      <c r="I1506" s="9" t="s">
        <v>1262</v>
      </c>
    </row>
    <row r="1507" spans="1:9" s="10" customFormat="1">
      <c r="A1507" s="8" t="s">
        <v>181</v>
      </c>
      <c r="B1507" s="8" t="s">
        <v>3100</v>
      </c>
      <c r="C1507" s="8" t="s">
        <v>454</v>
      </c>
      <c r="D1507" s="8" t="s">
        <v>241</v>
      </c>
      <c r="F1507" s="8" t="s">
        <v>242</v>
      </c>
      <c r="G1507" s="8" t="s">
        <v>252</v>
      </c>
      <c r="H1507" s="9" t="s">
        <v>3700</v>
      </c>
      <c r="I1507" s="9" t="s">
        <v>1201</v>
      </c>
    </row>
    <row r="1508" spans="1:9" s="10" customFormat="1" ht="30">
      <c r="A1508" s="8" t="s">
        <v>181</v>
      </c>
      <c r="B1508" s="8" t="s">
        <v>3101</v>
      </c>
      <c r="C1508" s="8" t="s">
        <v>457</v>
      </c>
      <c r="D1508" s="8" t="s">
        <v>241</v>
      </c>
      <c r="F1508" s="8" t="s">
        <v>242</v>
      </c>
      <c r="G1508" s="8" t="s">
        <v>295</v>
      </c>
      <c r="H1508" s="9" t="s">
        <v>4295</v>
      </c>
      <c r="I1508" s="9" t="s">
        <v>3102</v>
      </c>
    </row>
    <row r="1509" spans="1:9" s="10" customFormat="1" ht="30">
      <c r="A1509" s="8" t="s">
        <v>181</v>
      </c>
      <c r="B1509" s="8" t="s">
        <v>3103</v>
      </c>
      <c r="C1509" s="8" t="s">
        <v>2154</v>
      </c>
      <c r="D1509" s="8" t="s">
        <v>241</v>
      </c>
      <c r="F1509" s="8" t="s">
        <v>242</v>
      </c>
      <c r="G1509" s="8" t="s">
        <v>252</v>
      </c>
      <c r="H1509" s="9" t="s">
        <v>4296</v>
      </c>
      <c r="I1509" s="9" t="s">
        <v>3104</v>
      </c>
    </row>
    <row r="1510" spans="1:9" ht="60">
      <c r="A1510" s="5" t="s">
        <v>181</v>
      </c>
      <c r="B1510" s="6" t="s">
        <v>3105</v>
      </c>
      <c r="C1510" s="6" t="s">
        <v>3106</v>
      </c>
      <c r="D1510" s="5" t="s">
        <v>241</v>
      </c>
      <c r="E1510" s="5" t="s">
        <v>3107</v>
      </c>
      <c r="F1510" s="5" t="s">
        <v>272</v>
      </c>
      <c r="G1510" s="6" t="s">
        <v>243</v>
      </c>
      <c r="H1510" s="7" t="s">
        <v>4297</v>
      </c>
      <c r="I1510" s="7" t="s">
        <v>3108</v>
      </c>
    </row>
    <row r="1511" spans="1:9" ht="75">
      <c r="A1511" s="5" t="s">
        <v>181</v>
      </c>
      <c r="B1511" s="6" t="s">
        <v>3109</v>
      </c>
      <c r="C1511" s="6" t="s">
        <v>3110</v>
      </c>
      <c r="D1511" s="5" t="s">
        <v>241</v>
      </c>
      <c r="E1511" s="5" t="s">
        <v>3111</v>
      </c>
      <c r="F1511" s="5" t="s">
        <v>327</v>
      </c>
      <c r="G1511" s="6" t="s">
        <v>243</v>
      </c>
      <c r="H1511" s="7" t="s">
        <v>4298</v>
      </c>
      <c r="I1511" s="7" t="s">
        <v>3112</v>
      </c>
    </row>
    <row r="1512" spans="1:9" s="10" customFormat="1" ht="30">
      <c r="A1512" s="8" t="s">
        <v>181</v>
      </c>
      <c r="B1512" s="8" t="s">
        <v>3113</v>
      </c>
      <c r="C1512" s="8" t="s">
        <v>1446</v>
      </c>
      <c r="D1512" s="8" t="s">
        <v>241</v>
      </c>
      <c r="F1512" s="8" t="s">
        <v>1447</v>
      </c>
      <c r="G1512" s="8" t="s">
        <v>295</v>
      </c>
      <c r="H1512" s="9" t="s">
        <v>4299</v>
      </c>
      <c r="I1512" s="9" t="s">
        <v>3114</v>
      </c>
    </row>
    <row r="1513" spans="1:9" s="10" customFormat="1" ht="30">
      <c r="A1513" s="8" t="s">
        <v>181</v>
      </c>
      <c r="B1513" s="8" t="s">
        <v>3115</v>
      </c>
      <c r="C1513" s="8" t="s">
        <v>1450</v>
      </c>
      <c r="D1513" s="8" t="s">
        <v>241</v>
      </c>
      <c r="E1513" s="8" t="s">
        <v>505</v>
      </c>
      <c r="F1513" s="8" t="s">
        <v>338</v>
      </c>
      <c r="G1513" s="8" t="s">
        <v>295</v>
      </c>
      <c r="H1513" s="9" t="s">
        <v>4300</v>
      </c>
      <c r="I1513" s="9" t="s">
        <v>3116</v>
      </c>
    </row>
    <row r="1514" spans="1:9" s="10" customFormat="1" ht="60">
      <c r="A1514" s="8" t="s">
        <v>181</v>
      </c>
      <c r="B1514" s="8" t="s">
        <v>3117</v>
      </c>
      <c r="C1514" s="8" t="s">
        <v>1486</v>
      </c>
      <c r="D1514" s="8" t="s">
        <v>241</v>
      </c>
      <c r="E1514" s="8" t="s">
        <v>3118</v>
      </c>
      <c r="F1514" s="8" t="s">
        <v>1447</v>
      </c>
      <c r="G1514" s="8" t="s">
        <v>295</v>
      </c>
      <c r="H1514" s="9" t="s">
        <v>4301</v>
      </c>
      <c r="I1514" s="9" t="s">
        <v>3119</v>
      </c>
    </row>
    <row r="1515" spans="1:9" s="10" customFormat="1" ht="45">
      <c r="A1515" s="8" t="s">
        <v>181</v>
      </c>
      <c r="B1515" s="8" t="s">
        <v>3120</v>
      </c>
      <c r="C1515" s="8" t="s">
        <v>1456</v>
      </c>
      <c r="D1515" s="8" t="s">
        <v>259</v>
      </c>
      <c r="F1515" s="8" t="s">
        <v>1447</v>
      </c>
      <c r="G1515" s="8" t="s">
        <v>295</v>
      </c>
      <c r="H1515" s="9" t="s">
        <v>4302</v>
      </c>
      <c r="I1515" s="9" t="s">
        <v>3121</v>
      </c>
    </row>
    <row r="1516" spans="1:9" s="10" customFormat="1">
      <c r="A1516" s="8" t="s">
        <v>181</v>
      </c>
      <c r="B1516" s="8" t="s">
        <v>3122</v>
      </c>
      <c r="C1516" s="8" t="s">
        <v>1459</v>
      </c>
      <c r="D1516" s="8" t="s">
        <v>241</v>
      </c>
      <c r="E1516" s="8" t="s">
        <v>505</v>
      </c>
      <c r="F1516" s="8" t="s">
        <v>338</v>
      </c>
      <c r="G1516" s="8" t="s">
        <v>295</v>
      </c>
      <c r="H1516" s="9" t="s">
        <v>4303</v>
      </c>
      <c r="I1516" s="9" t="s">
        <v>3123</v>
      </c>
    </row>
    <row r="1517" spans="1:9" s="10" customFormat="1" ht="45">
      <c r="A1517" s="8" t="s">
        <v>181</v>
      </c>
      <c r="B1517" s="8" t="s">
        <v>3124</v>
      </c>
      <c r="C1517" s="8" t="s">
        <v>485</v>
      </c>
      <c r="D1517" s="8" t="s">
        <v>241</v>
      </c>
      <c r="E1517" s="8" t="s">
        <v>486</v>
      </c>
      <c r="F1517" s="8" t="s">
        <v>251</v>
      </c>
      <c r="G1517" s="8" t="s">
        <v>252</v>
      </c>
      <c r="H1517" s="9" t="s">
        <v>4304</v>
      </c>
      <c r="I1517" s="9" t="s">
        <v>3125</v>
      </c>
    </row>
    <row r="1518" spans="1:9" s="10" customFormat="1" ht="60">
      <c r="A1518" s="8" t="s">
        <v>181</v>
      </c>
      <c r="B1518" s="8" t="s">
        <v>3126</v>
      </c>
      <c r="C1518" s="8" t="s">
        <v>1464</v>
      </c>
      <c r="D1518" s="8" t="s">
        <v>241</v>
      </c>
      <c r="F1518" s="8" t="s">
        <v>251</v>
      </c>
      <c r="G1518" s="8" t="s">
        <v>252</v>
      </c>
      <c r="H1518" s="9" t="s">
        <v>4305</v>
      </c>
      <c r="I1518" s="9" t="s">
        <v>3127</v>
      </c>
    </row>
    <row r="1519" spans="1:9" s="10" customFormat="1" ht="60">
      <c r="A1519" s="8" t="s">
        <v>181</v>
      </c>
      <c r="B1519" s="8" t="s">
        <v>3128</v>
      </c>
      <c r="C1519" s="8" t="s">
        <v>1824</v>
      </c>
      <c r="D1519" s="8" t="s">
        <v>241</v>
      </c>
      <c r="F1519" s="8" t="s">
        <v>251</v>
      </c>
      <c r="G1519" s="8" t="s">
        <v>252</v>
      </c>
      <c r="H1519" s="9" t="s">
        <v>4580</v>
      </c>
      <c r="I1519" s="9" t="s">
        <v>3129</v>
      </c>
    </row>
    <row r="1520" spans="1:9" s="10" customFormat="1" ht="30">
      <c r="A1520" s="8" t="s">
        <v>181</v>
      </c>
      <c r="B1520" s="8" t="s">
        <v>3130</v>
      </c>
      <c r="C1520" s="8" t="s">
        <v>3131</v>
      </c>
      <c r="D1520" s="8" t="s">
        <v>241</v>
      </c>
      <c r="E1520" s="8" t="s">
        <v>1661</v>
      </c>
      <c r="F1520" s="8" t="s">
        <v>251</v>
      </c>
      <c r="G1520" s="8" t="s">
        <v>295</v>
      </c>
      <c r="H1520" s="9" t="s">
        <v>4306</v>
      </c>
      <c r="I1520" s="9" t="s">
        <v>3132</v>
      </c>
    </row>
    <row r="1521" spans="1:9" s="10" customFormat="1" ht="30">
      <c r="A1521" s="8" t="s">
        <v>181</v>
      </c>
      <c r="B1521" s="8" t="s">
        <v>3133</v>
      </c>
      <c r="C1521" s="8" t="s">
        <v>1560</v>
      </c>
      <c r="D1521" s="8" t="s">
        <v>241</v>
      </c>
      <c r="E1521" s="8" t="s">
        <v>317</v>
      </c>
      <c r="F1521" s="8" t="s">
        <v>251</v>
      </c>
      <c r="G1521" s="8" t="s">
        <v>295</v>
      </c>
      <c r="H1521" s="9" t="s">
        <v>4191</v>
      </c>
      <c r="I1521" s="9" t="s">
        <v>2769</v>
      </c>
    </row>
    <row r="1522" spans="1:9" s="10" customFormat="1" ht="60">
      <c r="A1522" s="8" t="s">
        <v>181</v>
      </c>
      <c r="B1522" s="8" t="s">
        <v>3134</v>
      </c>
      <c r="C1522" s="8" t="s">
        <v>1563</v>
      </c>
      <c r="D1522" s="8" t="s">
        <v>241</v>
      </c>
      <c r="E1522" s="8" t="s">
        <v>317</v>
      </c>
      <c r="F1522" s="8" t="s">
        <v>251</v>
      </c>
      <c r="G1522" s="8" t="s">
        <v>252</v>
      </c>
      <c r="H1522" s="9" t="s">
        <v>4307</v>
      </c>
      <c r="I1522" s="9" t="s">
        <v>3135</v>
      </c>
    </row>
    <row r="1523" spans="1:9" s="10" customFormat="1" ht="45">
      <c r="A1523" s="8" t="s">
        <v>181</v>
      </c>
      <c r="B1523" s="8" t="s">
        <v>3136</v>
      </c>
      <c r="C1523" s="8" t="s">
        <v>275</v>
      </c>
      <c r="D1523" s="8" t="s">
        <v>241</v>
      </c>
      <c r="E1523" s="8" t="s">
        <v>1492</v>
      </c>
      <c r="F1523" s="8" t="s">
        <v>251</v>
      </c>
      <c r="G1523" s="8" t="s">
        <v>295</v>
      </c>
      <c r="H1523" s="9" t="s">
        <v>4308</v>
      </c>
      <c r="I1523" s="9" t="s">
        <v>3137</v>
      </c>
    </row>
    <row r="1524" spans="1:9" s="10" customFormat="1" ht="45">
      <c r="A1524" s="8" t="s">
        <v>181</v>
      </c>
      <c r="B1524" s="8" t="s">
        <v>3138</v>
      </c>
      <c r="C1524" s="8" t="s">
        <v>278</v>
      </c>
      <c r="D1524" s="8" t="s">
        <v>241</v>
      </c>
      <c r="E1524" s="8" t="s">
        <v>279</v>
      </c>
      <c r="F1524" s="8" t="s">
        <v>338</v>
      </c>
      <c r="G1524" s="8" t="s">
        <v>252</v>
      </c>
      <c r="H1524" s="9" t="s">
        <v>4309</v>
      </c>
      <c r="I1524" s="9" t="s">
        <v>3139</v>
      </c>
    </row>
    <row r="1525" spans="1:9" s="10" customFormat="1" ht="75">
      <c r="A1525" s="8" t="s">
        <v>181</v>
      </c>
      <c r="B1525" s="8" t="s">
        <v>3140</v>
      </c>
      <c r="C1525" s="8" t="s">
        <v>1955</v>
      </c>
      <c r="D1525" s="8" t="s">
        <v>241</v>
      </c>
      <c r="E1525" s="8" t="s">
        <v>317</v>
      </c>
      <c r="F1525" s="8" t="s">
        <v>251</v>
      </c>
      <c r="G1525" s="8" t="s">
        <v>252</v>
      </c>
      <c r="H1525" s="9" t="s">
        <v>4291</v>
      </c>
      <c r="I1525" s="9" t="s">
        <v>3089</v>
      </c>
    </row>
    <row r="1526" spans="1:9" s="10" customFormat="1" ht="30">
      <c r="A1526" s="8" t="s">
        <v>181</v>
      </c>
      <c r="B1526" s="8" t="s">
        <v>425</v>
      </c>
      <c r="C1526" s="8" t="s">
        <v>426</v>
      </c>
      <c r="D1526" s="8" t="s">
        <v>259</v>
      </c>
      <c r="F1526" s="8" t="s">
        <v>284</v>
      </c>
      <c r="G1526" s="8" t="s">
        <v>295</v>
      </c>
      <c r="H1526" s="9" t="s">
        <v>4400</v>
      </c>
      <c r="I1526" s="9" t="s">
        <v>842</v>
      </c>
    </row>
    <row r="1527" spans="1:9" s="10" customFormat="1">
      <c r="A1527" s="8" t="s">
        <v>181</v>
      </c>
      <c r="B1527" s="8" t="s">
        <v>428</v>
      </c>
      <c r="C1527" s="8" t="s">
        <v>429</v>
      </c>
      <c r="D1527" s="8" t="s">
        <v>241</v>
      </c>
      <c r="F1527" s="8" t="s">
        <v>284</v>
      </c>
      <c r="G1527" s="8" t="s">
        <v>252</v>
      </c>
      <c r="H1527" s="9" t="s">
        <v>4395</v>
      </c>
      <c r="I1527" s="9" t="s">
        <v>843</v>
      </c>
    </row>
    <row r="1528" spans="1:9" s="10" customFormat="1">
      <c r="A1528" s="8" t="s">
        <v>181</v>
      </c>
      <c r="B1528" s="8" t="s">
        <v>431</v>
      </c>
      <c r="C1528" s="8" t="s">
        <v>432</v>
      </c>
      <c r="D1528" s="8" t="s">
        <v>259</v>
      </c>
      <c r="F1528" s="8" t="s">
        <v>284</v>
      </c>
      <c r="G1528" s="8" t="s">
        <v>252</v>
      </c>
      <c r="H1528" s="9" t="s">
        <v>3481</v>
      </c>
      <c r="I1528" s="9" t="s">
        <v>521</v>
      </c>
    </row>
    <row r="1529" spans="1:9" s="10" customFormat="1" ht="30">
      <c r="A1529" s="8" t="s">
        <v>181</v>
      </c>
      <c r="B1529" s="8" t="s">
        <v>388</v>
      </c>
      <c r="C1529" s="8" t="s">
        <v>389</v>
      </c>
      <c r="D1529" s="8" t="s">
        <v>259</v>
      </c>
      <c r="F1529" s="8" t="s">
        <v>284</v>
      </c>
      <c r="G1529" s="8" t="s">
        <v>252</v>
      </c>
      <c r="H1529" s="9" t="s">
        <v>3817</v>
      </c>
      <c r="I1529" s="9" t="s">
        <v>1576</v>
      </c>
    </row>
    <row r="1530" spans="1:9" s="10" customFormat="1" ht="30">
      <c r="A1530" s="8" t="s">
        <v>181</v>
      </c>
      <c r="B1530" s="8" t="s">
        <v>391</v>
      </c>
      <c r="C1530" s="8" t="s">
        <v>392</v>
      </c>
      <c r="D1530" s="8" t="s">
        <v>241</v>
      </c>
      <c r="E1530" s="8" t="s">
        <v>393</v>
      </c>
      <c r="F1530" s="8" t="s">
        <v>284</v>
      </c>
      <c r="G1530" s="8" t="s">
        <v>252</v>
      </c>
      <c r="H1530" s="9" t="s">
        <v>4584</v>
      </c>
      <c r="I1530" s="9" t="s">
        <v>394</v>
      </c>
    </row>
    <row r="1531" spans="1:9" s="10" customFormat="1" ht="45">
      <c r="A1531" s="8" t="s">
        <v>181</v>
      </c>
      <c r="B1531" s="8" t="s">
        <v>3141</v>
      </c>
      <c r="C1531" s="8" t="s">
        <v>3142</v>
      </c>
      <c r="D1531" s="8" t="s">
        <v>241</v>
      </c>
      <c r="E1531" s="8" t="s">
        <v>283</v>
      </c>
      <c r="F1531" s="8" t="s">
        <v>284</v>
      </c>
      <c r="G1531" s="8" t="s">
        <v>295</v>
      </c>
      <c r="H1531" s="9" t="s">
        <v>4310</v>
      </c>
      <c r="I1531" s="9" t="s">
        <v>3143</v>
      </c>
    </row>
    <row r="1532" spans="1:9" s="10" customFormat="1" ht="45">
      <c r="A1532" s="8" t="s">
        <v>181</v>
      </c>
      <c r="B1532" s="8" t="s">
        <v>3144</v>
      </c>
      <c r="C1532" s="8" t="s">
        <v>3145</v>
      </c>
      <c r="D1532" s="8" t="s">
        <v>259</v>
      </c>
      <c r="F1532" s="8" t="s">
        <v>284</v>
      </c>
      <c r="G1532" s="8" t="s">
        <v>252</v>
      </c>
      <c r="H1532" s="9" t="s">
        <v>4294</v>
      </c>
      <c r="I1532" s="9" t="s">
        <v>3096</v>
      </c>
    </row>
    <row r="1533" spans="1:9">
      <c r="A1533" s="5" t="s">
        <v>193</v>
      </c>
      <c r="B1533" s="6" t="s">
        <v>239</v>
      </c>
      <c r="C1533" s="6" t="s">
        <v>240</v>
      </c>
      <c r="D1533" s="5" t="s">
        <v>241</v>
      </c>
      <c r="F1533" s="5" t="s">
        <v>242</v>
      </c>
      <c r="G1533" s="6" t="s">
        <v>243</v>
      </c>
      <c r="H1533" s="7" t="s">
        <v>4567</v>
      </c>
      <c r="I1533" s="7" t="s">
        <v>244</v>
      </c>
    </row>
    <row r="1534" spans="1:9">
      <c r="A1534" s="5" t="s">
        <v>193</v>
      </c>
      <c r="B1534" s="6" t="s">
        <v>245</v>
      </c>
      <c r="C1534" s="6" t="s">
        <v>246</v>
      </c>
      <c r="D1534" s="5" t="s">
        <v>241</v>
      </c>
      <c r="E1534" s="5" t="s">
        <v>193</v>
      </c>
      <c r="F1534" s="5" t="s">
        <v>242</v>
      </c>
      <c r="G1534" s="6" t="s">
        <v>243</v>
      </c>
      <c r="H1534" s="7" t="s">
        <v>3426</v>
      </c>
      <c r="I1534" s="7" t="s">
        <v>247</v>
      </c>
    </row>
    <row r="1535" spans="1:9" ht="30">
      <c r="A1535" s="5" t="s">
        <v>193</v>
      </c>
      <c r="B1535" s="6" t="s">
        <v>254</v>
      </c>
      <c r="C1535" s="6" t="s">
        <v>255</v>
      </c>
      <c r="D1535" s="5" t="s">
        <v>241</v>
      </c>
      <c r="F1535" s="5" t="s">
        <v>242</v>
      </c>
      <c r="G1535" s="6" t="s">
        <v>243</v>
      </c>
      <c r="H1535" s="7" t="s">
        <v>4419</v>
      </c>
      <c r="I1535" s="7" t="s">
        <v>256</v>
      </c>
    </row>
    <row r="1536" spans="1:9" ht="30">
      <c r="A1536" s="5" t="s">
        <v>193</v>
      </c>
      <c r="B1536" s="6" t="s">
        <v>3146</v>
      </c>
      <c r="C1536" s="6" t="s">
        <v>258</v>
      </c>
      <c r="D1536" s="5" t="s">
        <v>259</v>
      </c>
      <c r="F1536" s="5" t="s">
        <v>242</v>
      </c>
      <c r="G1536" s="6" t="s">
        <v>243</v>
      </c>
      <c r="H1536" s="7" t="s">
        <v>4413</v>
      </c>
      <c r="I1536" s="7" t="s">
        <v>1054</v>
      </c>
    </row>
    <row r="1537" spans="1:9" s="10" customFormat="1" ht="30">
      <c r="A1537" s="8" t="s">
        <v>193</v>
      </c>
      <c r="B1537" s="8" t="s">
        <v>3147</v>
      </c>
      <c r="C1537" s="8" t="s">
        <v>451</v>
      </c>
      <c r="D1537" s="8" t="s">
        <v>241</v>
      </c>
      <c r="F1537" s="8" t="s">
        <v>242</v>
      </c>
      <c r="G1537" s="8" t="s">
        <v>252</v>
      </c>
      <c r="H1537" s="9" t="s">
        <v>3460</v>
      </c>
      <c r="I1537" s="9" t="s">
        <v>452</v>
      </c>
    </row>
    <row r="1538" spans="1:9" s="10" customFormat="1" ht="45">
      <c r="A1538" s="8" t="s">
        <v>193</v>
      </c>
      <c r="B1538" s="8" t="s">
        <v>3148</v>
      </c>
      <c r="C1538" s="8" t="s">
        <v>454</v>
      </c>
      <c r="D1538" s="8" t="s">
        <v>241</v>
      </c>
      <c r="F1538" s="8" t="s">
        <v>242</v>
      </c>
      <c r="G1538" s="8" t="s">
        <v>252</v>
      </c>
      <c r="H1538" s="9" t="s">
        <v>3886</v>
      </c>
      <c r="I1538" s="9" t="s">
        <v>3149</v>
      </c>
    </row>
    <row r="1539" spans="1:9" ht="90">
      <c r="A1539" s="5" t="s">
        <v>193</v>
      </c>
      <c r="B1539" s="6" t="s">
        <v>3150</v>
      </c>
      <c r="C1539" s="6" t="s">
        <v>3151</v>
      </c>
      <c r="D1539" s="5" t="s">
        <v>241</v>
      </c>
      <c r="E1539" s="5" t="s">
        <v>3152</v>
      </c>
      <c r="F1539" s="5" t="s">
        <v>272</v>
      </c>
      <c r="G1539" s="6" t="s">
        <v>243</v>
      </c>
      <c r="H1539" s="7" t="s">
        <v>4560</v>
      </c>
      <c r="I1539" s="7" t="s">
        <v>3153</v>
      </c>
    </row>
    <row r="1540" spans="1:9" ht="60">
      <c r="A1540" s="5" t="s">
        <v>193</v>
      </c>
      <c r="B1540" s="6" t="s">
        <v>3154</v>
      </c>
      <c r="C1540" s="6" t="s">
        <v>3155</v>
      </c>
      <c r="D1540" s="5" t="s">
        <v>241</v>
      </c>
      <c r="E1540" s="5" t="s">
        <v>3156</v>
      </c>
      <c r="F1540" s="5" t="s">
        <v>327</v>
      </c>
      <c r="G1540" s="6" t="s">
        <v>243</v>
      </c>
      <c r="H1540" s="7" t="s">
        <v>4311</v>
      </c>
      <c r="I1540" s="7" t="s">
        <v>3157</v>
      </c>
    </row>
    <row r="1541" spans="1:9" s="10" customFormat="1">
      <c r="A1541" s="8" t="s">
        <v>193</v>
      </c>
      <c r="B1541" s="8" t="s">
        <v>3158</v>
      </c>
      <c r="C1541" s="8" t="s">
        <v>3159</v>
      </c>
      <c r="D1541" s="8" t="s">
        <v>241</v>
      </c>
      <c r="E1541" s="8" t="s">
        <v>250</v>
      </c>
      <c r="F1541" s="8" t="s">
        <v>473</v>
      </c>
      <c r="G1541" s="8" t="s">
        <v>252</v>
      </c>
      <c r="H1541" s="9" t="s">
        <v>3703</v>
      </c>
      <c r="I1541" s="9" t="s">
        <v>1209</v>
      </c>
    </row>
    <row r="1542" spans="1:9" s="10" customFormat="1">
      <c r="A1542" s="8" t="s">
        <v>193</v>
      </c>
      <c r="B1542" s="8" t="s">
        <v>3160</v>
      </c>
      <c r="C1542" s="8" t="s">
        <v>3161</v>
      </c>
      <c r="D1542" s="8" t="s">
        <v>241</v>
      </c>
      <c r="E1542" s="8" t="s">
        <v>250</v>
      </c>
      <c r="F1542" s="8" t="s">
        <v>473</v>
      </c>
      <c r="G1542" s="8" t="s">
        <v>252</v>
      </c>
      <c r="H1542" s="9" t="s">
        <v>4312</v>
      </c>
      <c r="I1542" s="9" t="s">
        <v>3162</v>
      </c>
    </row>
    <row r="1543" spans="1:9" s="10" customFormat="1" ht="30">
      <c r="A1543" s="8" t="s">
        <v>193</v>
      </c>
      <c r="B1543" s="8" t="s">
        <v>3163</v>
      </c>
      <c r="C1543" s="8" t="s">
        <v>3164</v>
      </c>
      <c r="D1543" s="8" t="s">
        <v>241</v>
      </c>
      <c r="E1543" s="8" t="s">
        <v>1524</v>
      </c>
      <c r="F1543" s="8" t="s">
        <v>251</v>
      </c>
      <c r="G1543" s="8" t="s">
        <v>252</v>
      </c>
      <c r="H1543" s="9" t="s">
        <v>4440</v>
      </c>
      <c r="I1543" s="9" t="s">
        <v>1525</v>
      </c>
    </row>
    <row r="1544" spans="1:9" s="10" customFormat="1" ht="30">
      <c r="A1544" s="8" t="s">
        <v>193</v>
      </c>
      <c r="B1544" s="8" t="s">
        <v>3165</v>
      </c>
      <c r="C1544" s="8" t="s">
        <v>1446</v>
      </c>
      <c r="D1544" s="8" t="s">
        <v>241</v>
      </c>
      <c r="F1544" s="8" t="s">
        <v>1447</v>
      </c>
      <c r="G1544" s="8" t="s">
        <v>295</v>
      </c>
      <c r="H1544" s="9" t="s">
        <v>4313</v>
      </c>
      <c r="I1544" s="9" t="s">
        <v>3166</v>
      </c>
    </row>
    <row r="1545" spans="1:9" s="10" customFormat="1" ht="30">
      <c r="A1545" s="8" t="s">
        <v>193</v>
      </c>
      <c r="B1545" s="8" t="s">
        <v>3167</v>
      </c>
      <c r="C1545" s="8" t="s">
        <v>1450</v>
      </c>
      <c r="D1545" s="8" t="s">
        <v>241</v>
      </c>
      <c r="E1545" s="8" t="s">
        <v>3168</v>
      </c>
      <c r="F1545" s="8" t="s">
        <v>338</v>
      </c>
      <c r="G1545" s="8" t="s">
        <v>295</v>
      </c>
      <c r="H1545" s="9" t="s">
        <v>4314</v>
      </c>
      <c r="I1545" s="9" t="s">
        <v>3169</v>
      </c>
    </row>
    <row r="1546" spans="1:9" s="10" customFormat="1" ht="105">
      <c r="A1546" s="8" t="s">
        <v>193</v>
      </c>
      <c r="B1546" s="8" t="s">
        <v>3170</v>
      </c>
      <c r="C1546" s="8" t="s">
        <v>1486</v>
      </c>
      <c r="D1546" s="8" t="s">
        <v>241</v>
      </c>
      <c r="F1546" s="8" t="s">
        <v>1447</v>
      </c>
      <c r="G1546" s="8" t="s">
        <v>295</v>
      </c>
      <c r="H1546" s="9" t="s">
        <v>4315</v>
      </c>
      <c r="I1546" s="9" t="s">
        <v>3171</v>
      </c>
    </row>
    <row r="1547" spans="1:9" s="10" customFormat="1" ht="45">
      <c r="A1547" s="8" t="s">
        <v>193</v>
      </c>
      <c r="B1547" s="8" t="s">
        <v>3172</v>
      </c>
      <c r="C1547" s="8" t="s">
        <v>1456</v>
      </c>
      <c r="D1547" s="8" t="s">
        <v>259</v>
      </c>
      <c r="F1547" s="8" t="s">
        <v>1447</v>
      </c>
      <c r="G1547" s="8" t="s">
        <v>295</v>
      </c>
      <c r="H1547" s="9" t="s">
        <v>4316</v>
      </c>
      <c r="I1547" s="9" t="s">
        <v>3173</v>
      </c>
    </row>
    <row r="1548" spans="1:9" s="10" customFormat="1">
      <c r="A1548" s="8" t="s">
        <v>193</v>
      </c>
      <c r="B1548" s="8" t="s">
        <v>3174</v>
      </c>
      <c r="C1548" s="8" t="s">
        <v>1459</v>
      </c>
      <c r="D1548" s="8" t="s">
        <v>241</v>
      </c>
      <c r="E1548" s="8" t="s">
        <v>3168</v>
      </c>
      <c r="F1548" s="8" t="s">
        <v>338</v>
      </c>
      <c r="G1548" s="8" t="s">
        <v>295</v>
      </c>
      <c r="H1548" s="9" t="s">
        <v>4317</v>
      </c>
      <c r="I1548" s="9" t="s">
        <v>3175</v>
      </c>
    </row>
    <row r="1549" spans="1:9" s="10" customFormat="1" ht="30">
      <c r="A1549" s="8" t="s">
        <v>193</v>
      </c>
      <c r="B1549" s="8" t="s">
        <v>3176</v>
      </c>
      <c r="C1549" s="8" t="s">
        <v>485</v>
      </c>
      <c r="D1549" s="8" t="s">
        <v>241</v>
      </c>
      <c r="E1549" s="8" t="s">
        <v>486</v>
      </c>
      <c r="F1549" s="8" t="s">
        <v>251</v>
      </c>
      <c r="G1549" s="8" t="s">
        <v>252</v>
      </c>
      <c r="H1549" s="9" t="s">
        <v>4318</v>
      </c>
      <c r="I1549" s="9" t="s">
        <v>3177</v>
      </c>
    </row>
    <row r="1550" spans="1:9" s="10" customFormat="1" ht="45">
      <c r="A1550" s="8" t="s">
        <v>193</v>
      </c>
      <c r="B1550" s="8" t="s">
        <v>3178</v>
      </c>
      <c r="C1550" s="8" t="s">
        <v>2872</v>
      </c>
      <c r="D1550" s="8" t="s">
        <v>241</v>
      </c>
      <c r="F1550" s="8" t="s">
        <v>251</v>
      </c>
      <c r="G1550" s="8" t="s">
        <v>252</v>
      </c>
      <c r="H1550" s="9" t="s">
        <v>4319</v>
      </c>
      <c r="I1550" s="9" t="s">
        <v>3179</v>
      </c>
    </row>
    <row r="1551" spans="1:9" s="10" customFormat="1" ht="30">
      <c r="A1551" s="8" t="s">
        <v>193</v>
      </c>
      <c r="B1551" s="8" t="s">
        <v>3180</v>
      </c>
      <c r="C1551" s="8" t="s">
        <v>3181</v>
      </c>
      <c r="D1551" s="8" t="s">
        <v>241</v>
      </c>
      <c r="E1551" s="8" t="s">
        <v>688</v>
      </c>
      <c r="F1551" s="8" t="s">
        <v>251</v>
      </c>
      <c r="G1551" s="8" t="s">
        <v>252</v>
      </c>
      <c r="H1551" s="9" t="s">
        <v>4409</v>
      </c>
      <c r="I1551" s="9" t="s">
        <v>3182</v>
      </c>
    </row>
    <row r="1552" spans="1:9" s="10" customFormat="1" ht="30">
      <c r="A1552" s="8" t="s">
        <v>193</v>
      </c>
      <c r="B1552" s="8" t="s">
        <v>3183</v>
      </c>
      <c r="C1552" s="8" t="s">
        <v>691</v>
      </c>
      <c r="D1552" s="8" t="s">
        <v>241</v>
      </c>
      <c r="E1552" s="8" t="s">
        <v>692</v>
      </c>
      <c r="F1552" s="8" t="s">
        <v>1447</v>
      </c>
      <c r="G1552" s="8" t="s">
        <v>252</v>
      </c>
      <c r="H1552" s="9" t="s">
        <v>3934</v>
      </c>
      <c r="I1552" s="9" t="s">
        <v>1937</v>
      </c>
    </row>
    <row r="1553" spans="1:9" s="10" customFormat="1" ht="30">
      <c r="A1553" s="8" t="s">
        <v>193</v>
      </c>
      <c r="B1553" s="8" t="s">
        <v>3184</v>
      </c>
      <c r="C1553" s="8" t="s">
        <v>1560</v>
      </c>
      <c r="D1553" s="8" t="s">
        <v>241</v>
      </c>
      <c r="E1553" s="8" t="s">
        <v>317</v>
      </c>
      <c r="F1553" s="8" t="s">
        <v>251</v>
      </c>
      <c r="G1553" s="8" t="s">
        <v>295</v>
      </c>
      <c r="H1553" s="9" t="s">
        <v>4191</v>
      </c>
      <c r="I1553" s="9" t="s">
        <v>2769</v>
      </c>
    </row>
    <row r="1554" spans="1:9" s="10" customFormat="1" ht="60">
      <c r="A1554" s="8" t="s">
        <v>193</v>
      </c>
      <c r="B1554" s="8" t="s">
        <v>3185</v>
      </c>
      <c r="C1554" s="8" t="s">
        <v>1563</v>
      </c>
      <c r="D1554" s="8" t="s">
        <v>241</v>
      </c>
      <c r="E1554" s="8" t="s">
        <v>317</v>
      </c>
      <c r="F1554" s="8" t="s">
        <v>251</v>
      </c>
      <c r="G1554" s="8" t="s">
        <v>252</v>
      </c>
      <c r="H1554" s="9" t="s">
        <v>4320</v>
      </c>
      <c r="I1554" s="9" t="s">
        <v>3186</v>
      </c>
    </row>
    <row r="1555" spans="1:9" s="10" customFormat="1" ht="75">
      <c r="A1555" s="8" t="s">
        <v>193</v>
      </c>
      <c r="B1555" s="8" t="s">
        <v>3187</v>
      </c>
      <c r="C1555" s="8" t="s">
        <v>1566</v>
      </c>
      <c r="D1555" s="8" t="s">
        <v>241</v>
      </c>
      <c r="E1555" s="8" t="s">
        <v>317</v>
      </c>
      <c r="F1555" s="8" t="s">
        <v>251</v>
      </c>
      <c r="G1555" s="8" t="s">
        <v>252</v>
      </c>
      <c r="H1555" s="9" t="s">
        <v>4561</v>
      </c>
      <c r="I1555" s="9" t="s">
        <v>3188</v>
      </c>
    </row>
    <row r="1556" spans="1:9" s="10" customFormat="1">
      <c r="A1556" s="8" t="s">
        <v>193</v>
      </c>
      <c r="B1556" s="8" t="s">
        <v>425</v>
      </c>
      <c r="C1556" s="8" t="s">
        <v>426</v>
      </c>
      <c r="D1556" s="8" t="s">
        <v>259</v>
      </c>
      <c r="F1556" s="8" t="s">
        <v>284</v>
      </c>
      <c r="G1556" s="8" t="s">
        <v>295</v>
      </c>
      <c r="H1556" s="9" t="s">
        <v>4400</v>
      </c>
      <c r="I1556" s="9" t="s">
        <v>519</v>
      </c>
    </row>
    <row r="1557" spans="1:9" s="10" customFormat="1" ht="30">
      <c r="A1557" s="8" t="s">
        <v>193</v>
      </c>
      <c r="B1557" s="8" t="s">
        <v>428</v>
      </c>
      <c r="C1557" s="8" t="s">
        <v>429</v>
      </c>
      <c r="D1557" s="8" t="s">
        <v>241</v>
      </c>
      <c r="F1557" s="8" t="s">
        <v>284</v>
      </c>
      <c r="G1557" s="8" t="s">
        <v>252</v>
      </c>
      <c r="H1557" s="9" t="s">
        <v>4394</v>
      </c>
      <c r="I1557" s="9" t="s">
        <v>520</v>
      </c>
    </row>
    <row r="1558" spans="1:9" s="10" customFormat="1">
      <c r="A1558" s="8" t="s">
        <v>193</v>
      </c>
      <c r="B1558" s="8" t="s">
        <v>431</v>
      </c>
      <c r="C1558" s="8" t="s">
        <v>432</v>
      </c>
      <c r="D1558" s="8" t="s">
        <v>259</v>
      </c>
      <c r="F1558" s="8" t="s">
        <v>284</v>
      </c>
      <c r="G1558" s="8" t="s">
        <v>252</v>
      </c>
      <c r="H1558" s="9" t="s">
        <v>3481</v>
      </c>
      <c r="I1558" s="9" t="s">
        <v>521</v>
      </c>
    </row>
    <row r="1559" spans="1:9" s="10" customFormat="1">
      <c r="A1559" s="8" t="s">
        <v>193</v>
      </c>
      <c r="B1559" s="8" t="s">
        <v>388</v>
      </c>
      <c r="C1559" s="8" t="s">
        <v>389</v>
      </c>
      <c r="D1559" s="8" t="s">
        <v>259</v>
      </c>
      <c r="F1559" s="8" t="s">
        <v>284</v>
      </c>
      <c r="G1559" s="8" t="s">
        <v>252</v>
      </c>
      <c r="H1559" s="9" t="s">
        <v>4589</v>
      </c>
      <c r="I1559" s="9" t="s">
        <v>703</v>
      </c>
    </row>
    <row r="1560" spans="1:9" s="10" customFormat="1" ht="30">
      <c r="A1560" s="8" t="s">
        <v>193</v>
      </c>
      <c r="B1560" s="8" t="s">
        <v>391</v>
      </c>
      <c r="C1560" s="8" t="s">
        <v>392</v>
      </c>
      <c r="D1560" s="8" t="s">
        <v>241</v>
      </c>
      <c r="E1560" s="8" t="s">
        <v>393</v>
      </c>
      <c r="F1560" s="8" t="s">
        <v>284</v>
      </c>
      <c r="G1560" s="8" t="s">
        <v>252</v>
      </c>
      <c r="H1560" s="9" t="s">
        <v>4267</v>
      </c>
      <c r="I1560" s="9" t="s">
        <v>3006</v>
      </c>
    </row>
    <row r="1561" spans="1:9" s="10" customFormat="1" ht="30">
      <c r="A1561" s="8" t="s">
        <v>193</v>
      </c>
      <c r="B1561" s="8" t="s">
        <v>3189</v>
      </c>
      <c r="C1561" s="8" t="s">
        <v>3190</v>
      </c>
      <c r="D1561" s="8" t="s">
        <v>241</v>
      </c>
      <c r="E1561" s="8" t="s">
        <v>283</v>
      </c>
      <c r="F1561" s="8" t="s">
        <v>284</v>
      </c>
      <c r="G1561" s="8" t="s">
        <v>295</v>
      </c>
      <c r="H1561" s="9" t="s">
        <v>4321</v>
      </c>
      <c r="I1561" s="9" t="s">
        <v>3191</v>
      </c>
    </row>
    <row r="1562" spans="1:9" s="10" customFormat="1" ht="45">
      <c r="A1562" s="8" t="s">
        <v>193</v>
      </c>
      <c r="B1562" s="8" t="s">
        <v>3192</v>
      </c>
      <c r="C1562" s="8" t="s">
        <v>3193</v>
      </c>
      <c r="D1562" s="8" t="s">
        <v>259</v>
      </c>
      <c r="F1562" s="8" t="s">
        <v>284</v>
      </c>
      <c r="G1562" s="8" t="s">
        <v>252</v>
      </c>
      <c r="H1562" s="9" t="s">
        <v>4322</v>
      </c>
      <c r="I1562" s="9" t="s">
        <v>3194</v>
      </c>
    </row>
    <row r="1563" spans="1:9" s="10" customFormat="1" ht="60">
      <c r="A1563" s="8" t="s">
        <v>193</v>
      </c>
      <c r="B1563" s="8" t="s">
        <v>3195</v>
      </c>
      <c r="C1563" s="8" t="s">
        <v>721</v>
      </c>
      <c r="D1563" s="8" t="s">
        <v>241</v>
      </c>
      <c r="F1563" s="8" t="s">
        <v>284</v>
      </c>
      <c r="G1563" s="8" t="s">
        <v>252</v>
      </c>
      <c r="H1563" s="9" t="s">
        <v>4323</v>
      </c>
      <c r="I1563" s="9" t="s">
        <v>3196</v>
      </c>
    </row>
    <row r="1564" spans="1:9" s="10" customFormat="1">
      <c r="A1564" s="8" t="s">
        <v>193</v>
      </c>
      <c r="B1564" s="8" t="s">
        <v>3197</v>
      </c>
      <c r="C1564" s="8" t="s">
        <v>724</v>
      </c>
      <c r="D1564" s="8" t="s">
        <v>259</v>
      </c>
      <c r="F1564" s="8" t="s">
        <v>284</v>
      </c>
      <c r="G1564" s="8" t="s">
        <v>252</v>
      </c>
      <c r="H1564" s="9" t="s">
        <v>4324</v>
      </c>
      <c r="I1564" s="9" t="s">
        <v>3198</v>
      </c>
    </row>
    <row r="1565" spans="1:9" s="10" customFormat="1" ht="105">
      <c r="A1565" s="8" t="s">
        <v>193</v>
      </c>
      <c r="B1565" s="8" t="s">
        <v>3199</v>
      </c>
      <c r="C1565" s="8" t="s">
        <v>727</v>
      </c>
      <c r="D1565" s="8" t="s">
        <v>241</v>
      </c>
      <c r="E1565" s="8" t="s">
        <v>283</v>
      </c>
      <c r="F1565" s="8" t="s">
        <v>284</v>
      </c>
      <c r="G1565" s="8" t="s">
        <v>252</v>
      </c>
      <c r="H1565" s="9" t="s">
        <v>4562</v>
      </c>
      <c r="I1565" s="9" t="s">
        <v>3200</v>
      </c>
    </row>
    <row r="1566" spans="1:9" s="10" customFormat="1" ht="45">
      <c r="A1566" s="8" t="s">
        <v>193</v>
      </c>
      <c r="B1566" s="8" t="s">
        <v>3201</v>
      </c>
      <c r="C1566" s="8" t="s">
        <v>730</v>
      </c>
      <c r="D1566" s="8" t="s">
        <v>241</v>
      </c>
      <c r="F1566" s="8" t="s">
        <v>284</v>
      </c>
      <c r="G1566" s="8" t="s">
        <v>252</v>
      </c>
      <c r="H1566" s="9" t="s">
        <v>4325</v>
      </c>
      <c r="I1566" s="9" t="s">
        <v>3202</v>
      </c>
    </row>
    <row r="1567" spans="1:9" s="10" customFormat="1">
      <c r="A1567" s="8" t="s">
        <v>193</v>
      </c>
      <c r="B1567" s="8" t="s">
        <v>3203</v>
      </c>
      <c r="C1567" s="8" t="s">
        <v>733</v>
      </c>
      <c r="D1567" s="8" t="s">
        <v>241</v>
      </c>
      <c r="E1567" s="8" t="s">
        <v>283</v>
      </c>
      <c r="F1567" s="8" t="s">
        <v>284</v>
      </c>
      <c r="G1567" s="8" t="s">
        <v>252</v>
      </c>
      <c r="H1567" s="9" t="s">
        <v>4326</v>
      </c>
      <c r="I1567" s="9" t="s">
        <v>3204</v>
      </c>
    </row>
    <row r="1568" spans="1:9">
      <c r="A1568" s="5" t="s">
        <v>96</v>
      </c>
      <c r="B1568" s="6" t="s">
        <v>239</v>
      </c>
      <c r="C1568" s="6" t="s">
        <v>240</v>
      </c>
      <c r="D1568" s="5" t="s">
        <v>241</v>
      </c>
      <c r="F1568" s="5" t="s">
        <v>242</v>
      </c>
      <c r="G1568" s="6" t="s">
        <v>243</v>
      </c>
      <c r="H1568" s="7" t="s">
        <v>4567</v>
      </c>
      <c r="I1568" s="7" t="s">
        <v>244</v>
      </c>
    </row>
    <row r="1569" spans="1:9">
      <c r="A1569" s="5" t="s">
        <v>96</v>
      </c>
      <c r="B1569" s="6" t="s">
        <v>245</v>
      </c>
      <c r="C1569" s="6" t="s">
        <v>246</v>
      </c>
      <c r="D1569" s="5" t="s">
        <v>241</v>
      </c>
      <c r="E1569" s="5" t="s">
        <v>96</v>
      </c>
      <c r="F1569" s="5" t="s">
        <v>242</v>
      </c>
      <c r="G1569" s="6" t="s">
        <v>243</v>
      </c>
      <c r="H1569" s="7" t="s">
        <v>3426</v>
      </c>
      <c r="I1569" s="7" t="s">
        <v>247</v>
      </c>
    </row>
    <row r="1570" spans="1:9" ht="30">
      <c r="A1570" s="5" t="s">
        <v>96</v>
      </c>
      <c r="B1570" s="6" t="s">
        <v>254</v>
      </c>
      <c r="C1570" s="6" t="s">
        <v>255</v>
      </c>
      <c r="D1570" s="5" t="s">
        <v>241</v>
      </c>
      <c r="F1570" s="5" t="s">
        <v>242</v>
      </c>
      <c r="G1570" s="6" t="s">
        <v>243</v>
      </c>
      <c r="H1570" s="7" t="s">
        <v>4419</v>
      </c>
      <c r="I1570" s="7" t="s">
        <v>256</v>
      </c>
    </row>
    <row r="1571" spans="1:9" ht="30">
      <c r="A1571" s="5" t="s">
        <v>96</v>
      </c>
      <c r="B1571" s="6" t="s">
        <v>3205</v>
      </c>
      <c r="C1571" s="6" t="s">
        <v>258</v>
      </c>
      <c r="D1571" s="5" t="s">
        <v>259</v>
      </c>
      <c r="F1571" s="5" t="s">
        <v>242</v>
      </c>
      <c r="G1571" s="6" t="s">
        <v>243</v>
      </c>
      <c r="H1571" s="7" t="s">
        <v>4413</v>
      </c>
      <c r="I1571" s="7" t="s">
        <v>1054</v>
      </c>
    </row>
    <row r="1572" spans="1:9" s="10" customFormat="1" ht="30">
      <c r="A1572" s="8" t="s">
        <v>96</v>
      </c>
      <c r="B1572" s="8" t="s">
        <v>3206</v>
      </c>
      <c r="C1572" s="8" t="s">
        <v>451</v>
      </c>
      <c r="D1572" s="8" t="s">
        <v>241</v>
      </c>
      <c r="F1572" s="8" t="s">
        <v>242</v>
      </c>
      <c r="G1572" s="8" t="s">
        <v>252</v>
      </c>
      <c r="H1572" s="9" t="s">
        <v>3460</v>
      </c>
      <c r="I1572" s="9" t="s">
        <v>452</v>
      </c>
    </row>
    <row r="1573" spans="1:9" s="10" customFormat="1" ht="45">
      <c r="A1573" s="8" t="s">
        <v>96</v>
      </c>
      <c r="B1573" s="8" t="s">
        <v>3207</v>
      </c>
      <c r="C1573" s="8" t="s">
        <v>454</v>
      </c>
      <c r="D1573" s="8" t="s">
        <v>241</v>
      </c>
      <c r="F1573" s="8" t="s">
        <v>242</v>
      </c>
      <c r="G1573" s="8" t="s">
        <v>252</v>
      </c>
      <c r="H1573" s="9" t="s">
        <v>4181</v>
      </c>
      <c r="I1573" s="9" t="s">
        <v>2732</v>
      </c>
    </row>
    <row r="1574" spans="1:9" ht="120">
      <c r="A1574" s="5" t="s">
        <v>96</v>
      </c>
      <c r="B1574" s="6" t="s">
        <v>3208</v>
      </c>
      <c r="C1574" s="6" t="s">
        <v>3209</v>
      </c>
      <c r="D1574" s="5" t="s">
        <v>241</v>
      </c>
      <c r="E1574" s="5" t="s">
        <v>250</v>
      </c>
      <c r="F1574" s="5" t="s">
        <v>272</v>
      </c>
      <c r="G1574" s="6" t="s">
        <v>243</v>
      </c>
      <c r="H1574" s="7" t="s">
        <v>4563</v>
      </c>
      <c r="I1574" s="7" t="s">
        <v>3210</v>
      </c>
    </row>
    <row r="1575" spans="1:9" ht="75">
      <c r="A1575" s="5" t="s">
        <v>96</v>
      </c>
      <c r="B1575" s="6" t="s">
        <v>3211</v>
      </c>
      <c r="C1575" s="6" t="s">
        <v>3212</v>
      </c>
      <c r="D1575" s="5" t="s">
        <v>241</v>
      </c>
      <c r="E1575" s="5" t="s">
        <v>250</v>
      </c>
      <c r="F1575" s="5" t="s">
        <v>327</v>
      </c>
      <c r="G1575" s="6" t="s">
        <v>243</v>
      </c>
      <c r="H1575" s="7" t="s">
        <v>4327</v>
      </c>
      <c r="I1575" s="7" t="s">
        <v>3213</v>
      </c>
    </row>
    <row r="1576" spans="1:9" ht="75">
      <c r="A1576" s="5" t="s">
        <v>96</v>
      </c>
      <c r="B1576" s="6" t="s">
        <v>3214</v>
      </c>
      <c r="C1576" s="6" t="s">
        <v>3215</v>
      </c>
      <c r="D1576" s="5" t="s">
        <v>241</v>
      </c>
      <c r="F1576" s="5" t="s">
        <v>251</v>
      </c>
      <c r="G1576" s="6" t="s">
        <v>243</v>
      </c>
      <c r="H1576" s="7" t="s">
        <v>4328</v>
      </c>
      <c r="I1576" s="7" t="s">
        <v>3216</v>
      </c>
    </row>
    <row r="1577" spans="1:9" s="10" customFormat="1" ht="30">
      <c r="A1577" s="8" t="s">
        <v>96</v>
      </c>
      <c r="B1577" s="8" t="s">
        <v>3217</v>
      </c>
      <c r="C1577" s="8" t="s">
        <v>3218</v>
      </c>
      <c r="D1577" s="8" t="s">
        <v>241</v>
      </c>
      <c r="E1577" s="8" t="s">
        <v>250</v>
      </c>
      <c r="F1577" s="8" t="s">
        <v>473</v>
      </c>
      <c r="G1577" s="8" t="s">
        <v>252</v>
      </c>
      <c r="H1577" s="9" t="s">
        <v>4329</v>
      </c>
      <c r="I1577" s="9" t="s">
        <v>3219</v>
      </c>
    </row>
    <row r="1578" spans="1:9" s="10" customFormat="1">
      <c r="A1578" s="8" t="s">
        <v>96</v>
      </c>
      <c r="B1578" s="8" t="s">
        <v>3220</v>
      </c>
      <c r="C1578" s="8" t="s">
        <v>3221</v>
      </c>
      <c r="D1578" s="8" t="s">
        <v>241</v>
      </c>
      <c r="E1578" s="8" t="s">
        <v>250</v>
      </c>
      <c r="F1578" s="8" t="s">
        <v>473</v>
      </c>
      <c r="G1578" s="8" t="s">
        <v>252</v>
      </c>
      <c r="H1578" s="9" t="s">
        <v>4330</v>
      </c>
      <c r="I1578" s="9" t="s">
        <v>3222</v>
      </c>
    </row>
    <row r="1579" spans="1:9" s="10" customFormat="1">
      <c r="A1579" s="8" t="s">
        <v>96</v>
      </c>
      <c r="B1579" s="8" t="s">
        <v>3223</v>
      </c>
      <c r="C1579" s="8" t="s">
        <v>1446</v>
      </c>
      <c r="D1579" s="8" t="s">
        <v>241</v>
      </c>
      <c r="F1579" s="8" t="s">
        <v>1447</v>
      </c>
      <c r="G1579" s="8" t="s">
        <v>295</v>
      </c>
      <c r="H1579" s="9" t="s">
        <v>4331</v>
      </c>
      <c r="I1579" s="9" t="s">
        <v>3224</v>
      </c>
    </row>
    <row r="1580" spans="1:9" s="10" customFormat="1">
      <c r="A1580" s="8" t="s">
        <v>96</v>
      </c>
      <c r="B1580" s="8" t="s">
        <v>3225</v>
      </c>
      <c r="C1580" s="8" t="s">
        <v>1450</v>
      </c>
      <c r="D1580" s="8" t="s">
        <v>241</v>
      </c>
      <c r="E1580" s="8" t="s">
        <v>505</v>
      </c>
      <c r="F1580" s="8" t="s">
        <v>338</v>
      </c>
      <c r="G1580" s="8" t="s">
        <v>252</v>
      </c>
      <c r="H1580" s="9" t="s">
        <v>4332</v>
      </c>
      <c r="I1580" s="9" t="s">
        <v>3226</v>
      </c>
    </row>
    <row r="1581" spans="1:9" s="10" customFormat="1" ht="105">
      <c r="A1581" s="8" t="s">
        <v>96</v>
      </c>
      <c r="B1581" s="8" t="s">
        <v>3227</v>
      </c>
      <c r="C1581" s="8" t="s">
        <v>1486</v>
      </c>
      <c r="D1581" s="8" t="s">
        <v>241</v>
      </c>
      <c r="F1581" s="8" t="s">
        <v>1447</v>
      </c>
      <c r="G1581" s="8" t="s">
        <v>295</v>
      </c>
      <c r="H1581" s="9" t="s">
        <v>4333</v>
      </c>
      <c r="I1581" s="9" t="s">
        <v>3228</v>
      </c>
    </row>
    <row r="1582" spans="1:9" s="10" customFormat="1" ht="45">
      <c r="A1582" s="8" t="s">
        <v>96</v>
      </c>
      <c r="B1582" s="8" t="s">
        <v>3229</v>
      </c>
      <c r="C1582" s="8" t="s">
        <v>1456</v>
      </c>
      <c r="D1582" s="8" t="s">
        <v>259</v>
      </c>
      <c r="F1582" s="8" t="s">
        <v>1447</v>
      </c>
      <c r="G1582" s="8" t="s">
        <v>252</v>
      </c>
      <c r="H1582" s="9" t="s">
        <v>4334</v>
      </c>
      <c r="I1582" s="9" t="s">
        <v>3230</v>
      </c>
    </row>
    <row r="1583" spans="1:9" s="10" customFormat="1">
      <c r="A1583" s="8" t="s">
        <v>96</v>
      </c>
      <c r="B1583" s="8" t="s">
        <v>3231</v>
      </c>
      <c r="C1583" s="8" t="s">
        <v>1459</v>
      </c>
      <c r="D1583" s="8" t="s">
        <v>241</v>
      </c>
      <c r="E1583" s="8" t="s">
        <v>505</v>
      </c>
      <c r="F1583" s="8" t="s">
        <v>338</v>
      </c>
      <c r="G1583" s="8" t="s">
        <v>252</v>
      </c>
      <c r="H1583" s="9" t="s">
        <v>4335</v>
      </c>
      <c r="I1583" s="9" t="s">
        <v>3232</v>
      </c>
    </row>
    <row r="1584" spans="1:9" s="10" customFormat="1" ht="30">
      <c r="A1584" s="8" t="s">
        <v>96</v>
      </c>
      <c r="B1584" s="8" t="s">
        <v>3233</v>
      </c>
      <c r="C1584" s="8" t="s">
        <v>485</v>
      </c>
      <c r="D1584" s="8" t="s">
        <v>241</v>
      </c>
      <c r="E1584" s="8" t="s">
        <v>486</v>
      </c>
      <c r="F1584" s="8" t="s">
        <v>251</v>
      </c>
      <c r="G1584" s="8" t="s">
        <v>252</v>
      </c>
      <c r="H1584" s="9" t="s">
        <v>4336</v>
      </c>
      <c r="I1584" s="9" t="s">
        <v>3234</v>
      </c>
    </row>
    <row r="1585" spans="1:9" s="10" customFormat="1" ht="45">
      <c r="A1585" s="8" t="s">
        <v>96</v>
      </c>
      <c r="B1585" s="8" t="s">
        <v>3235</v>
      </c>
      <c r="C1585" s="8" t="s">
        <v>2872</v>
      </c>
      <c r="D1585" s="8" t="s">
        <v>241</v>
      </c>
      <c r="F1585" s="8" t="s">
        <v>251</v>
      </c>
      <c r="G1585" s="8" t="s">
        <v>252</v>
      </c>
      <c r="H1585" s="9" t="s">
        <v>4465</v>
      </c>
      <c r="I1585" s="9" t="s">
        <v>3236</v>
      </c>
    </row>
    <row r="1586" spans="1:9" s="10" customFormat="1" ht="30">
      <c r="A1586" s="8" t="s">
        <v>96</v>
      </c>
      <c r="B1586" s="8" t="s">
        <v>3237</v>
      </c>
      <c r="C1586" s="8" t="s">
        <v>3238</v>
      </c>
      <c r="D1586" s="8" t="s">
        <v>241</v>
      </c>
      <c r="E1586" s="8" t="s">
        <v>688</v>
      </c>
      <c r="F1586" s="8" t="s">
        <v>251</v>
      </c>
      <c r="G1586" s="8" t="s">
        <v>252</v>
      </c>
      <c r="H1586" s="9" t="s">
        <v>4410</v>
      </c>
      <c r="I1586" s="9" t="s">
        <v>3239</v>
      </c>
    </row>
    <row r="1587" spans="1:9" s="10" customFormat="1" ht="30">
      <c r="A1587" s="8" t="s">
        <v>96</v>
      </c>
      <c r="B1587" s="8" t="s">
        <v>3240</v>
      </c>
      <c r="C1587" s="8" t="s">
        <v>691</v>
      </c>
      <c r="D1587" s="8" t="s">
        <v>241</v>
      </c>
      <c r="E1587" s="8" t="s">
        <v>692</v>
      </c>
      <c r="F1587" s="8" t="s">
        <v>338</v>
      </c>
      <c r="G1587" s="8" t="s">
        <v>252</v>
      </c>
      <c r="H1587" s="9" t="s">
        <v>3934</v>
      </c>
      <c r="I1587" s="9" t="s">
        <v>1937</v>
      </c>
    </row>
    <row r="1588" spans="1:9" s="10" customFormat="1" ht="45">
      <c r="A1588" s="8" t="s">
        <v>96</v>
      </c>
      <c r="B1588" s="8" t="s">
        <v>3241</v>
      </c>
      <c r="C1588" s="8" t="s">
        <v>1560</v>
      </c>
      <c r="D1588" s="8" t="s">
        <v>241</v>
      </c>
      <c r="E1588" s="8" t="s">
        <v>317</v>
      </c>
      <c r="F1588" s="8" t="s">
        <v>251</v>
      </c>
      <c r="G1588" s="8" t="s">
        <v>252</v>
      </c>
      <c r="H1588" s="9" t="s">
        <v>3814</v>
      </c>
      <c r="I1588" s="9" t="s">
        <v>1561</v>
      </c>
    </row>
    <row r="1589" spans="1:9" s="10" customFormat="1" ht="60">
      <c r="A1589" s="8" t="s">
        <v>96</v>
      </c>
      <c r="B1589" s="8" t="s">
        <v>3242</v>
      </c>
      <c r="C1589" s="8" t="s">
        <v>1563</v>
      </c>
      <c r="D1589" s="8" t="s">
        <v>241</v>
      </c>
      <c r="E1589" s="8" t="s">
        <v>317</v>
      </c>
      <c r="F1589" s="8" t="s">
        <v>251</v>
      </c>
      <c r="G1589" s="8" t="s">
        <v>252</v>
      </c>
      <c r="H1589" s="9" t="s">
        <v>4337</v>
      </c>
      <c r="I1589" s="9" t="s">
        <v>3243</v>
      </c>
    </row>
    <row r="1590" spans="1:9" s="10" customFormat="1" ht="75">
      <c r="A1590" s="8" t="s">
        <v>96</v>
      </c>
      <c r="B1590" s="8" t="s">
        <v>3244</v>
      </c>
      <c r="C1590" s="8" t="s">
        <v>275</v>
      </c>
      <c r="D1590" s="8" t="s">
        <v>241</v>
      </c>
      <c r="E1590" s="8" t="s">
        <v>1492</v>
      </c>
      <c r="F1590" s="8" t="s">
        <v>251</v>
      </c>
      <c r="G1590" s="8" t="s">
        <v>252</v>
      </c>
      <c r="H1590" s="9" t="s">
        <v>4572</v>
      </c>
      <c r="I1590" s="9" t="s">
        <v>1569</v>
      </c>
    </row>
    <row r="1591" spans="1:9" s="10" customFormat="1">
      <c r="A1591" s="8" t="s">
        <v>96</v>
      </c>
      <c r="B1591" s="8" t="s">
        <v>425</v>
      </c>
      <c r="C1591" s="8" t="s">
        <v>426</v>
      </c>
      <c r="D1591" s="8" t="s">
        <v>259</v>
      </c>
      <c r="F1591" s="8" t="s">
        <v>284</v>
      </c>
      <c r="G1591" s="8" t="s">
        <v>295</v>
      </c>
      <c r="H1591" s="9" t="s">
        <v>4400</v>
      </c>
      <c r="I1591" s="9" t="s">
        <v>519</v>
      </c>
    </row>
    <row r="1592" spans="1:9" s="10" customFormat="1" ht="30">
      <c r="A1592" s="8" t="s">
        <v>96</v>
      </c>
      <c r="B1592" s="8" t="s">
        <v>428</v>
      </c>
      <c r="C1592" s="8" t="s">
        <v>429</v>
      </c>
      <c r="D1592" s="8" t="s">
        <v>241</v>
      </c>
      <c r="F1592" s="8" t="s">
        <v>284</v>
      </c>
      <c r="G1592" s="8" t="s">
        <v>252</v>
      </c>
      <c r="H1592" s="9" t="s">
        <v>4394</v>
      </c>
      <c r="I1592" s="9" t="s">
        <v>520</v>
      </c>
    </row>
    <row r="1593" spans="1:9" s="10" customFormat="1">
      <c r="A1593" s="8" t="s">
        <v>96</v>
      </c>
      <c r="B1593" s="8" t="s">
        <v>431</v>
      </c>
      <c r="C1593" s="8" t="s">
        <v>432</v>
      </c>
      <c r="D1593" s="8" t="s">
        <v>259</v>
      </c>
      <c r="F1593" s="8" t="s">
        <v>284</v>
      </c>
      <c r="G1593" s="8" t="s">
        <v>252</v>
      </c>
      <c r="H1593" s="9" t="s">
        <v>3481</v>
      </c>
      <c r="I1593" s="9" t="s">
        <v>521</v>
      </c>
    </row>
    <row r="1594" spans="1:9" s="10" customFormat="1">
      <c r="A1594" s="8" t="s">
        <v>96</v>
      </c>
      <c r="B1594" s="8" t="s">
        <v>388</v>
      </c>
      <c r="C1594" s="8" t="s">
        <v>389</v>
      </c>
      <c r="D1594" s="8" t="s">
        <v>259</v>
      </c>
      <c r="F1594" s="8" t="s">
        <v>284</v>
      </c>
      <c r="G1594" s="8" t="s">
        <v>252</v>
      </c>
      <c r="H1594" s="9" t="s">
        <v>4589</v>
      </c>
      <c r="I1594" s="9" t="s">
        <v>703</v>
      </c>
    </row>
    <row r="1595" spans="1:9" s="10" customFormat="1" ht="30">
      <c r="A1595" s="8" t="s">
        <v>96</v>
      </c>
      <c r="B1595" s="8" t="s">
        <v>391</v>
      </c>
      <c r="C1595" s="8" t="s">
        <v>392</v>
      </c>
      <c r="D1595" s="8" t="s">
        <v>241</v>
      </c>
      <c r="E1595" s="8" t="s">
        <v>393</v>
      </c>
      <c r="F1595" s="8" t="s">
        <v>284</v>
      </c>
      <c r="G1595" s="8" t="s">
        <v>252</v>
      </c>
      <c r="H1595" s="9" t="s">
        <v>4338</v>
      </c>
      <c r="I1595" s="9" t="s">
        <v>3245</v>
      </c>
    </row>
    <row r="1596" spans="1:9" s="10" customFormat="1" ht="30">
      <c r="A1596" s="8" t="s">
        <v>96</v>
      </c>
      <c r="B1596" s="8" t="s">
        <v>3246</v>
      </c>
      <c r="C1596" s="8" t="s">
        <v>375</v>
      </c>
      <c r="D1596" s="8" t="s">
        <v>241</v>
      </c>
      <c r="E1596" s="8" t="s">
        <v>283</v>
      </c>
      <c r="F1596" s="8" t="s">
        <v>284</v>
      </c>
      <c r="G1596" s="8" t="s">
        <v>252</v>
      </c>
      <c r="H1596" s="9" t="s">
        <v>4339</v>
      </c>
      <c r="I1596" s="9" t="s">
        <v>3247</v>
      </c>
    </row>
    <row r="1597" spans="1:9" s="10" customFormat="1" ht="60">
      <c r="A1597" s="8" t="s">
        <v>96</v>
      </c>
      <c r="B1597" s="8" t="s">
        <v>3248</v>
      </c>
      <c r="C1597" s="8" t="s">
        <v>378</v>
      </c>
      <c r="D1597" s="8" t="s">
        <v>259</v>
      </c>
      <c r="F1597" s="8" t="s">
        <v>284</v>
      </c>
      <c r="G1597" s="8" t="s">
        <v>252</v>
      </c>
      <c r="H1597" s="9" t="s">
        <v>4340</v>
      </c>
      <c r="I1597" s="9" t="s">
        <v>3249</v>
      </c>
    </row>
    <row r="1598" spans="1:9">
      <c r="A1598" s="5" t="s">
        <v>174</v>
      </c>
      <c r="B1598" s="6" t="s">
        <v>239</v>
      </c>
      <c r="C1598" s="6" t="s">
        <v>240</v>
      </c>
      <c r="D1598" s="5" t="s">
        <v>241</v>
      </c>
      <c r="F1598" s="5" t="s">
        <v>242</v>
      </c>
      <c r="G1598" s="6" t="s">
        <v>243</v>
      </c>
      <c r="H1598" s="7" t="s">
        <v>4567</v>
      </c>
      <c r="I1598" s="7" t="s">
        <v>244</v>
      </c>
    </row>
    <row r="1599" spans="1:9">
      <c r="A1599" s="5" t="s">
        <v>174</v>
      </c>
      <c r="B1599" s="6" t="s">
        <v>245</v>
      </c>
      <c r="C1599" s="6" t="s">
        <v>246</v>
      </c>
      <c r="D1599" s="5" t="s">
        <v>241</v>
      </c>
      <c r="E1599" s="5" t="s">
        <v>174</v>
      </c>
      <c r="F1599" s="5" t="s">
        <v>242</v>
      </c>
      <c r="G1599" s="6" t="s">
        <v>243</v>
      </c>
      <c r="H1599" s="7" t="s">
        <v>3426</v>
      </c>
      <c r="I1599" s="7" t="s">
        <v>247</v>
      </c>
    </row>
    <row r="1600" spans="1:9" ht="30">
      <c r="A1600" s="5" t="s">
        <v>174</v>
      </c>
      <c r="B1600" s="6" t="s">
        <v>254</v>
      </c>
      <c r="C1600" s="6" t="s">
        <v>255</v>
      </c>
      <c r="D1600" s="5" t="s">
        <v>241</v>
      </c>
      <c r="F1600" s="5" t="s">
        <v>242</v>
      </c>
      <c r="G1600" s="6" t="s">
        <v>243</v>
      </c>
      <c r="H1600" s="7" t="s">
        <v>4341</v>
      </c>
      <c r="I1600" s="7" t="s">
        <v>3250</v>
      </c>
    </row>
    <row r="1601" spans="1:9" ht="30">
      <c r="A1601" s="5" t="s">
        <v>174</v>
      </c>
      <c r="B1601" s="6" t="s">
        <v>3251</v>
      </c>
      <c r="C1601" s="6" t="s">
        <v>258</v>
      </c>
      <c r="D1601" s="5" t="s">
        <v>259</v>
      </c>
      <c r="F1601" s="5" t="s">
        <v>242</v>
      </c>
      <c r="G1601" s="6" t="s">
        <v>243</v>
      </c>
      <c r="H1601" s="7" t="s">
        <v>4413</v>
      </c>
      <c r="I1601" s="7" t="s">
        <v>1054</v>
      </c>
    </row>
    <row r="1602" spans="1:9" s="10" customFormat="1" ht="30">
      <c r="A1602" s="8" t="s">
        <v>174</v>
      </c>
      <c r="B1602" s="8" t="s">
        <v>3252</v>
      </c>
      <c r="C1602" s="8" t="s">
        <v>451</v>
      </c>
      <c r="D1602" s="8" t="s">
        <v>241</v>
      </c>
      <c r="F1602" s="8" t="s">
        <v>242</v>
      </c>
      <c r="G1602" s="8" t="s">
        <v>252</v>
      </c>
      <c r="H1602" s="9" t="s">
        <v>3460</v>
      </c>
      <c r="I1602" s="9" t="s">
        <v>452</v>
      </c>
    </row>
    <row r="1603" spans="1:9" s="10" customFormat="1">
      <c r="A1603" s="8" t="s">
        <v>174</v>
      </c>
      <c r="B1603" s="8" t="s">
        <v>3253</v>
      </c>
      <c r="C1603" s="8" t="s">
        <v>652</v>
      </c>
      <c r="D1603" s="8" t="s">
        <v>241</v>
      </c>
      <c r="F1603" s="8" t="s">
        <v>242</v>
      </c>
      <c r="G1603" s="8" t="s">
        <v>252</v>
      </c>
      <c r="H1603" s="9" t="s">
        <v>4342</v>
      </c>
      <c r="I1603" s="9" t="s">
        <v>3254</v>
      </c>
    </row>
    <row r="1604" spans="1:9" s="10" customFormat="1">
      <c r="A1604" s="8" t="s">
        <v>174</v>
      </c>
      <c r="B1604" s="8" t="s">
        <v>3255</v>
      </c>
      <c r="C1604" s="8" t="s">
        <v>454</v>
      </c>
      <c r="D1604" s="8" t="s">
        <v>241</v>
      </c>
      <c r="F1604" s="8" t="s">
        <v>242</v>
      </c>
      <c r="G1604" s="8" t="s">
        <v>252</v>
      </c>
      <c r="H1604" s="9" t="s">
        <v>3700</v>
      </c>
      <c r="I1604" s="9" t="s">
        <v>1201</v>
      </c>
    </row>
    <row r="1605" spans="1:9" ht="90">
      <c r="A1605" s="5" t="s">
        <v>174</v>
      </c>
      <c r="B1605" s="6" t="s">
        <v>3256</v>
      </c>
      <c r="C1605" s="6" t="s">
        <v>3257</v>
      </c>
      <c r="D1605" s="5" t="s">
        <v>241</v>
      </c>
      <c r="E1605" s="5" t="s">
        <v>3258</v>
      </c>
      <c r="F1605" s="5" t="s">
        <v>272</v>
      </c>
      <c r="G1605" s="6" t="s">
        <v>243</v>
      </c>
      <c r="H1605" s="7" t="s">
        <v>4564</v>
      </c>
      <c r="I1605" s="7" t="s">
        <v>3259</v>
      </c>
    </row>
    <row r="1606" spans="1:9" ht="45">
      <c r="A1606" s="5" t="s">
        <v>174</v>
      </c>
      <c r="B1606" s="6" t="s">
        <v>3260</v>
      </c>
      <c r="C1606" s="6" t="s">
        <v>3261</v>
      </c>
      <c r="D1606" s="5" t="s">
        <v>241</v>
      </c>
      <c r="E1606" s="5" t="s">
        <v>3262</v>
      </c>
      <c r="F1606" s="5" t="s">
        <v>327</v>
      </c>
      <c r="G1606" s="6" t="s">
        <v>243</v>
      </c>
      <c r="H1606" s="7" t="s">
        <v>4343</v>
      </c>
      <c r="I1606" s="7" t="s">
        <v>3263</v>
      </c>
    </row>
    <row r="1607" spans="1:9" ht="60">
      <c r="A1607" s="5" t="s">
        <v>174</v>
      </c>
      <c r="B1607" s="6" t="s">
        <v>3264</v>
      </c>
      <c r="C1607" s="6" t="s">
        <v>3215</v>
      </c>
      <c r="D1607" s="5" t="s">
        <v>241</v>
      </c>
      <c r="F1607" s="5" t="s">
        <v>251</v>
      </c>
      <c r="G1607" s="6" t="s">
        <v>243</v>
      </c>
      <c r="H1607" s="7" t="s">
        <v>4344</v>
      </c>
      <c r="I1607" s="7" t="s">
        <v>3265</v>
      </c>
    </row>
    <row r="1608" spans="1:9" s="10" customFormat="1" ht="30">
      <c r="A1608" s="8" t="s">
        <v>174</v>
      </c>
      <c r="B1608" s="8" t="s">
        <v>3266</v>
      </c>
      <c r="C1608" s="8" t="s">
        <v>2081</v>
      </c>
      <c r="D1608" s="8" t="s">
        <v>241</v>
      </c>
      <c r="F1608" s="8" t="s">
        <v>473</v>
      </c>
      <c r="G1608" s="8" t="s">
        <v>252</v>
      </c>
      <c r="H1608" s="9" t="s">
        <v>4345</v>
      </c>
      <c r="I1608" s="9" t="s">
        <v>3267</v>
      </c>
    </row>
    <row r="1609" spans="1:9" s="10" customFormat="1">
      <c r="A1609" s="8" t="s">
        <v>174</v>
      </c>
      <c r="B1609" s="8" t="s">
        <v>3268</v>
      </c>
      <c r="C1609" s="8" t="s">
        <v>2084</v>
      </c>
      <c r="D1609" s="8" t="s">
        <v>241</v>
      </c>
      <c r="F1609" s="8" t="s">
        <v>473</v>
      </c>
      <c r="G1609" s="8" t="s">
        <v>252</v>
      </c>
      <c r="H1609" s="9" t="s">
        <v>4346</v>
      </c>
      <c r="I1609" s="9" t="s">
        <v>3269</v>
      </c>
    </row>
    <row r="1610" spans="1:9" s="10" customFormat="1">
      <c r="A1610" s="8" t="s">
        <v>174</v>
      </c>
      <c r="B1610" s="8" t="s">
        <v>3270</v>
      </c>
      <c r="C1610" s="8" t="s">
        <v>1640</v>
      </c>
      <c r="D1610" s="8" t="s">
        <v>241</v>
      </c>
      <c r="F1610" s="8" t="s">
        <v>1447</v>
      </c>
      <c r="G1610" s="8" t="s">
        <v>295</v>
      </c>
      <c r="H1610" s="9" t="s">
        <v>4347</v>
      </c>
      <c r="I1610" s="9" t="s">
        <v>3271</v>
      </c>
    </row>
    <row r="1611" spans="1:9" s="10" customFormat="1" ht="30">
      <c r="A1611" s="8" t="s">
        <v>174</v>
      </c>
      <c r="B1611" s="8" t="s">
        <v>3272</v>
      </c>
      <c r="C1611" s="8" t="s">
        <v>1450</v>
      </c>
      <c r="D1611" s="8" t="s">
        <v>241</v>
      </c>
      <c r="E1611" s="8" t="s">
        <v>505</v>
      </c>
      <c r="F1611" s="8" t="s">
        <v>338</v>
      </c>
      <c r="G1611" s="8" t="s">
        <v>295</v>
      </c>
      <c r="H1611" s="9" t="s">
        <v>4348</v>
      </c>
      <c r="I1611" s="9" t="s">
        <v>3273</v>
      </c>
    </row>
    <row r="1612" spans="1:9" s="10" customFormat="1" ht="60">
      <c r="A1612" s="8" t="s">
        <v>174</v>
      </c>
      <c r="B1612" s="8" t="s">
        <v>3274</v>
      </c>
      <c r="C1612" s="8" t="s">
        <v>1486</v>
      </c>
      <c r="D1612" s="8" t="s">
        <v>241</v>
      </c>
      <c r="F1612" s="8" t="s">
        <v>1447</v>
      </c>
      <c r="G1612" s="8" t="s">
        <v>295</v>
      </c>
      <c r="H1612" s="9" t="s">
        <v>4349</v>
      </c>
      <c r="I1612" s="9" t="s">
        <v>3275</v>
      </c>
    </row>
    <row r="1613" spans="1:9" s="10" customFormat="1" ht="45">
      <c r="A1613" s="8" t="s">
        <v>174</v>
      </c>
      <c r="B1613" s="8" t="s">
        <v>3276</v>
      </c>
      <c r="C1613" s="8" t="s">
        <v>1647</v>
      </c>
      <c r="D1613" s="8" t="s">
        <v>259</v>
      </c>
      <c r="F1613" s="8" t="s">
        <v>1447</v>
      </c>
      <c r="G1613" s="8" t="s">
        <v>295</v>
      </c>
      <c r="H1613" s="9" t="s">
        <v>4350</v>
      </c>
      <c r="I1613" s="9" t="s">
        <v>3277</v>
      </c>
    </row>
    <row r="1614" spans="1:9" s="10" customFormat="1" ht="30">
      <c r="A1614" s="8" t="s">
        <v>174</v>
      </c>
      <c r="B1614" s="8" t="s">
        <v>3278</v>
      </c>
      <c r="C1614" s="8" t="s">
        <v>1459</v>
      </c>
      <c r="D1614" s="8" t="s">
        <v>241</v>
      </c>
      <c r="E1614" s="8" t="s">
        <v>505</v>
      </c>
      <c r="F1614" s="8" t="s">
        <v>338</v>
      </c>
      <c r="G1614" s="8" t="s">
        <v>295</v>
      </c>
      <c r="H1614" s="9" t="s">
        <v>4351</v>
      </c>
      <c r="I1614" s="9" t="s">
        <v>3279</v>
      </c>
    </row>
    <row r="1615" spans="1:9" s="10" customFormat="1" ht="30">
      <c r="A1615" s="8" t="s">
        <v>174</v>
      </c>
      <c r="B1615" s="8" t="s">
        <v>3280</v>
      </c>
      <c r="C1615" s="8" t="s">
        <v>485</v>
      </c>
      <c r="D1615" s="8" t="s">
        <v>241</v>
      </c>
      <c r="E1615" s="8" t="s">
        <v>486</v>
      </c>
      <c r="F1615" s="8" t="s">
        <v>251</v>
      </c>
      <c r="G1615" s="8" t="s">
        <v>252</v>
      </c>
      <c r="H1615" s="9" t="s">
        <v>4352</v>
      </c>
      <c r="I1615" s="9" t="s">
        <v>3281</v>
      </c>
    </row>
    <row r="1616" spans="1:9" s="10" customFormat="1" ht="30">
      <c r="A1616" s="8" t="s">
        <v>174</v>
      </c>
      <c r="B1616" s="8" t="s">
        <v>3282</v>
      </c>
      <c r="C1616" s="8" t="s">
        <v>1464</v>
      </c>
      <c r="D1616" s="8" t="s">
        <v>241</v>
      </c>
      <c r="F1616" s="8" t="s">
        <v>251</v>
      </c>
      <c r="G1616" s="8" t="s">
        <v>252</v>
      </c>
      <c r="H1616" s="9" t="s">
        <v>4353</v>
      </c>
      <c r="I1616" s="9" t="s">
        <v>3283</v>
      </c>
    </row>
    <row r="1617" spans="1:9" s="10" customFormat="1" ht="30">
      <c r="A1617" s="8" t="s">
        <v>174</v>
      </c>
      <c r="B1617" s="8" t="s">
        <v>3284</v>
      </c>
      <c r="C1617" s="8" t="s">
        <v>1549</v>
      </c>
      <c r="D1617" s="8" t="s">
        <v>241</v>
      </c>
      <c r="F1617" s="8" t="s">
        <v>251</v>
      </c>
      <c r="G1617" s="8" t="s">
        <v>252</v>
      </c>
      <c r="H1617" s="9" t="s">
        <v>3811</v>
      </c>
      <c r="I1617" s="9" t="s">
        <v>1550</v>
      </c>
    </row>
    <row r="1618" spans="1:9" s="10" customFormat="1" ht="30">
      <c r="A1618" s="8" t="s">
        <v>174</v>
      </c>
      <c r="B1618" s="8" t="s">
        <v>3285</v>
      </c>
      <c r="C1618" s="8" t="s">
        <v>1657</v>
      </c>
      <c r="D1618" s="8" t="s">
        <v>241</v>
      </c>
      <c r="E1618" s="8" t="s">
        <v>1658</v>
      </c>
      <c r="F1618" s="8" t="s">
        <v>251</v>
      </c>
      <c r="G1618" s="8" t="s">
        <v>252</v>
      </c>
      <c r="H1618" s="9" t="s">
        <v>4354</v>
      </c>
      <c r="I1618" s="9" t="s">
        <v>3286</v>
      </c>
    </row>
    <row r="1619" spans="1:9" s="10" customFormat="1">
      <c r="A1619" s="8" t="s">
        <v>174</v>
      </c>
      <c r="B1619" s="8" t="s">
        <v>3287</v>
      </c>
      <c r="C1619" s="8" t="s">
        <v>2107</v>
      </c>
      <c r="D1619" s="8" t="s">
        <v>241</v>
      </c>
      <c r="E1619" s="8" t="s">
        <v>688</v>
      </c>
      <c r="F1619" s="8" t="s">
        <v>251</v>
      </c>
      <c r="G1619" s="8" t="s">
        <v>252</v>
      </c>
      <c r="H1619" s="9" t="s">
        <v>4411</v>
      </c>
      <c r="I1619" s="9" t="s">
        <v>3288</v>
      </c>
    </row>
    <row r="1620" spans="1:9" s="10" customFormat="1" ht="30">
      <c r="A1620" s="8" t="s">
        <v>174</v>
      </c>
      <c r="B1620" s="8" t="s">
        <v>3289</v>
      </c>
      <c r="C1620" s="8" t="s">
        <v>691</v>
      </c>
      <c r="D1620" s="8" t="s">
        <v>241</v>
      </c>
      <c r="E1620" s="8" t="s">
        <v>692</v>
      </c>
      <c r="F1620" s="8" t="s">
        <v>338</v>
      </c>
      <c r="G1620" s="8" t="s">
        <v>252</v>
      </c>
      <c r="H1620" s="9" t="s">
        <v>4412</v>
      </c>
      <c r="I1620" s="9" t="s">
        <v>3290</v>
      </c>
    </row>
    <row r="1621" spans="1:9" s="10" customFormat="1" ht="45">
      <c r="A1621" s="8" t="s">
        <v>174</v>
      </c>
      <c r="B1621" s="8" t="s">
        <v>3291</v>
      </c>
      <c r="C1621" s="8" t="s">
        <v>1552</v>
      </c>
      <c r="D1621" s="8" t="s">
        <v>241</v>
      </c>
      <c r="E1621" s="8" t="s">
        <v>1661</v>
      </c>
      <c r="F1621" s="8" t="s">
        <v>251</v>
      </c>
      <c r="G1621" s="8" t="s">
        <v>252</v>
      </c>
      <c r="H1621" s="9" t="s">
        <v>4355</v>
      </c>
      <c r="I1621" s="9" t="s">
        <v>3292</v>
      </c>
    </row>
    <row r="1622" spans="1:9" s="10" customFormat="1" ht="45">
      <c r="A1622" s="8" t="s">
        <v>174</v>
      </c>
      <c r="B1622" s="8" t="s">
        <v>3293</v>
      </c>
      <c r="C1622" s="8" t="s">
        <v>1560</v>
      </c>
      <c r="D1622" s="8" t="s">
        <v>241</v>
      </c>
      <c r="E1622" s="8" t="s">
        <v>317</v>
      </c>
      <c r="F1622" s="8" t="s">
        <v>251</v>
      </c>
      <c r="G1622" s="8" t="s">
        <v>252</v>
      </c>
      <c r="H1622" s="9" t="s">
        <v>3814</v>
      </c>
      <c r="I1622" s="9" t="s">
        <v>1561</v>
      </c>
    </row>
    <row r="1623" spans="1:9" s="10" customFormat="1" ht="60">
      <c r="A1623" s="8" t="s">
        <v>174</v>
      </c>
      <c r="B1623" s="8" t="s">
        <v>3294</v>
      </c>
      <c r="C1623" s="8" t="s">
        <v>1563</v>
      </c>
      <c r="D1623" s="8" t="s">
        <v>241</v>
      </c>
      <c r="E1623" s="8" t="s">
        <v>317</v>
      </c>
      <c r="F1623" s="8" t="s">
        <v>251</v>
      </c>
      <c r="G1623" s="8" t="s">
        <v>252</v>
      </c>
      <c r="H1623" s="9" t="s">
        <v>4356</v>
      </c>
      <c r="I1623" s="9" t="s">
        <v>3295</v>
      </c>
    </row>
    <row r="1624" spans="1:9" s="10" customFormat="1" ht="60">
      <c r="A1624" s="8" t="s">
        <v>174</v>
      </c>
      <c r="B1624" s="8" t="s">
        <v>3296</v>
      </c>
      <c r="C1624" s="8" t="s">
        <v>275</v>
      </c>
      <c r="D1624" s="8" t="s">
        <v>241</v>
      </c>
      <c r="E1624" s="8" t="s">
        <v>1492</v>
      </c>
      <c r="F1624" s="8" t="s">
        <v>251</v>
      </c>
      <c r="G1624" s="8" t="s">
        <v>252</v>
      </c>
      <c r="H1624" s="9" t="s">
        <v>4581</v>
      </c>
      <c r="I1624" s="9" t="s">
        <v>3297</v>
      </c>
    </row>
    <row r="1625" spans="1:9" s="10" customFormat="1">
      <c r="A1625" s="8" t="s">
        <v>174</v>
      </c>
      <c r="B1625" s="8" t="s">
        <v>425</v>
      </c>
      <c r="C1625" s="8" t="s">
        <v>426</v>
      </c>
      <c r="D1625" s="8" t="s">
        <v>259</v>
      </c>
      <c r="F1625" s="8" t="s">
        <v>284</v>
      </c>
      <c r="G1625" s="8" t="s">
        <v>295</v>
      </c>
      <c r="H1625" s="9" t="s">
        <v>4400</v>
      </c>
      <c r="I1625" s="9" t="s">
        <v>519</v>
      </c>
    </row>
    <row r="1626" spans="1:9" s="10" customFormat="1" ht="30">
      <c r="A1626" s="8" t="s">
        <v>174</v>
      </c>
      <c r="B1626" s="8" t="s">
        <v>428</v>
      </c>
      <c r="C1626" s="8" t="s">
        <v>429</v>
      </c>
      <c r="D1626" s="8" t="s">
        <v>241</v>
      </c>
      <c r="F1626" s="8" t="s">
        <v>284</v>
      </c>
      <c r="G1626" s="8" t="s">
        <v>252</v>
      </c>
      <c r="H1626" s="9" t="s">
        <v>4394</v>
      </c>
      <c r="I1626" s="9" t="s">
        <v>520</v>
      </c>
    </row>
    <row r="1627" spans="1:9" s="10" customFormat="1">
      <c r="A1627" s="8" t="s">
        <v>174</v>
      </c>
      <c r="B1627" s="8" t="s">
        <v>431</v>
      </c>
      <c r="C1627" s="8" t="s">
        <v>432</v>
      </c>
      <c r="D1627" s="8" t="s">
        <v>259</v>
      </c>
      <c r="F1627" s="8" t="s">
        <v>284</v>
      </c>
      <c r="G1627" s="8" t="s">
        <v>252</v>
      </c>
      <c r="H1627" s="9" t="s">
        <v>3481</v>
      </c>
      <c r="I1627" s="9" t="s">
        <v>521</v>
      </c>
    </row>
    <row r="1628" spans="1:9" s="10" customFormat="1">
      <c r="A1628" s="8" t="s">
        <v>174</v>
      </c>
      <c r="B1628" s="8" t="s">
        <v>388</v>
      </c>
      <c r="C1628" s="8" t="s">
        <v>389</v>
      </c>
      <c r="D1628" s="8" t="s">
        <v>259</v>
      </c>
      <c r="F1628" s="8" t="s">
        <v>284</v>
      </c>
      <c r="G1628" s="8" t="s">
        <v>252</v>
      </c>
      <c r="H1628" s="9" t="s">
        <v>4589</v>
      </c>
      <c r="I1628" s="9" t="s">
        <v>703</v>
      </c>
    </row>
    <row r="1629" spans="1:9" s="10" customFormat="1" ht="30">
      <c r="A1629" s="8" t="s">
        <v>174</v>
      </c>
      <c r="B1629" s="8" t="s">
        <v>391</v>
      </c>
      <c r="C1629" s="8" t="s">
        <v>392</v>
      </c>
      <c r="D1629" s="8" t="s">
        <v>241</v>
      </c>
      <c r="E1629" s="8" t="s">
        <v>393</v>
      </c>
      <c r="F1629" s="8" t="s">
        <v>284</v>
      </c>
      <c r="G1629" s="8" t="s">
        <v>252</v>
      </c>
      <c r="H1629" s="9" t="s">
        <v>4338</v>
      </c>
      <c r="I1629" s="9" t="s">
        <v>3298</v>
      </c>
    </row>
    <row r="1630" spans="1:9" s="10" customFormat="1">
      <c r="A1630" s="8" t="s">
        <v>174</v>
      </c>
      <c r="B1630" s="8" t="s">
        <v>3299</v>
      </c>
      <c r="C1630" s="8" t="s">
        <v>375</v>
      </c>
      <c r="D1630" s="8" t="s">
        <v>241</v>
      </c>
      <c r="E1630" s="8" t="s">
        <v>283</v>
      </c>
      <c r="F1630" s="8" t="s">
        <v>284</v>
      </c>
      <c r="G1630" s="8" t="s">
        <v>295</v>
      </c>
      <c r="H1630" s="9" t="s">
        <v>3848</v>
      </c>
      <c r="I1630" s="9" t="s">
        <v>1670</v>
      </c>
    </row>
    <row r="1631" spans="1:9" s="10" customFormat="1" ht="30">
      <c r="A1631" s="8" t="s">
        <v>174</v>
      </c>
      <c r="B1631" s="8" t="s">
        <v>3300</v>
      </c>
      <c r="C1631" s="8" t="s">
        <v>856</v>
      </c>
      <c r="D1631" s="8" t="s">
        <v>259</v>
      </c>
      <c r="F1631" s="8" t="s">
        <v>284</v>
      </c>
      <c r="G1631" s="8" t="s">
        <v>252</v>
      </c>
      <c r="H1631" s="9" t="s">
        <v>3849</v>
      </c>
      <c r="I1631" s="9" t="s">
        <v>3301</v>
      </c>
    </row>
    <row r="1632" spans="1:9" s="10" customFormat="1" ht="60">
      <c r="A1632" s="8" t="s">
        <v>174</v>
      </c>
      <c r="B1632" s="8" t="s">
        <v>3302</v>
      </c>
      <c r="C1632" s="8" t="s">
        <v>721</v>
      </c>
      <c r="D1632" s="8" t="s">
        <v>241</v>
      </c>
      <c r="F1632" s="8" t="s">
        <v>284</v>
      </c>
      <c r="G1632" s="8" t="s">
        <v>252</v>
      </c>
      <c r="H1632" s="9" t="s">
        <v>4357</v>
      </c>
      <c r="I1632" s="9" t="s">
        <v>3303</v>
      </c>
    </row>
    <row r="1633" spans="1:9" s="10" customFormat="1">
      <c r="A1633" s="8" t="s">
        <v>174</v>
      </c>
      <c r="B1633" s="8" t="s">
        <v>3304</v>
      </c>
      <c r="C1633" s="8" t="s">
        <v>724</v>
      </c>
      <c r="D1633" s="8" t="s">
        <v>259</v>
      </c>
      <c r="F1633" s="8" t="s">
        <v>284</v>
      </c>
      <c r="G1633" s="8" t="s">
        <v>252</v>
      </c>
      <c r="H1633" s="9" t="s">
        <v>4358</v>
      </c>
      <c r="I1633" s="9" t="s">
        <v>3305</v>
      </c>
    </row>
    <row r="1634" spans="1:9" s="10" customFormat="1" ht="90">
      <c r="A1634" s="8" t="s">
        <v>174</v>
      </c>
      <c r="B1634" s="8" t="s">
        <v>3306</v>
      </c>
      <c r="C1634" s="8" t="s">
        <v>727</v>
      </c>
      <c r="D1634" s="8" t="s">
        <v>241</v>
      </c>
      <c r="E1634" s="8" t="s">
        <v>283</v>
      </c>
      <c r="F1634" s="8" t="s">
        <v>284</v>
      </c>
      <c r="G1634" s="8" t="s">
        <v>252</v>
      </c>
      <c r="H1634" s="9" t="s">
        <v>4359</v>
      </c>
      <c r="I1634" s="9" t="s">
        <v>3307</v>
      </c>
    </row>
    <row r="1635" spans="1:9" s="10" customFormat="1" ht="30">
      <c r="A1635" s="8" t="s">
        <v>174</v>
      </c>
      <c r="B1635" s="8" t="s">
        <v>3308</v>
      </c>
      <c r="C1635" s="8" t="s">
        <v>730</v>
      </c>
      <c r="D1635" s="8" t="s">
        <v>241</v>
      </c>
      <c r="F1635" s="8" t="s">
        <v>284</v>
      </c>
      <c r="G1635" s="8" t="s">
        <v>252</v>
      </c>
      <c r="H1635" s="9" t="s">
        <v>4360</v>
      </c>
      <c r="I1635" s="9" t="s">
        <v>3309</v>
      </c>
    </row>
    <row r="1636" spans="1:9" s="10" customFormat="1">
      <c r="A1636" s="8" t="s">
        <v>174</v>
      </c>
      <c r="B1636" s="8" t="s">
        <v>3310</v>
      </c>
      <c r="C1636" s="8" t="s">
        <v>733</v>
      </c>
      <c r="D1636" s="8" t="s">
        <v>241</v>
      </c>
      <c r="E1636" s="8" t="s">
        <v>283</v>
      </c>
      <c r="F1636" s="8" t="s">
        <v>284</v>
      </c>
      <c r="G1636" s="8" t="s">
        <v>252</v>
      </c>
      <c r="H1636" s="9" t="s">
        <v>4361</v>
      </c>
      <c r="I1636" s="9" t="s">
        <v>3311</v>
      </c>
    </row>
    <row r="1637" spans="1:9">
      <c r="A1637" s="5" t="s">
        <v>197</v>
      </c>
      <c r="B1637" s="6" t="s">
        <v>239</v>
      </c>
      <c r="C1637" s="6" t="s">
        <v>240</v>
      </c>
      <c r="D1637" s="5" t="s">
        <v>241</v>
      </c>
      <c r="F1637" s="5" t="s">
        <v>242</v>
      </c>
      <c r="G1637" s="6" t="s">
        <v>243</v>
      </c>
      <c r="H1637" s="7" t="s">
        <v>4567</v>
      </c>
      <c r="I1637" s="7" t="s">
        <v>244</v>
      </c>
    </row>
    <row r="1638" spans="1:9">
      <c r="A1638" s="5" t="s">
        <v>197</v>
      </c>
      <c r="B1638" s="6" t="s">
        <v>245</v>
      </c>
      <c r="C1638" s="6" t="s">
        <v>246</v>
      </c>
      <c r="D1638" s="5" t="s">
        <v>241</v>
      </c>
      <c r="E1638" s="5" t="s">
        <v>197</v>
      </c>
      <c r="F1638" s="5" t="s">
        <v>242</v>
      </c>
      <c r="G1638" s="6" t="s">
        <v>243</v>
      </c>
      <c r="H1638" s="7" t="s">
        <v>3426</v>
      </c>
      <c r="I1638" s="7" t="s">
        <v>247</v>
      </c>
    </row>
    <row r="1639" spans="1:9" ht="105">
      <c r="A1639" s="5" t="s">
        <v>197</v>
      </c>
      <c r="B1639" s="6" t="s">
        <v>352</v>
      </c>
      <c r="C1639" s="6" t="s">
        <v>353</v>
      </c>
      <c r="D1639" s="5" t="s">
        <v>241</v>
      </c>
      <c r="E1639" s="5" t="s">
        <v>250</v>
      </c>
      <c r="F1639" s="5" t="s">
        <v>272</v>
      </c>
      <c r="G1639" s="6" t="s">
        <v>243</v>
      </c>
      <c r="H1639" s="7" t="s">
        <v>4362</v>
      </c>
      <c r="I1639" s="7" t="s">
        <v>3312</v>
      </c>
    </row>
    <row r="1640" spans="1:9">
      <c r="A1640" s="5" t="s">
        <v>197</v>
      </c>
      <c r="B1640" s="6" t="s">
        <v>355</v>
      </c>
      <c r="C1640" s="6" t="s">
        <v>356</v>
      </c>
      <c r="D1640" s="5" t="s">
        <v>241</v>
      </c>
      <c r="E1640" s="5" t="s">
        <v>250</v>
      </c>
      <c r="F1640" s="5" t="s">
        <v>327</v>
      </c>
      <c r="G1640" s="6" t="s">
        <v>243</v>
      </c>
      <c r="H1640" s="7" t="s">
        <v>4363</v>
      </c>
      <c r="I1640" s="7" t="s">
        <v>3313</v>
      </c>
    </row>
    <row r="1641" spans="1:9">
      <c r="A1641" s="5" t="s">
        <v>197</v>
      </c>
      <c r="B1641" s="6" t="s">
        <v>388</v>
      </c>
      <c r="C1641" s="6" t="s">
        <v>389</v>
      </c>
      <c r="D1641" s="5" t="s">
        <v>259</v>
      </c>
      <c r="F1641" s="5" t="s">
        <v>284</v>
      </c>
      <c r="G1641" s="6" t="s">
        <v>243</v>
      </c>
      <c r="H1641" s="7" t="s">
        <v>4596</v>
      </c>
      <c r="I1641" s="7" t="s">
        <v>3314</v>
      </c>
    </row>
    <row r="1642" spans="1:9" ht="60">
      <c r="A1642" s="5" t="s">
        <v>197</v>
      </c>
      <c r="B1642" s="6" t="s">
        <v>382</v>
      </c>
      <c r="C1642" s="6" t="s">
        <v>383</v>
      </c>
      <c r="D1642" s="5" t="s">
        <v>241</v>
      </c>
      <c r="E1642" s="5" t="s">
        <v>250</v>
      </c>
      <c r="F1642" s="5" t="s">
        <v>251</v>
      </c>
      <c r="G1642" s="6" t="s">
        <v>243</v>
      </c>
      <c r="H1642" s="7" t="s">
        <v>4364</v>
      </c>
      <c r="I1642" s="7" t="s">
        <v>3315</v>
      </c>
    </row>
    <row r="1643" spans="1:9" s="10" customFormat="1" ht="30">
      <c r="A1643" s="8" t="s">
        <v>197</v>
      </c>
      <c r="B1643" s="8" t="s">
        <v>385</v>
      </c>
      <c r="C1643" s="8" t="s">
        <v>386</v>
      </c>
      <c r="D1643" s="8" t="s">
        <v>241</v>
      </c>
      <c r="E1643" s="8" t="s">
        <v>250</v>
      </c>
      <c r="F1643" s="8" t="s">
        <v>327</v>
      </c>
      <c r="G1643" s="8" t="s">
        <v>252</v>
      </c>
      <c r="H1643" s="9" t="s">
        <v>4597</v>
      </c>
      <c r="I1643" s="9" t="s">
        <v>3316</v>
      </c>
    </row>
    <row r="1644" spans="1:9" s="10" customFormat="1" ht="45">
      <c r="A1644" s="8" t="s">
        <v>197</v>
      </c>
      <c r="B1644" s="8" t="s">
        <v>3317</v>
      </c>
      <c r="C1644" s="8" t="s">
        <v>3318</v>
      </c>
      <c r="D1644" s="8" t="s">
        <v>241</v>
      </c>
      <c r="F1644" s="8" t="s">
        <v>3319</v>
      </c>
      <c r="G1644" s="8" t="s">
        <v>295</v>
      </c>
      <c r="H1644" s="9" t="s">
        <v>4598</v>
      </c>
      <c r="I1644" s="9" t="s">
        <v>3320</v>
      </c>
    </row>
    <row r="1645" spans="1:9" s="10" customFormat="1" ht="75">
      <c r="A1645" s="8" t="s">
        <v>197</v>
      </c>
      <c r="B1645" s="8" t="s">
        <v>3321</v>
      </c>
      <c r="C1645" s="8" t="s">
        <v>3322</v>
      </c>
      <c r="D1645" s="8" t="s">
        <v>241</v>
      </c>
      <c r="F1645" s="8" t="s">
        <v>3319</v>
      </c>
      <c r="G1645" s="8" t="s">
        <v>295</v>
      </c>
      <c r="H1645" s="9" t="s">
        <v>4599</v>
      </c>
      <c r="I1645" s="9" t="s">
        <v>3323</v>
      </c>
    </row>
    <row r="1646" spans="1:9" ht="30">
      <c r="A1646" s="5" t="s">
        <v>197</v>
      </c>
      <c r="B1646" s="6" t="s">
        <v>391</v>
      </c>
      <c r="C1646" s="6" t="s">
        <v>392</v>
      </c>
      <c r="D1646" s="5" t="s">
        <v>241</v>
      </c>
      <c r="E1646" s="5" t="s">
        <v>393</v>
      </c>
      <c r="F1646" s="5" t="s">
        <v>284</v>
      </c>
      <c r="G1646" s="6" t="s">
        <v>243</v>
      </c>
      <c r="H1646" s="7" t="s">
        <v>4600</v>
      </c>
      <c r="I1646" s="7" t="s">
        <v>3324</v>
      </c>
    </row>
    <row r="1647" spans="1:9">
      <c r="A1647" s="5" t="s">
        <v>206</v>
      </c>
      <c r="B1647" s="6" t="s">
        <v>239</v>
      </c>
      <c r="C1647" s="6" t="s">
        <v>240</v>
      </c>
      <c r="D1647" s="5" t="s">
        <v>241</v>
      </c>
      <c r="F1647" s="5" t="s">
        <v>242</v>
      </c>
      <c r="G1647" s="6" t="s">
        <v>243</v>
      </c>
      <c r="H1647" s="7" t="s">
        <v>4567</v>
      </c>
      <c r="I1647" s="7" t="s">
        <v>244</v>
      </c>
    </row>
    <row r="1648" spans="1:9">
      <c r="A1648" s="5" t="s">
        <v>206</v>
      </c>
      <c r="B1648" s="6" t="s">
        <v>245</v>
      </c>
      <c r="C1648" s="6" t="s">
        <v>246</v>
      </c>
      <c r="D1648" s="5" t="s">
        <v>241</v>
      </c>
      <c r="E1648" s="5" t="s">
        <v>206</v>
      </c>
      <c r="F1648" s="5" t="s">
        <v>242</v>
      </c>
      <c r="G1648" s="6" t="s">
        <v>243</v>
      </c>
      <c r="H1648" s="7" t="s">
        <v>3426</v>
      </c>
      <c r="I1648" s="7" t="s">
        <v>247</v>
      </c>
    </row>
    <row r="1649" spans="1:9" ht="60">
      <c r="A1649" s="5" t="s">
        <v>206</v>
      </c>
      <c r="B1649" s="6" t="s">
        <v>382</v>
      </c>
      <c r="C1649" s="6" t="s">
        <v>383</v>
      </c>
      <c r="D1649" s="5" t="s">
        <v>241</v>
      </c>
      <c r="E1649" s="5" t="s">
        <v>250</v>
      </c>
      <c r="F1649" s="5" t="s">
        <v>272</v>
      </c>
      <c r="G1649" s="6" t="s">
        <v>243</v>
      </c>
      <c r="H1649" s="7" t="s">
        <v>4364</v>
      </c>
      <c r="I1649" s="7" t="s">
        <v>3315</v>
      </c>
    </row>
    <row r="1650" spans="1:9">
      <c r="A1650" s="5" t="s">
        <v>206</v>
      </c>
      <c r="B1650" s="6" t="s">
        <v>385</v>
      </c>
      <c r="C1650" s="6" t="s">
        <v>386</v>
      </c>
      <c r="D1650" s="5" t="s">
        <v>241</v>
      </c>
      <c r="E1650" s="5" t="s">
        <v>250</v>
      </c>
      <c r="F1650" s="5" t="s">
        <v>327</v>
      </c>
      <c r="G1650" s="6" t="s">
        <v>243</v>
      </c>
      <c r="H1650" s="7" t="s">
        <v>4601</v>
      </c>
      <c r="I1650" s="7" t="s">
        <v>3325</v>
      </c>
    </row>
    <row r="1651" spans="1:9">
      <c r="A1651" s="5" t="s">
        <v>206</v>
      </c>
      <c r="B1651" s="6" t="s">
        <v>3326</v>
      </c>
      <c r="C1651" s="6" t="s">
        <v>3327</v>
      </c>
      <c r="D1651" s="5" t="s">
        <v>241</v>
      </c>
      <c r="F1651" s="5" t="s">
        <v>3319</v>
      </c>
      <c r="G1651" s="6" t="s">
        <v>243</v>
      </c>
      <c r="H1651" s="7" t="s">
        <v>4602</v>
      </c>
      <c r="I1651" s="7" t="s">
        <v>3328</v>
      </c>
    </row>
    <row r="1652" spans="1:9" s="10" customFormat="1" ht="30">
      <c r="A1652" s="8" t="s">
        <v>206</v>
      </c>
      <c r="B1652" s="8" t="s">
        <v>3329</v>
      </c>
      <c r="C1652" s="8" t="s">
        <v>3330</v>
      </c>
      <c r="D1652" s="8" t="s">
        <v>241</v>
      </c>
      <c r="F1652" s="8" t="s">
        <v>3319</v>
      </c>
      <c r="G1652" s="8" t="s">
        <v>252</v>
      </c>
      <c r="H1652" s="9" t="s">
        <v>4603</v>
      </c>
      <c r="I1652" s="9" t="s">
        <v>3331</v>
      </c>
    </row>
    <row r="1653" spans="1:9" s="10" customFormat="1" ht="30">
      <c r="A1653" s="8" t="s">
        <v>206</v>
      </c>
      <c r="B1653" s="8" t="s">
        <v>3332</v>
      </c>
      <c r="C1653" s="8" t="s">
        <v>3333</v>
      </c>
      <c r="D1653" s="8" t="s">
        <v>241</v>
      </c>
      <c r="E1653" s="8" t="s">
        <v>283</v>
      </c>
      <c r="F1653" s="8" t="s">
        <v>284</v>
      </c>
      <c r="G1653" s="8" t="s">
        <v>252</v>
      </c>
      <c r="H1653" s="9" t="s">
        <v>4604</v>
      </c>
      <c r="I1653" s="9" t="s">
        <v>3334</v>
      </c>
    </row>
    <row r="1654" spans="1:9">
      <c r="A1654" s="5" t="s">
        <v>222</v>
      </c>
      <c r="B1654" s="6" t="s">
        <v>239</v>
      </c>
      <c r="C1654" s="6" t="s">
        <v>240</v>
      </c>
      <c r="D1654" s="5" t="s">
        <v>241</v>
      </c>
      <c r="F1654" s="5" t="s">
        <v>242</v>
      </c>
      <c r="G1654" s="6" t="s">
        <v>243</v>
      </c>
      <c r="H1654" s="7" t="s">
        <v>4567</v>
      </c>
      <c r="I1654" s="7" t="s">
        <v>244</v>
      </c>
    </row>
    <row r="1655" spans="1:9">
      <c r="A1655" s="5" t="s">
        <v>222</v>
      </c>
      <c r="B1655" s="6" t="s">
        <v>245</v>
      </c>
      <c r="C1655" s="6" t="s">
        <v>246</v>
      </c>
      <c r="D1655" s="5" t="s">
        <v>241</v>
      </c>
      <c r="E1655" s="5" t="s">
        <v>222</v>
      </c>
      <c r="F1655" s="5" t="s">
        <v>242</v>
      </c>
      <c r="G1655" s="6" t="s">
        <v>243</v>
      </c>
      <c r="H1655" s="7" t="s">
        <v>3426</v>
      </c>
      <c r="I1655" s="7" t="s">
        <v>247</v>
      </c>
    </row>
    <row r="1656" spans="1:9">
      <c r="A1656" s="5" t="s">
        <v>222</v>
      </c>
      <c r="B1656" s="6" t="s">
        <v>425</v>
      </c>
      <c r="C1656" s="6" t="s">
        <v>426</v>
      </c>
      <c r="D1656" s="5" t="s">
        <v>259</v>
      </c>
      <c r="F1656" s="5" t="s">
        <v>272</v>
      </c>
      <c r="G1656" s="6" t="s">
        <v>243</v>
      </c>
      <c r="H1656" s="7" t="s">
        <v>4401</v>
      </c>
      <c r="I1656" s="7" t="s">
        <v>3335</v>
      </c>
    </row>
    <row r="1657" spans="1:9" s="10" customFormat="1" ht="45">
      <c r="A1657" s="8" t="s">
        <v>222</v>
      </c>
      <c r="B1657" s="8" t="s">
        <v>428</v>
      </c>
      <c r="C1657" s="8" t="s">
        <v>429</v>
      </c>
      <c r="D1657" s="8" t="s">
        <v>241</v>
      </c>
      <c r="F1657" s="8" t="s">
        <v>327</v>
      </c>
      <c r="G1657" s="8" t="s">
        <v>252</v>
      </c>
      <c r="H1657" s="9" t="s">
        <v>4396</v>
      </c>
      <c r="I1657" s="9" t="s">
        <v>430</v>
      </c>
    </row>
    <row r="1658" spans="1:9" s="10" customFormat="1" ht="30">
      <c r="A1658" s="8" t="s">
        <v>222</v>
      </c>
      <c r="B1658" s="8" t="s">
        <v>431</v>
      </c>
      <c r="C1658" s="8" t="s">
        <v>432</v>
      </c>
      <c r="D1658" s="8" t="s">
        <v>259</v>
      </c>
      <c r="F1658" s="8" t="s">
        <v>284</v>
      </c>
      <c r="G1658" s="8" t="s">
        <v>252</v>
      </c>
      <c r="H1658" s="9" t="s">
        <v>4365</v>
      </c>
      <c r="I1658" s="9" t="s">
        <v>3336</v>
      </c>
    </row>
    <row r="1659" spans="1:9" s="10" customFormat="1" ht="120">
      <c r="A1659" s="8" t="s">
        <v>222</v>
      </c>
      <c r="B1659" s="8" t="s">
        <v>352</v>
      </c>
      <c r="C1659" s="8" t="s">
        <v>353</v>
      </c>
      <c r="D1659" s="8" t="s">
        <v>241</v>
      </c>
      <c r="E1659" s="8" t="s">
        <v>250</v>
      </c>
      <c r="F1659" s="8" t="s">
        <v>251</v>
      </c>
      <c r="G1659" s="8" t="s">
        <v>295</v>
      </c>
      <c r="H1659" s="9" t="s">
        <v>4466</v>
      </c>
      <c r="I1659" s="9" t="s">
        <v>3337</v>
      </c>
    </row>
    <row r="1660" spans="1:9" s="10" customFormat="1" ht="45">
      <c r="A1660" s="8" t="s">
        <v>222</v>
      </c>
      <c r="B1660" s="8" t="s">
        <v>355</v>
      </c>
      <c r="C1660" s="8" t="s">
        <v>356</v>
      </c>
      <c r="D1660" s="8" t="s">
        <v>241</v>
      </c>
      <c r="E1660" s="8" t="s">
        <v>250</v>
      </c>
      <c r="F1660" s="8" t="s">
        <v>327</v>
      </c>
      <c r="G1660" s="8" t="s">
        <v>252</v>
      </c>
      <c r="H1660" s="9" t="s">
        <v>4467</v>
      </c>
      <c r="I1660" s="9" t="s">
        <v>3338</v>
      </c>
    </row>
    <row r="1661" spans="1:9" ht="30">
      <c r="A1661" s="5" t="s">
        <v>222</v>
      </c>
      <c r="B1661" s="6" t="s">
        <v>3339</v>
      </c>
      <c r="C1661" s="6" t="s">
        <v>3340</v>
      </c>
      <c r="D1661" s="5" t="s">
        <v>241</v>
      </c>
      <c r="F1661" s="5" t="s">
        <v>3319</v>
      </c>
      <c r="G1661" s="6" t="s">
        <v>243</v>
      </c>
      <c r="H1661" s="7" t="s">
        <v>4605</v>
      </c>
      <c r="I1661" s="7" t="s">
        <v>3341</v>
      </c>
    </row>
    <row r="1662" spans="1:9" s="10" customFormat="1" ht="30">
      <c r="A1662" s="8" t="s">
        <v>222</v>
      </c>
      <c r="B1662" s="8" t="s">
        <v>3342</v>
      </c>
      <c r="C1662" s="8" t="s">
        <v>3343</v>
      </c>
      <c r="D1662" s="8" t="s">
        <v>241</v>
      </c>
      <c r="F1662" s="8" t="s">
        <v>3319</v>
      </c>
      <c r="G1662" s="8" t="s">
        <v>252</v>
      </c>
      <c r="H1662" s="9" t="s">
        <v>4606</v>
      </c>
      <c r="I1662" s="9" t="s">
        <v>3344</v>
      </c>
    </row>
    <row r="1663" spans="1:9">
      <c r="A1663" s="5" t="s">
        <v>202</v>
      </c>
      <c r="B1663" s="6" t="s">
        <v>239</v>
      </c>
      <c r="C1663" s="6" t="s">
        <v>240</v>
      </c>
      <c r="D1663" s="5" t="s">
        <v>241</v>
      </c>
      <c r="F1663" s="5" t="s">
        <v>242</v>
      </c>
      <c r="G1663" s="6" t="s">
        <v>243</v>
      </c>
      <c r="H1663" s="7" t="s">
        <v>4567</v>
      </c>
      <c r="I1663" s="7" t="s">
        <v>244</v>
      </c>
    </row>
    <row r="1664" spans="1:9">
      <c r="A1664" s="5" t="s">
        <v>202</v>
      </c>
      <c r="B1664" s="6" t="s">
        <v>245</v>
      </c>
      <c r="C1664" s="6" t="s">
        <v>246</v>
      </c>
      <c r="D1664" s="5" t="s">
        <v>241</v>
      </c>
      <c r="E1664" s="5" t="s">
        <v>202</v>
      </c>
      <c r="F1664" s="5" t="s">
        <v>242</v>
      </c>
      <c r="G1664" s="6" t="s">
        <v>243</v>
      </c>
      <c r="H1664" s="7" t="s">
        <v>3426</v>
      </c>
      <c r="I1664" s="7" t="s">
        <v>247</v>
      </c>
    </row>
    <row r="1665" spans="1:9" ht="30">
      <c r="A1665" s="5" t="s">
        <v>202</v>
      </c>
      <c r="B1665" s="6" t="s">
        <v>3345</v>
      </c>
      <c r="C1665" s="6" t="s">
        <v>3346</v>
      </c>
      <c r="D1665" s="5" t="s">
        <v>259</v>
      </c>
      <c r="F1665" s="5" t="s">
        <v>284</v>
      </c>
      <c r="G1665" s="6" t="s">
        <v>243</v>
      </c>
      <c r="H1665" s="7" t="s">
        <v>4366</v>
      </c>
      <c r="I1665" s="7" t="s">
        <v>3347</v>
      </c>
    </row>
    <row r="1666" spans="1:9" ht="75">
      <c r="A1666" s="5" t="s">
        <v>202</v>
      </c>
      <c r="B1666" s="6" t="s">
        <v>3348</v>
      </c>
      <c r="C1666" s="6" t="s">
        <v>3349</v>
      </c>
      <c r="D1666" s="5" t="s">
        <v>241</v>
      </c>
      <c r="F1666" s="5" t="s">
        <v>284</v>
      </c>
      <c r="G1666" s="6" t="s">
        <v>243</v>
      </c>
      <c r="H1666" s="7" t="s">
        <v>4367</v>
      </c>
      <c r="I1666" s="7" t="s">
        <v>3350</v>
      </c>
    </row>
    <row r="1667" spans="1:9" ht="75">
      <c r="A1667" s="5" t="s">
        <v>202</v>
      </c>
      <c r="B1667" s="6" t="s">
        <v>3351</v>
      </c>
      <c r="C1667" s="6" t="s">
        <v>3352</v>
      </c>
      <c r="D1667" s="5" t="s">
        <v>241</v>
      </c>
      <c r="E1667" s="5" t="s">
        <v>283</v>
      </c>
      <c r="F1667" s="5" t="s">
        <v>284</v>
      </c>
      <c r="G1667" s="6" t="s">
        <v>243</v>
      </c>
      <c r="H1667" s="7" t="s">
        <v>4368</v>
      </c>
      <c r="I1667" s="7" t="s">
        <v>3353</v>
      </c>
    </row>
    <row r="1668" spans="1:9" ht="30">
      <c r="A1668" s="5" t="s">
        <v>202</v>
      </c>
      <c r="B1668" s="6" t="s">
        <v>3354</v>
      </c>
      <c r="C1668" s="6" t="s">
        <v>3355</v>
      </c>
      <c r="D1668" s="5" t="s">
        <v>241</v>
      </c>
      <c r="E1668" s="5" t="s">
        <v>283</v>
      </c>
      <c r="F1668" s="5" t="s">
        <v>284</v>
      </c>
      <c r="G1668" s="6" t="s">
        <v>243</v>
      </c>
      <c r="H1668" s="7" t="s">
        <v>4369</v>
      </c>
      <c r="I1668" s="7" t="s">
        <v>3356</v>
      </c>
    </row>
    <row r="1669" spans="1:9" ht="45">
      <c r="A1669" s="5" t="s">
        <v>202</v>
      </c>
      <c r="B1669" s="6" t="s">
        <v>3357</v>
      </c>
      <c r="C1669" s="6" t="s">
        <v>3358</v>
      </c>
      <c r="D1669" s="5" t="s">
        <v>241</v>
      </c>
      <c r="E1669" s="5" t="s">
        <v>283</v>
      </c>
      <c r="F1669" s="5" t="s">
        <v>284</v>
      </c>
      <c r="G1669" s="6" t="s">
        <v>243</v>
      </c>
      <c r="H1669" s="7" t="s">
        <v>4370</v>
      </c>
      <c r="I1669" s="7" t="s">
        <v>3359</v>
      </c>
    </row>
    <row r="1670" spans="1:9" ht="45">
      <c r="A1670" s="5" t="s">
        <v>202</v>
      </c>
      <c r="B1670" s="6" t="s">
        <v>3360</v>
      </c>
      <c r="C1670" s="6" t="s">
        <v>3361</v>
      </c>
      <c r="D1670" s="5" t="s">
        <v>241</v>
      </c>
      <c r="E1670" s="5" t="s">
        <v>283</v>
      </c>
      <c r="F1670" s="5" t="s">
        <v>284</v>
      </c>
      <c r="G1670" s="6" t="s">
        <v>243</v>
      </c>
      <c r="H1670" s="7" t="s">
        <v>4371</v>
      </c>
      <c r="I1670" s="7" t="s">
        <v>3362</v>
      </c>
    </row>
    <row r="1671" spans="1:9" ht="105">
      <c r="A1671" s="5" t="s">
        <v>202</v>
      </c>
      <c r="B1671" s="6" t="s">
        <v>3363</v>
      </c>
      <c r="C1671" s="6" t="s">
        <v>3364</v>
      </c>
      <c r="D1671" s="5" t="s">
        <v>259</v>
      </c>
      <c r="F1671" s="5" t="s">
        <v>251</v>
      </c>
      <c r="G1671" s="6" t="s">
        <v>243</v>
      </c>
      <c r="H1671" s="7" t="s">
        <v>4468</v>
      </c>
      <c r="I1671" s="7" t="s">
        <v>3365</v>
      </c>
    </row>
    <row r="1672" spans="1:9">
      <c r="A1672" s="5" t="s">
        <v>214</v>
      </c>
      <c r="B1672" s="6" t="s">
        <v>239</v>
      </c>
      <c r="C1672" s="6" t="s">
        <v>240</v>
      </c>
      <c r="D1672" s="5" t="s">
        <v>241</v>
      </c>
      <c r="F1672" s="5" t="s">
        <v>242</v>
      </c>
      <c r="G1672" s="6" t="s">
        <v>243</v>
      </c>
      <c r="H1672" s="7" t="s">
        <v>4567</v>
      </c>
      <c r="I1672" s="7" t="s">
        <v>244</v>
      </c>
    </row>
    <row r="1673" spans="1:9">
      <c r="A1673" s="5" t="s">
        <v>214</v>
      </c>
      <c r="B1673" s="6" t="s">
        <v>245</v>
      </c>
      <c r="C1673" s="6" t="s">
        <v>231</v>
      </c>
      <c r="D1673" s="5" t="s">
        <v>241</v>
      </c>
      <c r="E1673" s="5" t="s">
        <v>214</v>
      </c>
      <c r="F1673" s="5" t="s">
        <v>242</v>
      </c>
      <c r="G1673" s="6" t="s">
        <v>243</v>
      </c>
      <c r="H1673" s="7" t="s">
        <v>4372</v>
      </c>
      <c r="I1673" s="7" t="s">
        <v>3366</v>
      </c>
    </row>
    <row r="1674" spans="1:9">
      <c r="A1674" s="5" t="s">
        <v>214</v>
      </c>
      <c r="B1674" s="6" t="s">
        <v>410</v>
      </c>
      <c r="C1674" s="6" t="s">
        <v>411</v>
      </c>
      <c r="D1674" s="5" t="s">
        <v>241</v>
      </c>
      <c r="F1674" s="5" t="s">
        <v>272</v>
      </c>
      <c r="G1674" s="6" t="s">
        <v>243</v>
      </c>
      <c r="H1674" s="7" t="s">
        <v>3449</v>
      </c>
      <c r="I1674" s="7" t="s">
        <v>412</v>
      </c>
    </row>
    <row r="1675" spans="1:9">
      <c r="A1675" s="5" t="s">
        <v>214</v>
      </c>
      <c r="B1675" s="6" t="s">
        <v>3367</v>
      </c>
      <c r="C1675" s="6" t="s">
        <v>3368</v>
      </c>
      <c r="D1675" s="5" t="s">
        <v>241</v>
      </c>
      <c r="F1675" s="5" t="s">
        <v>3319</v>
      </c>
      <c r="G1675" s="6" t="s">
        <v>243</v>
      </c>
      <c r="H1675" s="7" t="s">
        <v>4373</v>
      </c>
      <c r="I1675" s="7" t="s">
        <v>3369</v>
      </c>
    </row>
    <row r="1676" spans="1:9" ht="45">
      <c r="A1676" s="5" t="s">
        <v>214</v>
      </c>
      <c r="B1676" s="6" t="s">
        <v>3370</v>
      </c>
      <c r="C1676" s="6" t="s">
        <v>3371</v>
      </c>
      <c r="D1676" s="5" t="s">
        <v>241</v>
      </c>
      <c r="E1676" s="5" t="s">
        <v>317</v>
      </c>
      <c r="F1676" s="5" t="s">
        <v>251</v>
      </c>
      <c r="G1676" s="6" t="s">
        <v>243</v>
      </c>
      <c r="H1676" s="7" t="s">
        <v>4374</v>
      </c>
      <c r="I1676" s="7" t="s">
        <v>3372</v>
      </c>
    </row>
    <row r="1677" spans="1:9">
      <c r="A1677" s="5" t="s">
        <v>210</v>
      </c>
      <c r="B1677" s="6" t="s">
        <v>239</v>
      </c>
      <c r="C1677" s="6" t="s">
        <v>240</v>
      </c>
      <c r="D1677" s="5" t="s">
        <v>241</v>
      </c>
      <c r="F1677" s="5" t="s">
        <v>242</v>
      </c>
      <c r="G1677" s="6" t="s">
        <v>243</v>
      </c>
      <c r="H1677" s="7" t="s">
        <v>4567</v>
      </c>
      <c r="I1677" s="7" t="s">
        <v>244</v>
      </c>
    </row>
    <row r="1678" spans="1:9">
      <c r="A1678" s="5" t="s">
        <v>210</v>
      </c>
      <c r="B1678" s="6" t="s">
        <v>245</v>
      </c>
      <c r="C1678" s="6" t="s">
        <v>246</v>
      </c>
      <c r="D1678" s="5" t="s">
        <v>241</v>
      </c>
      <c r="E1678" s="5" t="s">
        <v>210</v>
      </c>
      <c r="F1678" s="5" t="s">
        <v>242</v>
      </c>
      <c r="G1678" s="6" t="s">
        <v>243</v>
      </c>
      <c r="H1678" s="7" t="s">
        <v>3426</v>
      </c>
      <c r="I1678" s="7" t="s">
        <v>247</v>
      </c>
    </row>
    <row r="1679" spans="1:9" ht="90">
      <c r="A1679" s="5" t="s">
        <v>210</v>
      </c>
      <c r="B1679" s="6" t="s">
        <v>1596</v>
      </c>
      <c r="C1679" s="6" t="s">
        <v>3373</v>
      </c>
      <c r="D1679" s="5" t="s">
        <v>241</v>
      </c>
      <c r="E1679" s="5" t="s">
        <v>250</v>
      </c>
      <c r="F1679" s="5" t="s">
        <v>272</v>
      </c>
      <c r="G1679" s="6" t="s">
        <v>243</v>
      </c>
      <c r="H1679" s="7" t="s">
        <v>4565</v>
      </c>
      <c r="I1679" s="7" t="s">
        <v>3374</v>
      </c>
    </row>
    <row r="1680" spans="1:9" ht="30">
      <c r="A1680" s="5" t="s">
        <v>210</v>
      </c>
      <c r="B1680" s="6" t="s">
        <v>1599</v>
      </c>
      <c r="C1680" s="6" t="s">
        <v>1600</v>
      </c>
      <c r="D1680" s="5" t="s">
        <v>241</v>
      </c>
      <c r="E1680" s="5" t="s">
        <v>250</v>
      </c>
      <c r="F1680" s="5" t="s">
        <v>327</v>
      </c>
      <c r="G1680" s="6" t="s">
        <v>243</v>
      </c>
      <c r="H1680" s="7" t="s">
        <v>4375</v>
      </c>
      <c r="I1680" s="7" t="s">
        <v>3375</v>
      </c>
    </row>
    <row r="1681" spans="1:9">
      <c r="A1681" s="5" t="s">
        <v>210</v>
      </c>
      <c r="B1681" s="6" t="s">
        <v>1602</v>
      </c>
      <c r="C1681" s="6" t="s">
        <v>1603</v>
      </c>
      <c r="D1681" s="5" t="s">
        <v>241</v>
      </c>
      <c r="E1681" s="5" t="s">
        <v>1604</v>
      </c>
      <c r="F1681" s="5" t="s">
        <v>473</v>
      </c>
      <c r="G1681" s="6" t="s">
        <v>243</v>
      </c>
      <c r="H1681" s="7" t="s">
        <v>4376</v>
      </c>
      <c r="I1681" s="7" t="s">
        <v>3376</v>
      </c>
    </row>
    <row r="1682" spans="1:9" s="10" customFormat="1" ht="45">
      <c r="A1682" s="8" t="s">
        <v>210</v>
      </c>
      <c r="B1682" s="8" t="s">
        <v>1606</v>
      </c>
      <c r="C1682" s="8" t="s">
        <v>1607</v>
      </c>
      <c r="D1682" s="8" t="s">
        <v>241</v>
      </c>
      <c r="E1682" s="8" t="s">
        <v>250</v>
      </c>
      <c r="F1682" s="8" t="s">
        <v>473</v>
      </c>
      <c r="G1682" s="8" t="s">
        <v>252</v>
      </c>
      <c r="H1682" s="9" t="s">
        <v>4377</v>
      </c>
      <c r="I1682" s="9" t="s">
        <v>3377</v>
      </c>
    </row>
    <row r="1683" spans="1:9" s="10" customFormat="1" ht="30">
      <c r="A1683" s="8" t="s">
        <v>210</v>
      </c>
      <c r="B1683" s="8" t="s">
        <v>3378</v>
      </c>
      <c r="C1683" s="8" t="s">
        <v>3379</v>
      </c>
      <c r="D1683" s="8" t="s">
        <v>241</v>
      </c>
      <c r="F1683" s="8" t="s">
        <v>3319</v>
      </c>
      <c r="G1683" s="8" t="s">
        <v>252</v>
      </c>
      <c r="H1683" s="9" t="s">
        <v>4378</v>
      </c>
      <c r="I1683" s="9" t="s">
        <v>3380</v>
      </c>
    </row>
    <row r="1684" spans="1:9" s="10" customFormat="1" ht="30">
      <c r="A1684" s="8" t="s">
        <v>210</v>
      </c>
      <c r="B1684" s="8" t="s">
        <v>3381</v>
      </c>
      <c r="C1684" s="8" t="s">
        <v>3382</v>
      </c>
      <c r="D1684" s="8" t="s">
        <v>241</v>
      </c>
      <c r="F1684" s="8" t="s">
        <v>251</v>
      </c>
      <c r="G1684" s="8" t="s">
        <v>252</v>
      </c>
      <c r="H1684" s="9" t="s">
        <v>4379</v>
      </c>
      <c r="I1684" s="9" t="s">
        <v>3383</v>
      </c>
    </row>
    <row r="1685" spans="1:9">
      <c r="A1685" s="5" t="s">
        <v>218</v>
      </c>
      <c r="B1685" s="6" t="s">
        <v>239</v>
      </c>
      <c r="C1685" s="6" t="s">
        <v>240</v>
      </c>
      <c r="D1685" s="5" t="s">
        <v>241</v>
      </c>
      <c r="F1685" s="5" t="s">
        <v>242</v>
      </c>
      <c r="G1685" s="6" t="s">
        <v>243</v>
      </c>
      <c r="H1685" s="7" t="s">
        <v>4567</v>
      </c>
      <c r="I1685" s="7" t="s">
        <v>244</v>
      </c>
    </row>
    <row r="1686" spans="1:9">
      <c r="A1686" s="5" t="s">
        <v>218</v>
      </c>
      <c r="B1686" s="6" t="s">
        <v>245</v>
      </c>
      <c r="C1686" s="6" t="s">
        <v>246</v>
      </c>
      <c r="D1686" s="5" t="s">
        <v>241</v>
      </c>
      <c r="E1686" s="5" t="s">
        <v>218</v>
      </c>
      <c r="F1686" s="5" t="s">
        <v>242</v>
      </c>
      <c r="G1686" s="6" t="s">
        <v>243</v>
      </c>
      <c r="H1686" s="7" t="s">
        <v>3426</v>
      </c>
      <c r="I1686" s="7" t="s">
        <v>247</v>
      </c>
    </row>
    <row r="1687" spans="1:9" ht="30">
      <c r="A1687" s="5" t="s">
        <v>218</v>
      </c>
      <c r="B1687" s="6" t="s">
        <v>3384</v>
      </c>
      <c r="C1687" s="6" t="s">
        <v>258</v>
      </c>
      <c r="D1687" s="5" t="s">
        <v>259</v>
      </c>
      <c r="F1687" s="5" t="s">
        <v>242</v>
      </c>
      <c r="G1687" s="6" t="s">
        <v>243</v>
      </c>
      <c r="H1687" s="7" t="s">
        <v>4380</v>
      </c>
      <c r="I1687" s="7" t="s">
        <v>3385</v>
      </c>
    </row>
    <row r="1688" spans="1:9" s="10" customFormat="1">
      <c r="A1688" s="8" t="s">
        <v>218</v>
      </c>
      <c r="B1688" s="8" t="s">
        <v>3386</v>
      </c>
      <c r="C1688" s="8" t="s">
        <v>451</v>
      </c>
      <c r="D1688" s="8" t="s">
        <v>241</v>
      </c>
      <c r="F1688" s="8" t="s">
        <v>242</v>
      </c>
      <c r="G1688" s="8" t="s">
        <v>252</v>
      </c>
      <c r="H1688" s="9" t="s">
        <v>4381</v>
      </c>
      <c r="I1688" s="9" t="s">
        <v>3387</v>
      </c>
    </row>
    <row r="1689" spans="1:9" ht="75">
      <c r="A1689" s="5" t="s">
        <v>218</v>
      </c>
      <c r="B1689" s="6" t="s">
        <v>3388</v>
      </c>
      <c r="C1689" s="6" t="s">
        <v>3389</v>
      </c>
      <c r="D1689" s="5" t="s">
        <v>241</v>
      </c>
      <c r="E1689" s="5" t="s">
        <v>3390</v>
      </c>
      <c r="F1689" s="5" t="s">
        <v>272</v>
      </c>
      <c r="G1689" s="6" t="s">
        <v>243</v>
      </c>
      <c r="H1689" s="7" t="s">
        <v>4382</v>
      </c>
      <c r="I1689" s="7" t="s">
        <v>3391</v>
      </c>
    </row>
    <row r="1690" spans="1:9" ht="45">
      <c r="A1690" s="5" t="s">
        <v>218</v>
      </c>
      <c r="B1690" s="6" t="s">
        <v>3392</v>
      </c>
      <c r="C1690" s="6" t="s">
        <v>3393</v>
      </c>
      <c r="D1690" s="5" t="s">
        <v>241</v>
      </c>
      <c r="E1690" s="5" t="s">
        <v>3394</v>
      </c>
      <c r="F1690" s="5" t="s">
        <v>327</v>
      </c>
      <c r="G1690" s="6" t="s">
        <v>243</v>
      </c>
      <c r="H1690" s="7" t="s">
        <v>4469</v>
      </c>
      <c r="I1690" s="7" t="s">
        <v>3395</v>
      </c>
    </row>
    <row r="1691" spans="1:9" s="10" customFormat="1" ht="60">
      <c r="A1691" s="8" t="s">
        <v>218</v>
      </c>
      <c r="B1691" s="8" t="s">
        <v>3396</v>
      </c>
      <c r="C1691" s="8" t="s">
        <v>3397</v>
      </c>
      <c r="D1691" s="8" t="s">
        <v>241</v>
      </c>
      <c r="E1691" s="8" t="s">
        <v>250</v>
      </c>
      <c r="F1691" s="8" t="s">
        <v>1447</v>
      </c>
      <c r="G1691" s="8" t="s">
        <v>295</v>
      </c>
      <c r="H1691" s="9" t="s">
        <v>4383</v>
      </c>
      <c r="I1691" s="9" t="s">
        <v>3398</v>
      </c>
    </row>
    <row r="1692" spans="1:9" s="10" customFormat="1" ht="30">
      <c r="A1692" s="8" t="s">
        <v>218</v>
      </c>
      <c r="B1692" s="8" t="s">
        <v>3399</v>
      </c>
      <c r="C1692" s="8" t="s">
        <v>3400</v>
      </c>
      <c r="D1692" s="8" t="s">
        <v>241</v>
      </c>
      <c r="E1692" s="8" t="s">
        <v>3401</v>
      </c>
      <c r="F1692" s="8" t="s">
        <v>1447</v>
      </c>
      <c r="G1692" s="8" t="s">
        <v>252</v>
      </c>
      <c r="H1692" s="9" t="s">
        <v>4384</v>
      </c>
      <c r="I1692" s="9" t="s">
        <v>3402</v>
      </c>
    </row>
    <row r="1693" spans="1:9" s="10" customFormat="1" ht="60">
      <c r="A1693" s="8" t="s">
        <v>218</v>
      </c>
      <c r="B1693" s="8" t="s">
        <v>3403</v>
      </c>
      <c r="C1693" s="8" t="s">
        <v>3404</v>
      </c>
      <c r="D1693" s="8" t="s">
        <v>241</v>
      </c>
      <c r="E1693" s="8" t="s">
        <v>250</v>
      </c>
      <c r="F1693" s="8" t="s">
        <v>1447</v>
      </c>
      <c r="G1693" s="8" t="s">
        <v>295</v>
      </c>
      <c r="H1693" s="9" t="s">
        <v>4566</v>
      </c>
      <c r="I1693" s="9" t="s">
        <v>3405</v>
      </c>
    </row>
    <row r="1694" spans="1:9" s="10" customFormat="1" ht="30">
      <c r="A1694" s="8" t="s">
        <v>218</v>
      </c>
      <c r="B1694" s="8" t="s">
        <v>3406</v>
      </c>
      <c r="C1694" s="8" t="s">
        <v>3407</v>
      </c>
      <c r="D1694" s="8" t="s">
        <v>241</v>
      </c>
      <c r="F1694" s="8" t="s">
        <v>1447</v>
      </c>
      <c r="G1694" s="8" t="s">
        <v>295</v>
      </c>
      <c r="H1694" s="9" t="s">
        <v>4385</v>
      </c>
      <c r="I1694" s="9" t="s">
        <v>3408</v>
      </c>
    </row>
    <row r="1695" spans="1:9" s="10" customFormat="1">
      <c r="A1695" s="8" t="s">
        <v>218</v>
      </c>
      <c r="B1695" s="8" t="s">
        <v>3409</v>
      </c>
      <c r="C1695" s="8" t="s">
        <v>3410</v>
      </c>
      <c r="D1695" s="8" t="s">
        <v>241</v>
      </c>
      <c r="F1695" s="8" t="s">
        <v>1447</v>
      </c>
      <c r="G1695" s="8" t="s">
        <v>295</v>
      </c>
      <c r="H1695" s="9" t="s">
        <v>4386</v>
      </c>
      <c r="I1695" s="9" t="s">
        <v>3411</v>
      </c>
    </row>
    <row r="1696" spans="1:9">
      <c r="A1696" s="5" t="s">
        <v>226</v>
      </c>
      <c r="B1696" s="6" t="s">
        <v>239</v>
      </c>
      <c r="C1696" s="6" t="s">
        <v>240</v>
      </c>
      <c r="D1696" s="5" t="s">
        <v>241</v>
      </c>
      <c r="F1696" s="5" t="s">
        <v>242</v>
      </c>
      <c r="G1696" s="6" t="s">
        <v>243</v>
      </c>
      <c r="H1696" s="7" t="s">
        <v>4567</v>
      </c>
      <c r="I1696" s="7" t="s">
        <v>244</v>
      </c>
    </row>
    <row r="1697" spans="1:9">
      <c r="A1697" s="5" t="s">
        <v>226</v>
      </c>
      <c r="B1697" s="6" t="s">
        <v>245</v>
      </c>
      <c r="C1697" s="6" t="s">
        <v>246</v>
      </c>
      <c r="D1697" s="5" t="s">
        <v>241</v>
      </c>
      <c r="E1697" s="5" t="s">
        <v>226</v>
      </c>
      <c r="F1697" s="5" t="s">
        <v>242</v>
      </c>
      <c r="G1697" s="6" t="s">
        <v>243</v>
      </c>
      <c r="H1697" s="7" t="s">
        <v>3426</v>
      </c>
      <c r="I1697" s="7" t="s">
        <v>247</v>
      </c>
    </row>
    <row r="1698" spans="1:9" ht="75">
      <c r="A1698" s="5" t="s">
        <v>226</v>
      </c>
      <c r="B1698" s="6" t="s">
        <v>1865</v>
      </c>
      <c r="C1698" s="6" t="s">
        <v>3412</v>
      </c>
      <c r="D1698" s="5" t="s">
        <v>241</v>
      </c>
      <c r="F1698" s="5" t="s">
        <v>242</v>
      </c>
      <c r="G1698" s="6" t="s">
        <v>243</v>
      </c>
      <c r="H1698" s="7" t="s">
        <v>4387</v>
      </c>
      <c r="I1698" s="7" t="s">
        <v>3413</v>
      </c>
    </row>
    <row r="1699" spans="1:9" ht="30">
      <c r="A1699" s="5" t="s">
        <v>226</v>
      </c>
      <c r="B1699" s="6" t="s">
        <v>3414</v>
      </c>
      <c r="C1699" s="6" t="s">
        <v>258</v>
      </c>
      <c r="D1699" s="5" t="s">
        <v>259</v>
      </c>
      <c r="F1699" s="5" t="s">
        <v>242</v>
      </c>
      <c r="G1699" s="6" t="s">
        <v>243</v>
      </c>
      <c r="H1699" s="7" t="s">
        <v>4388</v>
      </c>
      <c r="I1699" s="7" t="s">
        <v>3415</v>
      </c>
    </row>
    <row r="1700" spans="1:9" ht="30">
      <c r="A1700" s="5" t="s">
        <v>226</v>
      </c>
      <c r="B1700" s="6" t="s">
        <v>3416</v>
      </c>
      <c r="C1700" s="6" t="s">
        <v>3417</v>
      </c>
      <c r="D1700" s="5" t="s">
        <v>241</v>
      </c>
      <c r="E1700" s="5" t="s">
        <v>250</v>
      </c>
      <c r="F1700" s="5" t="s">
        <v>272</v>
      </c>
      <c r="G1700" s="6" t="s">
        <v>243</v>
      </c>
      <c r="H1700" s="7" t="s">
        <v>4389</v>
      </c>
      <c r="I1700" s="7" t="s">
        <v>3418</v>
      </c>
    </row>
    <row r="1701" spans="1:9" ht="30">
      <c r="A1701" s="5" t="s">
        <v>226</v>
      </c>
      <c r="B1701" s="6" t="s">
        <v>3419</v>
      </c>
      <c r="C1701" s="6" t="s">
        <v>3420</v>
      </c>
      <c r="D1701" s="5" t="s">
        <v>241</v>
      </c>
      <c r="E1701" s="5" t="s">
        <v>250</v>
      </c>
      <c r="F1701" s="5" t="s">
        <v>327</v>
      </c>
      <c r="G1701" s="6" t="s">
        <v>243</v>
      </c>
      <c r="H1701" s="7" t="s">
        <v>4390</v>
      </c>
      <c r="I1701" s="7" t="s">
        <v>3421</v>
      </c>
    </row>
    <row r="1702" spans="1:9" ht="30">
      <c r="A1702" s="5" t="s">
        <v>226</v>
      </c>
      <c r="B1702" s="6" t="s">
        <v>3422</v>
      </c>
      <c r="C1702" s="6" t="s">
        <v>3423</v>
      </c>
      <c r="D1702" s="5" t="s">
        <v>241</v>
      </c>
      <c r="E1702" s="5" t="s">
        <v>250</v>
      </c>
      <c r="F1702" s="5" t="s">
        <v>1447</v>
      </c>
      <c r="G1702" s="6" t="s">
        <v>243</v>
      </c>
      <c r="H1702" s="7" t="s">
        <v>4391</v>
      </c>
      <c r="I1702" s="7" t="s">
        <v>3424</v>
      </c>
    </row>
  </sheetData>
  <autoFilter ref="I1:I1702" xr:uid="{00000000-0001-0000-0100-000000000000}"/>
  <phoneticPr fontId="6"/>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Table0</vt:lpstr>
      <vt:lpstr>Table1</vt:lpstr>
      <vt:lpstr>Table2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Shizuko Takahara</cp:lastModifiedBy>
  <dcterms:created xsi:type="dcterms:W3CDTF">2025-07-10T01:45:08Z</dcterms:created>
  <dcterms:modified xsi:type="dcterms:W3CDTF">2025-08-07T01:31:06Z</dcterms:modified>
</cp:coreProperties>
</file>