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s\ishok\Documents\GitHub\-A-\"/>
    </mc:Choice>
  </mc:AlternateContent>
  <bookViews>
    <workbookView xWindow="0" yWindow="0" windowWidth="21570" windowHeight="8160" activeTab="1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71027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<sst xmlns="http://schemas.openxmlformats.org/spreadsheetml/2006/main" count="156" uniqueCount="113">
  <si>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</si>
  <si>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</si>
  <si>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</si>
  <si>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</si>
  <si>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</si>
  <si>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</si>
  <si>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</si>
  <si>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</si>
  <si>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</si>
  <si>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</si>
  <si>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</si>
  <si>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</si>
  <si>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</si>
  <si>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</si>
  <si>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</si>
  <si>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</si>
  <si>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</si>
  <si>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</si>
  <si>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</si>
  <si>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</si>
  <si>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</si>
  <si>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</si>
  <si>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</si>
  <si>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</si>
  <si>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</si>
  <si>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</si>
  <si>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</si>
  <si>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</si>
  <si>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</si>
  <si>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</si>
  <si>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</si>
  <si>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</si>
  <si>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</si>
  <si>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</si>
  <si>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</si>
  <si>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</si>
  <si>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</si>
  <si>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</si>
  <si>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</si>
  <si>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</si>
  <si>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</si>
  <si>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</si>
  <si>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</si>
  <si>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</si>
  <si>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</si>
  <si>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</si>
  <si>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</si>
  <si>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</si>
  <si>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</si>
  <si>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</si>
  <si>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</si>
  <si>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</si>
  <si>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</si>
  <si>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</si>
  <si>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</si>
  <si>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</si>
  <si>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</si>
  <si>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</si>
  <si>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</si>
  <si>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</si>
  <si>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</si>
  <si>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</si>
  <si>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</si>
  <si>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</si>
  <si>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</si>
  <si>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</si>
  <si>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</si>
  <si>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</si>
  <si>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</si>
  <si>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</si>
  <si>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</si>
  <si>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</si>
  <si>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</si>
  <si>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</si>
  <si>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</si>
  <si>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</si>
  <si>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</si>
  <si>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</si>
  <si>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</si>
  <si>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</si>
  <si>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</si>
  <si>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</si>
  <si>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</si>
  <si>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</si>
  <si>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</si>
  <si>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</si>
  <si>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</si>
  <si>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</si>
  <si>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</si>
  <si>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</si>
  <si>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</si>
  <si>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</si>
  <si>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</si>
  <si>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</si>
  <si>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</si>
  <si>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</si>
  <si>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</si>
  <si>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</si>
  <si>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</si>
  <si>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</si>
  <si>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</si>
  <si>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</si>
  <si>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</si>
  <si>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</si>
  <si>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</si>
  <si>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</si>
  <si>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</si>
  <si>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</si>
  <si>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</si>
  <si>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</si>
  <si>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</si>
  <si>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</si>
  <si>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ガントチャート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</si>
</sst>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289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7-4D29-ACD4-83CFA65598C0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6</c:v>
                </c:pt>
                <c:pt idx="1">
                  <c:v>40</c:v>
                </c:pt>
                <c:pt idx="2">
                  <c:v>60</c:v>
                </c:pt>
                <c:pt idx="3">
                  <c:v>74</c:v>
                </c:pt>
                <c:pt idx="4">
                  <c:v>97</c:v>
                </c:pt>
                <c:pt idx="5">
                  <c:v>137</c:v>
                </c:pt>
                <c:pt idx="6">
                  <c:v>179</c:v>
                </c:pt>
                <c:pt idx="7">
                  <c:v>283</c:v>
                </c:pt>
                <c:pt idx="8">
                  <c:v>297</c:v>
                </c:pt>
                <c:pt idx="9">
                  <c:v>338</c:v>
                </c:pt>
                <c:pt idx="10">
                  <c:v>380</c:v>
                </c:pt>
                <c:pt idx="11">
                  <c:v>449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57-4D29-ACD4-83CFA65598C0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27.2</c:v>
                </c:pt>
                <c:pt idx="3">
                  <c:v>59.2</c:v>
                </c:pt>
                <c:pt idx="4">
                  <c:v>60.2</c:v>
                </c:pt>
                <c:pt idx="5">
                  <c:v>68.2</c:v>
                </c:pt>
                <c:pt idx="6">
                  <c:v>68.2</c:v>
                </c:pt>
                <c:pt idx="7">
                  <c:v>252.2</c:v>
                </c:pt>
                <c:pt idx="8">
                  <c:v>252.2</c:v>
                </c:pt>
                <c:pt idx="9">
                  <c:v>252.2</c:v>
                </c:pt>
                <c:pt idx="10">
                  <c:v>252.2</c:v>
                </c:pt>
                <c:pt idx="11">
                  <c:v>320.99999999999994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7-4D29-ACD4-83CFA655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25624"/>
        <c:axId val="339926008"/>
      </c:lineChart>
      <c:dateAx>
        <c:axId val="3399256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39926008"/>
        <c:crosses val="autoZero"/>
        <c:auto val="1"/>
        <c:lblOffset val="100"/>
        <c:baseTimeUnit val="days"/>
      </c:dateAx>
      <c:valAx>
        <c:axId val="33992600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39925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view="pageBreakPreview" zoomScale="90" zoomScaleNormal="85" zoomScaleSheetLayoutView="90" workbookViewId="0">
      <pane xSplit="10" ySplit="4" topLeftCell="AU11" activePane="bottomRight" state="frozen"/>
      <selection pane="topRight" activeCell="K1" sqref="K1"/>
      <selection pane="bottomLeft" activeCell="A5" sqref="A5"/>
      <selection pane="bottomRight" activeCell="BZ31" sqref="BZ31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61</v>
      </c>
      <c r="C1" s="86"/>
      <c r="D1" s="43" t="s">
        <v>2</v>
      </c>
      <c r="E1" s="87" t="s">
        <v>112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4</v>
      </c>
      <c r="AB1" s="81"/>
      <c r="AC1" s="82"/>
      <c r="AD1" s="83" t="s">
        <v>111</v>
      </c>
      <c r="AE1" s="73"/>
      <c r="AF1" s="73"/>
      <c r="AG1" s="73"/>
      <c r="AH1" s="74"/>
      <c r="AI1" s="77" t="s">
        <v>5</v>
      </c>
      <c r="AJ1" s="77"/>
      <c r="AK1" s="77"/>
      <c r="AL1" s="72">
        <v>42524</v>
      </c>
      <c r="AM1" s="73"/>
      <c r="AN1" s="73"/>
      <c r="AO1" s="73"/>
      <c r="AP1" s="74"/>
    </row>
    <row r="2" spans="1:118" x14ac:dyDescent="0.15">
      <c r="A2" s="45"/>
      <c r="D2" s="46" t="s">
        <v>26</v>
      </c>
      <c r="E2" s="47">
        <f t="array" ref="E2">SUM(IF(MOD(ROW(J5:J152),2)=1,J5:J152,0))/20</f>
        <v>3.28125</v>
      </c>
      <c r="F2" s="48" t="s">
        <v>27</v>
      </c>
      <c r="G2" s="48"/>
      <c r="H2" s="46" t="s">
        <v>28</v>
      </c>
      <c r="I2" s="47">
        <f t="array" ref="I2">SUM(IF(MOD(ROW(J5:J152),2)=0,J5:J152,0))/20</f>
        <v>2.8062499999999999</v>
      </c>
      <c r="J2" s="48" t="s">
        <v>27</v>
      </c>
      <c r="K2" s="48"/>
      <c r="L2" s="48"/>
    </row>
    <row r="3" spans="1:118" ht="29.45" customHeight="1" x14ac:dyDescent="0.15">
      <c r="A3" s="75" t="s">
        <v>29</v>
      </c>
      <c r="B3" s="78" t="s">
        <v>13</v>
      </c>
      <c r="C3" s="78" t="s">
        <v>30</v>
      </c>
      <c r="D3" s="78" t="s">
        <v>21</v>
      </c>
      <c r="E3" s="78" t="s">
        <v>1</v>
      </c>
      <c r="F3" s="78"/>
      <c r="G3" s="78"/>
      <c r="H3" s="78"/>
      <c r="I3" s="79" t="s">
        <v>57</v>
      </c>
      <c r="J3" s="49" t="s">
        <v>19</v>
      </c>
      <c r="K3" s="50" t="s">
        <v>6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11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10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9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20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コンビニ弁当データベース開発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18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14</v>
      </c>
      <c r="D9" s="68" t="s">
        <v>42</v>
      </c>
      <c r="E9" s="70" t="s">
        <v>24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12</v>
      </c>
      <c r="D11" s="68" t="s">
        <v>22</v>
      </c>
      <c r="E11" s="70" t="s">
        <v>24</v>
      </c>
      <c r="F11" s="70" t="s">
        <v>69</v>
      </c>
      <c r="G11" s="70"/>
      <c r="H11" s="70"/>
      <c r="I11" s="66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41</v>
      </c>
      <c r="D13" s="68" t="s">
        <v>44</v>
      </c>
      <c r="E13" s="70" t="s">
        <v>24</v>
      </c>
      <c r="F13" s="70" t="s">
        <v>43</v>
      </c>
      <c r="G13" s="70"/>
      <c r="H13" s="70"/>
      <c r="I13" s="66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90</v>
      </c>
      <c r="D15" s="68" t="s">
        <v>66</v>
      </c>
      <c r="E15" s="70" t="s">
        <v>69</v>
      </c>
      <c r="F15" s="70" t="s">
        <v>69</v>
      </c>
      <c r="G15" s="70"/>
      <c r="H15" s="70"/>
      <c r="I15" s="66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67</v>
      </c>
      <c r="C17" s="68" t="s">
        <v>93</v>
      </c>
      <c r="D17" s="68" t="s">
        <v>68</v>
      </c>
      <c r="E17" s="70" t="s">
        <v>69</v>
      </c>
      <c r="F17" s="70" t="s">
        <v>69</v>
      </c>
      <c r="G17" s="70" t="s">
        <v>69</v>
      </c>
      <c r="H17" s="70" t="s">
        <v>69</v>
      </c>
      <c r="I17" s="66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91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70</v>
      </c>
      <c r="D21" s="68" t="s">
        <v>71</v>
      </c>
      <c r="E21" s="70" t="s">
        <v>69</v>
      </c>
      <c r="F21" s="70"/>
      <c r="G21" s="70" t="s">
        <v>69</v>
      </c>
      <c r="H21" s="70" t="s">
        <v>69</v>
      </c>
      <c r="I21" s="66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92</v>
      </c>
      <c r="D23" s="68" t="s">
        <v>72</v>
      </c>
      <c r="E23" s="70" t="s">
        <v>69</v>
      </c>
      <c r="F23" s="70"/>
      <c r="G23" s="70" t="s">
        <v>69</v>
      </c>
      <c r="H23" s="70"/>
      <c r="I23" s="66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73</v>
      </c>
      <c r="C25" s="68" t="s">
        <v>99</v>
      </c>
      <c r="D25" s="68" t="s">
        <v>74</v>
      </c>
      <c r="E25" s="70" t="s">
        <v>69</v>
      </c>
      <c r="F25" s="70"/>
      <c r="G25" s="70"/>
      <c r="H25" s="70"/>
      <c r="I25" s="66">
        <v>1</v>
      </c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>
        <v>30</v>
      </c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94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97</v>
      </c>
      <c r="D29" s="68" t="s">
        <v>95</v>
      </c>
      <c r="E29" s="70" t="s">
        <v>69</v>
      </c>
      <c r="F29" s="70" t="s">
        <v>69</v>
      </c>
      <c r="G29" s="70"/>
      <c r="H29" s="70" t="s">
        <v>69</v>
      </c>
      <c r="I29" s="66">
        <v>1</v>
      </c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18"/>
      <c r="BP29" s="40">
        <v>9</v>
      </c>
      <c r="BQ29" s="40">
        <v>9</v>
      </c>
      <c r="BR29" s="40">
        <v>4</v>
      </c>
      <c r="BS29" s="40">
        <v>4</v>
      </c>
      <c r="BT29" s="40">
        <v>6</v>
      </c>
      <c r="BU29" s="40">
        <v>4</v>
      </c>
      <c r="BV29" s="40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4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>
        <v>4</v>
      </c>
      <c r="BQ30" s="20">
        <v>4</v>
      </c>
      <c r="BR30" s="20">
        <v>2</v>
      </c>
      <c r="BS30" s="20">
        <v>2</v>
      </c>
      <c r="BT30" s="20">
        <v>2</v>
      </c>
      <c r="BU30" s="20">
        <v>2</v>
      </c>
      <c r="BV30" s="20"/>
      <c r="BW30" s="20"/>
      <c r="BX30" s="20"/>
      <c r="BY30" s="20">
        <v>2</v>
      </c>
      <c r="BZ30" s="20">
        <v>2</v>
      </c>
      <c r="CA30" s="20"/>
      <c r="CB30" s="20"/>
      <c r="CC30" s="20"/>
      <c r="CD30" s="20"/>
      <c r="CE30" s="20"/>
      <c r="CF30" s="20">
        <v>2</v>
      </c>
      <c r="CG30" s="20">
        <v>2</v>
      </c>
      <c r="CH30" s="20">
        <v>2</v>
      </c>
      <c r="CI30" s="20">
        <v>2</v>
      </c>
      <c r="CJ30" s="20">
        <v>4</v>
      </c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98</v>
      </c>
      <c r="D31" s="68" t="s">
        <v>96</v>
      </c>
      <c r="E31" s="70" t="s">
        <v>69</v>
      </c>
      <c r="F31" s="70"/>
      <c r="G31" s="70" t="s">
        <v>69</v>
      </c>
      <c r="H31" s="70" t="s">
        <v>69</v>
      </c>
      <c r="I31" s="66">
        <v>1</v>
      </c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>
        <v>8</v>
      </c>
      <c r="BJ31" s="40">
        <v>2</v>
      </c>
      <c r="BK31" s="40">
        <v>6</v>
      </c>
      <c r="BL31" s="40">
        <v>1</v>
      </c>
      <c r="BM31" s="40">
        <v>1</v>
      </c>
      <c r="BN31" s="40">
        <v>2</v>
      </c>
      <c r="BO31" s="40"/>
      <c r="BP31" s="40"/>
      <c r="BQ31" s="40"/>
      <c r="BR31" s="40"/>
      <c r="BS31" s="40"/>
      <c r="BT31" s="40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2.875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>
        <v>4</v>
      </c>
      <c r="BL32" s="20">
        <v>1</v>
      </c>
      <c r="BM32" s="41">
        <v>1</v>
      </c>
      <c r="BN32" s="20">
        <v>2</v>
      </c>
      <c r="BO32" s="20">
        <v>4</v>
      </c>
      <c r="BP32" s="20"/>
      <c r="BQ32" s="20"/>
      <c r="BR32" s="20">
        <v>4</v>
      </c>
      <c r="BS32" s="20">
        <v>2</v>
      </c>
      <c r="BT32" s="20">
        <v>2</v>
      </c>
      <c r="BU32" s="20">
        <v>2</v>
      </c>
      <c r="BV32" s="20">
        <v>1</v>
      </c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100</v>
      </c>
      <c r="C33" s="68" t="s">
        <v>100</v>
      </c>
      <c r="D33" s="68" t="s">
        <v>101</v>
      </c>
      <c r="E33" s="70" t="s">
        <v>69</v>
      </c>
      <c r="F33" s="70" t="s">
        <v>69</v>
      </c>
      <c r="G33" s="70" t="s">
        <v>69</v>
      </c>
      <c r="H33" s="70"/>
      <c r="I33" s="66">
        <v>1</v>
      </c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3.875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>
        <v>4</v>
      </c>
      <c r="BV34" s="20">
        <v>8</v>
      </c>
      <c r="BW34" s="20">
        <v>4</v>
      </c>
      <c r="BX34" s="20">
        <v>4</v>
      </c>
      <c r="BY34" s="20">
        <v>2</v>
      </c>
      <c r="BZ34" s="20">
        <v>2</v>
      </c>
      <c r="CA34" s="20">
        <v>2</v>
      </c>
      <c r="CB34" s="20">
        <v>2</v>
      </c>
      <c r="CC34" s="20"/>
      <c r="CD34" s="20"/>
      <c r="CE34" s="20"/>
      <c r="CF34" s="20"/>
      <c r="CG34" s="20">
        <v>3</v>
      </c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102</v>
      </c>
      <c r="C35" s="68" t="s">
        <v>103</v>
      </c>
      <c r="D35" s="68"/>
      <c r="E35" s="70" t="s">
        <v>69</v>
      </c>
      <c r="F35" s="70" t="s">
        <v>69</v>
      </c>
      <c r="G35" s="70" t="s">
        <v>69</v>
      </c>
      <c r="H35" s="70" t="s">
        <v>69</v>
      </c>
      <c r="I35" s="66">
        <v>0.6</v>
      </c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9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>
        <v>6</v>
      </c>
      <c r="CB36" s="20">
        <v>4</v>
      </c>
      <c r="CC36" s="20">
        <v>10</v>
      </c>
      <c r="CD36" s="20">
        <v>4</v>
      </c>
      <c r="CE36" s="20">
        <v>12</v>
      </c>
      <c r="CF36" s="20">
        <v>4</v>
      </c>
      <c r="CG36" s="20">
        <v>10</v>
      </c>
      <c r="CH36" s="20">
        <v>6</v>
      </c>
      <c r="CI36" s="41">
        <v>4</v>
      </c>
      <c r="CJ36" s="63">
        <v>12</v>
      </c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75</v>
      </c>
      <c r="C37" s="68" t="s">
        <v>104</v>
      </c>
      <c r="D37" s="68" t="s">
        <v>76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77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78</v>
      </c>
      <c r="D41" s="68" t="s">
        <v>88</v>
      </c>
      <c r="E41" s="70" t="s">
        <v>69</v>
      </c>
      <c r="F41" s="70" t="s">
        <v>69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79</v>
      </c>
      <c r="D43" s="68" t="s">
        <v>89</v>
      </c>
      <c r="E43" s="70" t="s">
        <v>69</v>
      </c>
      <c r="F43" s="70"/>
      <c r="G43" s="70" t="s">
        <v>69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80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108</v>
      </c>
      <c r="D47" s="68" t="s">
        <v>87</v>
      </c>
      <c r="E47" s="70" t="s">
        <v>69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109</v>
      </c>
      <c r="D49" s="64" t="s">
        <v>110</v>
      </c>
      <c r="E49" s="65" t="s">
        <v>69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82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106</v>
      </c>
      <c r="D53" s="64" t="s">
        <v>105</v>
      </c>
      <c r="E53" s="65" t="s">
        <v>69</v>
      </c>
      <c r="F53" s="65" t="s">
        <v>69</v>
      </c>
      <c r="G53" s="65"/>
      <c r="H53" s="65"/>
      <c r="I53" s="66">
        <v>0.8</v>
      </c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1.375</v>
      </c>
      <c r="K54" s="20">
        <v>1</v>
      </c>
      <c r="L54" s="20"/>
      <c r="M54" s="20"/>
      <c r="N54" s="20"/>
      <c r="O54" s="20"/>
      <c r="P54" s="20"/>
      <c r="Q54" s="20"/>
      <c r="R54" s="20">
        <v>1</v>
      </c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>
        <v>1</v>
      </c>
      <c r="BI54" s="41"/>
      <c r="BJ54" s="20"/>
      <c r="BK54" s="41"/>
      <c r="BL54" s="20"/>
      <c r="BM54" s="41"/>
      <c r="BN54" s="20"/>
      <c r="BO54" s="20">
        <v>1</v>
      </c>
      <c r="BP54" s="20"/>
      <c r="BQ54" s="20"/>
      <c r="BR54" s="20"/>
      <c r="BS54" s="20"/>
      <c r="BT54" s="20"/>
      <c r="BU54" s="20"/>
      <c r="BV54" s="20">
        <v>1</v>
      </c>
      <c r="BW54" s="20"/>
      <c r="BX54" s="20"/>
      <c r="BY54" s="20"/>
      <c r="BZ54" s="20"/>
      <c r="CA54" s="20"/>
      <c r="CB54" s="20"/>
      <c r="CC54" s="20">
        <v>1</v>
      </c>
      <c r="CD54" s="20"/>
      <c r="CE54" s="20"/>
      <c r="CF54" s="20"/>
      <c r="CG54" s="20"/>
      <c r="CH54" s="20"/>
      <c r="CI54" s="41"/>
      <c r="CJ54" s="63">
        <v>1</v>
      </c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81</v>
      </c>
      <c r="D55" s="64" t="s">
        <v>107</v>
      </c>
      <c r="E55" s="65" t="s">
        <v>69</v>
      </c>
      <c r="F55" s="65"/>
      <c r="G55" s="65"/>
      <c r="H55" s="65"/>
      <c r="I55" s="66">
        <v>0.8</v>
      </c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1.375</v>
      </c>
      <c r="K56" s="20">
        <v>1</v>
      </c>
      <c r="L56" s="20"/>
      <c r="M56" s="20"/>
      <c r="N56" s="20"/>
      <c r="O56" s="20"/>
      <c r="P56" s="20"/>
      <c r="Q56" s="20"/>
      <c r="R56" s="20">
        <v>1</v>
      </c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>
        <v>1</v>
      </c>
      <c r="BI56" s="41"/>
      <c r="BJ56" s="20"/>
      <c r="BK56" s="41"/>
      <c r="BL56" s="20"/>
      <c r="BM56" s="41"/>
      <c r="BN56" s="20"/>
      <c r="BO56" s="20">
        <v>1</v>
      </c>
      <c r="BP56" s="20"/>
      <c r="BQ56" s="20"/>
      <c r="BR56" s="20"/>
      <c r="BS56" s="20"/>
      <c r="BT56" s="20"/>
      <c r="BU56" s="20"/>
      <c r="BV56" s="20">
        <v>1</v>
      </c>
      <c r="BW56" s="20"/>
      <c r="BX56" s="20"/>
      <c r="BY56" s="20"/>
      <c r="BZ56" s="20"/>
      <c r="CA56" s="20"/>
      <c r="CB56" s="20"/>
      <c r="CC56" s="20">
        <v>1</v>
      </c>
      <c r="CD56" s="20"/>
      <c r="CE56" s="20"/>
      <c r="CF56" s="20"/>
      <c r="CG56" s="20"/>
      <c r="CH56" s="20"/>
      <c r="CI56" s="41"/>
      <c r="CJ56" s="63">
        <v>1</v>
      </c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83</v>
      </c>
      <c r="D57" s="64" t="s">
        <v>85</v>
      </c>
      <c r="E57" s="65" t="s">
        <v>69</v>
      </c>
      <c r="F57" s="65"/>
      <c r="G57" s="65"/>
      <c r="H57" s="65"/>
      <c r="I57" s="66">
        <v>1</v>
      </c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84</v>
      </c>
      <c r="D59" s="64" t="s">
        <v>86</v>
      </c>
      <c r="E59" s="65" t="s">
        <v>69</v>
      </c>
      <c r="F59" s="65"/>
      <c r="G59" s="65"/>
      <c r="H59" s="65"/>
      <c r="I59" s="66">
        <v>0.8</v>
      </c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7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8</v>
      </c>
      <c r="BJ154" s="13">
        <f t="array" ref="BJ154">SUM(IF(MOD(ROW(BJ$5:BJ$152),2)=1,BJ$5:BJ$152,0))</f>
        <v>2</v>
      </c>
      <c r="BK154" s="13">
        <f t="array" ref="BK154">SUM(IF(MOD(ROW(BK$5:BK$152),2)=1,BK$5:BK$152,0))</f>
        <v>6</v>
      </c>
      <c r="BL154" s="13">
        <f t="array" ref="BL154">SUM(IF(MOD(ROW(BL$5:BL$152),2)=1,BL$5:BL$152,0))</f>
        <v>1</v>
      </c>
      <c r="BM154" s="13">
        <f t="array" ref="BM154">SUM(IF(MOD(ROW(BM$5:BM$152),2)=1,BM$5:BM$152,0))</f>
        <v>1</v>
      </c>
      <c r="BN154" s="13">
        <f t="array" ref="BN154">SUM(IF(MOD(ROW(BN$5:BN$152),2)=1,BN$5:BN$152,0))</f>
        <v>2</v>
      </c>
      <c r="BO154" s="13">
        <f t="array" ref="BO154">SUM(IF(MOD(ROW(BO$5:BO$152),2)=1,BO$5:BO$152,0))</f>
        <v>2</v>
      </c>
      <c r="BP154" s="13">
        <f t="array" ref="BP154">SUM(IF(MOD(ROW(BP$5:BP$152),2)=1,BP$5:BP$152,0))</f>
        <v>9</v>
      </c>
      <c r="BQ154" s="13">
        <f t="array" ref="BQ154">SUM(IF(MOD(ROW(BQ$5:BQ$152),2)=1,BQ$5:BQ$152,0))</f>
        <v>9</v>
      </c>
      <c r="BR154" s="13">
        <f t="array" ref="BR154">SUM(IF(MOD(ROW(BR$5:BR$152),2)=1,BR$5:BR$152,0))</f>
        <v>4</v>
      </c>
      <c r="BS154" s="13">
        <f t="array" ref="BS154">SUM(IF(MOD(ROW(BS$5:BS$152),2)=1,BS$5:BS$152,0))</f>
        <v>4</v>
      </c>
      <c r="BT154" s="13">
        <f t="array" ref="BT154">SUM(IF(MOD(ROW(BT$5:BT$152),2)=1,BT$5:BT$152,0))</f>
        <v>6</v>
      </c>
      <c r="BU154" s="13">
        <f t="array" ref="BU154">SUM(IF(MOD(ROW(BU$5:BU$152),2)=1,BU$5:BU$152,0))</f>
        <v>6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8</v>
      </c>
      <c r="K155" s="13">
        <f t="array" ref="K155">SUM(IF(MOD(ROW(K$5:K$152),2)=0,K$5:K$152,0))</f>
        <v>6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18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32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4</v>
      </c>
      <c r="BL155" s="13">
        <f t="array" ref="BL155">SUM(IF(MOD(ROW(BL$5:BL$152),2)=0,BL$5:BL$152,0))</f>
        <v>1</v>
      </c>
      <c r="BM155" s="13">
        <f t="array" ref="BM155">SUM(IF(MOD(ROW(BM$5:BM$152),2)=0,BM$5:BM$152,0))</f>
        <v>1</v>
      </c>
      <c r="BN155" s="13">
        <f t="array" ref="BN155">SUM(IF(MOD(ROW(BN$5:BN$152),2)=0,BN$5:BN$152,0))</f>
        <v>2</v>
      </c>
      <c r="BO155" s="13">
        <f t="array" ref="BO155">SUM(IF(MOD(ROW(BO$5:BO$152),2)=0,BO$5:BO$152,0))</f>
        <v>6</v>
      </c>
      <c r="BP155" s="13">
        <f t="array" ref="BP155">SUM(IF(MOD(ROW(BP$5:BP$152),2)=0,BP$5:BP$152,0))</f>
        <v>4</v>
      </c>
      <c r="BQ155" s="13">
        <f t="array" ref="BQ155">SUM(IF(MOD(ROW(BQ$5:BQ$152),2)=0,BQ$5:BQ$152,0))</f>
        <v>4</v>
      </c>
      <c r="BR155" s="13">
        <f t="array" ref="BR155">SUM(IF(MOD(ROW(BR$5:BR$152),2)=0,BR$5:BR$152,0))</f>
        <v>6</v>
      </c>
      <c r="BS155" s="13">
        <f t="array" ref="BS155">SUM(IF(MOD(ROW(BS$5:BS$152),2)=0,BS$5:BS$152,0))</f>
        <v>4</v>
      </c>
      <c r="BT155" s="13">
        <f t="array" ref="BT155">SUM(IF(MOD(ROW(BT$5:BT$152),2)=0,BT$5:BT$152,0))</f>
        <v>4</v>
      </c>
      <c r="BU155" s="13">
        <f t="array" ref="BU155">SUM(IF(MOD(ROW(BU$5:BU$152),2)=0,BU$5:BU$152,0))</f>
        <v>8</v>
      </c>
      <c r="BV155" s="13">
        <f t="array" ref="BV155">SUM(IF(MOD(ROW(BV$5:BV$152),2)=0,BV$5:BV$152,0))</f>
        <v>11</v>
      </c>
      <c r="BW155" s="13">
        <f t="array" ref="BW155">SUM(IF(MOD(ROW(BW$5:BW$152),2)=0,BW$5:BW$152,0))</f>
        <v>4</v>
      </c>
      <c r="BX155" s="13">
        <f t="array" ref="BX155">SUM(IF(MOD(ROW(BX$5:BX$152),2)=0,BX$5:BX$152,0))</f>
        <v>4</v>
      </c>
      <c r="BY155" s="13">
        <f t="array" ref="BY155">SUM(IF(MOD(ROW(BY$5:BY$152),2)=0,BY$5:BY$152,0))</f>
        <v>4</v>
      </c>
      <c r="BZ155" s="13">
        <f t="array" ref="BZ155">SUM(IF(MOD(ROW(BZ$5:BZ$152),2)=0,BZ$5:BZ$152,0))</f>
        <v>4</v>
      </c>
      <c r="CA155" s="13">
        <f t="array" ref="CA155">SUM(IF(MOD(ROW(CA$5:CA$152),2)=0,CA$5:CA$152,0))</f>
        <v>8</v>
      </c>
      <c r="CB155" s="13">
        <f t="array" ref="CB155">SUM(IF(MOD(ROW(CB$5:CB$152),2)=0,CB$5:CB$152,0))</f>
        <v>6</v>
      </c>
      <c r="CC155" s="13">
        <f t="array" ref="CC155">SUM(IF(MOD(ROW(CC$5:CC$152),2)=0,CC$5:CC$152,0))</f>
        <v>12</v>
      </c>
      <c r="CD155" s="13">
        <f t="array" ref="CD155">SUM(IF(MOD(ROW(CD$5:CD$152),2)=0,CD$5:CD$152,0))</f>
        <v>4</v>
      </c>
      <c r="CE155" s="13">
        <f t="array" ref="CE155">SUM(IF(MOD(ROW(CE$5:CE$152),2)=0,CE$5:CE$152,0))</f>
        <v>12</v>
      </c>
      <c r="CF155" s="13">
        <f t="array" ref="CF155">SUM(IF(MOD(ROW(CF$5:CF$152),2)=0,CF$5:CF$152,0))</f>
        <v>6</v>
      </c>
      <c r="CG155" s="13">
        <f t="array" ref="CG155">SUM(IF(MOD(ROW(CG$5:CG$152),2)=0,CG$5:CG$152,0))</f>
        <v>15</v>
      </c>
      <c r="CH155" s="13">
        <f t="array" ref="CH155">SUM(IF(MOD(ROW(CH$5:CH$152),2)=0,CH$5:CH$152,0))</f>
        <v>8</v>
      </c>
      <c r="CI155" s="13">
        <f t="array" ref="CI155">SUM(IF(MOD(ROW(CI$5:CI$152),2)=0,CI$5:CI$152,0))</f>
        <v>6</v>
      </c>
      <c r="CJ155" s="13">
        <f t="array" ref="CJ155">SUM(IF(MOD(ROW(CJ$5:CJ$152),2)=0,CJ$5:CJ$152,0))</f>
        <v>18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31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3.4</v>
      </c>
      <c r="Y156" s="13">
        <f t="shared" si="0"/>
        <v>3.4</v>
      </c>
      <c r="Z156" s="13">
        <f t="shared" si="0"/>
        <v>3.4</v>
      </c>
      <c r="AA156" s="13">
        <f t="shared" si="0"/>
        <v>3.4</v>
      </c>
      <c r="AB156" s="13">
        <f t="shared" si="0"/>
        <v>7.4</v>
      </c>
      <c r="AC156" s="13">
        <f t="shared" si="0"/>
        <v>7.4</v>
      </c>
      <c r="AD156" s="13">
        <f t="shared" si="0"/>
        <v>7.4</v>
      </c>
      <c r="AE156" s="13">
        <f t="shared" si="0"/>
        <v>7.4</v>
      </c>
      <c r="AF156" s="13">
        <f t="shared" si="0"/>
        <v>7.4</v>
      </c>
      <c r="AG156" s="13">
        <f t="shared" si="0"/>
        <v>7.4</v>
      </c>
      <c r="AH156" s="13">
        <f t="shared" si="0"/>
        <v>7.4</v>
      </c>
      <c r="AI156" s="13">
        <f t="shared" si="0"/>
        <v>7.4</v>
      </c>
      <c r="AJ156" s="13">
        <f t="shared" si="0"/>
        <v>7.4</v>
      </c>
      <c r="AK156" s="13">
        <f t="shared" si="0"/>
        <v>7.4</v>
      </c>
      <c r="AL156" s="13">
        <f t="shared" si="0"/>
        <v>7.4</v>
      </c>
      <c r="AM156" s="13">
        <f t="shared" si="0"/>
        <v>7.5250000000000004</v>
      </c>
      <c r="AN156" s="13">
        <f t="shared" si="0"/>
        <v>7.5250000000000004</v>
      </c>
      <c r="AO156" s="13">
        <f t="shared" si="0"/>
        <v>7.5250000000000004</v>
      </c>
      <c r="AP156" s="13">
        <f t="shared" si="0"/>
        <v>7.5250000000000004</v>
      </c>
      <c r="AQ156" s="13">
        <f t="shared" ref="AQ156:BV156" si="1">SUM(AQ163:AQ198)</f>
        <v>8.5250000000000004</v>
      </c>
      <c r="AR156" s="13">
        <f t="shared" si="1"/>
        <v>8.5250000000000004</v>
      </c>
      <c r="AS156" s="13">
        <f t="shared" si="1"/>
        <v>8.5250000000000004</v>
      </c>
      <c r="AT156" s="13">
        <f t="shared" si="1"/>
        <v>8.5250000000000004</v>
      </c>
      <c r="AU156" s="13">
        <f t="shared" si="1"/>
        <v>8.5250000000000004</v>
      </c>
      <c r="AV156" s="13">
        <f t="shared" si="1"/>
        <v>8.5250000000000004</v>
      </c>
      <c r="AW156" s="13">
        <f t="shared" si="1"/>
        <v>8.5250000000000004</v>
      </c>
      <c r="AX156" s="13">
        <f t="shared" si="1"/>
        <v>8.5250000000000004</v>
      </c>
      <c r="AY156" s="13">
        <f t="shared" si="1"/>
        <v>8.5250000000000004</v>
      </c>
      <c r="AZ156" s="13">
        <f t="shared" si="1"/>
        <v>8.5250000000000004</v>
      </c>
      <c r="BA156" s="13">
        <f t="shared" si="1"/>
        <v>8.5250000000000004</v>
      </c>
      <c r="BB156" s="13">
        <f t="shared" si="1"/>
        <v>8.5250000000000004</v>
      </c>
      <c r="BC156" s="13">
        <f t="shared" si="1"/>
        <v>8.5250000000000004</v>
      </c>
      <c r="BD156" s="13">
        <f t="shared" si="1"/>
        <v>8.5250000000000004</v>
      </c>
      <c r="BE156" s="13">
        <f t="shared" si="1"/>
        <v>8.5250000000000004</v>
      </c>
      <c r="BF156" s="13">
        <f t="shared" si="1"/>
        <v>8.5250000000000004</v>
      </c>
      <c r="BG156" s="13">
        <f t="shared" si="1"/>
        <v>26.524999999999999</v>
      </c>
      <c r="BH156" s="13">
        <f t="shared" si="1"/>
        <v>31.524999999999999</v>
      </c>
      <c r="BI156" s="13">
        <f t="shared" si="1"/>
        <v>31.524999999999999</v>
      </c>
      <c r="BJ156" s="13">
        <f t="shared" si="1"/>
        <v>31.524999999999999</v>
      </c>
      <c r="BK156" s="13">
        <f t="shared" si="1"/>
        <v>31.524999999999999</v>
      </c>
      <c r="BL156" s="13">
        <f t="shared" si="1"/>
        <v>31.524999999999999</v>
      </c>
      <c r="BM156" s="13">
        <f t="shared" si="1"/>
        <v>31.524999999999999</v>
      </c>
      <c r="BN156" s="13">
        <f t="shared" si="1"/>
        <v>31.524999999999999</v>
      </c>
      <c r="BO156" s="13">
        <f t="shared" si="1"/>
        <v>31.524999999999999</v>
      </c>
      <c r="BP156" s="13">
        <f t="shared" si="1"/>
        <v>31.524999999999999</v>
      </c>
      <c r="BQ156" s="13">
        <f t="shared" si="1"/>
        <v>31.524999999999999</v>
      </c>
      <c r="BR156" s="13">
        <f t="shared" si="1"/>
        <v>31.524999999999999</v>
      </c>
      <c r="BS156" s="13">
        <f t="shared" si="1"/>
        <v>31.524999999999999</v>
      </c>
      <c r="BT156" s="13">
        <f t="shared" si="1"/>
        <v>31.524999999999999</v>
      </c>
      <c r="BU156" s="13">
        <f t="shared" si="1"/>
        <v>31.524999999999999</v>
      </c>
      <c r="BV156" s="13">
        <f t="shared" si="1"/>
        <v>31.524999999999999</v>
      </c>
      <c r="BW156" s="13">
        <f t="shared" ref="BW156:DB156" si="2">SUM(BW163:BW198)</f>
        <v>31.524999999999999</v>
      </c>
      <c r="BX156" s="13">
        <f t="shared" si="2"/>
        <v>31.524999999999999</v>
      </c>
      <c r="BY156" s="13">
        <f t="shared" si="2"/>
        <v>31.524999999999999</v>
      </c>
      <c r="BZ156" s="13">
        <f t="shared" si="2"/>
        <v>31.524999999999999</v>
      </c>
      <c r="CA156" s="13">
        <f t="shared" si="2"/>
        <v>31.524999999999999</v>
      </c>
      <c r="CB156" s="13">
        <f t="shared" si="2"/>
        <v>31.524999999999999</v>
      </c>
      <c r="CC156" s="13">
        <f t="shared" si="2"/>
        <v>31.524999999999999</v>
      </c>
      <c r="CD156" s="13">
        <f t="shared" si="2"/>
        <v>31.524999999999999</v>
      </c>
      <c r="CE156" s="13">
        <f t="shared" si="2"/>
        <v>31.524999999999999</v>
      </c>
      <c r="CF156" s="13">
        <f t="shared" si="2"/>
        <v>31.524999999999999</v>
      </c>
      <c r="CG156" s="13">
        <f t="shared" si="2"/>
        <v>31.524999999999999</v>
      </c>
      <c r="CH156" s="13">
        <f t="shared" si="2"/>
        <v>31.524999999999999</v>
      </c>
      <c r="CI156" s="13">
        <f t="shared" si="2"/>
        <v>31.524999999999999</v>
      </c>
      <c r="CJ156" s="13">
        <f t="shared" si="2"/>
        <v>40.124999999999993</v>
      </c>
      <c r="CK156" s="13">
        <f t="shared" si="2"/>
        <v>40.124999999999993</v>
      </c>
      <c r="CL156" s="13">
        <f t="shared" si="2"/>
        <v>40.124999999999993</v>
      </c>
      <c r="CM156" s="13">
        <f t="shared" si="2"/>
        <v>40.124999999999993</v>
      </c>
      <c r="CN156" s="13">
        <f t="shared" si="2"/>
        <v>40.124999999999993</v>
      </c>
      <c r="CO156" s="13">
        <f t="shared" si="2"/>
        <v>40.124999999999993</v>
      </c>
      <c r="CP156" s="13">
        <f t="shared" si="2"/>
        <v>40.124999999999993</v>
      </c>
      <c r="CQ156" s="13">
        <f t="shared" si="2"/>
        <v>40.124999999999993</v>
      </c>
      <c r="CR156" s="13">
        <f t="shared" si="2"/>
        <v>40.124999999999993</v>
      </c>
      <c r="CS156" s="13">
        <f t="shared" si="2"/>
        <v>40.124999999999993</v>
      </c>
      <c r="CT156" s="13">
        <f t="shared" si="2"/>
        <v>40.124999999999993</v>
      </c>
      <c r="CU156" s="13">
        <f t="shared" si="2"/>
        <v>40.124999999999993</v>
      </c>
      <c r="CV156" s="13">
        <f t="shared" si="2"/>
        <v>40.124999999999993</v>
      </c>
      <c r="CW156" s="13">
        <f t="shared" si="2"/>
        <v>40.124999999999993</v>
      </c>
      <c r="CX156" s="13">
        <f t="shared" si="2"/>
        <v>40.124999999999993</v>
      </c>
      <c r="CY156" s="13">
        <f t="shared" si="2"/>
        <v>40.124999999999993</v>
      </c>
      <c r="CZ156" s="13">
        <f t="shared" si="2"/>
        <v>40.124999999999993</v>
      </c>
      <c r="DA156" s="13">
        <f t="shared" si="2"/>
        <v>40.124999999999993</v>
      </c>
      <c r="DB156" s="13">
        <f t="shared" si="2"/>
        <v>40.124999999999993</v>
      </c>
      <c r="DC156" s="13">
        <f t="shared" ref="DC156:DN156" si="3">SUM(DC163:DC198)</f>
        <v>40.124999999999993</v>
      </c>
      <c r="DD156" s="13">
        <f t="shared" si="3"/>
        <v>40.124999999999993</v>
      </c>
      <c r="DE156" s="13">
        <f t="shared" si="3"/>
        <v>40.124999999999993</v>
      </c>
      <c r="DF156" s="13">
        <f t="shared" si="3"/>
        <v>40.124999999999993</v>
      </c>
      <c r="DG156" s="13">
        <f t="shared" si="3"/>
        <v>40.124999999999993</v>
      </c>
      <c r="DH156" s="13">
        <f t="shared" si="3"/>
        <v>40.124999999999993</v>
      </c>
      <c r="DI156" s="13">
        <f t="shared" si="3"/>
        <v>40.124999999999993</v>
      </c>
      <c r="DJ156" s="13">
        <f t="shared" si="3"/>
        <v>40.124999999999993</v>
      </c>
      <c r="DK156" s="13">
        <f t="shared" si="3"/>
        <v>40.124999999999993</v>
      </c>
      <c r="DL156" s="13">
        <f t="shared" si="3"/>
        <v>40.124999999999993</v>
      </c>
      <c r="DM156" s="13">
        <f t="shared" si="3"/>
        <v>40.124999999999993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36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33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275</v>
      </c>
      <c r="BJ158" s="15">
        <f t="shared" si="8"/>
        <v>277</v>
      </c>
      <c r="BK158" s="15">
        <f t="shared" si="8"/>
        <v>283</v>
      </c>
      <c r="BL158" s="15">
        <f t="shared" si="8"/>
        <v>284</v>
      </c>
      <c r="BM158" s="15">
        <f t="shared" si="8"/>
        <v>285</v>
      </c>
      <c r="BN158" s="15">
        <f t="shared" si="8"/>
        <v>287</v>
      </c>
      <c r="BO158" s="15">
        <f t="shared" si="8"/>
        <v>289</v>
      </c>
      <c r="BP158" s="15">
        <f t="shared" si="8"/>
        <v>298</v>
      </c>
      <c r="BQ158" s="15">
        <f t="shared" si="8"/>
        <v>307</v>
      </c>
      <c r="BR158" s="15">
        <f t="shared" si="8"/>
        <v>311</v>
      </c>
      <c r="BS158" s="15">
        <f t="shared" si="8"/>
        <v>315</v>
      </c>
      <c r="BT158" s="15">
        <f t="shared" si="8"/>
        <v>321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34</v>
      </c>
      <c r="K159" s="15">
        <f>K155</f>
        <v>6</v>
      </c>
      <c r="L159" s="15">
        <f>L155+K159</f>
        <v>6</v>
      </c>
      <c r="M159" s="15">
        <f t="shared" ref="M159:BX159" si="10">M155+L159</f>
        <v>6</v>
      </c>
      <c r="N159" s="15">
        <f t="shared" si="10"/>
        <v>10</v>
      </c>
      <c r="O159" s="15">
        <f>O155+N159</f>
        <v>14</v>
      </c>
      <c r="P159" s="15">
        <f t="shared" si="10"/>
        <v>18</v>
      </c>
      <c r="Q159" s="15">
        <f t="shared" si="10"/>
        <v>22</v>
      </c>
      <c r="R159" s="15">
        <f t="shared" si="10"/>
        <v>40</v>
      </c>
      <c r="S159" s="15">
        <f t="shared" si="10"/>
        <v>42</v>
      </c>
      <c r="T159" s="15">
        <f t="shared" si="10"/>
        <v>44</v>
      </c>
      <c r="U159" s="15">
        <f t="shared" si="10"/>
        <v>46</v>
      </c>
      <c r="V159" s="15">
        <f t="shared" si="10"/>
        <v>48</v>
      </c>
      <c r="W159" s="15">
        <f t="shared" si="10"/>
        <v>50</v>
      </c>
      <c r="X159" s="15">
        <f t="shared" si="10"/>
        <v>60</v>
      </c>
      <c r="Y159" s="15">
        <f t="shared" si="10"/>
        <v>60</v>
      </c>
      <c r="Z159" s="15">
        <f t="shared" si="10"/>
        <v>60</v>
      </c>
      <c r="AA159" s="15">
        <f t="shared" si="10"/>
        <v>60</v>
      </c>
      <c r="AB159" s="15">
        <f t="shared" si="10"/>
        <v>72</v>
      </c>
      <c r="AC159" s="15">
        <f t="shared" si="10"/>
        <v>72</v>
      </c>
      <c r="AD159" s="15">
        <f t="shared" si="10"/>
        <v>72</v>
      </c>
      <c r="AE159" s="15">
        <f t="shared" si="10"/>
        <v>72</v>
      </c>
      <c r="AF159" s="15">
        <f t="shared" si="10"/>
        <v>74</v>
      </c>
      <c r="AG159" s="15">
        <f t="shared" si="10"/>
        <v>74</v>
      </c>
      <c r="AH159" s="15">
        <f t="shared" si="10"/>
        <v>74</v>
      </c>
      <c r="AI159" s="15">
        <f t="shared" si="10"/>
        <v>74</v>
      </c>
      <c r="AJ159" s="15">
        <f t="shared" si="10"/>
        <v>74</v>
      </c>
      <c r="AK159" s="15">
        <f t="shared" si="10"/>
        <v>74</v>
      </c>
      <c r="AL159" s="15">
        <f t="shared" si="10"/>
        <v>74</v>
      </c>
      <c r="AM159" s="15">
        <f t="shared" si="10"/>
        <v>97</v>
      </c>
      <c r="AN159" s="15">
        <f t="shared" si="10"/>
        <v>101</v>
      </c>
      <c r="AO159" s="15">
        <f t="shared" si="10"/>
        <v>105</v>
      </c>
      <c r="AP159" s="15">
        <f t="shared" si="10"/>
        <v>108</v>
      </c>
      <c r="AQ159" s="15">
        <f t="shared" si="10"/>
        <v>111</v>
      </c>
      <c r="AR159" s="15">
        <f t="shared" si="10"/>
        <v>113</v>
      </c>
      <c r="AS159" s="15">
        <f t="shared" si="10"/>
        <v>115</v>
      </c>
      <c r="AT159" s="15">
        <f t="shared" si="10"/>
        <v>137</v>
      </c>
      <c r="AU159" s="15">
        <f t="shared" si="10"/>
        <v>141</v>
      </c>
      <c r="AV159" s="15">
        <f t="shared" si="10"/>
        <v>145</v>
      </c>
      <c r="AW159" s="15">
        <f t="shared" si="10"/>
        <v>149</v>
      </c>
      <c r="AX159" s="15">
        <f t="shared" si="10"/>
        <v>153</v>
      </c>
      <c r="AY159" s="15">
        <f t="shared" si="10"/>
        <v>157</v>
      </c>
      <c r="AZ159" s="15">
        <f t="shared" si="10"/>
        <v>161</v>
      </c>
      <c r="BA159" s="15">
        <f t="shared" si="10"/>
        <v>179</v>
      </c>
      <c r="BB159" s="15">
        <f t="shared" si="10"/>
        <v>183</v>
      </c>
      <c r="BC159" s="15">
        <f t="shared" si="10"/>
        <v>193</v>
      </c>
      <c r="BD159" s="15">
        <f t="shared" si="10"/>
        <v>203</v>
      </c>
      <c r="BE159" s="15">
        <f t="shared" si="10"/>
        <v>213</v>
      </c>
      <c r="BF159" s="15">
        <f t="shared" si="10"/>
        <v>226</v>
      </c>
      <c r="BG159" s="15">
        <f t="shared" si="10"/>
        <v>251</v>
      </c>
      <c r="BH159" s="15">
        <f t="shared" si="10"/>
        <v>283</v>
      </c>
      <c r="BI159" s="15">
        <f t="shared" si="10"/>
        <v>283</v>
      </c>
      <c r="BJ159" s="15">
        <f t="shared" si="10"/>
        <v>283</v>
      </c>
      <c r="BK159" s="15">
        <f t="shared" si="10"/>
        <v>287</v>
      </c>
      <c r="BL159" s="15">
        <f t="shared" si="10"/>
        <v>288</v>
      </c>
      <c r="BM159" s="15">
        <f t="shared" si="10"/>
        <v>289</v>
      </c>
      <c r="BN159" s="15">
        <f t="shared" si="10"/>
        <v>291</v>
      </c>
      <c r="BO159" s="15">
        <f t="shared" si="10"/>
        <v>297</v>
      </c>
      <c r="BP159" s="15">
        <f t="shared" si="10"/>
        <v>301</v>
      </c>
      <c r="BQ159" s="15">
        <f t="shared" si="10"/>
        <v>305</v>
      </c>
      <c r="BR159" s="15">
        <f t="shared" si="10"/>
        <v>311</v>
      </c>
      <c r="BS159" s="15">
        <f t="shared" si="10"/>
        <v>315</v>
      </c>
      <c r="BT159" s="15">
        <f t="shared" si="10"/>
        <v>319</v>
      </c>
      <c r="BU159" s="15">
        <f t="shared" si="10"/>
        <v>327</v>
      </c>
      <c r="BV159" s="15">
        <f t="shared" si="10"/>
        <v>338</v>
      </c>
      <c r="BW159" s="15">
        <f t="shared" si="10"/>
        <v>342</v>
      </c>
      <c r="BX159" s="15">
        <f t="shared" si="10"/>
        <v>346</v>
      </c>
      <c r="BY159" s="15">
        <f t="shared" ref="BY159:DN159" si="11">BY155+BX159</f>
        <v>350</v>
      </c>
      <c r="BZ159" s="15">
        <f t="shared" si="11"/>
        <v>354</v>
      </c>
      <c r="CA159" s="15">
        <f t="shared" si="11"/>
        <v>362</v>
      </c>
      <c r="CB159" s="15">
        <f t="shared" si="11"/>
        <v>368</v>
      </c>
      <c r="CC159" s="15">
        <f t="shared" si="11"/>
        <v>380</v>
      </c>
      <c r="CD159" s="15">
        <f t="shared" si="11"/>
        <v>384</v>
      </c>
      <c r="CE159" s="15">
        <f t="shared" si="11"/>
        <v>396</v>
      </c>
      <c r="CF159" s="15">
        <f t="shared" si="11"/>
        <v>402</v>
      </c>
      <c r="CG159" s="15">
        <f t="shared" si="11"/>
        <v>417</v>
      </c>
      <c r="CH159" s="15">
        <f t="shared" si="11"/>
        <v>425</v>
      </c>
      <c r="CI159" s="15">
        <f t="shared" si="11"/>
        <v>431</v>
      </c>
      <c r="CJ159" s="15">
        <f t="shared" si="11"/>
        <v>449</v>
      </c>
      <c r="CK159" s="15">
        <f t="shared" si="11"/>
        <v>449</v>
      </c>
      <c r="CL159" s="15">
        <f t="shared" si="11"/>
        <v>449</v>
      </c>
      <c r="CM159" s="15">
        <f t="shared" si="11"/>
        <v>449</v>
      </c>
      <c r="CN159" s="15">
        <f t="shared" si="11"/>
        <v>449</v>
      </c>
      <c r="CO159" s="15">
        <f>CO155+CN159</f>
        <v>449</v>
      </c>
      <c r="CP159" s="15">
        <f t="shared" si="11"/>
        <v>449</v>
      </c>
      <c r="CQ159" s="15">
        <f t="shared" si="11"/>
        <v>449</v>
      </c>
      <c r="CR159" s="15">
        <f t="shared" si="11"/>
        <v>449</v>
      </c>
      <c r="CS159" s="15">
        <f t="shared" si="11"/>
        <v>449</v>
      </c>
      <c r="CT159" s="15">
        <f t="shared" si="11"/>
        <v>449</v>
      </c>
      <c r="CU159" s="15">
        <f t="shared" si="11"/>
        <v>449</v>
      </c>
      <c r="CV159" s="15">
        <f t="shared" si="11"/>
        <v>449</v>
      </c>
      <c r="CW159" s="15">
        <f t="shared" si="11"/>
        <v>449</v>
      </c>
      <c r="CX159" s="15">
        <f t="shared" si="11"/>
        <v>449</v>
      </c>
      <c r="CY159" s="15">
        <f t="shared" si="11"/>
        <v>449</v>
      </c>
      <c r="CZ159" s="15">
        <f t="shared" si="11"/>
        <v>449</v>
      </c>
      <c r="DA159" s="15">
        <f t="shared" si="11"/>
        <v>449</v>
      </c>
      <c r="DB159" s="15">
        <f t="shared" si="11"/>
        <v>449</v>
      </c>
      <c r="DC159" s="15">
        <f t="shared" si="11"/>
        <v>449</v>
      </c>
      <c r="DD159" s="15">
        <f t="shared" si="11"/>
        <v>449</v>
      </c>
      <c r="DE159" s="15">
        <f t="shared" si="11"/>
        <v>449</v>
      </c>
      <c r="DF159" s="15">
        <f t="shared" si="11"/>
        <v>449</v>
      </c>
      <c r="DG159" s="15">
        <f t="shared" si="11"/>
        <v>449</v>
      </c>
      <c r="DH159" s="15">
        <f t="shared" si="11"/>
        <v>449</v>
      </c>
      <c r="DI159" s="15">
        <f t="shared" si="11"/>
        <v>449</v>
      </c>
      <c r="DJ159" s="15">
        <f t="shared" si="11"/>
        <v>449</v>
      </c>
      <c r="DK159" s="15">
        <f t="shared" si="11"/>
        <v>449</v>
      </c>
      <c r="DL159" s="15">
        <f t="shared" si="11"/>
        <v>449</v>
      </c>
      <c r="DM159" s="15">
        <f t="shared" si="11"/>
        <v>449</v>
      </c>
      <c r="DN159" s="15">
        <f t="shared" si="11"/>
        <v>449</v>
      </c>
    </row>
    <row r="160" spans="1:119" s="11" customFormat="1" x14ac:dyDescent="0.15">
      <c r="A160" s="10"/>
      <c r="J160" s="12" t="s">
        <v>35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27.2</v>
      </c>
      <c r="Y160" s="15">
        <f>SUM(Y163:Y233)*データ!$D$2</f>
        <v>27.2</v>
      </c>
      <c r="Z160" s="15">
        <f>SUM(Z163:Z233)*データ!$D$2</f>
        <v>27.2</v>
      </c>
      <c r="AA160" s="15">
        <f>SUM(AA163:AA233)*データ!$D$2</f>
        <v>27.2</v>
      </c>
      <c r="AB160" s="15">
        <f>SUM(AB163:AB233)*データ!$D$2</f>
        <v>59.2</v>
      </c>
      <c r="AC160" s="15">
        <f>SUM(AC163:AC233)*データ!$D$2</f>
        <v>59.2</v>
      </c>
      <c r="AD160" s="15">
        <f>SUM(AD163:AD233)*データ!$D$2</f>
        <v>59.2</v>
      </c>
      <c r="AE160" s="15">
        <f>SUM(AE163:AE233)*データ!$D$2</f>
        <v>59.2</v>
      </c>
      <c r="AF160" s="15">
        <f>SUM(AF163:AF233)*データ!$D$2</f>
        <v>59.2</v>
      </c>
      <c r="AG160" s="15">
        <f>SUM(AG163:AG233)*データ!$D$2</f>
        <v>59.2</v>
      </c>
      <c r="AH160" s="15">
        <f>SUM(AH163:AH233)*データ!$D$2</f>
        <v>59.2</v>
      </c>
      <c r="AI160" s="15">
        <f>SUM(AI163:AI233)*データ!$D$2</f>
        <v>59.2</v>
      </c>
      <c r="AJ160" s="15">
        <f>SUM(AJ163:AJ233)*データ!$D$2</f>
        <v>59.2</v>
      </c>
      <c r="AK160" s="15">
        <f>SUM(AK163:AK233)*データ!$D$2</f>
        <v>59.2</v>
      </c>
      <c r="AL160" s="15">
        <f>SUM(AL163:AL233)*データ!$D$2</f>
        <v>59.2</v>
      </c>
      <c r="AM160" s="15">
        <f>SUM(AM163:AM233)*データ!$D$2</f>
        <v>60.2</v>
      </c>
      <c r="AN160" s="15">
        <f>SUM(AN163:AN233)*データ!$D$2</f>
        <v>60.2</v>
      </c>
      <c r="AO160" s="15">
        <f>SUM(AO163:AO233)*データ!$D$2</f>
        <v>60.2</v>
      </c>
      <c r="AP160" s="15">
        <f>SUM(AP163:AP233)*データ!$D$2</f>
        <v>60.2</v>
      </c>
      <c r="AQ160" s="15">
        <f>SUM(AQ163:AQ233)*データ!$D$2</f>
        <v>68.2</v>
      </c>
      <c r="AR160" s="15">
        <f>SUM(AR163:AR233)*データ!$D$2</f>
        <v>68.2</v>
      </c>
      <c r="AS160" s="15">
        <f>SUM(AS163:AS233)*データ!$D$2</f>
        <v>68.2</v>
      </c>
      <c r="AT160" s="15">
        <f>SUM(AT163:AT233)*データ!$D$2</f>
        <v>68.2</v>
      </c>
      <c r="AU160" s="15">
        <f>SUM(AU163:AU233)*データ!$D$2</f>
        <v>68.2</v>
      </c>
      <c r="AV160" s="15">
        <f>SUM(AV163:AV233)*データ!$D$2</f>
        <v>68.2</v>
      </c>
      <c r="AW160" s="15">
        <f>SUM(AW163:AW233)*データ!$D$2</f>
        <v>68.2</v>
      </c>
      <c r="AX160" s="15">
        <f>SUM(AX163:AX233)*データ!$D$2</f>
        <v>68.2</v>
      </c>
      <c r="AY160" s="15">
        <f>SUM(AY163:AY233)*データ!$D$2</f>
        <v>68.2</v>
      </c>
      <c r="AZ160" s="15">
        <f>SUM(AZ163:AZ233)*データ!$D$2</f>
        <v>68.2</v>
      </c>
      <c r="BA160" s="15">
        <f>SUM(BA163:BA233)*データ!$D$2</f>
        <v>68.2</v>
      </c>
      <c r="BB160" s="15">
        <f>SUM(BB163:BB233)*データ!$D$2</f>
        <v>68.2</v>
      </c>
      <c r="BC160" s="15">
        <f>SUM(BC163:BC233)*データ!$D$2</f>
        <v>68.2</v>
      </c>
      <c r="BD160" s="15">
        <f>SUM(BD163:BD233)*データ!$D$2</f>
        <v>68.2</v>
      </c>
      <c r="BE160" s="15">
        <f>SUM(BE163:BE233)*データ!$D$2</f>
        <v>68.2</v>
      </c>
      <c r="BF160" s="15">
        <f>SUM(BF163:BF233)*データ!$D$2</f>
        <v>68.2</v>
      </c>
      <c r="BG160" s="15">
        <f>SUM(BG163:BG233)*データ!$D$2</f>
        <v>212.2</v>
      </c>
      <c r="BH160" s="15">
        <f>SUM(BH163:BH233)*データ!$D$2</f>
        <v>252.2</v>
      </c>
      <c r="BI160" s="15">
        <f>SUM(BI163:BI233)*データ!$D$2</f>
        <v>252.2</v>
      </c>
      <c r="BJ160" s="15">
        <f>SUM(BJ163:BJ233)*データ!$D$2</f>
        <v>252.2</v>
      </c>
      <c r="BK160" s="15">
        <f>SUM(BK163:BK233)*データ!$D$2</f>
        <v>252.2</v>
      </c>
      <c r="BL160" s="15">
        <f>SUM(BL163:BL233)*データ!$D$2</f>
        <v>252.2</v>
      </c>
      <c r="BM160" s="15">
        <f>SUM(BM163:BM233)*データ!$D$2</f>
        <v>252.2</v>
      </c>
      <c r="BN160" s="15">
        <f>SUM(BN163:BN233)*データ!$D$2</f>
        <v>252.2</v>
      </c>
      <c r="BO160" s="15">
        <f>SUM(BO163:BO233)*データ!$D$2</f>
        <v>252.2</v>
      </c>
      <c r="BP160" s="15">
        <f>SUM(BP163:BP233)*データ!$D$2</f>
        <v>252.2</v>
      </c>
      <c r="BQ160" s="15">
        <f>SUM(BQ163:BQ233)*データ!$D$2</f>
        <v>252.2</v>
      </c>
      <c r="BR160" s="15">
        <f>SUM(BR163:BR233)*データ!$D$2</f>
        <v>252.2</v>
      </c>
      <c r="BS160" s="15">
        <f>SUM(BS163:BS233)*データ!$D$2</f>
        <v>252.2</v>
      </c>
      <c r="BT160" s="15">
        <f>SUM(BT163:BT233)*データ!$D$2</f>
        <v>252.2</v>
      </c>
      <c r="BU160" s="15">
        <f>SUM(BU163:BU233)*データ!$D$2</f>
        <v>252.2</v>
      </c>
      <c r="BV160" s="15">
        <f>SUM(BV163:BV233)*データ!$D$2</f>
        <v>252.2</v>
      </c>
      <c r="BW160" s="15">
        <f>SUM(BW163:BW233)*データ!$D$2</f>
        <v>252.2</v>
      </c>
      <c r="BX160" s="15">
        <f>SUM(BX163:BX233)*データ!$D$2</f>
        <v>252.2</v>
      </c>
      <c r="BY160" s="15">
        <f>SUM(BY163:BY233)*データ!$D$2</f>
        <v>252.2</v>
      </c>
      <c r="BZ160" s="15">
        <f>SUM(BZ163:BZ233)*データ!$D$2</f>
        <v>252.2</v>
      </c>
      <c r="CA160" s="15">
        <f>SUM(CA163:CA233)*データ!$D$2</f>
        <v>252.2</v>
      </c>
      <c r="CB160" s="15">
        <f>SUM(CB163:CB233)*データ!$D$2</f>
        <v>252.2</v>
      </c>
      <c r="CC160" s="15">
        <f>SUM(CC163:CC233)*データ!$D$2</f>
        <v>252.2</v>
      </c>
      <c r="CD160" s="15">
        <f>SUM(CD163:CD233)*データ!$D$2</f>
        <v>252.2</v>
      </c>
      <c r="CE160" s="15">
        <f>SUM(CE163:CE233)*データ!$D$2</f>
        <v>252.2</v>
      </c>
      <c r="CF160" s="15">
        <f>SUM(CF163:CF233)*データ!$D$2</f>
        <v>252.2</v>
      </c>
      <c r="CG160" s="15">
        <f>SUM(CG163:CG233)*データ!$D$2</f>
        <v>252.2</v>
      </c>
      <c r="CH160" s="15">
        <f>SUM(CH163:CH233)*データ!$D$2</f>
        <v>252.2</v>
      </c>
      <c r="CI160" s="15">
        <f>SUM(CI163:CI233)*データ!$D$2</f>
        <v>252.2</v>
      </c>
      <c r="CJ160" s="15">
        <f>SUM(CJ163:CJ233)*データ!$D$2</f>
        <v>320.99999999999994</v>
      </c>
      <c r="CK160" s="15">
        <f>SUM(CK163:CK233)*データ!$D$2</f>
        <v>320.99999999999994</v>
      </c>
      <c r="CL160" s="15">
        <f>SUM(CL163:CL233)*データ!$D$2</f>
        <v>320.99999999999994</v>
      </c>
      <c r="CM160" s="15">
        <f>SUM(CM163:CM233)*データ!$D$2</f>
        <v>320.99999999999994</v>
      </c>
      <c r="CN160" s="15">
        <f>SUM(CN163:CN233)*データ!$D$2</f>
        <v>320.99999999999994</v>
      </c>
      <c r="CO160" s="15">
        <f>SUM(CO163:CO233)*データ!$D$2</f>
        <v>320.99999999999994</v>
      </c>
      <c r="CP160" s="15">
        <f>SUM(CP163:CP233)*データ!$D$2</f>
        <v>320.99999999999994</v>
      </c>
      <c r="CQ160" s="15">
        <f>SUM(CQ163:CQ233)*データ!$D$2</f>
        <v>320.99999999999994</v>
      </c>
      <c r="CR160" s="15">
        <f>SUM(CR163:CR233)*データ!$D$2</f>
        <v>320.99999999999994</v>
      </c>
      <c r="CS160" s="15">
        <f>SUM(CS163:CS233)*データ!$D$2</f>
        <v>320.99999999999994</v>
      </c>
      <c r="CT160" s="15">
        <f>SUM(CT163:CT233)*データ!$D$2</f>
        <v>320.99999999999994</v>
      </c>
      <c r="CU160" s="15">
        <f>SUM(CU163:CU233)*データ!$D$2</f>
        <v>320.99999999999994</v>
      </c>
      <c r="CV160" s="15">
        <f>SUM(CV163:CV233)*データ!$D$2</f>
        <v>320.99999999999994</v>
      </c>
      <c r="CW160" s="15">
        <f>SUM(CW163:CW233)*データ!$D$2</f>
        <v>320.99999999999994</v>
      </c>
      <c r="CX160" s="15">
        <f>SUM(CX163:CX233)*データ!$D$2</f>
        <v>320.99999999999994</v>
      </c>
      <c r="CY160" s="15">
        <f>SUM(CY163:CY233)*データ!$D$2</f>
        <v>320.99999999999994</v>
      </c>
      <c r="CZ160" s="15">
        <f>SUM(CZ163:CZ233)*データ!$D$2</f>
        <v>320.99999999999994</v>
      </c>
      <c r="DA160" s="15">
        <f>SUM(DA163:DA233)*データ!$D$2</f>
        <v>320.99999999999994</v>
      </c>
      <c r="DB160" s="15">
        <f>SUM(DB163:DB233)*データ!$D$2</f>
        <v>320.99999999999994</v>
      </c>
      <c r="DC160" s="15">
        <f>SUM(DC163:DC233)*データ!$D$2</f>
        <v>320.99999999999994</v>
      </c>
      <c r="DD160" s="15">
        <f>SUM(DD163:DD233)*データ!$D$2</f>
        <v>320.99999999999994</v>
      </c>
      <c r="DE160" s="15">
        <f>SUM(DE163:DE233)*データ!$D$2</f>
        <v>320.99999999999994</v>
      </c>
      <c r="DF160" s="15">
        <f>SUM(DF163:DF233)*データ!$D$2</f>
        <v>320.99999999999994</v>
      </c>
      <c r="DG160" s="15">
        <f>SUM(DG163:DG233)*データ!$D$2</f>
        <v>320.99999999999994</v>
      </c>
      <c r="DH160" s="15">
        <f>SUM(DH163:DH233)*データ!$D$2</f>
        <v>320.99999999999994</v>
      </c>
      <c r="DI160" s="15">
        <f>SUM(DI163:DI233)*データ!$D$2</f>
        <v>320.99999999999994</v>
      </c>
      <c r="DJ160" s="15">
        <f>SUM(DJ163:DJ233)*データ!$D$2</f>
        <v>320.99999999999994</v>
      </c>
      <c r="DK160" s="15">
        <f>SUM(DK163:DK233)*データ!$D$2</f>
        <v>320.99999999999994</v>
      </c>
      <c r="DL160" s="15">
        <f>SUM(DL163:DL233)*データ!$D$2</f>
        <v>320.99999999999994</v>
      </c>
      <c r="DM160" s="15">
        <f>SUM(DM163:DM233)*データ!$D$2</f>
        <v>320.99999999999994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32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5</v>
      </c>
      <c r="BI173" s="14">
        <f>IF($J25&lt;&gt;"",$I25*IF(COUNTA(BJ26:$DN26)=0,$J25,0),0)</f>
        <v>5</v>
      </c>
      <c r="BJ173" s="14">
        <f>IF($J25&lt;&gt;"",$I25*IF(COUNTA(BK26:$DN26)=0,$J25,0),0)</f>
        <v>5</v>
      </c>
      <c r="BK173" s="14">
        <f>IF($J25&lt;&gt;"",$I25*IF(COUNTA(BL26:$DN26)=0,$J25,0),0)</f>
        <v>5</v>
      </c>
      <c r="BL173" s="14">
        <f>IF($J25&lt;&gt;"",$I25*IF(COUNTA(BM26:$DN26)=0,$J25,0),0)</f>
        <v>5</v>
      </c>
      <c r="BM173" s="14">
        <f>IF($J25&lt;&gt;"",$I25*IF(COUNTA(BN26:$DN26)=0,$J25,0),0)</f>
        <v>5</v>
      </c>
      <c r="BN173" s="14">
        <f>IF($J25&lt;&gt;"",$I25*IF(COUNTA(BO26:$DN26)=0,$J25,0),0)</f>
        <v>5</v>
      </c>
      <c r="BO173" s="14">
        <f>IF($J25&lt;&gt;"",$I25*IF(COUNTA(BP26:$DN26)=0,$J25,0),0)</f>
        <v>5</v>
      </c>
      <c r="BP173" s="14">
        <f>IF($J25&lt;&gt;"",$I25*IF(COUNTA(BQ26:$DN26)=0,$J25,0),0)</f>
        <v>5</v>
      </c>
      <c r="BQ173" s="14">
        <f>IF($J25&lt;&gt;"",$I25*IF(COUNTA(BR26:$DN26)=0,$J25,0),0)</f>
        <v>5</v>
      </c>
      <c r="BR173" s="14">
        <f>IF($J25&lt;&gt;"",$I25*IF(COUNTA(BS26:$DN26)=0,$J25,0),0)</f>
        <v>5</v>
      </c>
      <c r="BS173" s="14">
        <f>IF($J25&lt;&gt;"",$I25*IF(COUNTA(BT26:$DN26)=0,$J25,0),0)</f>
        <v>5</v>
      </c>
      <c r="BT173" s="14">
        <f>IF($J25&lt;&gt;"",$I25*IF(COUNTA(BU26:$DN26)=0,$J25,0),0)</f>
        <v>5</v>
      </c>
      <c r="BU173" s="14">
        <f>IF($J25&lt;&gt;"",$I25*IF(COUNTA(BV26:$DN26)=0,$J25,0),0)</f>
        <v>5</v>
      </c>
      <c r="BV173" s="14">
        <f>IF($J25&lt;&gt;"",$I25*IF(COUNTA(BW26:$DN26)=0,$J25,0),0)</f>
        <v>5</v>
      </c>
      <c r="BW173" s="14">
        <f>IF($J25&lt;&gt;"",$I25*IF(COUNTA(BX26:$DN26)=0,$J25,0),0)</f>
        <v>5</v>
      </c>
      <c r="BX173" s="14">
        <f>IF($J25&lt;&gt;"",$I25*IF(COUNTA(BY26:$DN26)=0,$J25,0),0)</f>
        <v>5</v>
      </c>
      <c r="BY173" s="14">
        <f>IF($J25&lt;&gt;"",$I25*IF(COUNTA(BZ26:$DN26)=0,$J25,0),0)</f>
        <v>5</v>
      </c>
      <c r="BZ173" s="14">
        <f>IF($J25&lt;&gt;"",$I25*IF(COUNTA(CA26:$DN26)=0,$J25,0),0)</f>
        <v>5</v>
      </c>
      <c r="CA173" s="14">
        <f>IF($J25&lt;&gt;"",$I25*IF(COUNTA(CB26:$DN26)=0,$J25,0),0)</f>
        <v>5</v>
      </c>
      <c r="CB173" s="14">
        <f>IF($J25&lt;&gt;"",$I25*IF(COUNTA(CC26:$DN26)=0,$J25,0),0)</f>
        <v>5</v>
      </c>
      <c r="CC173" s="14">
        <f>IF($J25&lt;&gt;"",$I25*IF(COUNTA(CD26:$DN26)=0,$J25,0),0)</f>
        <v>5</v>
      </c>
      <c r="CD173" s="14">
        <f>IF($J25&lt;&gt;"",$I25*IF(COUNTA(CE26:$DN26)=0,$J25,0),0)</f>
        <v>5</v>
      </c>
      <c r="CE173" s="14">
        <f>IF($J25&lt;&gt;"",$I25*IF(COUNTA(CF26:$DN26)=0,$J25,0),0)</f>
        <v>5</v>
      </c>
      <c r="CF173" s="14">
        <f>IF($J25&lt;&gt;"",$I25*IF(COUNTA(CG26:$DN26)=0,$J25,0),0)</f>
        <v>5</v>
      </c>
      <c r="CG173" s="14">
        <f>IF($J25&lt;&gt;"",$I25*IF(COUNTA(CH26:$DN26)=0,$J25,0),0)</f>
        <v>5</v>
      </c>
      <c r="CH173" s="14">
        <f>IF($J25&lt;&gt;"",$I25*IF(COUNTA(CI26:$DN26)=0,$J25,0),0)</f>
        <v>5</v>
      </c>
      <c r="CI173" s="14">
        <f>IF($J25&lt;&gt;"",$I25*IF(COUNTA(CJ26:$DN26)=0,$J25,0),0)</f>
        <v>5</v>
      </c>
      <c r="CJ173" s="14">
        <f>IF($J25&lt;&gt;"",$I25*IF(COUNTA(CK26:$DN26)=0,$J25,0),0)</f>
        <v>5</v>
      </c>
      <c r="CK173" s="14">
        <f>IF($J25&lt;&gt;"",$I25*IF(COUNTA(CL26:$DN26)=0,$J25,0),0)</f>
        <v>5</v>
      </c>
      <c r="CL173" s="14">
        <f>IF($J25&lt;&gt;"",$I25*IF(COUNTA(CM26:$DN26)=0,$J25,0),0)</f>
        <v>5</v>
      </c>
      <c r="CM173" s="14">
        <f>IF($J25&lt;&gt;"",$I25*IF(COUNTA(CN26:$DN26)=0,$J25,0),0)</f>
        <v>5</v>
      </c>
      <c r="CN173" s="14">
        <f>IF($J25&lt;&gt;"",$I25*IF(COUNTA(CO26:$DN26)=0,$J25,0),0)</f>
        <v>5</v>
      </c>
      <c r="CO173" s="14">
        <f>IF($J25&lt;&gt;"",$I25*IF(COUNTA(CP26:$DN26)=0,$J25,0),0)</f>
        <v>5</v>
      </c>
      <c r="CP173" s="14">
        <f>IF($J25&lt;&gt;"",$I25*IF(COUNTA(CQ26:$DN26)=0,$J25,0),0)</f>
        <v>5</v>
      </c>
      <c r="CQ173" s="14">
        <f>IF($J25&lt;&gt;"",$I25*IF(COUNTA(CR26:$DN26)=0,$J25,0),0)</f>
        <v>5</v>
      </c>
      <c r="CR173" s="14">
        <f>IF($J25&lt;&gt;"",$I25*IF(COUNTA(CS26:$DN26)=0,$J25,0),0)</f>
        <v>5</v>
      </c>
      <c r="CS173" s="14">
        <f>IF($J25&lt;&gt;"",$I25*IF(COUNTA(CT26:$DN26)=0,$J25,0),0)</f>
        <v>5</v>
      </c>
      <c r="CT173" s="14">
        <f>IF($J25&lt;&gt;"",$I25*IF(COUNTA(CU26:$DN26)=0,$J25,0),0)</f>
        <v>5</v>
      </c>
      <c r="CU173" s="14">
        <f>IF($J25&lt;&gt;"",$I25*IF(COUNTA(CV26:$DN26)=0,$J25,0),0)</f>
        <v>5</v>
      </c>
      <c r="CV173" s="14">
        <f>IF($J25&lt;&gt;"",$I25*IF(COUNTA(CW26:$DN26)=0,$J25,0),0)</f>
        <v>5</v>
      </c>
      <c r="CW173" s="14">
        <f>IF($J25&lt;&gt;"",$I25*IF(COUNTA(CX26:$DN26)=0,$J25,0),0)</f>
        <v>5</v>
      </c>
      <c r="CX173" s="14">
        <f>IF($J25&lt;&gt;"",$I25*IF(COUNTA(CY26:$DN26)=0,$J25,0),0)</f>
        <v>5</v>
      </c>
      <c r="CY173" s="14">
        <f>IF($J25&lt;&gt;"",$I25*IF(COUNTA(CZ26:$DN26)=0,$J25,0),0)</f>
        <v>5</v>
      </c>
      <c r="CZ173" s="14">
        <f>IF($J25&lt;&gt;"",$I25*IF(COUNTA(DA26:$DN26)=0,$J25,0),0)</f>
        <v>5</v>
      </c>
      <c r="DA173" s="14">
        <f>IF($J25&lt;&gt;"",$I25*IF(COUNTA(DB26:$DN26)=0,$J25,0),0)</f>
        <v>5</v>
      </c>
      <c r="DB173" s="14">
        <f>IF($J25&lt;&gt;"",$I25*IF(COUNTA(DC26:$DN26)=0,$J25,0),0)</f>
        <v>5</v>
      </c>
      <c r="DC173" s="14">
        <f>IF($J25&lt;&gt;"",$I25*IF(COUNTA(DD26:$DN26)=0,$J25,0),0)</f>
        <v>5</v>
      </c>
      <c r="DD173" s="14">
        <f>IF($J25&lt;&gt;"",$I25*IF(COUNTA(DE26:$DN26)=0,$J25,0),0)</f>
        <v>5</v>
      </c>
      <c r="DE173" s="14">
        <f>IF($J25&lt;&gt;"",$I25*IF(COUNTA(DF26:$DN26)=0,$J25,0),0)</f>
        <v>5</v>
      </c>
      <c r="DF173" s="14">
        <f>IF($J25&lt;&gt;"",$I25*IF(COUNTA(DG26:$DN26)=0,$J25,0),0)</f>
        <v>5</v>
      </c>
      <c r="DG173" s="14">
        <f>IF($J25&lt;&gt;"",$I25*IF(COUNTA(DH26:$DN26)=0,$J25,0),0)</f>
        <v>5</v>
      </c>
      <c r="DH173" s="14">
        <f>IF($J25&lt;&gt;"",$I25*IF(COUNTA(DI26:$DN26)=0,$J25,0),0)</f>
        <v>5</v>
      </c>
      <c r="DI173" s="14">
        <f>IF($J25&lt;&gt;"",$I25*IF(COUNTA(DJ26:$DN26)=0,$J25,0),0)</f>
        <v>5</v>
      </c>
      <c r="DJ173" s="14">
        <f>IF($J25&lt;&gt;"",$I25*IF(COUNTA(DK26:$DN26)=0,$J25,0),0)</f>
        <v>5</v>
      </c>
      <c r="DK173" s="14">
        <f>IF($J25&lt;&gt;"",$I25*IF(COUNTA(DL26:$DN26)=0,$J25,0),0)</f>
        <v>5</v>
      </c>
      <c r="DL173" s="14">
        <f>IF($J25&lt;&gt;"",$I25*IF(COUNTA(DM26:$DN26)=0,$J25,0),0)</f>
        <v>5</v>
      </c>
      <c r="DM173" s="14">
        <f>IF($J25&lt;&gt;"",$I25*IF(COUNTA(DN26:$DN26)=0,$J25,0),0)</f>
        <v>5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6</v>
      </c>
      <c r="CK175" s="14">
        <f>IF($J35&lt;&gt;"",$I35*IF(COUNTA(CL36:$DN36)=0,$J35,0),0)</f>
        <v>6</v>
      </c>
      <c r="CL175" s="14">
        <f>IF($J35&lt;&gt;"",$I35*IF(COUNTA(CM36:$DN36)=0,$J35,0),0)</f>
        <v>6</v>
      </c>
      <c r="CM175" s="14">
        <f>IF($J35&lt;&gt;"",$I35*IF(COUNTA(CN36:$DN36)=0,$J35,0),0)</f>
        <v>6</v>
      </c>
      <c r="CN175" s="14">
        <f>IF($J35&lt;&gt;"",$I35*IF(COUNTA(CO36:$DN36)=0,$J35,0),0)</f>
        <v>6</v>
      </c>
      <c r="CO175" s="14">
        <f>IF($J35&lt;&gt;"",$I35*IF(COUNTA(CP36:$DN36)=0,$J35,0),0)</f>
        <v>6</v>
      </c>
      <c r="CP175" s="14">
        <f>IF($J35&lt;&gt;"",$I35*IF(COUNTA(CQ36:$DN36)=0,$J35,0),0)</f>
        <v>6</v>
      </c>
      <c r="CQ175" s="14">
        <f>IF($J35&lt;&gt;"",$I35*IF(COUNTA(CR36:$DN36)=0,$J35,0),0)</f>
        <v>6</v>
      </c>
      <c r="CR175" s="14">
        <f>IF($J35&lt;&gt;"",$I35*IF(COUNTA(CS36:$DN36)=0,$J35,0),0)</f>
        <v>6</v>
      </c>
      <c r="CS175" s="14">
        <f>IF($J35&lt;&gt;"",$I35*IF(COUNTA(CT36:$DN36)=0,$J35,0),0)</f>
        <v>6</v>
      </c>
      <c r="CT175" s="14">
        <f>IF($J35&lt;&gt;"",$I35*IF(COUNTA(CU36:$DN36)=0,$J35,0),0)</f>
        <v>6</v>
      </c>
      <c r="CU175" s="14">
        <f>IF($J35&lt;&gt;"",$I35*IF(COUNTA(CV36:$DN36)=0,$J35,0),0)</f>
        <v>6</v>
      </c>
      <c r="CV175" s="14">
        <f>IF($J35&lt;&gt;"",$I35*IF(COUNTA(CW36:$DN36)=0,$J35,0),0)</f>
        <v>6</v>
      </c>
      <c r="CW175" s="14">
        <f>IF($J35&lt;&gt;"",$I35*IF(COUNTA(CX36:$DN36)=0,$J35,0),0)</f>
        <v>6</v>
      </c>
      <c r="CX175" s="14">
        <f>IF($J35&lt;&gt;"",$I35*IF(COUNTA(CY36:$DN36)=0,$J35,0),0)</f>
        <v>6</v>
      </c>
      <c r="CY175" s="14">
        <f>IF($J35&lt;&gt;"",$I35*IF(COUNTA(CZ36:$DN36)=0,$J35,0),0)</f>
        <v>6</v>
      </c>
      <c r="CZ175" s="14">
        <f>IF($J35&lt;&gt;"",$I35*IF(COUNTA(DA36:$DN36)=0,$J35,0),0)</f>
        <v>6</v>
      </c>
      <c r="DA175" s="14">
        <f>IF($J35&lt;&gt;"",$I35*IF(COUNTA(DB36:$DN36)=0,$J35,0),0)</f>
        <v>6</v>
      </c>
      <c r="DB175" s="14">
        <f>IF($J35&lt;&gt;"",$I35*IF(COUNTA(DC36:$DN36)=0,$J35,0),0)</f>
        <v>6</v>
      </c>
      <c r="DC175" s="14">
        <f>IF($J35&lt;&gt;"",$I35*IF(COUNTA(DD36:$DN36)=0,$J35,0),0)</f>
        <v>6</v>
      </c>
      <c r="DD175" s="14">
        <f>IF($J35&lt;&gt;"",$I35*IF(COUNTA(DE36:$DN36)=0,$J35,0),0)</f>
        <v>6</v>
      </c>
      <c r="DE175" s="14">
        <f>IF($J35&lt;&gt;"",$I35*IF(COUNTA(DF36:$DN36)=0,$J35,0),0)</f>
        <v>6</v>
      </c>
      <c r="DF175" s="14">
        <f>IF($J35&lt;&gt;"",$I35*IF(COUNTA(DG36:$DN36)=0,$J35,0),0)</f>
        <v>6</v>
      </c>
      <c r="DG175" s="14">
        <f>IF($J35&lt;&gt;"",$I35*IF(COUNTA(DH36:$DN36)=0,$J35,0),0)</f>
        <v>6</v>
      </c>
      <c r="DH175" s="14">
        <f>IF($J35&lt;&gt;"",$I35*IF(COUNTA(DI36:$DN36)=0,$J35,0),0)</f>
        <v>6</v>
      </c>
      <c r="DI175" s="14">
        <f>IF($J35&lt;&gt;"",$I35*IF(COUNTA(DJ36:$DN36)=0,$J35,0),0)</f>
        <v>6</v>
      </c>
      <c r="DJ175" s="14">
        <f>IF($J35&lt;&gt;"",$I35*IF(COUNTA(DK36:$DN36)=0,$J35,0),0)</f>
        <v>6</v>
      </c>
      <c r="DK175" s="14">
        <f>IF($J35&lt;&gt;"",$I35*IF(COUNTA(DL36:$DN36)=0,$J35,0),0)</f>
        <v>6</v>
      </c>
      <c r="DL175" s="14">
        <f>IF($J35&lt;&gt;"",$I35*IF(COUNTA(DM36:$DN36)=0,$J35,0),0)</f>
        <v>6</v>
      </c>
      <c r="DM175" s="14">
        <f>IF($J35&lt;&gt;"",$I35*IF(COUNTA(DN36:$DN36)=0,$J35,0),0)</f>
        <v>6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1.3</v>
      </c>
      <c r="CK184" s="14">
        <f>IF($J53&lt;&gt;"",$I53*IF(COUNTA(CL54:$DN54)=0,$J53,0),0)</f>
        <v>1.3</v>
      </c>
      <c r="CL184" s="14">
        <f>IF($J53&lt;&gt;"",$I53*IF(COUNTA(CM54:$DN54)=0,$J53,0),0)</f>
        <v>1.3</v>
      </c>
      <c r="CM184" s="14">
        <f>IF($J53&lt;&gt;"",$I53*IF(COUNTA(CN54:$DN54)=0,$J53,0),0)</f>
        <v>1.3</v>
      </c>
      <c r="CN184" s="14">
        <f>IF($J53&lt;&gt;"",$I53*IF(COUNTA(CO54:$DN54)=0,$J53,0),0)</f>
        <v>1.3</v>
      </c>
      <c r="CO184" s="14">
        <f>IF($J53&lt;&gt;"",$I53*IF(COUNTA(CP54:$DN54)=0,$J53,0),0)</f>
        <v>1.3</v>
      </c>
      <c r="CP184" s="14">
        <f>IF($J53&lt;&gt;"",$I53*IF(COUNTA(CQ54:$DN54)=0,$J53,0),0)</f>
        <v>1.3</v>
      </c>
      <c r="CQ184" s="14">
        <f>IF($J53&lt;&gt;"",$I53*IF(COUNTA(CR54:$DN54)=0,$J53,0),0)</f>
        <v>1.3</v>
      </c>
      <c r="CR184" s="14">
        <f>IF($J53&lt;&gt;"",$I53*IF(COUNTA(CS54:$DN54)=0,$J53,0),0)</f>
        <v>1.3</v>
      </c>
      <c r="CS184" s="14">
        <f>IF($J53&lt;&gt;"",$I53*IF(COUNTA(CT54:$DN54)=0,$J53,0),0)</f>
        <v>1.3</v>
      </c>
      <c r="CT184" s="14">
        <f>IF($J53&lt;&gt;"",$I53*IF(COUNTA(CU54:$DN54)=0,$J53,0),0)</f>
        <v>1.3</v>
      </c>
      <c r="CU184" s="14">
        <f>IF($J53&lt;&gt;"",$I53*IF(COUNTA(CV54:$DN54)=0,$J53,0),0)</f>
        <v>1.3</v>
      </c>
      <c r="CV184" s="14">
        <f>IF($J53&lt;&gt;"",$I53*IF(COUNTA(CW54:$DN54)=0,$J53,0),0)</f>
        <v>1.3</v>
      </c>
      <c r="CW184" s="14">
        <f>IF($J53&lt;&gt;"",$I53*IF(COUNTA(CX54:$DN54)=0,$J53,0),0)</f>
        <v>1.3</v>
      </c>
      <c r="CX184" s="14">
        <f>IF($J53&lt;&gt;"",$I53*IF(COUNTA(CY54:$DN54)=0,$J53,0),0)</f>
        <v>1.3</v>
      </c>
      <c r="CY184" s="14">
        <f>IF($J53&lt;&gt;"",$I53*IF(COUNTA(CZ54:$DN54)=0,$J53,0),0)</f>
        <v>1.3</v>
      </c>
      <c r="CZ184" s="14">
        <f>IF($J53&lt;&gt;"",$I53*IF(COUNTA(DA54:$DN54)=0,$J53,0),0)</f>
        <v>1.3</v>
      </c>
      <c r="DA184" s="14">
        <f>IF($J53&lt;&gt;"",$I53*IF(COUNTA(DB54:$DN54)=0,$J53,0),0)</f>
        <v>1.3</v>
      </c>
      <c r="DB184" s="14">
        <f>IF($J53&lt;&gt;"",$I53*IF(COUNTA(DC54:$DN54)=0,$J53,0),0)</f>
        <v>1.3</v>
      </c>
      <c r="DC184" s="14">
        <f>IF($J53&lt;&gt;"",$I53*IF(COUNTA(DD54:$DN54)=0,$J53,0),0)</f>
        <v>1.3</v>
      </c>
      <c r="DD184" s="14">
        <f>IF($J53&lt;&gt;"",$I53*IF(COUNTA(DE54:$DN54)=0,$J53,0),0)</f>
        <v>1.3</v>
      </c>
      <c r="DE184" s="14">
        <f>IF($J53&lt;&gt;"",$I53*IF(COUNTA(DF54:$DN54)=0,$J53,0),0)</f>
        <v>1.3</v>
      </c>
      <c r="DF184" s="14">
        <f>IF($J53&lt;&gt;"",$I53*IF(COUNTA(DG54:$DN54)=0,$J53,0),0)</f>
        <v>1.3</v>
      </c>
      <c r="DG184" s="14">
        <f>IF($J53&lt;&gt;"",$I53*IF(COUNTA(DH54:$DN54)=0,$J53,0),0)</f>
        <v>1.3</v>
      </c>
      <c r="DH184" s="14">
        <f>IF($J53&lt;&gt;"",$I53*IF(COUNTA(DI54:$DN54)=0,$J53,0),0)</f>
        <v>1.3</v>
      </c>
      <c r="DI184" s="14">
        <f>IF($J53&lt;&gt;"",$I53*IF(COUNTA(DJ54:$DN54)=0,$J53,0),0)</f>
        <v>1.3</v>
      </c>
      <c r="DJ184" s="14">
        <f>IF($J53&lt;&gt;"",$I53*IF(COUNTA(DK54:$DN54)=0,$J53,0),0)</f>
        <v>1.3</v>
      </c>
      <c r="DK184" s="14">
        <f>IF($J53&lt;&gt;"",$I53*IF(COUNTA(DL54:$DN54)=0,$J53,0),0)</f>
        <v>1.3</v>
      </c>
      <c r="DL184" s="14">
        <f>IF($J53&lt;&gt;"",$I53*IF(COUNTA(DM54:$DN54)=0,$J53,0),0)</f>
        <v>1.3</v>
      </c>
      <c r="DM184" s="14">
        <f>IF($J53&lt;&gt;"",$I53*IF(COUNTA(DN54:$DN54)=0,$J53,0),0)</f>
        <v>1.3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1.3</v>
      </c>
      <c r="CK185" s="14">
        <f>IF($J55&lt;&gt;"",$I55*IF(COUNTA(CL56:$DN56)=0,$J55,0),0)</f>
        <v>1.3</v>
      </c>
      <c r="CL185" s="14">
        <f>IF($J55&lt;&gt;"",$I55*IF(COUNTA(CM56:$DN56)=0,$J55,0),0)</f>
        <v>1.3</v>
      </c>
      <c r="CM185" s="14">
        <f>IF($J55&lt;&gt;"",$I55*IF(COUNTA(CN56:$DN56)=0,$J55,0),0)</f>
        <v>1.3</v>
      </c>
      <c r="CN185" s="14">
        <f>IF($J55&lt;&gt;"",$I55*IF(COUNTA(CO56:$DN56)=0,$J55,0),0)</f>
        <v>1.3</v>
      </c>
      <c r="CO185" s="14">
        <f>IF($J55&lt;&gt;"",$I55*IF(COUNTA(CP56:$DN56)=0,$J55,0),0)</f>
        <v>1.3</v>
      </c>
      <c r="CP185" s="14">
        <f>IF($J55&lt;&gt;"",$I55*IF(COUNTA(CQ56:$DN56)=0,$J55,0),0)</f>
        <v>1.3</v>
      </c>
      <c r="CQ185" s="14">
        <f>IF($J55&lt;&gt;"",$I55*IF(COUNTA(CR56:$DN56)=0,$J55,0),0)</f>
        <v>1.3</v>
      </c>
      <c r="CR185" s="14">
        <f>IF($J55&lt;&gt;"",$I55*IF(COUNTA(CS56:$DN56)=0,$J55,0),0)</f>
        <v>1.3</v>
      </c>
      <c r="CS185" s="14">
        <f>IF($J55&lt;&gt;"",$I55*IF(COUNTA(CT56:$DN56)=0,$J55,0),0)</f>
        <v>1.3</v>
      </c>
      <c r="CT185" s="14">
        <f>IF($J55&lt;&gt;"",$I55*IF(COUNTA(CU56:$DN56)=0,$J55,0),0)</f>
        <v>1.3</v>
      </c>
      <c r="CU185" s="14">
        <f>IF($J55&lt;&gt;"",$I55*IF(COUNTA(CV56:$DN56)=0,$J55,0),0)</f>
        <v>1.3</v>
      </c>
      <c r="CV185" s="14">
        <f>IF($J55&lt;&gt;"",$I55*IF(COUNTA(CW56:$DN56)=0,$J55,0),0)</f>
        <v>1.3</v>
      </c>
      <c r="CW185" s="14">
        <f>IF($J55&lt;&gt;"",$I55*IF(COUNTA(CX56:$DN56)=0,$J55,0),0)</f>
        <v>1.3</v>
      </c>
      <c r="CX185" s="14">
        <f>IF($J55&lt;&gt;"",$I55*IF(COUNTA(CY56:$DN56)=0,$J55,0),0)</f>
        <v>1.3</v>
      </c>
      <c r="CY185" s="14">
        <f>IF($J55&lt;&gt;"",$I55*IF(COUNTA(CZ56:$DN56)=0,$J55,0),0)</f>
        <v>1.3</v>
      </c>
      <c r="CZ185" s="14">
        <f>IF($J55&lt;&gt;"",$I55*IF(COUNTA(DA56:$DN56)=0,$J55,0),0)</f>
        <v>1.3</v>
      </c>
      <c r="DA185" s="14">
        <f>IF($J55&lt;&gt;"",$I55*IF(COUNTA(DB56:$DN56)=0,$J55,0),0)</f>
        <v>1.3</v>
      </c>
      <c r="DB185" s="14">
        <f>IF($J55&lt;&gt;"",$I55*IF(COUNTA(DC56:$DN56)=0,$J55,0),0)</f>
        <v>1.3</v>
      </c>
      <c r="DC185" s="14">
        <f>IF($J55&lt;&gt;"",$I55*IF(COUNTA(DD56:$DN56)=0,$J55,0),0)</f>
        <v>1.3</v>
      </c>
      <c r="DD185" s="14">
        <f>IF($J55&lt;&gt;"",$I55*IF(COUNTA(DE56:$DN56)=0,$J55,0),0)</f>
        <v>1.3</v>
      </c>
      <c r="DE185" s="14">
        <f>IF($J55&lt;&gt;"",$I55*IF(COUNTA(DF56:$DN56)=0,$J55,0),0)</f>
        <v>1.3</v>
      </c>
      <c r="DF185" s="14">
        <f>IF($J55&lt;&gt;"",$I55*IF(COUNTA(DG56:$DN56)=0,$J55,0),0)</f>
        <v>1.3</v>
      </c>
      <c r="DG185" s="14">
        <f>IF($J55&lt;&gt;"",$I55*IF(COUNTA(DH56:$DN56)=0,$J55,0),0)</f>
        <v>1.3</v>
      </c>
      <c r="DH185" s="14">
        <f>IF($J55&lt;&gt;"",$I55*IF(COUNTA(DI56:$DN56)=0,$J55,0),0)</f>
        <v>1.3</v>
      </c>
      <c r="DI185" s="14">
        <f>IF($J55&lt;&gt;"",$I55*IF(COUNTA(DJ56:$DN56)=0,$J55,0),0)</f>
        <v>1.3</v>
      </c>
      <c r="DJ185" s="14">
        <f>IF($J55&lt;&gt;"",$I55*IF(COUNTA(DK56:$DN56)=0,$J55,0),0)</f>
        <v>1.3</v>
      </c>
      <c r="DK185" s="14">
        <f>IF($J55&lt;&gt;"",$I55*IF(COUNTA(DL56:$DN56)=0,$J55,0),0)</f>
        <v>1.3</v>
      </c>
      <c r="DL185" s="14">
        <f>IF($J55&lt;&gt;"",$I55*IF(COUNTA(DM56:$DN56)=0,$J55,0),0)</f>
        <v>1.3</v>
      </c>
      <c r="DM185" s="14">
        <f>IF($J55&lt;&gt;"",$I55*IF(COUNTA(DN56:$DN56)=0,$J55,0),0)</f>
        <v>1.3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0.5</v>
      </c>
      <c r="Y186" s="14">
        <f>IF($J57&lt;&gt;"",$I57*IF(COUNTA(Z58:$DN58)=0,$J57,0),0)</f>
        <v>0.5</v>
      </c>
      <c r="Z186" s="14">
        <f>IF($J57&lt;&gt;"",$I57*IF(COUNTA(AA58:$DN58)=0,$J57,0),0)</f>
        <v>0.5</v>
      </c>
      <c r="AA186" s="14">
        <f>IF($J57&lt;&gt;"",$I57*IF(COUNTA(AB58:$DN58)=0,$J57,0),0)</f>
        <v>0.5</v>
      </c>
      <c r="AB186" s="14">
        <f>IF($J57&lt;&gt;"",$I57*IF(COUNTA(AC58:$DN58)=0,$J57,0),0)</f>
        <v>0.5</v>
      </c>
      <c r="AC186" s="14">
        <f>IF($J57&lt;&gt;"",$I57*IF(COUNTA(AD58:$DN58)=0,$J57,0),0)</f>
        <v>0.5</v>
      </c>
      <c r="AD186" s="14">
        <f>IF($J57&lt;&gt;"",$I57*IF(COUNTA(AE58:$DN58)=0,$J57,0),0)</f>
        <v>0.5</v>
      </c>
      <c r="AE186" s="14">
        <f>IF($J57&lt;&gt;"",$I57*IF(COUNTA(AF58:$DN58)=0,$J57,0),0)</f>
        <v>0.5</v>
      </c>
      <c r="AF186" s="14">
        <f>IF($J57&lt;&gt;"",$I57*IF(COUNTA(AG58:$DN58)=0,$J57,0),0)</f>
        <v>0.5</v>
      </c>
      <c r="AG186" s="14">
        <f>IF($J57&lt;&gt;"",$I57*IF(COUNTA(AH58:$DN58)=0,$J57,0),0)</f>
        <v>0.5</v>
      </c>
      <c r="AH186" s="14">
        <f>IF($J57&lt;&gt;"",$I57*IF(COUNTA(AI58:$DN58)=0,$J57,0),0)</f>
        <v>0.5</v>
      </c>
      <c r="AI186" s="14">
        <f>IF($J57&lt;&gt;"",$I57*IF(COUNTA(AJ58:$DN58)=0,$J57,0),0)</f>
        <v>0.5</v>
      </c>
      <c r="AJ186" s="14">
        <f>IF($J57&lt;&gt;"",$I57*IF(COUNTA(AK58:$DN58)=0,$J57,0),0)</f>
        <v>0.5</v>
      </c>
      <c r="AK186" s="14">
        <f>IF($J57&lt;&gt;"",$I57*IF(COUNTA(AL58:$DN58)=0,$J57,0),0)</f>
        <v>0.5</v>
      </c>
      <c r="AL186" s="14">
        <f>IF($J57&lt;&gt;"",$I57*IF(COUNTA(AM58:$DN58)=0,$J57,0),0)</f>
        <v>0.5</v>
      </c>
      <c r="AM186" s="14">
        <f>IF($J57&lt;&gt;"",$I57*IF(COUNTA(AN58:$DN58)=0,$J57,0),0)</f>
        <v>0.5</v>
      </c>
      <c r="AN186" s="14">
        <f>IF($J57&lt;&gt;"",$I57*IF(COUNTA(AO58:$DN58)=0,$J57,0),0)</f>
        <v>0.5</v>
      </c>
      <c r="AO186" s="14">
        <f>IF($J57&lt;&gt;"",$I57*IF(COUNTA(AP58:$DN58)=0,$J57,0),0)</f>
        <v>0.5</v>
      </c>
      <c r="AP186" s="14">
        <f>IF($J57&lt;&gt;"",$I57*IF(COUNTA(AQ58:$DN58)=0,$J57,0),0)</f>
        <v>0.5</v>
      </c>
      <c r="AQ186" s="14">
        <f>IF($J57&lt;&gt;"",$I57*IF(COUNTA(AR58:$DN58)=0,$J57,0),0)</f>
        <v>0.5</v>
      </c>
      <c r="AR186" s="14">
        <f>IF($J57&lt;&gt;"",$I57*IF(COUNTA(AS58:$DN58)=0,$J57,0),0)</f>
        <v>0.5</v>
      </c>
      <c r="AS186" s="14">
        <f>IF($J57&lt;&gt;"",$I57*IF(COUNTA(AT58:$DN58)=0,$J57,0),0)</f>
        <v>0.5</v>
      </c>
      <c r="AT186" s="14">
        <f>IF($J57&lt;&gt;"",$I57*IF(COUNTA(AU58:$DN58)=0,$J57,0),0)</f>
        <v>0.5</v>
      </c>
      <c r="AU186" s="14">
        <f>IF($J57&lt;&gt;"",$I57*IF(COUNTA(AV58:$DN58)=0,$J57,0),0)</f>
        <v>0.5</v>
      </c>
      <c r="AV186" s="14">
        <f>IF($J57&lt;&gt;"",$I57*IF(COUNTA(AW58:$DN58)=0,$J57,0),0)</f>
        <v>0.5</v>
      </c>
      <c r="AW186" s="14">
        <f>IF($J57&lt;&gt;"",$I57*IF(COUNTA(AX58:$DN58)=0,$J57,0),0)</f>
        <v>0.5</v>
      </c>
      <c r="AX186" s="14">
        <f>IF($J57&lt;&gt;"",$I57*IF(COUNTA(AY58:$DN58)=0,$J57,0),0)</f>
        <v>0.5</v>
      </c>
      <c r="AY186" s="14">
        <f>IF($J57&lt;&gt;"",$I57*IF(COUNTA(AZ58:$DN58)=0,$J57,0),0)</f>
        <v>0.5</v>
      </c>
      <c r="AZ186" s="14">
        <f>IF($J57&lt;&gt;"",$I57*IF(COUNTA(BA58:$DN58)=0,$J57,0),0)</f>
        <v>0.5</v>
      </c>
      <c r="BA186" s="14">
        <f>IF($J57&lt;&gt;"",$I57*IF(COUNTA(BB58:$DN58)=0,$J57,0),0)</f>
        <v>0.5</v>
      </c>
      <c r="BB186" s="14">
        <f>IF($J57&lt;&gt;"",$I57*IF(COUNTA(BC58:$DN58)=0,$J57,0),0)</f>
        <v>0.5</v>
      </c>
      <c r="BC186" s="14">
        <f>IF($J57&lt;&gt;"",$I57*IF(COUNTA(BD58:$DN58)=0,$J57,0),0)</f>
        <v>0.5</v>
      </c>
      <c r="BD186" s="14">
        <f>IF($J57&lt;&gt;"",$I57*IF(COUNTA(BE58:$DN58)=0,$J57,0),0)</f>
        <v>0.5</v>
      </c>
      <c r="BE186" s="14">
        <f>IF($J57&lt;&gt;"",$I57*IF(COUNTA(BF58:$DN58)=0,$J57,0),0)</f>
        <v>0.5</v>
      </c>
      <c r="BF186" s="14">
        <f>IF($J57&lt;&gt;"",$I57*IF(COUNTA(BG58:$DN58)=0,$J57,0),0)</f>
        <v>0.5</v>
      </c>
      <c r="BG186" s="14">
        <f>IF($J57&lt;&gt;"",$I57*IF(COUNTA(BH58:$DN58)=0,$J57,0),0)</f>
        <v>0.5</v>
      </c>
      <c r="BH186" s="14">
        <f>IF($J57&lt;&gt;"",$I57*IF(COUNTA(BI58:$DN58)=0,$J57,0),0)</f>
        <v>0.5</v>
      </c>
      <c r="BI186" s="14">
        <f>IF($J57&lt;&gt;"",$I57*IF(COUNTA(BJ58:$DN58)=0,$J57,0),0)</f>
        <v>0.5</v>
      </c>
      <c r="BJ186" s="14">
        <f>IF($J57&lt;&gt;"",$I57*IF(COUNTA(BK58:$DN58)=0,$J57,0),0)</f>
        <v>0.5</v>
      </c>
      <c r="BK186" s="14">
        <f>IF($J57&lt;&gt;"",$I57*IF(COUNTA(BL58:$DN58)=0,$J57,0),0)</f>
        <v>0.5</v>
      </c>
      <c r="BL186" s="14">
        <f>IF($J57&lt;&gt;"",$I57*IF(COUNTA(BM58:$DN58)=0,$J57,0),0)</f>
        <v>0.5</v>
      </c>
      <c r="BM186" s="14">
        <f>IF($J57&lt;&gt;"",$I57*IF(COUNTA(BN58:$DN58)=0,$J57,0),0)</f>
        <v>0.5</v>
      </c>
      <c r="BN186" s="14">
        <f>IF($J57&lt;&gt;"",$I57*IF(COUNTA(BO58:$DN58)=0,$J57,0),0)</f>
        <v>0.5</v>
      </c>
      <c r="BO186" s="14">
        <f>IF($J57&lt;&gt;"",$I57*IF(COUNTA(BP58:$DN58)=0,$J57,0),0)</f>
        <v>0.5</v>
      </c>
      <c r="BP186" s="14">
        <f>IF($J57&lt;&gt;"",$I57*IF(COUNTA(BQ58:$DN58)=0,$J57,0),0)</f>
        <v>0.5</v>
      </c>
      <c r="BQ186" s="14">
        <f>IF($J57&lt;&gt;"",$I57*IF(COUNTA(BR58:$DN58)=0,$J57,0),0)</f>
        <v>0.5</v>
      </c>
      <c r="BR186" s="14">
        <f>IF($J57&lt;&gt;"",$I57*IF(COUNTA(BS58:$DN58)=0,$J57,0),0)</f>
        <v>0.5</v>
      </c>
      <c r="BS186" s="14">
        <f>IF($J57&lt;&gt;"",$I57*IF(COUNTA(BT58:$DN58)=0,$J57,0),0)</f>
        <v>0.5</v>
      </c>
      <c r="BT186" s="14">
        <f>IF($J57&lt;&gt;"",$I57*IF(COUNTA(BU58:$DN58)=0,$J57,0),0)</f>
        <v>0.5</v>
      </c>
      <c r="BU186" s="14">
        <f>IF($J57&lt;&gt;"",$I57*IF(COUNTA(BV58:$DN58)=0,$J57,0),0)</f>
        <v>0.5</v>
      </c>
      <c r="BV186" s="14">
        <f>IF($J57&lt;&gt;"",$I57*IF(COUNTA(BW58:$DN58)=0,$J57,0),0)</f>
        <v>0.5</v>
      </c>
      <c r="BW186" s="14">
        <f>IF($J57&lt;&gt;"",$I57*IF(COUNTA(BX58:$DN58)=0,$J57,0),0)</f>
        <v>0.5</v>
      </c>
      <c r="BX186" s="14">
        <f>IF($J57&lt;&gt;"",$I57*IF(COUNTA(BY58:$DN58)=0,$J57,0),0)</f>
        <v>0.5</v>
      </c>
      <c r="BY186" s="14">
        <f>IF($J57&lt;&gt;"",$I57*IF(COUNTA(BZ58:$DN58)=0,$J57,0),0)</f>
        <v>0.5</v>
      </c>
      <c r="BZ186" s="14">
        <f>IF($J57&lt;&gt;"",$I57*IF(COUNTA(CA58:$DN58)=0,$J57,0),0)</f>
        <v>0.5</v>
      </c>
      <c r="CA186" s="14">
        <f>IF($J57&lt;&gt;"",$I57*IF(COUNTA(CB58:$DN58)=0,$J57,0),0)</f>
        <v>0.5</v>
      </c>
      <c r="CB186" s="14">
        <f>IF($J57&lt;&gt;"",$I57*IF(COUNTA(CC58:$DN58)=0,$J57,0),0)</f>
        <v>0.5</v>
      </c>
      <c r="CC186" s="14">
        <f>IF($J57&lt;&gt;"",$I57*IF(COUNTA(CD58:$DN58)=0,$J57,0),0)</f>
        <v>0.5</v>
      </c>
      <c r="CD186" s="14">
        <f>IF($J57&lt;&gt;"",$I57*IF(COUNTA(CE58:$DN58)=0,$J57,0),0)</f>
        <v>0.5</v>
      </c>
      <c r="CE186" s="14">
        <f>IF($J57&lt;&gt;"",$I57*IF(COUNTA(CF58:$DN58)=0,$J57,0),0)</f>
        <v>0.5</v>
      </c>
      <c r="CF186" s="14">
        <f>IF($J57&lt;&gt;"",$I57*IF(COUNTA(CG58:$DN58)=0,$J57,0),0)</f>
        <v>0.5</v>
      </c>
      <c r="CG186" s="14">
        <f>IF($J57&lt;&gt;"",$I57*IF(COUNTA(CH58:$DN58)=0,$J57,0),0)</f>
        <v>0.5</v>
      </c>
      <c r="CH186" s="14">
        <f>IF($J57&lt;&gt;"",$I57*IF(COUNTA(CI58:$DN58)=0,$J57,0),0)</f>
        <v>0.5</v>
      </c>
      <c r="CI186" s="14">
        <f>IF($J57&lt;&gt;"",$I57*IF(COUNTA(CJ58:$DN58)=0,$J57,0),0)</f>
        <v>0.5</v>
      </c>
      <c r="CJ186" s="14">
        <f>IF($J57&lt;&gt;"",$I57*IF(COUNTA(CK58:$DN58)=0,$J57,0),0)</f>
        <v>0.5</v>
      </c>
      <c r="CK186" s="14">
        <f>IF($J57&lt;&gt;"",$I57*IF(COUNTA(CL58:$DN58)=0,$J57,0),0)</f>
        <v>0.5</v>
      </c>
      <c r="CL186" s="14">
        <f>IF($J57&lt;&gt;"",$I57*IF(COUNTA(CM58:$DN58)=0,$J57,0),0)</f>
        <v>0.5</v>
      </c>
      <c r="CM186" s="14">
        <f>IF($J57&lt;&gt;"",$I57*IF(COUNTA(CN58:$DN58)=0,$J57,0),0)</f>
        <v>0.5</v>
      </c>
      <c r="CN186" s="14">
        <f>IF($J57&lt;&gt;"",$I57*IF(COUNTA(CO58:$DN58)=0,$J57,0),0)</f>
        <v>0.5</v>
      </c>
      <c r="CO186" s="14">
        <f>IF($J57&lt;&gt;"",$I57*IF(COUNTA(CP58:$DN58)=0,$J57,0),0)</f>
        <v>0.5</v>
      </c>
      <c r="CP186" s="14">
        <f>IF($J57&lt;&gt;"",$I57*IF(COUNTA(CQ58:$DN58)=0,$J57,0),0)</f>
        <v>0.5</v>
      </c>
      <c r="CQ186" s="14">
        <f>IF($J57&lt;&gt;"",$I57*IF(COUNTA(CR58:$DN58)=0,$J57,0),0)</f>
        <v>0.5</v>
      </c>
      <c r="CR186" s="14">
        <f>IF($J57&lt;&gt;"",$I57*IF(COUNTA(CS58:$DN58)=0,$J57,0),0)</f>
        <v>0.5</v>
      </c>
      <c r="CS186" s="14">
        <f>IF($J57&lt;&gt;"",$I57*IF(COUNTA(CT58:$DN58)=0,$J57,0),0)</f>
        <v>0.5</v>
      </c>
      <c r="CT186" s="14">
        <f>IF($J57&lt;&gt;"",$I57*IF(COUNTA(CU58:$DN58)=0,$J57,0),0)</f>
        <v>0.5</v>
      </c>
      <c r="CU186" s="14">
        <f>IF($J57&lt;&gt;"",$I57*IF(COUNTA(CV58:$DN58)=0,$J57,0),0)</f>
        <v>0.5</v>
      </c>
      <c r="CV186" s="14">
        <f>IF($J57&lt;&gt;"",$I57*IF(COUNTA(CW58:$DN58)=0,$J57,0),0)</f>
        <v>0.5</v>
      </c>
      <c r="CW186" s="14">
        <f>IF($J57&lt;&gt;"",$I57*IF(COUNTA(CX58:$DN58)=0,$J57,0),0)</f>
        <v>0.5</v>
      </c>
      <c r="CX186" s="14">
        <f>IF($J57&lt;&gt;"",$I57*IF(COUNTA(CY58:$DN58)=0,$J57,0),0)</f>
        <v>0.5</v>
      </c>
      <c r="CY186" s="14">
        <f>IF($J57&lt;&gt;"",$I57*IF(COUNTA(CZ58:$DN58)=0,$J57,0),0)</f>
        <v>0.5</v>
      </c>
      <c r="CZ186" s="14">
        <f>IF($J57&lt;&gt;"",$I57*IF(COUNTA(DA58:$DN58)=0,$J57,0),0)</f>
        <v>0.5</v>
      </c>
      <c r="DA186" s="14">
        <f>IF($J57&lt;&gt;"",$I57*IF(COUNTA(DB58:$DN58)=0,$J57,0),0)</f>
        <v>0.5</v>
      </c>
      <c r="DB186" s="14">
        <f>IF($J57&lt;&gt;"",$I57*IF(COUNTA(DC58:$DN58)=0,$J57,0),0)</f>
        <v>0.5</v>
      </c>
      <c r="DC186" s="14">
        <f>IF($J57&lt;&gt;"",$I57*IF(COUNTA(DD58:$DN58)=0,$J57,0),0)</f>
        <v>0.5</v>
      </c>
      <c r="DD186" s="14">
        <f>IF($J57&lt;&gt;"",$I57*IF(COUNTA(DE58:$DN58)=0,$J57,0),0)</f>
        <v>0.5</v>
      </c>
      <c r="DE186" s="14">
        <f>IF($J57&lt;&gt;"",$I57*IF(COUNTA(DF58:$DN58)=0,$J57,0),0)</f>
        <v>0.5</v>
      </c>
      <c r="DF186" s="14">
        <f>IF($J57&lt;&gt;"",$I57*IF(COUNTA(DG58:$DN58)=0,$J57,0),0)</f>
        <v>0.5</v>
      </c>
      <c r="DG186" s="14">
        <f>IF($J57&lt;&gt;"",$I57*IF(COUNTA(DH58:$DN58)=0,$J57,0),0)</f>
        <v>0.5</v>
      </c>
      <c r="DH186" s="14">
        <f>IF($J57&lt;&gt;"",$I57*IF(COUNTA(DI58:$DN58)=0,$J57,0),0)</f>
        <v>0.5</v>
      </c>
      <c r="DI186" s="14">
        <f>IF($J57&lt;&gt;"",$I57*IF(COUNTA(DJ58:$DN58)=0,$J57,0),0)</f>
        <v>0.5</v>
      </c>
      <c r="DJ186" s="14">
        <f>IF($J57&lt;&gt;"",$I57*IF(COUNTA(DK58:$DN58)=0,$J57,0),0)</f>
        <v>0.5</v>
      </c>
      <c r="DK186" s="14">
        <f>IF($J57&lt;&gt;"",$I57*IF(COUNTA(DL58:$DN58)=0,$J57,0),0)</f>
        <v>0.5</v>
      </c>
      <c r="DL186" s="14">
        <f>IF($J57&lt;&gt;"",$I57*IF(COUNTA(DM58:$DN58)=0,$J57,0),0)</f>
        <v>0.5</v>
      </c>
      <c r="DM186" s="14">
        <f>IF($J57&lt;&gt;"",$I57*IF(COUNTA(DN58:$DN58)=0,$J57,0),0)</f>
        <v>0.5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0.4</v>
      </c>
      <c r="Y187" s="14">
        <f>IF($J59&lt;&gt;"",$I59*IF(COUNTA(Z60:$DN60)=0,$J59,0),0)</f>
        <v>0.4</v>
      </c>
      <c r="Z187" s="14">
        <f>IF($J59&lt;&gt;"",$I59*IF(COUNTA(AA60:$DN60)=0,$J59,0),0)</f>
        <v>0.4</v>
      </c>
      <c r="AA187" s="14">
        <f>IF($J59&lt;&gt;"",$I59*IF(COUNTA(AB60:$DN60)=0,$J59,0),0)</f>
        <v>0.4</v>
      </c>
      <c r="AB187" s="14">
        <f>IF($J59&lt;&gt;"",$I59*IF(COUNTA(AC60:$DN60)=0,$J59,0),0)</f>
        <v>0.4</v>
      </c>
      <c r="AC187" s="14">
        <f>IF($J59&lt;&gt;"",$I59*IF(COUNTA(AD60:$DN60)=0,$J59,0),0)</f>
        <v>0.4</v>
      </c>
      <c r="AD187" s="14">
        <f>IF($J59&lt;&gt;"",$I59*IF(COUNTA(AE60:$DN60)=0,$J59,0),0)</f>
        <v>0.4</v>
      </c>
      <c r="AE187" s="14">
        <f>IF($J59&lt;&gt;"",$I59*IF(COUNTA(AF60:$DN60)=0,$J59,0),0)</f>
        <v>0.4</v>
      </c>
      <c r="AF187" s="14">
        <f>IF($J59&lt;&gt;"",$I59*IF(COUNTA(AG60:$DN60)=0,$J59,0),0)</f>
        <v>0.4</v>
      </c>
      <c r="AG187" s="14">
        <f>IF($J59&lt;&gt;"",$I59*IF(COUNTA(AH60:$DN60)=0,$J59,0),0)</f>
        <v>0.4</v>
      </c>
      <c r="AH187" s="14">
        <f>IF($J59&lt;&gt;"",$I59*IF(COUNTA(AI60:$DN60)=0,$J59,0),0)</f>
        <v>0.4</v>
      </c>
      <c r="AI187" s="14">
        <f>IF($J59&lt;&gt;"",$I59*IF(COUNTA(AJ60:$DN60)=0,$J59,0),0)</f>
        <v>0.4</v>
      </c>
      <c r="AJ187" s="14">
        <f>IF($J59&lt;&gt;"",$I59*IF(COUNTA(AK60:$DN60)=0,$J59,0),0)</f>
        <v>0.4</v>
      </c>
      <c r="AK187" s="14">
        <f>IF($J59&lt;&gt;"",$I59*IF(COUNTA(AL60:$DN60)=0,$J59,0),0)</f>
        <v>0.4</v>
      </c>
      <c r="AL187" s="14">
        <f>IF($J59&lt;&gt;"",$I59*IF(COUNTA(AM60:$DN60)=0,$J59,0),0)</f>
        <v>0.4</v>
      </c>
      <c r="AM187" s="14">
        <f>IF($J59&lt;&gt;"",$I59*IF(COUNTA(AN60:$DN60)=0,$J59,0),0)</f>
        <v>0.4</v>
      </c>
      <c r="AN187" s="14">
        <f>IF($J59&lt;&gt;"",$I59*IF(COUNTA(AO60:$DN60)=0,$J59,0),0)</f>
        <v>0.4</v>
      </c>
      <c r="AO187" s="14">
        <f>IF($J59&lt;&gt;"",$I59*IF(COUNTA(AP60:$DN60)=0,$J59,0),0)</f>
        <v>0.4</v>
      </c>
      <c r="AP187" s="14">
        <f>IF($J59&lt;&gt;"",$I59*IF(COUNTA(AQ60:$DN60)=0,$J59,0),0)</f>
        <v>0.4</v>
      </c>
      <c r="AQ187" s="14">
        <f>IF($J59&lt;&gt;"",$I59*IF(COUNTA(AR60:$DN60)=0,$J59,0),0)</f>
        <v>0.4</v>
      </c>
      <c r="AR187" s="14">
        <f>IF($J59&lt;&gt;"",$I59*IF(COUNTA(AS60:$DN60)=0,$J59,0),0)</f>
        <v>0.4</v>
      </c>
      <c r="AS187" s="14">
        <f>IF($J59&lt;&gt;"",$I59*IF(COUNTA(AT60:$DN60)=0,$J59,0),0)</f>
        <v>0.4</v>
      </c>
      <c r="AT187" s="14">
        <f>IF($J59&lt;&gt;"",$I59*IF(COUNTA(AU60:$DN60)=0,$J59,0),0)</f>
        <v>0.4</v>
      </c>
      <c r="AU187" s="14">
        <f>IF($J59&lt;&gt;"",$I59*IF(COUNTA(AV60:$DN60)=0,$J59,0),0)</f>
        <v>0.4</v>
      </c>
      <c r="AV187" s="14">
        <f>IF($J59&lt;&gt;"",$I59*IF(COUNTA(AW60:$DN60)=0,$J59,0),0)</f>
        <v>0.4</v>
      </c>
      <c r="AW187" s="14">
        <f>IF($J59&lt;&gt;"",$I59*IF(COUNTA(AX60:$DN60)=0,$J59,0),0)</f>
        <v>0.4</v>
      </c>
      <c r="AX187" s="14">
        <f>IF($J59&lt;&gt;"",$I59*IF(COUNTA(AY60:$DN60)=0,$J59,0),0)</f>
        <v>0.4</v>
      </c>
      <c r="AY187" s="14">
        <f>IF($J59&lt;&gt;"",$I59*IF(COUNTA(AZ60:$DN60)=0,$J59,0),0)</f>
        <v>0.4</v>
      </c>
      <c r="AZ187" s="14">
        <f>IF($J59&lt;&gt;"",$I59*IF(COUNTA(BA60:$DN60)=0,$J59,0),0)</f>
        <v>0.4</v>
      </c>
      <c r="BA187" s="14">
        <f>IF($J59&lt;&gt;"",$I59*IF(COUNTA(BB60:$DN60)=0,$J59,0),0)</f>
        <v>0.4</v>
      </c>
      <c r="BB187" s="14">
        <f>IF($J59&lt;&gt;"",$I59*IF(COUNTA(BC60:$DN60)=0,$J59,0),0)</f>
        <v>0.4</v>
      </c>
      <c r="BC187" s="14">
        <f>IF($J59&lt;&gt;"",$I59*IF(COUNTA(BD60:$DN60)=0,$J59,0),0)</f>
        <v>0.4</v>
      </c>
      <c r="BD187" s="14">
        <f>IF($J59&lt;&gt;"",$I59*IF(COUNTA(BE60:$DN60)=0,$J59,0),0)</f>
        <v>0.4</v>
      </c>
      <c r="BE187" s="14">
        <f>IF($J59&lt;&gt;"",$I59*IF(COUNTA(BF60:$DN60)=0,$J59,0),0)</f>
        <v>0.4</v>
      </c>
      <c r="BF187" s="14">
        <f>IF($J59&lt;&gt;"",$I59*IF(COUNTA(BG60:$DN60)=0,$J59,0),0)</f>
        <v>0.4</v>
      </c>
      <c r="BG187" s="14">
        <f>IF($J59&lt;&gt;"",$I59*IF(COUNTA(BH60:$DN60)=0,$J59,0),0)</f>
        <v>0.4</v>
      </c>
      <c r="BH187" s="14">
        <f>IF($J59&lt;&gt;"",$I59*IF(COUNTA(BI60:$DN60)=0,$J59,0),0)</f>
        <v>0.4</v>
      </c>
      <c r="BI187" s="14">
        <f>IF($J59&lt;&gt;"",$I59*IF(COUNTA(BJ60:$DN60)=0,$J59,0),0)</f>
        <v>0.4</v>
      </c>
      <c r="BJ187" s="14">
        <f>IF($J59&lt;&gt;"",$I59*IF(COUNTA(BK60:$DN60)=0,$J59,0),0)</f>
        <v>0.4</v>
      </c>
      <c r="BK187" s="14">
        <f>IF($J59&lt;&gt;"",$I59*IF(COUNTA(BL60:$DN60)=0,$J59,0),0)</f>
        <v>0.4</v>
      </c>
      <c r="BL187" s="14">
        <f>IF($J59&lt;&gt;"",$I59*IF(COUNTA(BM60:$DN60)=0,$J59,0),0)</f>
        <v>0.4</v>
      </c>
      <c r="BM187" s="14">
        <f>IF($J59&lt;&gt;"",$I59*IF(COUNTA(BN60:$DN60)=0,$J59,0),0)</f>
        <v>0.4</v>
      </c>
      <c r="BN187" s="14">
        <f>IF($J59&lt;&gt;"",$I59*IF(COUNTA(BO60:$DN60)=0,$J59,0),0)</f>
        <v>0.4</v>
      </c>
      <c r="BO187" s="14">
        <f>IF($J59&lt;&gt;"",$I59*IF(COUNTA(BP60:$DN60)=0,$J59,0),0)</f>
        <v>0.4</v>
      </c>
      <c r="BP187" s="14">
        <f>IF($J59&lt;&gt;"",$I59*IF(COUNTA(BQ60:$DN60)=0,$J59,0),0)</f>
        <v>0.4</v>
      </c>
      <c r="BQ187" s="14">
        <f>IF($J59&lt;&gt;"",$I59*IF(COUNTA(BR60:$DN60)=0,$J59,0),0)</f>
        <v>0.4</v>
      </c>
      <c r="BR187" s="14">
        <f>IF($J59&lt;&gt;"",$I59*IF(COUNTA(BS60:$DN60)=0,$J59,0),0)</f>
        <v>0.4</v>
      </c>
      <c r="BS187" s="14">
        <f>IF($J59&lt;&gt;"",$I59*IF(COUNTA(BT60:$DN60)=0,$J59,0),0)</f>
        <v>0.4</v>
      </c>
      <c r="BT187" s="14">
        <f>IF($J59&lt;&gt;"",$I59*IF(COUNTA(BU60:$DN60)=0,$J59,0),0)</f>
        <v>0.4</v>
      </c>
      <c r="BU187" s="14">
        <f>IF($J59&lt;&gt;"",$I59*IF(COUNTA(BV60:$DN60)=0,$J59,0),0)</f>
        <v>0.4</v>
      </c>
      <c r="BV187" s="14">
        <f>IF($J59&lt;&gt;"",$I59*IF(COUNTA(BW60:$DN60)=0,$J59,0),0)</f>
        <v>0.4</v>
      </c>
      <c r="BW187" s="14">
        <f>IF($J59&lt;&gt;"",$I59*IF(COUNTA(BX60:$DN60)=0,$J59,0),0)</f>
        <v>0.4</v>
      </c>
      <c r="BX187" s="14">
        <f>IF($J59&lt;&gt;"",$I59*IF(COUNTA(BY60:$DN60)=0,$J59,0),0)</f>
        <v>0.4</v>
      </c>
      <c r="BY187" s="14">
        <f>IF($J59&lt;&gt;"",$I59*IF(COUNTA(BZ60:$DN60)=0,$J59,0),0)</f>
        <v>0.4</v>
      </c>
      <c r="BZ187" s="14">
        <f>IF($J59&lt;&gt;"",$I59*IF(COUNTA(CA60:$DN60)=0,$J59,0),0)</f>
        <v>0.4</v>
      </c>
      <c r="CA187" s="14">
        <f>IF($J59&lt;&gt;"",$I59*IF(COUNTA(CB60:$DN60)=0,$J59,0),0)</f>
        <v>0.4</v>
      </c>
      <c r="CB187" s="14">
        <f>IF($J59&lt;&gt;"",$I59*IF(COUNTA(CC60:$DN60)=0,$J59,0),0)</f>
        <v>0.4</v>
      </c>
      <c r="CC187" s="14">
        <f>IF($J59&lt;&gt;"",$I59*IF(COUNTA(CD60:$DN60)=0,$J59,0),0)</f>
        <v>0.4</v>
      </c>
      <c r="CD187" s="14">
        <f>IF($J59&lt;&gt;"",$I59*IF(COUNTA(CE60:$DN60)=0,$J59,0),0)</f>
        <v>0.4</v>
      </c>
      <c r="CE187" s="14">
        <f>IF($J59&lt;&gt;"",$I59*IF(COUNTA(CF60:$DN60)=0,$J59,0),0)</f>
        <v>0.4</v>
      </c>
      <c r="CF187" s="14">
        <f>IF($J59&lt;&gt;"",$I59*IF(COUNTA(CG60:$DN60)=0,$J59,0),0)</f>
        <v>0.4</v>
      </c>
      <c r="CG187" s="14">
        <f>IF($J59&lt;&gt;"",$I59*IF(COUNTA(CH60:$DN60)=0,$J59,0),0)</f>
        <v>0.4</v>
      </c>
      <c r="CH187" s="14">
        <f>IF($J59&lt;&gt;"",$I59*IF(COUNTA(CI60:$DN60)=0,$J59,0),0)</f>
        <v>0.4</v>
      </c>
      <c r="CI187" s="14">
        <f>IF($J59&lt;&gt;"",$I59*IF(COUNTA(CJ60:$DN60)=0,$J59,0),0)</f>
        <v>0.4</v>
      </c>
      <c r="CJ187" s="14">
        <f>IF($J59&lt;&gt;"",$I59*IF(COUNTA(CK60:$DN60)=0,$J59,0),0)</f>
        <v>0.4</v>
      </c>
      <c r="CK187" s="14">
        <f>IF($J59&lt;&gt;"",$I59*IF(COUNTA(CL60:$DN60)=0,$J59,0),0)</f>
        <v>0.4</v>
      </c>
      <c r="CL187" s="14">
        <f>IF($J59&lt;&gt;"",$I59*IF(COUNTA(CM60:$DN60)=0,$J59,0),0)</f>
        <v>0.4</v>
      </c>
      <c r="CM187" s="14">
        <f>IF($J59&lt;&gt;"",$I59*IF(COUNTA(CN60:$DN60)=0,$J59,0),0)</f>
        <v>0.4</v>
      </c>
      <c r="CN187" s="14">
        <f>IF($J59&lt;&gt;"",$I59*IF(COUNTA(CO60:$DN60)=0,$J59,0),0)</f>
        <v>0.4</v>
      </c>
      <c r="CO187" s="14">
        <f>IF($J59&lt;&gt;"",$I59*IF(COUNTA(CP60:$DN60)=0,$J59,0),0)</f>
        <v>0.4</v>
      </c>
      <c r="CP187" s="14">
        <f>IF($J59&lt;&gt;"",$I59*IF(COUNTA(CQ60:$DN60)=0,$J59,0),0)</f>
        <v>0.4</v>
      </c>
      <c r="CQ187" s="14">
        <f>IF($J59&lt;&gt;"",$I59*IF(COUNTA(CR60:$DN60)=0,$J59,0),0)</f>
        <v>0.4</v>
      </c>
      <c r="CR187" s="14">
        <f>IF($J59&lt;&gt;"",$I59*IF(COUNTA(CS60:$DN60)=0,$J59,0),0)</f>
        <v>0.4</v>
      </c>
      <c r="CS187" s="14">
        <f>IF($J59&lt;&gt;"",$I59*IF(COUNTA(CT60:$DN60)=0,$J59,0),0)</f>
        <v>0.4</v>
      </c>
      <c r="CT187" s="14">
        <f>IF($J59&lt;&gt;"",$I59*IF(COUNTA(CU60:$DN60)=0,$J59,0),0)</f>
        <v>0.4</v>
      </c>
      <c r="CU187" s="14">
        <f>IF($J59&lt;&gt;"",$I59*IF(COUNTA(CV60:$DN60)=0,$J59,0),0)</f>
        <v>0.4</v>
      </c>
      <c r="CV187" s="14">
        <f>IF($J59&lt;&gt;"",$I59*IF(COUNTA(CW60:$DN60)=0,$J59,0),0)</f>
        <v>0.4</v>
      </c>
      <c r="CW187" s="14">
        <f>IF($J59&lt;&gt;"",$I59*IF(COUNTA(CX60:$DN60)=0,$J59,0),0)</f>
        <v>0.4</v>
      </c>
      <c r="CX187" s="14">
        <f>IF($J59&lt;&gt;"",$I59*IF(COUNTA(CY60:$DN60)=0,$J59,0),0)</f>
        <v>0.4</v>
      </c>
      <c r="CY187" s="14">
        <f>IF($J59&lt;&gt;"",$I59*IF(COUNTA(CZ60:$DN60)=0,$J59,0),0)</f>
        <v>0.4</v>
      </c>
      <c r="CZ187" s="14">
        <f>IF($J59&lt;&gt;"",$I59*IF(COUNTA(DA60:$DN60)=0,$J59,0),0)</f>
        <v>0.4</v>
      </c>
      <c r="DA187" s="14">
        <f>IF($J59&lt;&gt;"",$I59*IF(COUNTA(DB60:$DN60)=0,$J59,0),0)</f>
        <v>0.4</v>
      </c>
      <c r="DB187" s="14">
        <f>IF($J59&lt;&gt;"",$I59*IF(COUNTA(DC60:$DN60)=0,$J59,0),0)</f>
        <v>0.4</v>
      </c>
      <c r="DC187" s="14">
        <f>IF($J59&lt;&gt;"",$I59*IF(COUNTA(DD60:$DN60)=0,$J59,0),0)</f>
        <v>0.4</v>
      </c>
      <c r="DD187" s="14">
        <f>IF($J59&lt;&gt;"",$I59*IF(COUNTA(DE60:$DN60)=0,$J59,0),0)</f>
        <v>0.4</v>
      </c>
      <c r="DE187" s="14">
        <f>IF($J59&lt;&gt;"",$I59*IF(COUNTA(DF60:$DN60)=0,$J59,0),0)</f>
        <v>0.4</v>
      </c>
      <c r="DF187" s="14">
        <f>IF($J59&lt;&gt;"",$I59*IF(COUNTA(DG60:$DN60)=0,$J59,0),0)</f>
        <v>0.4</v>
      </c>
      <c r="DG187" s="14">
        <f>IF($J59&lt;&gt;"",$I59*IF(COUNTA(DH60:$DN60)=0,$J59,0),0)</f>
        <v>0.4</v>
      </c>
      <c r="DH187" s="14">
        <f>IF($J59&lt;&gt;"",$I59*IF(COUNTA(DI60:$DN60)=0,$J59,0),0)</f>
        <v>0.4</v>
      </c>
      <c r="DI187" s="14">
        <f>IF($J59&lt;&gt;"",$I59*IF(COUNTA(DJ60:$DN60)=0,$J59,0),0)</f>
        <v>0.4</v>
      </c>
      <c r="DJ187" s="14">
        <f>IF($J59&lt;&gt;"",$I59*IF(COUNTA(DK60:$DN60)=0,$J59,0),0)</f>
        <v>0.4</v>
      </c>
      <c r="DK187" s="14">
        <f>IF($J59&lt;&gt;"",$I59*IF(COUNTA(DL60:$DN60)=0,$J59,0),0)</f>
        <v>0.4</v>
      </c>
      <c r="DL187" s="14">
        <f>IF($J59&lt;&gt;"",$I59*IF(COUNTA(DM60:$DN60)=0,$J59,0),0)</f>
        <v>0.4</v>
      </c>
      <c r="DM187" s="14">
        <f>IF($J59&lt;&gt;"",$I59*IF(COUNTA(DN60:$DN60)=0,$J59,0),0)</f>
        <v>0.4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35:DN152 K4:DN28">
    <cfRule type="expression" dxfId="103" priority="179">
      <formula>ISERROR(MATCH(K$4,INDIRECT("データ!$B$2:$B$15"),0))=FALSE</formula>
    </cfRule>
    <cfRule type="expression" dxfId="102" priority="180">
      <formula>WEEKDAY(K$4)=7</formula>
    </cfRule>
    <cfRule type="expression" dxfId="101" priority="181">
      <formula>WEEKDAY(K$4)=1</formula>
    </cfRule>
  </conditionalFormatting>
  <conditionalFormatting sqref="J75 D9:D10 I9:I10 D17:H28 D35:H76">
    <cfRule type="expression" dxfId="100" priority="178">
      <formula>$C9=""</formula>
    </cfRule>
  </conditionalFormatting>
  <conditionalFormatting sqref="J74 J76">
    <cfRule type="expression" dxfId="99" priority="177">
      <formula>$C73=""</formula>
    </cfRule>
  </conditionalFormatting>
  <conditionalFormatting sqref="J5 J9 J13 J17 J21 J25 J29 J37 J41 J45 J49 J53 J57 J61 J65 J69 J73">
    <cfRule type="expression" dxfId="98" priority="159">
      <formula>$C5=""</formula>
    </cfRule>
  </conditionalFormatting>
  <conditionalFormatting sqref="J6 J10 J14 J18 J22 J26 J30 J38 J42 J46 J50 J54 J58 J62 J66 J70">
    <cfRule type="expression" dxfId="97" priority="158">
      <formula>$C5=""</formula>
    </cfRule>
  </conditionalFormatting>
  <conditionalFormatting sqref="J7 J11 J15 J19 J23 J27 J35 J39 J43 J47 J51 J55 J59 J63 J67 J71">
    <cfRule type="expression" dxfId="96" priority="157">
      <formula>$C7=""</formula>
    </cfRule>
  </conditionalFormatting>
  <conditionalFormatting sqref="J8 J12 J16 J20 J24 J28 J36 J40 J44 J48 J52 J56 J60 J64 J68 J72">
    <cfRule type="expression" dxfId="95" priority="156">
      <formula>$C7=""</formula>
    </cfRule>
  </conditionalFormatting>
  <conditionalFormatting sqref="G7:I8 D7:E8">
    <cfRule type="expression" dxfId="94" priority="148">
      <formula>$C7=""</formula>
    </cfRule>
  </conditionalFormatting>
  <conditionalFormatting sqref="G15:H16 D15:E16">
    <cfRule type="expression" dxfId="93" priority="140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92" priority="151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91" priority="150">
      <formula>K6&lt;&gt;""</formula>
    </cfRule>
  </conditionalFormatting>
  <conditionalFormatting sqref="D11:E12">
    <cfRule type="expression" dxfId="90" priority="146">
      <formula>$C11=""</formula>
    </cfRule>
  </conditionalFormatting>
  <conditionalFormatting sqref="F7:F8">
    <cfRule type="expression" dxfId="89" priority="147">
      <formula>$C7=""</formula>
    </cfRule>
  </conditionalFormatting>
  <conditionalFormatting sqref="C7:C12 C17:C28 C35:C76">
    <cfRule type="expression" dxfId="88" priority="141">
      <formula>$I7="遂行中"</formula>
    </cfRule>
    <cfRule type="expression" dxfId="87" priority="143">
      <formula>$I7="完了"</formula>
    </cfRule>
  </conditionalFormatting>
  <conditionalFormatting sqref="F11:F12">
    <cfRule type="expression" dxfId="86" priority="122">
      <formula>$C11=""</formula>
    </cfRule>
  </conditionalFormatting>
  <conditionalFormatting sqref="C15:C16">
    <cfRule type="expression" dxfId="85" priority="135">
      <formula>$I15="遂行中"</formula>
    </cfRule>
    <cfRule type="expression" dxfId="84" priority="136">
      <formula>$I15="完了"</formula>
    </cfRule>
  </conditionalFormatting>
  <conditionalFormatting sqref="D13:D14">
    <cfRule type="expression" dxfId="83" priority="134">
      <formula>$C13=""</formula>
    </cfRule>
  </conditionalFormatting>
  <conditionalFormatting sqref="C13:C14">
    <cfRule type="expression" dxfId="82" priority="129">
      <formula>$I13="遂行中"</formula>
    </cfRule>
    <cfRule type="expression" dxfId="81" priority="130">
      <formula>$I13="完了"</formula>
    </cfRule>
  </conditionalFormatting>
  <conditionalFormatting sqref="E9:E10 G9:H10">
    <cfRule type="expression" dxfId="80" priority="121">
      <formula>$C9=""</formula>
    </cfRule>
  </conditionalFormatting>
  <conditionalFormatting sqref="F9:F10">
    <cfRule type="expression" dxfId="79" priority="120">
      <formula>$C9=""</formula>
    </cfRule>
  </conditionalFormatting>
  <conditionalFormatting sqref="F15:F16">
    <cfRule type="expression" dxfId="78" priority="119">
      <formula>$C15=""</formula>
    </cfRule>
  </conditionalFormatting>
  <conditionalFormatting sqref="D5:I6">
    <cfRule type="expression" dxfId="77" priority="92">
      <formula>$C5=""</formula>
    </cfRule>
  </conditionalFormatting>
  <conditionalFormatting sqref="C5:C6">
    <cfRule type="expression" dxfId="76" priority="90">
      <formula>$I5="遂行中"</formula>
    </cfRule>
    <cfRule type="expression" dxfId="75" priority="91">
      <formula>$I5="完了"</formula>
    </cfRule>
  </conditionalFormatting>
  <conditionalFormatting sqref="G11:G12">
    <cfRule type="expression" dxfId="74" priority="88">
      <formula>$C11=""</formula>
    </cfRule>
  </conditionalFormatting>
  <conditionalFormatting sqref="H11:H12">
    <cfRule type="expression" dxfId="73" priority="87">
      <formula>$C11=""</formula>
    </cfRule>
  </conditionalFormatting>
  <conditionalFormatting sqref="E13:E14">
    <cfRule type="expression" dxfId="72" priority="86">
      <formula>$C13=""</formula>
    </cfRule>
  </conditionalFormatting>
  <conditionalFormatting sqref="F13:F14">
    <cfRule type="expression" dxfId="71" priority="85">
      <formula>$C13=""</formula>
    </cfRule>
  </conditionalFormatting>
  <conditionalFormatting sqref="G13:G14">
    <cfRule type="expression" dxfId="70" priority="84">
      <formula>$C13=""</formula>
    </cfRule>
  </conditionalFormatting>
  <conditionalFormatting sqref="H13:H14">
    <cfRule type="expression" dxfId="69" priority="83">
      <formula>$C13=""</formula>
    </cfRule>
  </conditionalFormatting>
  <conditionalFormatting sqref="J79 J81 J85 J87 J89 J91 J93 J105 J107 J109 J111 J113 J115 J117 J119 J121 J123 J125 J127 J129 J131 J103 J97 J99 J95 J83 D79:H132">
    <cfRule type="expression" dxfId="68" priority="76">
      <formula>$C79=""</formula>
    </cfRule>
  </conditionalFormatting>
  <conditionalFormatting sqref="J80 J82 J86 J88 J90 J92 J94 J106 J108 J110 J112 J114 J116 J118 J120 J122 J124 J126 J128 J130 J132 J104 J98 J100 J96 J84">
    <cfRule type="expression" dxfId="67" priority="75">
      <formula>$C79=""</formula>
    </cfRule>
  </conditionalFormatting>
  <conditionalFormatting sqref="G77:H78 D77:E78">
    <cfRule type="expression" dxfId="66" priority="70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5" priority="74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4" priority="73">
      <formula>K78&lt;&gt;""</formula>
    </cfRule>
  </conditionalFormatting>
  <conditionalFormatting sqref="C79:C132">
    <cfRule type="expression" dxfId="63" priority="71">
      <formula>$I79="遂行中"</formula>
    </cfRule>
    <cfRule type="expression" dxfId="62" priority="72">
      <formula>$I79="完了"</formula>
    </cfRule>
  </conditionalFormatting>
  <conditionalFormatting sqref="J77">
    <cfRule type="expression" dxfId="61" priority="69">
      <formula>$C77=""</formula>
    </cfRule>
  </conditionalFormatting>
  <conditionalFormatting sqref="J78">
    <cfRule type="expression" dxfId="60" priority="68">
      <formula>$C77=""</formula>
    </cfRule>
  </conditionalFormatting>
  <conditionalFormatting sqref="C77:C78">
    <cfRule type="expression" dxfId="59" priority="66">
      <formula>$I77="遂行中"</formula>
    </cfRule>
    <cfRule type="expression" dxfId="58" priority="67">
      <formula>$I77="完了"</formula>
    </cfRule>
  </conditionalFormatting>
  <conditionalFormatting sqref="F77:F78">
    <cfRule type="expression" dxfId="57" priority="65">
      <formula>$C77=""</formula>
    </cfRule>
  </conditionalFormatting>
  <conditionalFormatting sqref="J101">
    <cfRule type="expression" dxfId="56" priority="64">
      <formula>$C101=""</formula>
    </cfRule>
  </conditionalFormatting>
  <conditionalFormatting sqref="J102">
    <cfRule type="expression" dxfId="55" priority="63">
      <formula>$C101=""</formula>
    </cfRule>
  </conditionalFormatting>
  <conditionalFormatting sqref="J133 J135 J137 J139 J141 J143 J145 J147 J149 J151 D133:H152">
    <cfRule type="expression" dxfId="54" priority="59">
      <formula>$C133=""</formula>
    </cfRule>
  </conditionalFormatting>
  <conditionalFormatting sqref="J134 J136 J138 J140 J142 J144 J146 J148 J150 J152">
    <cfRule type="expression" dxfId="53" priority="58">
      <formula>$C133=""</formula>
    </cfRule>
  </conditionalFormatting>
  <conditionalFormatting sqref="K151:DN151 K149:DN149 K147:DN147 K145:DN145 K143:DN143 K141:DN141 K139:DN139 K133:DN133 K135:DN135 K137:DN137">
    <cfRule type="expression" dxfId="52" priority="57">
      <formula>K133&lt;&gt;""</formula>
    </cfRule>
  </conditionalFormatting>
  <conditionalFormatting sqref="K152:DN152 K150:DN150 K148:DN148 K146:DN146 K144:DN144 K142:DN142 K140:DN140 K138:DN138 K136:DN136 K134:DN134">
    <cfRule type="expression" dxfId="51" priority="56">
      <formula>K134&lt;&gt;""</formula>
    </cfRule>
  </conditionalFormatting>
  <conditionalFormatting sqref="C133:C152">
    <cfRule type="expression" dxfId="50" priority="54">
      <formula>$I133="遂行中"</formula>
    </cfRule>
    <cfRule type="expression" dxfId="49" priority="55">
      <formula>$I133="完了"</formula>
    </cfRule>
  </conditionalFormatting>
  <conditionalFormatting sqref="I11:I28 I35:I152">
    <cfRule type="expression" dxfId="48" priority="53">
      <formula>$C11=""</formula>
    </cfRule>
  </conditionalFormatting>
  <conditionalFormatting sqref="K29:DN30">
    <cfRule type="expression" dxfId="47" priority="50">
      <formula>ISERROR(MATCH(K$4,INDIRECT("データ!$B$2:$B$15"),0))=FALSE</formula>
    </cfRule>
    <cfRule type="expression" dxfId="46" priority="51">
      <formula>WEEKDAY(K$4)=7</formula>
    </cfRule>
    <cfRule type="expression" dxfId="45" priority="52">
      <formula>WEEKDAY(K$4)=1</formula>
    </cfRule>
  </conditionalFormatting>
  <conditionalFormatting sqref="D29:H30">
    <cfRule type="expression" dxfId="44" priority="49">
      <formula>$C29=""</formula>
    </cfRule>
  </conditionalFormatting>
  <conditionalFormatting sqref="K29:DN29">
    <cfRule type="expression" dxfId="43" priority="47">
      <formula>K29&lt;&gt;""</formula>
    </cfRule>
  </conditionalFormatting>
  <conditionalFormatting sqref="K30:DN30">
    <cfRule type="expression" dxfId="42" priority="46">
      <formula>K30&lt;&gt;""</formula>
    </cfRule>
  </conditionalFormatting>
  <conditionalFormatting sqref="C29:C30">
    <cfRule type="expression" dxfId="41" priority="44">
      <formula>$I29="遂行中"</formula>
    </cfRule>
    <cfRule type="expression" dxfId="40" priority="45">
      <formula>$I29="完了"</formula>
    </cfRule>
  </conditionalFormatting>
  <conditionalFormatting sqref="I29:I30">
    <cfRule type="expression" dxfId="39" priority="43">
      <formula>$C29=""</formula>
    </cfRule>
  </conditionalFormatting>
  <conditionalFormatting sqref="J31">
    <cfRule type="expression" dxfId="38" priority="42">
      <formula>$C31=""</formula>
    </cfRule>
  </conditionalFormatting>
  <conditionalFormatting sqref="J32">
    <cfRule type="expression" dxfId="37" priority="41">
      <formula>$C31=""</formula>
    </cfRule>
  </conditionalFormatting>
  <conditionalFormatting sqref="K31:BH31 BU31:DN31 K32:DN32">
    <cfRule type="expression" dxfId="36" priority="38">
      <formula>ISERROR(MATCH(K$4,INDIRECT("データ!$B$2:$B$15"),0))=FALSE</formula>
    </cfRule>
    <cfRule type="expression" dxfId="35" priority="39">
      <formula>WEEKDAY(K$4)=7</formula>
    </cfRule>
    <cfRule type="expression" dxfId="34" priority="40">
      <formula>WEEKDAY(K$4)=1</formula>
    </cfRule>
  </conditionalFormatting>
  <conditionalFormatting sqref="D31:H32">
    <cfRule type="expression" dxfId="33" priority="37">
      <formula>$C31=""</formula>
    </cfRule>
  </conditionalFormatting>
  <conditionalFormatting sqref="K31:BH31 BU31:DN31">
    <cfRule type="expression" dxfId="32" priority="36">
      <formula>K31&lt;&gt;""</formula>
    </cfRule>
  </conditionalFormatting>
  <conditionalFormatting sqref="K32:DN32">
    <cfRule type="expression" dxfId="31" priority="35">
      <formula>K32&lt;&gt;""</formula>
    </cfRule>
  </conditionalFormatting>
  <conditionalFormatting sqref="C31:C32">
    <cfRule type="expression" dxfId="30" priority="33">
      <formula>$I31="遂行中"</formula>
    </cfRule>
    <cfRule type="expression" dxfId="29" priority="34">
      <formula>$I31="完了"</formula>
    </cfRule>
  </conditionalFormatting>
  <conditionalFormatting sqref="I31:I32">
    <cfRule type="expression" dxfId="28" priority="32">
      <formula>$C31=""</formula>
    </cfRule>
  </conditionalFormatting>
  <conditionalFormatting sqref="J33">
    <cfRule type="expression" dxfId="27" priority="31">
      <formula>$C33=""</formula>
    </cfRule>
  </conditionalFormatting>
  <conditionalFormatting sqref="J34">
    <cfRule type="expression" dxfId="26" priority="30">
      <formula>$C33=""</formula>
    </cfRule>
  </conditionalFormatting>
  <conditionalFormatting sqref="K34:DN34 K33:BP33 BW33:DN33">
    <cfRule type="expression" dxfId="25" priority="27">
      <formula>ISERROR(MATCH(K$4,INDIRECT("データ!$B$2:$B$15"),0))=FALSE</formula>
    </cfRule>
    <cfRule type="expression" dxfId="24" priority="28">
      <formula>WEEKDAY(K$4)=7</formula>
    </cfRule>
    <cfRule type="expression" dxfId="23" priority="29">
      <formula>WEEKDAY(K$4)=1</formula>
    </cfRule>
  </conditionalFormatting>
  <conditionalFormatting sqref="D33:H34">
    <cfRule type="expression" dxfId="22" priority="26">
      <formula>$C33=""</formula>
    </cfRule>
  </conditionalFormatting>
  <conditionalFormatting sqref="K33:BP33 BW33:DN33">
    <cfRule type="expression" dxfId="21" priority="25">
      <formula>K33&lt;&gt;""</formula>
    </cfRule>
  </conditionalFormatting>
  <conditionalFormatting sqref="K34:DN34">
    <cfRule type="expression" dxfId="20" priority="24">
      <formula>K34&lt;&gt;""</formula>
    </cfRule>
  </conditionalFormatting>
  <conditionalFormatting sqref="C33:C34">
    <cfRule type="expression" dxfId="19" priority="22">
      <formula>$I33="遂行中"</formula>
    </cfRule>
    <cfRule type="expression" dxfId="18" priority="23">
      <formula>$I33="完了"</formula>
    </cfRule>
  </conditionalFormatting>
  <conditionalFormatting sqref="I33:I34">
    <cfRule type="expression" dxfId="17" priority="21">
      <formula>$C33=""</formula>
    </cfRule>
  </conditionalFormatting>
  <conditionalFormatting sqref="BO31:BT31">
    <cfRule type="expression" dxfId="16" priority="10">
      <formula>ISERROR(MATCH(BO$4,INDIRECT("データ!$B$2:$B$15"),0))=FALSE</formula>
    </cfRule>
    <cfRule type="expression" dxfId="15" priority="11">
      <formula>WEEKDAY(BO$4)=7</formula>
    </cfRule>
    <cfRule type="expression" dxfId="14" priority="12">
      <formula>WEEKDAY(BO$4)=1</formula>
    </cfRule>
  </conditionalFormatting>
  <conditionalFormatting sqref="BO31:BT31">
    <cfRule type="expression" dxfId="13" priority="9">
      <formula>BO31&lt;&gt;""</formula>
    </cfRule>
  </conditionalFormatting>
  <conditionalFormatting sqref="BQ33:BZ33">
    <cfRule type="expression" dxfId="12" priority="6">
      <formula>ISERROR(MATCH(BQ$4,INDIRECT("データ!$B$2:$B$15"),0))=FALSE</formula>
    </cfRule>
    <cfRule type="expression" dxfId="11" priority="7">
      <formula>WEEKDAY(BQ$4)=7</formula>
    </cfRule>
    <cfRule type="expression" dxfId="10" priority="8">
      <formula>WEEKDAY(BQ$4)=1</formula>
    </cfRule>
  </conditionalFormatting>
  <conditionalFormatting sqref="BQ33:BZ33">
    <cfRule type="expression" dxfId="9" priority="5">
      <formula>BQ33&lt;&gt;""</formula>
    </cfRule>
  </conditionalFormatting>
  <conditionalFormatting sqref="BI31:BN31">
    <cfRule type="expression" dxfId="8" priority="2">
      <formula>ISERROR(MATCH(BI$4,INDIRECT("データ!$B$2:$B$15"),0))=FALSE</formula>
    </cfRule>
    <cfRule type="expression" dxfId="7" priority="3">
      <formula>WEEKDAY(BI$4)=7</formula>
    </cfRule>
    <cfRule type="expression" dxfId="6" priority="4">
      <formula>WEEKDAY(BI$4)=1</formula>
    </cfRule>
  </conditionalFormatting>
  <conditionalFormatting sqref="BI31:BN31">
    <cfRule type="expression" dxfId="5" priority="1">
      <formula>BI31&lt;&gt;""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tabSelected="1" view="pageBreakPreview" zoomScaleNormal="100" zoomScaleSheetLayoutView="100" workbookViewId="0">
      <selection activeCell="CV28" sqref="CV28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275</v>
      </c>
      <c r="BA28" s="30">
        <f>ガント!BJ158</f>
        <v>277</v>
      </c>
      <c r="BB28" s="30">
        <f>ガント!BK158</f>
        <v>283</v>
      </c>
      <c r="BC28" s="30">
        <f>ガント!BL158</f>
        <v>284</v>
      </c>
      <c r="BD28" s="30">
        <f>ガント!BM158</f>
        <v>285</v>
      </c>
      <c r="BE28" s="30">
        <f>ガント!BN158</f>
        <v>287</v>
      </c>
      <c r="BF28" s="30">
        <f>ガント!BO158</f>
        <v>289</v>
      </c>
      <c r="BG28" s="30">
        <f>ガント!BP158</f>
        <v>298</v>
      </c>
      <c r="BH28" s="30">
        <f>ガント!BQ158</f>
        <v>307</v>
      </c>
      <c r="BI28" s="30">
        <f>ガント!BR158</f>
        <v>311</v>
      </c>
      <c r="BJ28" s="30">
        <f>ガント!BS158</f>
        <v>315</v>
      </c>
      <c r="BK28" s="30">
        <f>ガント!BT158</f>
        <v>321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6</v>
      </c>
      <c r="C29" s="30">
        <f ca="1">IF(TODAY()&gt;=C$27,ガント!L159,NA())</f>
        <v>6</v>
      </c>
      <c r="D29" s="30">
        <f ca="1">IF(TODAY()&gt;=D$27,ガント!M159,NA())</f>
        <v>6</v>
      </c>
      <c r="E29" s="30">
        <f ca="1">IF(TODAY()&gt;=E$27,ガント!N159,NA())</f>
        <v>10</v>
      </c>
      <c r="F29" s="30">
        <f ca="1">IF(TODAY()&gt;=F$27,ガント!O159,NA())</f>
        <v>14</v>
      </c>
      <c r="G29" s="30">
        <f ca="1">IF(TODAY()&gt;=G$27,ガント!P159,NA())</f>
        <v>18</v>
      </c>
      <c r="H29" s="30">
        <f ca="1">IF(TODAY()&gt;=H$27,ガント!Q159,NA())</f>
        <v>22</v>
      </c>
      <c r="I29" s="30">
        <f ca="1">IF(TODAY()&gt;=I$27,ガント!R159,NA())</f>
        <v>40</v>
      </c>
      <c r="J29" s="30">
        <f ca="1">IF(TODAY()&gt;=J$27,ガント!S159,NA())</f>
        <v>42</v>
      </c>
      <c r="K29" s="30">
        <f ca="1">IF(TODAY()&gt;=K$27,ガント!T159,NA())</f>
        <v>44</v>
      </c>
      <c r="L29" s="30">
        <f ca="1">IF(TODAY()&gt;=L$27,ガント!U159,NA())</f>
        <v>46</v>
      </c>
      <c r="M29" s="30">
        <f ca="1">IF(TODAY()&gt;=M$27,ガント!V159,NA())</f>
        <v>48</v>
      </c>
      <c r="N29" s="30">
        <f ca="1">IF(TODAY()&gt;=N$27,ガント!W159,NA())</f>
        <v>50</v>
      </c>
      <c r="O29" s="30">
        <f ca="1">IF(TODAY()&gt;=O$27,ガント!X159,NA())</f>
        <v>60</v>
      </c>
      <c r="P29" s="30">
        <f ca="1">IF(TODAY()&gt;=P$27,ガント!Y159,NA())</f>
        <v>60</v>
      </c>
      <c r="Q29" s="30">
        <f ca="1">IF(TODAY()&gt;=Q$27,ガント!Z159,NA())</f>
        <v>60</v>
      </c>
      <c r="R29" s="30">
        <f ca="1">IF(TODAY()&gt;=R$27,ガント!AA159,NA())</f>
        <v>60</v>
      </c>
      <c r="S29" s="30">
        <f ca="1">IF(TODAY()&gt;=S$27,ガント!AB159,NA())</f>
        <v>72</v>
      </c>
      <c r="T29" s="30">
        <f ca="1">IF(TODAY()&gt;=T$27,ガント!AC159,NA())</f>
        <v>72</v>
      </c>
      <c r="U29" s="30">
        <f ca="1">IF(TODAY()&gt;=U$27,ガント!AD159,NA())</f>
        <v>72</v>
      </c>
      <c r="V29" s="30">
        <f ca="1">IF(TODAY()&gt;=V$27,ガント!AE159,NA())</f>
        <v>72</v>
      </c>
      <c r="W29" s="30">
        <f ca="1">IF(TODAY()&gt;=W$27,ガント!AF159,NA())</f>
        <v>74</v>
      </c>
      <c r="X29" s="30">
        <f ca="1">IF(TODAY()&gt;=X$27,ガント!AG159,NA())</f>
        <v>74</v>
      </c>
      <c r="Y29" s="30">
        <f ca="1">IF(TODAY()&gt;=Y$27,ガント!AH159,NA())</f>
        <v>74</v>
      </c>
      <c r="Z29" s="30">
        <f ca="1">IF(TODAY()&gt;=Z$27,ガント!AI159,NA())</f>
        <v>74</v>
      </c>
      <c r="AA29" s="30">
        <f ca="1">IF(TODAY()&gt;=AA$27,ガント!AJ159,NA())</f>
        <v>74</v>
      </c>
      <c r="AB29" s="30">
        <f ca="1">IF(TODAY()&gt;=AB$27,ガント!AK159,NA())</f>
        <v>74</v>
      </c>
      <c r="AC29" s="30">
        <f ca="1">IF(TODAY()&gt;=AC$27,ガント!AL159,NA())</f>
        <v>74</v>
      </c>
      <c r="AD29" s="30">
        <f ca="1">IF(TODAY()&gt;=AD$27,ガント!AM159,NA())</f>
        <v>97</v>
      </c>
      <c r="AE29" s="30">
        <f ca="1">IF(TODAY()&gt;=AE$27,ガント!AN159,NA())</f>
        <v>101</v>
      </c>
      <c r="AF29" s="30">
        <f ca="1">IF(TODAY()&gt;=AF$27,ガント!AO159,NA())</f>
        <v>105</v>
      </c>
      <c r="AG29" s="30">
        <f ca="1">IF(TODAY()&gt;=AG$27,ガント!AP159,NA())</f>
        <v>108</v>
      </c>
      <c r="AH29" s="30">
        <f ca="1">IF(TODAY()&gt;=AH$27,ガント!AQ159,NA())</f>
        <v>111</v>
      </c>
      <c r="AI29" s="30">
        <f ca="1">IF(TODAY()&gt;=AI$27,ガント!AR159,NA())</f>
        <v>113</v>
      </c>
      <c r="AJ29" s="30">
        <f ca="1">IF(TODAY()&gt;=AJ$27,ガント!AS159,NA())</f>
        <v>115</v>
      </c>
      <c r="AK29" s="30">
        <f ca="1">IF(TODAY()&gt;=AK$27,ガント!AT159,NA())</f>
        <v>137</v>
      </c>
      <c r="AL29" s="30">
        <f ca="1">IF(TODAY()&gt;=AL$27,ガント!AU159,NA())</f>
        <v>141</v>
      </c>
      <c r="AM29" s="30">
        <f ca="1">IF(TODAY()&gt;=AM$27,ガント!AV159,NA())</f>
        <v>145</v>
      </c>
      <c r="AN29" s="30">
        <f ca="1">IF(TODAY()&gt;=AN$27,ガント!AW159,NA())</f>
        <v>149</v>
      </c>
      <c r="AO29" s="30">
        <f ca="1">IF(TODAY()&gt;=AO$27,ガント!AX159,NA())</f>
        <v>153</v>
      </c>
      <c r="AP29" s="30">
        <f ca="1">IF(TODAY()&gt;=AP$27,ガント!AY159,NA())</f>
        <v>157</v>
      </c>
      <c r="AQ29" s="30">
        <f ca="1">IF(TODAY()&gt;=AQ$27,ガント!AZ159,NA())</f>
        <v>161</v>
      </c>
      <c r="AR29" s="30">
        <f ca="1">IF(TODAY()&gt;=AR$27,ガント!BA159,NA())</f>
        <v>179</v>
      </c>
      <c r="AS29" s="30">
        <f ca="1">IF(TODAY()&gt;=AS$27,ガント!BB159,NA())</f>
        <v>183</v>
      </c>
      <c r="AT29" s="30">
        <f ca="1">IF(TODAY()&gt;=AT$27,ガント!BC159,NA())</f>
        <v>193</v>
      </c>
      <c r="AU29" s="30">
        <f ca="1">IF(TODAY()&gt;=AU$27,ガント!BD159,NA())</f>
        <v>203</v>
      </c>
      <c r="AV29" s="30">
        <f ca="1">IF(TODAY()&gt;=AV$27,ガント!BE159,NA())</f>
        <v>213</v>
      </c>
      <c r="AW29" s="30">
        <f ca="1">IF(TODAY()&gt;=AW$27,ガント!BF159,NA())</f>
        <v>226</v>
      </c>
      <c r="AX29" s="30">
        <f ca="1">IF(TODAY()&gt;=AX$27,ガント!BG159,NA())</f>
        <v>251</v>
      </c>
      <c r="AY29" s="30">
        <f ca="1">IF(TODAY()&gt;=AY$27,ガント!BH159,NA())</f>
        <v>283</v>
      </c>
      <c r="AZ29" s="30">
        <f ca="1">IF(TODAY()&gt;=AZ$27,ガント!BI159,NA())</f>
        <v>283</v>
      </c>
      <c r="BA29" s="30">
        <f ca="1">IF(TODAY()&gt;=BA$27,ガント!BJ159,NA())</f>
        <v>283</v>
      </c>
      <c r="BB29" s="30">
        <f ca="1">IF(TODAY()&gt;=BB$27,ガント!BK159,NA())</f>
        <v>287</v>
      </c>
      <c r="BC29" s="30">
        <f ca="1">IF(TODAY()&gt;=BC$27,ガント!BL159,NA())</f>
        <v>288</v>
      </c>
      <c r="BD29" s="30">
        <f ca="1">IF(TODAY()&gt;=BD$27,ガント!BM159,NA())</f>
        <v>289</v>
      </c>
      <c r="BE29" s="30">
        <f ca="1">IF(TODAY()&gt;=BE$27,ガント!BN159,NA())</f>
        <v>291</v>
      </c>
      <c r="BF29" s="30">
        <f ca="1">IF(TODAY()&gt;=BF$27,ガント!BO159,NA())</f>
        <v>297</v>
      </c>
      <c r="BG29" s="30">
        <f ca="1">IF(TODAY()&gt;=BG$27,ガント!BP159,NA())</f>
        <v>301</v>
      </c>
      <c r="BH29" s="30">
        <f ca="1">IF(TODAY()&gt;=BH$27,ガント!BQ159,NA())</f>
        <v>305</v>
      </c>
      <c r="BI29" s="30">
        <f ca="1">IF(TODAY()&gt;=BI$27,ガント!BR159,NA())</f>
        <v>311</v>
      </c>
      <c r="BJ29" s="30">
        <f ca="1">IF(TODAY()&gt;=BJ$27,ガント!BS159,NA())</f>
        <v>315</v>
      </c>
      <c r="BK29" s="30">
        <f ca="1">IF(TODAY()&gt;=BK$27,ガント!BT159,NA())</f>
        <v>319</v>
      </c>
      <c r="BL29" s="30">
        <f ca="1">IF(TODAY()&gt;=BL$27,ガント!BU159,NA())</f>
        <v>327</v>
      </c>
      <c r="BM29" s="30">
        <f ca="1">IF(TODAY()&gt;=BM$27,ガント!BV159,NA())</f>
        <v>338</v>
      </c>
      <c r="BN29" s="30">
        <f ca="1">IF(TODAY()&gt;=BN$27,ガント!BW159,NA())</f>
        <v>342</v>
      </c>
      <c r="BO29" s="30">
        <f ca="1">IF(TODAY()&gt;=BO$27,ガント!BX159,NA())</f>
        <v>346</v>
      </c>
      <c r="BP29" s="30">
        <f ca="1">IF(TODAY()&gt;=BP$27,ガント!BY159,NA())</f>
        <v>350</v>
      </c>
      <c r="BQ29" s="30">
        <f ca="1">IF(TODAY()&gt;=BQ$27,ガント!BZ159,NA())</f>
        <v>354</v>
      </c>
      <c r="BR29" s="30">
        <f ca="1">IF(TODAY()&gt;=BR$27,ガント!CA159,NA())</f>
        <v>362</v>
      </c>
      <c r="BS29" s="30">
        <f ca="1">IF(TODAY()&gt;=BS$27,ガント!CB159,NA())</f>
        <v>368</v>
      </c>
      <c r="BT29" s="30">
        <f ca="1">IF(TODAY()&gt;=BT$27,ガント!CC159,NA())</f>
        <v>380</v>
      </c>
      <c r="BU29" s="30">
        <f ca="1">IF(TODAY()&gt;=BU$27,ガント!CD159,NA())</f>
        <v>384</v>
      </c>
      <c r="BV29" s="30">
        <f ca="1">IF(TODAY()&gt;=BV$27,ガント!CE159,NA())</f>
        <v>396</v>
      </c>
      <c r="BW29" s="30">
        <f ca="1">IF(TODAY()&gt;=BW$27,ガント!CF159,NA())</f>
        <v>402</v>
      </c>
      <c r="BX29" s="30">
        <f ca="1">IF(TODAY()&gt;=BX$27,ガント!CG159,NA())</f>
        <v>417</v>
      </c>
      <c r="BY29" s="30">
        <f ca="1">IF(TODAY()&gt;=BY$27,ガント!CH159,NA())</f>
        <v>425</v>
      </c>
      <c r="BZ29" s="30">
        <f ca="1">IF(TODAY()&gt;=BZ$27,ガント!CI159,NA())</f>
        <v>431</v>
      </c>
      <c r="CA29" s="30">
        <f ca="1">IF(TODAY()&gt;=CA$27,ガント!CJ159,NA())</f>
        <v>449</v>
      </c>
      <c r="CB29" s="30">
        <f ca="1">IF(TODAY()&gt;=CB$27,ガント!CK159,NA())</f>
        <v>449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27.2</v>
      </c>
      <c r="P30" s="27">
        <f ca="1">IF(TODAY()&gt;=P$27,ガント!Y160,NA())</f>
        <v>27.2</v>
      </c>
      <c r="Q30" s="27">
        <f ca="1">IF(TODAY()&gt;=Q$27,ガント!Z160,NA())</f>
        <v>27.2</v>
      </c>
      <c r="R30" s="27">
        <f ca="1">IF(TODAY()&gt;=R$27,ガント!AA160,NA())</f>
        <v>27.2</v>
      </c>
      <c r="S30" s="27">
        <f ca="1">IF(TODAY()&gt;=S$27,ガント!AB160,NA())</f>
        <v>59.2</v>
      </c>
      <c r="T30" s="27">
        <f ca="1">IF(TODAY()&gt;=T$27,ガント!AC160,NA())</f>
        <v>59.2</v>
      </c>
      <c r="U30" s="27">
        <f ca="1">IF(TODAY()&gt;=U$27,ガント!AD160,NA())</f>
        <v>59.2</v>
      </c>
      <c r="V30" s="27">
        <f ca="1">IF(TODAY()&gt;=V$27,ガント!AE160,NA())</f>
        <v>59.2</v>
      </c>
      <c r="W30" s="27">
        <f ca="1">IF(TODAY()&gt;=W$27,ガント!AF160,NA())</f>
        <v>59.2</v>
      </c>
      <c r="X30" s="27">
        <f ca="1">IF(TODAY()&gt;=X$27,ガント!AG160,NA())</f>
        <v>59.2</v>
      </c>
      <c r="Y30" s="27">
        <f ca="1">IF(TODAY()&gt;=Y$27,ガント!AH160,NA())</f>
        <v>59.2</v>
      </c>
      <c r="Z30" s="27">
        <f ca="1">IF(TODAY()&gt;=Z$27,ガント!AI160,NA())</f>
        <v>59.2</v>
      </c>
      <c r="AA30" s="27">
        <f ca="1">IF(TODAY()&gt;=AA$27,ガント!AJ160,NA())</f>
        <v>59.2</v>
      </c>
      <c r="AB30" s="27">
        <f ca="1">IF(TODAY()&gt;=AB$27,ガント!AK160,NA())</f>
        <v>59.2</v>
      </c>
      <c r="AC30" s="27">
        <f ca="1">IF(TODAY()&gt;=AC$27,ガント!AL160,NA())</f>
        <v>59.2</v>
      </c>
      <c r="AD30" s="27">
        <f ca="1">IF(TODAY()&gt;=AD$27,ガント!AM160,NA())</f>
        <v>60.2</v>
      </c>
      <c r="AE30" s="27">
        <f ca="1">IF(TODAY()&gt;=AE$27,ガント!AN160,NA())</f>
        <v>60.2</v>
      </c>
      <c r="AF30" s="27">
        <f ca="1">IF(TODAY()&gt;=AF$27,ガント!AO160,NA())</f>
        <v>60.2</v>
      </c>
      <c r="AG30" s="27">
        <f ca="1">IF(TODAY()&gt;=AG$27,ガント!AP160,NA())</f>
        <v>60.2</v>
      </c>
      <c r="AH30" s="27">
        <f ca="1">IF(TODAY()&gt;=AH$27,ガント!AQ160,NA())</f>
        <v>68.2</v>
      </c>
      <c r="AI30" s="27">
        <f ca="1">IF(TODAY()&gt;=AI$27,ガント!AR160,NA())</f>
        <v>68.2</v>
      </c>
      <c r="AJ30" s="27">
        <f ca="1">IF(TODAY()&gt;=AJ$27,ガント!AS160,NA())</f>
        <v>68.2</v>
      </c>
      <c r="AK30" s="27">
        <f ca="1">IF(TODAY()&gt;=AK$27,ガント!AT160,NA())</f>
        <v>68.2</v>
      </c>
      <c r="AL30" s="27">
        <f ca="1">IF(TODAY()&gt;=AL$27,ガント!AU160,NA())</f>
        <v>68.2</v>
      </c>
      <c r="AM30" s="27">
        <f ca="1">IF(TODAY()&gt;=AM$27,ガント!AV160,NA())</f>
        <v>68.2</v>
      </c>
      <c r="AN30" s="27">
        <f ca="1">IF(TODAY()&gt;=AN$27,ガント!AW160,NA())</f>
        <v>68.2</v>
      </c>
      <c r="AO30" s="27">
        <f ca="1">IF(TODAY()&gt;=AO$27,ガント!AX160,NA())</f>
        <v>68.2</v>
      </c>
      <c r="AP30" s="27">
        <f ca="1">IF(TODAY()&gt;=AP$27,ガント!AY160,NA())</f>
        <v>68.2</v>
      </c>
      <c r="AQ30" s="27">
        <f ca="1">IF(TODAY()&gt;=AQ$27,ガント!AZ160,NA())</f>
        <v>68.2</v>
      </c>
      <c r="AR30" s="27">
        <f ca="1">IF(TODAY()&gt;=AR$27,ガント!BA160,NA())</f>
        <v>68.2</v>
      </c>
      <c r="AS30" s="27">
        <f ca="1">IF(TODAY()&gt;=AS$27,ガント!BB160,NA())</f>
        <v>68.2</v>
      </c>
      <c r="AT30" s="27">
        <f ca="1">IF(TODAY()&gt;=AT$27,ガント!BC160,NA())</f>
        <v>68.2</v>
      </c>
      <c r="AU30" s="27">
        <f ca="1">IF(TODAY()&gt;=AU$27,ガント!BD160,NA())</f>
        <v>68.2</v>
      </c>
      <c r="AV30" s="27">
        <f ca="1">IF(TODAY()&gt;=AV$27,ガント!BE160,NA())</f>
        <v>68.2</v>
      </c>
      <c r="AW30" s="27">
        <f ca="1">IF(TODAY()&gt;=AW$27,ガント!BF160,NA())</f>
        <v>68.2</v>
      </c>
      <c r="AX30" s="27">
        <f ca="1">IF(TODAY()&gt;=AX$27,ガント!BG160,NA())</f>
        <v>212.2</v>
      </c>
      <c r="AY30" s="27">
        <f ca="1">IF(TODAY()&gt;=AY$27,ガント!BH160,NA())</f>
        <v>252.2</v>
      </c>
      <c r="AZ30" s="27">
        <f ca="1">IF(TODAY()&gt;=AZ$27,ガント!BI160,NA())</f>
        <v>252.2</v>
      </c>
      <c r="BA30" s="27">
        <f ca="1">IF(TODAY()&gt;=BA$27,ガント!BJ160,NA())</f>
        <v>252.2</v>
      </c>
      <c r="BB30" s="27">
        <f ca="1">IF(TODAY()&gt;=BB$27,ガント!BK160,NA())</f>
        <v>252.2</v>
      </c>
      <c r="BC30" s="27">
        <f ca="1">IF(TODAY()&gt;=BC$27,ガント!BL160,NA())</f>
        <v>252.2</v>
      </c>
      <c r="BD30" s="27">
        <f ca="1">IF(TODAY()&gt;=BD$27,ガント!BM160,NA())</f>
        <v>252.2</v>
      </c>
      <c r="BE30" s="27">
        <f ca="1">IF(TODAY()&gt;=BE$27,ガント!BN160,NA())</f>
        <v>252.2</v>
      </c>
      <c r="BF30" s="27">
        <f ca="1">IF(TODAY()&gt;=BF$27,ガント!BO160,NA())</f>
        <v>252.2</v>
      </c>
      <c r="BG30" s="27">
        <f ca="1">IF(TODAY()&gt;=BG$27,ガント!BP160,NA())</f>
        <v>252.2</v>
      </c>
      <c r="BH30" s="27">
        <f ca="1">IF(TODAY()&gt;=BH$27,ガント!BQ160,NA())</f>
        <v>252.2</v>
      </c>
      <c r="BI30" s="27">
        <f ca="1">IF(TODAY()&gt;=BI$27,ガント!BR160,NA())</f>
        <v>252.2</v>
      </c>
      <c r="BJ30" s="27">
        <f ca="1">IF(TODAY()&gt;=BJ$27,ガント!BS160,NA())</f>
        <v>252.2</v>
      </c>
      <c r="BK30" s="27">
        <f ca="1">IF(TODAY()&gt;=BK$27,ガント!BT160,NA())</f>
        <v>252.2</v>
      </c>
      <c r="BL30" s="27">
        <f ca="1">IF(TODAY()&gt;=BL$27,ガント!BU160,NA())</f>
        <v>252.2</v>
      </c>
      <c r="BM30" s="27">
        <f ca="1">IF(TODAY()&gt;=BM$27,ガント!BV160,NA())</f>
        <v>252.2</v>
      </c>
      <c r="BN30" s="27">
        <f ca="1">IF(TODAY()&gt;=BN$27,ガント!BW160,NA())</f>
        <v>252.2</v>
      </c>
      <c r="BO30" s="27">
        <f ca="1">IF(TODAY()&gt;=BO$27,ガント!BX160,NA())</f>
        <v>252.2</v>
      </c>
      <c r="BP30" s="27">
        <f ca="1">IF(TODAY()&gt;=BP$27,ガント!BY160,NA())</f>
        <v>252.2</v>
      </c>
      <c r="BQ30" s="27">
        <f ca="1">IF(TODAY()&gt;=BQ$27,ガント!BZ160,NA())</f>
        <v>252.2</v>
      </c>
      <c r="BR30" s="27">
        <f ca="1">IF(TODAY()&gt;=BR$27,ガント!CA160,NA())</f>
        <v>252.2</v>
      </c>
      <c r="BS30" s="27">
        <f ca="1">IF(TODAY()&gt;=BS$27,ガント!CB160,NA())</f>
        <v>252.2</v>
      </c>
      <c r="BT30" s="27">
        <f ca="1">IF(TODAY()&gt;=BT$27,ガント!CC160,NA())</f>
        <v>252.2</v>
      </c>
      <c r="BU30" s="27">
        <f ca="1">IF(TODAY()&gt;=BU$27,ガント!CD160,NA())</f>
        <v>252.2</v>
      </c>
      <c r="BV30" s="27">
        <f ca="1">IF(TODAY()&gt;=BV$27,ガント!CE160,NA())</f>
        <v>252.2</v>
      </c>
      <c r="BW30" s="27">
        <f ca="1">IF(TODAY()&gt;=BW$27,ガント!CF160,NA())</f>
        <v>252.2</v>
      </c>
      <c r="BX30" s="27">
        <f ca="1">IF(TODAY()&gt;=BX$27,ガント!CG160,NA())</f>
        <v>252.2</v>
      </c>
      <c r="BY30" s="27">
        <f ca="1">IF(TODAY()&gt;=BY$27,ガント!CH160,NA())</f>
        <v>252.2</v>
      </c>
      <c r="BZ30" s="27">
        <f ca="1">IF(TODAY()&gt;=BZ$27,ガント!CI160,NA())</f>
        <v>252.2</v>
      </c>
      <c r="CA30" s="27">
        <f ca="1">IF(TODAY()&gt;=CA$27,ガント!CJ160,NA())</f>
        <v>320.99999999999994</v>
      </c>
      <c r="CB30" s="27">
        <f ca="1">IF(TODAY()&gt;=CB$27,ガント!CK160,NA())</f>
        <v>320.99999999999994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37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-44.8</v>
      </c>
      <c r="P31" s="25">
        <f t="shared" ca="1" si="0"/>
        <v>-44.8</v>
      </c>
      <c r="Q31" s="25">
        <f t="shared" ca="1" si="0"/>
        <v>-44.8</v>
      </c>
      <c r="R31" s="25">
        <f t="shared" ca="1" si="0"/>
        <v>-44.8</v>
      </c>
      <c r="S31" s="25">
        <f t="shared" ca="1" si="0"/>
        <v>-13.799999999999997</v>
      </c>
      <c r="T31" s="25">
        <f t="shared" ca="1" si="0"/>
        <v>-13.799999999999997</v>
      </c>
      <c r="U31" s="25">
        <f t="shared" ca="1" si="0"/>
        <v>-13.799999999999997</v>
      </c>
      <c r="V31" s="25">
        <f t="shared" ca="1" si="0"/>
        <v>-13.799999999999997</v>
      </c>
      <c r="W31" s="25">
        <f t="shared" ca="1" si="0"/>
        <v>-27.799999999999997</v>
      </c>
      <c r="X31" s="25">
        <f t="shared" ca="1" si="0"/>
        <v>-27.799999999999997</v>
      </c>
      <c r="Y31" s="25">
        <f t="shared" ca="1" si="0"/>
        <v>-27.799999999999997</v>
      </c>
      <c r="Z31" s="25">
        <f t="shared" ca="1" si="0"/>
        <v>-37.799999999999997</v>
      </c>
      <c r="AA31" s="25">
        <f t="shared" ca="1" si="0"/>
        <v>-47.8</v>
      </c>
      <c r="AB31" s="25">
        <f t="shared" ca="1" si="0"/>
        <v>-63.8</v>
      </c>
      <c r="AC31" s="25">
        <f t="shared" ca="1" si="0"/>
        <v>-73.8</v>
      </c>
      <c r="AD31" s="25">
        <f ca="1">IF(ISERR(AD30-AD28),NA(),AD30-AD28)</f>
        <v>-84.8</v>
      </c>
      <c r="AE31" s="25">
        <f t="shared" ca="1" si="0"/>
        <v>-84.8</v>
      </c>
      <c r="AF31" s="25">
        <f t="shared" ca="1" si="0"/>
        <v>-84.8</v>
      </c>
      <c r="AG31" s="25">
        <f t="shared" ca="1" si="0"/>
        <v>-96.8</v>
      </c>
      <c r="AH31" s="25">
        <f t="shared" ref="AH31:BM31" ca="1" si="1">IF(ISERR(AH30-AH28),NA(),AH30-AH28)</f>
        <v>-88.8</v>
      </c>
      <c r="AI31" s="25">
        <f t="shared" ca="1" si="1"/>
        <v>-88.8</v>
      </c>
      <c r="AJ31" s="25">
        <f t="shared" ca="1" si="1"/>
        <v>-88.8</v>
      </c>
      <c r="AK31" s="25">
        <f t="shared" ca="1" si="1"/>
        <v>-106.8</v>
      </c>
      <c r="AL31" s="25">
        <f t="shared" ca="1" si="1"/>
        <v>-109.8</v>
      </c>
      <c r="AM31" s="25">
        <f t="shared" ca="1" si="1"/>
        <v>-113.8</v>
      </c>
      <c r="AN31" s="25">
        <f t="shared" ca="1" si="1"/>
        <v>-116.8</v>
      </c>
      <c r="AO31" s="25">
        <f t="shared" ca="1" si="1"/>
        <v>-119.8</v>
      </c>
      <c r="AP31" s="25">
        <f t="shared" ca="1" si="1"/>
        <v>-122.8</v>
      </c>
      <c r="AQ31" s="25">
        <f t="shared" ca="1" si="1"/>
        <v>-126.8</v>
      </c>
      <c r="AR31" s="25">
        <f t="shared" ca="1" si="1"/>
        <v>-144.80000000000001</v>
      </c>
      <c r="AS31" s="25">
        <f t="shared" ca="1" si="1"/>
        <v>-148.80000000000001</v>
      </c>
      <c r="AT31" s="25">
        <f t="shared" ca="1" si="1"/>
        <v>-152.80000000000001</v>
      </c>
      <c r="AU31" s="25">
        <f t="shared" ca="1" si="1"/>
        <v>-156.80000000000001</v>
      </c>
      <c r="AV31" s="25">
        <f t="shared" ca="1" si="1"/>
        <v>-166.8</v>
      </c>
      <c r="AW31" s="25">
        <f t="shared" ca="1" si="1"/>
        <v>-176.8</v>
      </c>
      <c r="AX31" s="25">
        <f t="shared" ca="1" si="1"/>
        <v>-42.800000000000011</v>
      </c>
      <c r="AY31" s="25">
        <f t="shared" ca="1" si="1"/>
        <v>-14.800000000000011</v>
      </c>
      <c r="AZ31" s="25">
        <f t="shared" ca="1" si="1"/>
        <v>-22.800000000000011</v>
      </c>
      <c r="BA31" s="25">
        <f t="shared" ca="1" si="1"/>
        <v>-24.800000000000011</v>
      </c>
      <c r="BB31" s="25">
        <f t="shared" ca="1" si="1"/>
        <v>-30.800000000000011</v>
      </c>
      <c r="BC31" s="25">
        <f t="shared" ca="1" si="1"/>
        <v>-31.800000000000011</v>
      </c>
      <c r="BD31" s="25">
        <f t="shared" ca="1" si="1"/>
        <v>-32.800000000000011</v>
      </c>
      <c r="BE31" s="25">
        <f t="shared" ca="1" si="1"/>
        <v>-34.800000000000011</v>
      </c>
      <c r="BF31" s="25">
        <f t="shared" ca="1" si="1"/>
        <v>-36.800000000000011</v>
      </c>
      <c r="BG31" s="25">
        <f t="shared" ca="1" si="1"/>
        <v>-45.800000000000011</v>
      </c>
      <c r="BH31" s="25">
        <f t="shared" ca="1" si="1"/>
        <v>-54.800000000000011</v>
      </c>
      <c r="BI31" s="25">
        <f t="shared" ca="1" si="1"/>
        <v>-58.800000000000011</v>
      </c>
      <c r="BJ31" s="25">
        <f t="shared" ca="1" si="1"/>
        <v>-62.800000000000011</v>
      </c>
      <c r="BK31" s="25">
        <f t="shared" ca="1" si="1"/>
        <v>-68.800000000000011</v>
      </c>
      <c r="BL31" s="25">
        <f t="shared" ca="1" si="1"/>
        <v>-74.800000000000011</v>
      </c>
      <c r="BM31" s="25">
        <f t="shared" ca="1" si="1"/>
        <v>-88.800000000000011</v>
      </c>
      <c r="BN31" s="25">
        <f t="shared" ref="BN31:CS31" ca="1" si="2">IF(ISERR(BN30-BN28),NA(),BN30-BN28)</f>
        <v>-92.800000000000011</v>
      </c>
      <c r="BO31" s="25">
        <f t="shared" ca="1" si="2"/>
        <v>-98.800000000000011</v>
      </c>
      <c r="BP31" s="25">
        <f t="shared" ca="1" si="2"/>
        <v>-101.80000000000001</v>
      </c>
      <c r="BQ31" s="25">
        <f t="shared" ca="1" si="2"/>
        <v>-104.80000000000001</v>
      </c>
      <c r="BR31" s="25">
        <f t="shared" ca="1" si="2"/>
        <v>-108.80000000000001</v>
      </c>
      <c r="BS31" s="25">
        <f t="shared" ca="1" si="2"/>
        <v>-110.80000000000001</v>
      </c>
      <c r="BT31" s="25">
        <f t="shared" ca="1" si="2"/>
        <v>-128.80000000000001</v>
      </c>
      <c r="BU31" s="25">
        <f t="shared" ca="1" si="2"/>
        <v>-132.80000000000001</v>
      </c>
      <c r="BV31" s="25">
        <f t="shared" ca="1" si="2"/>
        <v>-142.80000000000001</v>
      </c>
      <c r="BW31" s="25">
        <f t="shared" ca="1" si="2"/>
        <v>-146.80000000000001</v>
      </c>
      <c r="BX31" s="25">
        <f t="shared" ca="1" si="2"/>
        <v>-150.80000000000001</v>
      </c>
      <c r="BY31" s="25">
        <f t="shared" ca="1" si="2"/>
        <v>-154.80000000000001</v>
      </c>
      <c r="BZ31" s="25">
        <f t="shared" ca="1" si="2"/>
        <v>-156.80000000000001</v>
      </c>
      <c r="CA31" s="25">
        <f t="shared" ca="1" si="2"/>
        <v>-106.00000000000006</v>
      </c>
      <c r="CB31" s="25">
        <f t="shared" ca="1" si="2"/>
        <v>-108.00000000000006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38</v>
      </c>
      <c r="B32" s="23">
        <f t="shared" ref="B32:AG32" ca="1" si="4">IF(ISERR(B30-B29),NA(),B30-B29)</f>
        <v>-6</v>
      </c>
      <c r="C32" s="23">
        <f t="shared" ca="1" si="4"/>
        <v>-6</v>
      </c>
      <c r="D32" s="23">
        <f t="shared" ca="1" si="4"/>
        <v>-6</v>
      </c>
      <c r="E32" s="23">
        <f t="shared" ca="1" si="4"/>
        <v>-10</v>
      </c>
      <c r="F32" s="23">
        <f t="shared" ca="1" si="4"/>
        <v>-14</v>
      </c>
      <c r="G32" s="23">
        <f t="shared" ca="1" si="4"/>
        <v>-18</v>
      </c>
      <c r="H32" s="23">
        <f t="shared" ca="1" si="4"/>
        <v>-2</v>
      </c>
      <c r="I32" s="23">
        <f t="shared" ca="1" si="4"/>
        <v>-20</v>
      </c>
      <c r="J32" s="23">
        <f t="shared" ca="1" si="4"/>
        <v>-22</v>
      </c>
      <c r="K32" s="23">
        <f t="shared" ca="1" si="4"/>
        <v>-24</v>
      </c>
      <c r="L32" s="23">
        <f t="shared" ca="1" si="4"/>
        <v>-26</v>
      </c>
      <c r="M32" s="23">
        <f t="shared" ca="1" si="4"/>
        <v>-28</v>
      </c>
      <c r="N32" s="23">
        <f t="shared" ca="1" si="4"/>
        <v>-30</v>
      </c>
      <c r="O32" s="23">
        <f t="shared" ca="1" si="4"/>
        <v>-32.799999999999997</v>
      </c>
      <c r="P32" s="23">
        <f t="shared" ca="1" si="4"/>
        <v>-32.799999999999997</v>
      </c>
      <c r="Q32" s="23">
        <f t="shared" ca="1" si="4"/>
        <v>-32.799999999999997</v>
      </c>
      <c r="R32" s="23">
        <f t="shared" ca="1" si="4"/>
        <v>-32.799999999999997</v>
      </c>
      <c r="S32" s="23">
        <f t="shared" ca="1" si="4"/>
        <v>-12.799999999999997</v>
      </c>
      <c r="T32" s="23">
        <f t="shared" ca="1" si="4"/>
        <v>-12.799999999999997</v>
      </c>
      <c r="U32" s="23">
        <f t="shared" ca="1" si="4"/>
        <v>-12.799999999999997</v>
      </c>
      <c r="V32" s="23">
        <f t="shared" ca="1" si="4"/>
        <v>-12.799999999999997</v>
      </c>
      <c r="W32" s="23">
        <f t="shared" ca="1" si="4"/>
        <v>-14.799999999999997</v>
      </c>
      <c r="X32" s="23">
        <f t="shared" ca="1" si="4"/>
        <v>-14.799999999999997</v>
      </c>
      <c r="Y32" s="23">
        <f t="shared" ca="1" si="4"/>
        <v>-14.799999999999997</v>
      </c>
      <c r="Z32" s="23">
        <f t="shared" ca="1" si="4"/>
        <v>-14.799999999999997</v>
      </c>
      <c r="AA32" s="23">
        <f t="shared" ca="1" si="4"/>
        <v>-14.799999999999997</v>
      </c>
      <c r="AB32" s="23">
        <f t="shared" ca="1" si="4"/>
        <v>-14.799999999999997</v>
      </c>
      <c r="AC32" s="23">
        <f t="shared" ca="1" si="4"/>
        <v>-14.799999999999997</v>
      </c>
      <c r="AD32" s="23">
        <f t="shared" ca="1" si="4"/>
        <v>-36.799999999999997</v>
      </c>
      <c r="AE32" s="23">
        <f t="shared" ca="1" si="4"/>
        <v>-40.799999999999997</v>
      </c>
      <c r="AF32" s="23">
        <f t="shared" ca="1" si="4"/>
        <v>-44.8</v>
      </c>
      <c r="AG32" s="23">
        <f t="shared" ca="1" si="4"/>
        <v>-47.8</v>
      </c>
      <c r="AH32" s="23">
        <f t="shared" ref="AH32:BM32" ca="1" si="5">IF(ISERR(AH30-AH29),NA(),AH30-AH29)</f>
        <v>-42.8</v>
      </c>
      <c r="AI32" s="23">
        <f t="shared" ca="1" si="5"/>
        <v>-44.8</v>
      </c>
      <c r="AJ32" s="23">
        <f t="shared" ca="1" si="5"/>
        <v>-46.8</v>
      </c>
      <c r="AK32" s="23">
        <f t="shared" ca="1" si="5"/>
        <v>-68.8</v>
      </c>
      <c r="AL32" s="23">
        <f t="shared" ca="1" si="5"/>
        <v>-72.8</v>
      </c>
      <c r="AM32" s="23">
        <f t="shared" ca="1" si="5"/>
        <v>-76.8</v>
      </c>
      <c r="AN32" s="23">
        <f t="shared" ca="1" si="5"/>
        <v>-80.8</v>
      </c>
      <c r="AO32" s="23">
        <f t="shared" ca="1" si="5"/>
        <v>-84.8</v>
      </c>
      <c r="AP32" s="23">
        <f t="shared" ca="1" si="5"/>
        <v>-88.8</v>
      </c>
      <c r="AQ32" s="23">
        <f t="shared" ca="1" si="5"/>
        <v>-92.8</v>
      </c>
      <c r="AR32" s="23">
        <f t="shared" ca="1" si="5"/>
        <v>-110.8</v>
      </c>
      <c r="AS32" s="23">
        <f t="shared" ca="1" si="5"/>
        <v>-114.8</v>
      </c>
      <c r="AT32" s="23">
        <f t="shared" ca="1" si="5"/>
        <v>-124.8</v>
      </c>
      <c r="AU32" s="23">
        <f t="shared" ca="1" si="5"/>
        <v>-134.80000000000001</v>
      </c>
      <c r="AV32" s="23">
        <f t="shared" ca="1" si="5"/>
        <v>-144.80000000000001</v>
      </c>
      <c r="AW32" s="23">
        <f t="shared" ca="1" si="5"/>
        <v>-157.80000000000001</v>
      </c>
      <c r="AX32" s="23">
        <f t="shared" ca="1" si="5"/>
        <v>-38.800000000000011</v>
      </c>
      <c r="AY32" s="23">
        <f t="shared" ca="1" si="5"/>
        <v>-30.800000000000011</v>
      </c>
      <c r="AZ32" s="23">
        <f t="shared" ca="1" si="5"/>
        <v>-30.800000000000011</v>
      </c>
      <c r="BA32" s="23">
        <f t="shared" ca="1" si="5"/>
        <v>-30.800000000000011</v>
      </c>
      <c r="BB32" s="23">
        <f t="shared" ca="1" si="5"/>
        <v>-34.800000000000011</v>
      </c>
      <c r="BC32" s="23">
        <f t="shared" ca="1" si="5"/>
        <v>-35.800000000000011</v>
      </c>
      <c r="BD32" s="23">
        <f t="shared" ca="1" si="5"/>
        <v>-36.800000000000011</v>
      </c>
      <c r="BE32" s="23">
        <f t="shared" ca="1" si="5"/>
        <v>-38.800000000000011</v>
      </c>
      <c r="BF32" s="23">
        <f t="shared" ca="1" si="5"/>
        <v>-44.800000000000011</v>
      </c>
      <c r="BG32" s="23">
        <f t="shared" ca="1" si="5"/>
        <v>-48.800000000000011</v>
      </c>
      <c r="BH32" s="23">
        <f t="shared" ca="1" si="5"/>
        <v>-52.800000000000011</v>
      </c>
      <c r="BI32" s="23">
        <f t="shared" ca="1" si="5"/>
        <v>-58.800000000000011</v>
      </c>
      <c r="BJ32" s="23">
        <f t="shared" ca="1" si="5"/>
        <v>-62.800000000000011</v>
      </c>
      <c r="BK32" s="23">
        <f t="shared" ca="1" si="5"/>
        <v>-66.800000000000011</v>
      </c>
      <c r="BL32" s="23">
        <f t="shared" ca="1" si="5"/>
        <v>-74.800000000000011</v>
      </c>
      <c r="BM32" s="23">
        <f t="shared" ca="1" si="5"/>
        <v>-85.800000000000011</v>
      </c>
      <c r="BN32" s="23">
        <f t="shared" ref="BN32:CS32" ca="1" si="6">IF(ISERR(BN30-BN29),NA(),BN30-BN29)</f>
        <v>-89.800000000000011</v>
      </c>
      <c r="BO32" s="23">
        <f t="shared" ca="1" si="6"/>
        <v>-93.800000000000011</v>
      </c>
      <c r="BP32" s="23">
        <f t="shared" ca="1" si="6"/>
        <v>-97.800000000000011</v>
      </c>
      <c r="BQ32" s="23">
        <f t="shared" ca="1" si="6"/>
        <v>-101.80000000000001</v>
      </c>
      <c r="BR32" s="23">
        <f t="shared" ca="1" si="6"/>
        <v>-109.80000000000001</v>
      </c>
      <c r="BS32" s="23">
        <f t="shared" ca="1" si="6"/>
        <v>-115.80000000000001</v>
      </c>
      <c r="BT32" s="23">
        <f t="shared" ca="1" si="6"/>
        <v>-127.80000000000001</v>
      </c>
      <c r="BU32" s="23">
        <f t="shared" ca="1" si="6"/>
        <v>-131.80000000000001</v>
      </c>
      <c r="BV32" s="23">
        <f t="shared" ca="1" si="6"/>
        <v>-143.80000000000001</v>
      </c>
      <c r="BW32" s="23">
        <f t="shared" ca="1" si="6"/>
        <v>-149.80000000000001</v>
      </c>
      <c r="BX32" s="23">
        <f t="shared" ca="1" si="6"/>
        <v>-164.8</v>
      </c>
      <c r="BY32" s="23">
        <f t="shared" ca="1" si="6"/>
        <v>-172.8</v>
      </c>
      <c r="BZ32" s="23">
        <f t="shared" ca="1" si="6"/>
        <v>-178.8</v>
      </c>
      <c r="CA32" s="23">
        <f t="shared" ca="1" si="6"/>
        <v>-128.00000000000006</v>
      </c>
      <c r="CB32" s="23">
        <f t="shared" ca="1" si="6"/>
        <v>-128.00000000000006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39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0.37777777777777777</v>
      </c>
      <c r="P33" s="28">
        <f t="shared" ca="1" si="8"/>
        <v>0.37777777777777777</v>
      </c>
      <c r="Q33" s="28">
        <f t="shared" ca="1" si="8"/>
        <v>0.37777777777777777</v>
      </c>
      <c r="R33" s="28">
        <f t="shared" ca="1" si="8"/>
        <v>0.37777777777777777</v>
      </c>
      <c r="S33" s="28">
        <f t="shared" ca="1" si="8"/>
        <v>0.81095890410958904</v>
      </c>
      <c r="T33" s="28">
        <f t="shared" ca="1" si="8"/>
        <v>0.81095890410958904</v>
      </c>
      <c r="U33" s="28">
        <f t="shared" ca="1" si="8"/>
        <v>0.81095890410958904</v>
      </c>
      <c r="V33" s="28">
        <f t="shared" ca="1" si="8"/>
        <v>0.81095890410958904</v>
      </c>
      <c r="W33" s="28">
        <f ca="1">IF(ISERR(W30/W28),NA(),W30/W28)</f>
        <v>0.68045977011494252</v>
      </c>
      <c r="X33" s="28">
        <f t="shared" ca="1" si="8"/>
        <v>0.68045977011494252</v>
      </c>
      <c r="Y33" s="28">
        <f t="shared" ca="1" si="8"/>
        <v>0.68045977011494252</v>
      </c>
      <c r="Z33" s="28">
        <f t="shared" ca="1" si="8"/>
        <v>0.61030927835051552</v>
      </c>
      <c r="AA33" s="28">
        <f t="shared" ca="1" si="8"/>
        <v>0.55327102803738315</v>
      </c>
      <c r="AB33" s="28">
        <f t="shared" ca="1" si="8"/>
        <v>0.4813008130081301</v>
      </c>
      <c r="AC33" s="28">
        <f t="shared" ca="1" si="8"/>
        <v>0.44511278195488724</v>
      </c>
      <c r="AD33" s="28">
        <f t="shared" ca="1" si="8"/>
        <v>0.41517241379310349</v>
      </c>
      <c r="AE33" s="28">
        <f t="shared" ca="1" si="8"/>
        <v>0.41517241379310349</v>
      </c>
      <c r="AF33" s="28">
        <f t="shared" ca="1" si="8"/>
        <v>0.41517241379310349</v>
      </c>
      <c r="AG33" s="28">
        <f t="shared" ca="1" si="8"/>
        <v>0.3834394904458599</v>
      </c>
      <c r="AH33" s="28">
        <f t="shared" ref="AH33:BM33" ca="1" si="9">IF(ISERR(AH30/AH28),NA(),AH30/AH28)</f>
        <v>0.43439490445859874</v>
      </c>
      <c r="AI33" s="28">
        <f t="shared" ca="1" si="9"/>
        <v>0.43439490445859874</v>
      </c>
      <c r="AJ33" s="28">
        <f t="shared" ca="1" si="9"/>
        <v>0.43439490445859874</v>
      </c>
      <c r="AK33" s="28">
        <f t="shared" ca="1" si="9"/>
        <v>0.38971428571428574</v>
      </c>
      <c r="AL33" s="28">
        <f t="shared" ca="1" si="9"/>
        <v>0.38314606741573037</v>
      </c>
      <c r="AM33" s="28">
        <f t="shared" ca="1" si="9"/>
        <v>0.37472527472527473</v>
      </c>
      <c r="AN33" s="28">
        <f t="shared" ca="1" si="9"/>
        <v>0.36864864864864866</v>
      </c>
      <c r="AO33" s="28">
        <f t="shared" ca="1" si="9"/>
        <v>0.36276595744680851</v>
      </c>
      <c r="AP33" s="28">
        <f t="shared" ca="1" si="9"/>
        <v>0.35706806282722514</v>
      </c>
      <c r="AQ33" s="28">
        <f t="shared" ca="1" si="9"/>
        <v>0.34974358974358977</v>
      </c>
      <c r="AR33" s="28">
        <f t="shared" ca="1" si="9"/>
        <v>0.32018779342723008</v>
      </c>
      <c r="AS33" s="28">
        <f t="shared" ca="1" si="9"/>
        <v>0.31428571428571428</v>
      </c>
      <c r="AT33" s="28">
        <f t="shared" ca="1" si="9"/>
        <v>0.30859728506787332</v>
      </c>
      <c r="AU33" s="28">
        <f t="shared" ca="1" si="9"/>
        <v>0.30311111111111111</v>
      </c>
      <c r="AV33" s="28">
        <f t="shared" ca="1" si="9"/>
        <v>0.29021276595744683</v>
      </c>
      <c r="AW33" s="28">
        <f t="shared" ca="1" si="9"/>
        <v>0.27836734693877552</v>
      </c>
      <c r="AX33" s="28">
        <f t="shared" ca="1" si="9"/>
        <v>0.83215686274509804</v>
      </c>
      <c r="AY33" s="28">
        <f t="shared" ca="1" si="9"/>
        <v>0.94456928838951304</v>
      </c>
      <c r="AZ33" s="28">
        <f t="shared" ca="1" si="9"/>
        <v>0.91709090909090907</v>
      </c>
      <c r="BA33" s="28">
        <f t="shared" ca="1" si="9"/>
        <v>0.91046931407942233</v>
      </c>
      <c r="BB33" s="28">
        <f t="shared" ca="1" si="9"/>
        <v>0.89116607773851586</v>
      </c>
      <c r="BC33" s="28">
        <f t="shared" ca="1" si="9"/>
        <v>0.88802816901408443</v>
      </c>
      <c r="BD33" s="28">
        <f t="shared" ca="1" si="9"/>
        <v>0.88491228070175432</v>
      </c>
      <c r="BE33" s="28">
        <f t="shared" ca="1" si="9"/>
        <v>0.87874564459930304</v>
      </c>
      <c r="BF33" s="28">
        <f t="shared" ca="1" si="9"/>
        <v>0.87266435986159163</v>
      </c>
      <c r="BG33" s="28">
        <f t="shared" ca="1" si="9"/>
        <v>0.84630872483221475</v>
      </c>
      <c r="BH33" s="28">
        <f t="shared" ca="1" si="9"/>
        <v>0.82149837133550485</v>
      </c>
      <c r="BI33" s="28">
        <f t="shared" ca="1" si="9"/>
        <v>0.81093247588424433</v>
      </c>
      <c r="BJ33" s="28">
        <f t="shared" ca="1" si="9"/>
        <v>0.80063492063492059</v>
      </c>
      <c r="BK33" s="28">
        <f t="shared" ca="1" si="9"/>
        <v>0.78566978193146408</v>
      </c>
      <c r="BL33" s="28">
        <f t="shared" ca="1" si="9"/>
        <v>0.77125382262996933</v>
      </c>
      <c r="BM33" s="28">
        <f t="shared" ca="1" si="9"/>
        <v>0.73958944281524919</v>
      </c>
      <c r="BN33" s="28">
        <f t="shared" ref="BN33:CS33" ca="1" si="10">IF(ISERR(BN30/BN28),NA(),BN30/BN28)</f>
        <v>0.73101449275362318</v>
      </c>
      <c r="BO33" s="28">
        <f t="shared" ca="1" si="10"/>
        <v>0.71851851851851845</v>
      </c>
      <c r="BP33" s="28">
        <f t="shared" ca="1" si="10"/>
        <v>0.71242937853107347</v>
      </c>
      <c r="BQ33" s="28">
        <f t="shared" ca="1" si="10"/>
        <v>0.70644257703081226</v>
      </c>
      <c r="BR33" s="28">
        <f t="shared" ca="1" si="10"/>
        <v>0.69861495844875343</v>
      </c>
      <c r="BS33" s="28">
        <f t="shared" ca="1" si="10"/>
        <v>0.69476584022038568</v>
      </c>
      <c r="BT33" s="28">
        <f t="shared" ca="1" si="10"/>
        <v>0.66194225721784772</v>
      </c>
      <c r="BU33" s="28">
        <f t="shared" ca="1" si="10"/>
        <v>0.65506493506493502</v>
      </c>
      <c r="BV33" s="28">
        <f t="shared" ca="1" si="10"/>
        <v>0.63848101265822776</v>
      </c>
      <c r="BW33" s="28">
        <f t="shared" ca="1" si="10"/>
        <v>0.63208020050125313</v>
      </c>
      <c r="BX33" s="28">
        <f t="shared" ca="1" si="10"/>
        <v>0.62580645161290316</v>
      </c>
      <c r="BY33" s="28">
        <f t="shared" ca="1" si="10"/>
        <v>0.61965601965601957</v>
      </c>
      <c r="BZ33" s="28">
        <f t="shared" ca="1" si="10"/>
        <v>0.61662591687041557</v>
      </c>
      <c r="CA33" s="28">
        <f t="shared" ca="1" si="10"/>
        <v>0.75175644028103028</v>
      </c>
      <c r="CB33" s="28">
        <f t="shared" ca="1" si="10"/>
        <v>0.74825174825174812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40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0.90909090909090906</v>
      </c>
      <c r="I34" s="28">
        <f t="shared" ca="1" si="12"/>
        <v>0.5</v>
      </c>
      <c r="J34" s="28">
        <f t="shared" ca="1" si="12"/>
        <v>0.47619047619047616</v>
      </c>
      <c r="K34" s="28">
        <f t="shared" ca="1" si="12"/>
        <v>0.45454545454545453</v>
      </c>
      <c r="L34" s="28">
        <f t="shared" ca="1" si="12"/>
        <v>0.43478260869565216</v>
      </c>
      <c r="M34" s="28">
        <f t="shared" ca="1" si="12"/>
        <v>0.41666666666666669</v>
      </c>
      <c r="N34" s="28">
        <f t="shared" ca="1" si="12"/>
        <v>0.4</v>
      </c>
      <c r="O34" s="28">
        <f t="shared" ca="1" si="12"/>
        <v>0.45333333333333331</v>
      </c>
      <c r="P34" s="28">
        <f t="shared" ca="1" si="12"/>
        <v>0.45333333333333331</v>
      </c>
      <c r="Q34" s="28">
        <f t="shared" ca="1" si="12"/>
        <v>0.45333333333333331</v>
      </c>
      <c r="R34" s="28">
        <f t="shared" ca="1" si="12"/>
        <v>0.45333333333333331</v>
      </c>
      <c r="S34" s="28">
        <f t="shared" ca="1" si="12"/>
        <v>0.8222222222222223</v>
      </c>
      <c r="T34" s="28">
        <f t="shared" ca="1" si="12"/>
        <v>0.8222222222222223</v>
      </c>
      <c r="U34" s="28">
        <f t="shared" ca="1" si="12"/>
        <v>0.8222222222222223</v>
      </c>
      <c r="V34" s="28">
        <f t="shared" ca="1" si="12"/>
        <v>0.8222222222222223</v>
      </c>
      <c r="W34" s="28">
        <f t="shared" ca="1" si="12"/>
        <v>0.8</v>
      </c>
      <c r="X34" s="28">
        <f t="shared" ca="1" si="12"/>
        <v>0.8</v>
      </c>
      <c r="Y34" s="28">
        <f t="shared" ca="1" si="12"/>
        <v>0.8</v>
      </c>
      <c r="Z34" s="28">
        <f t="shared" ca="1" si="12"/>
        <v>0.8</v>
      </c>
      <c r="AA34" s="28">
        <f t="shared" ca="1" si="12"/>
        <v>0.8</v>
      </c>
      <c r="AB34" s="28">
        <f t="shared" ca="1" si="12"/>
        <v>0.8</v>
      </c>
      <c r="AC34" s="28">
        <f t="shared" ca="1" si="12"/>
        <v>0.8</v>
      </c>
      <c r="AD34" s="28">
        <f t="shared" ca="1" si="12"/>
        <v>0.62061855670103094</v>
      </c>
      <c r="AE34" s="28">
        <f t="shared" ca="1" si="12"/>
        <v>0.59603960396039601</v>
      </c>
      <c r="AF34" s="28">
        <f t="shared" ca="1" si="12"/>
        <v>0.57333333333333336</v>
      </c>
      <c r="AG34" s="28">
        <f t="shared" ca="1" si="12"/>
        <v>0.55740740740740746</v>
      </c>
      <c r="AH34" s="28">
        <f t="shared" ref="AH34:BM34" ca="1" si="13">IF(ISERR(AH30/AH29),NA(),AH30/AH29)</f>
        <v>0.61441441441441447</v>
      </c>
      <c r="AI34" s="28">
        <f t="shared" ca="1" si="13"/>
        <v>0.60353982300884956</v>
      </c>
      <c r="AJ34" s="28">
        <f t="shared" ca="1" si="13"/>
        <v>0.59304347826086956</v>
      </c>
      <c r="AK34" s="28">
        <f t="shared" ca="1" si="13"/>
        <v>0.49781021897810224</v>
      </c>
      <c r="AL34" s="28">
        <f t="shared" ca="1" si="13"/>
        <v>0.48368794326241138</v>
      </c>
      <c r="AM34" s="28">
        <f t="shared" ca="1" si="13"/>
        <v>0.47034482758620694</v>
      </c>
      <c r="AN34" s="28">
        <f t="shared" ca="1" si="13"/>
        <v>0.45771812080536917</v>
      </c>
      <c r="AO34" s="28">
        <f t="shared" ca="1" si="13"/>
        <v>0.44575163398692813</v>
      </c>
      <c r="AP34" s="28">
        <f t="shared" ca="1" si="13"/>
        <v>0.43439490445859874</v>
      </c>
      <c r="AQ34" s="28">
        <f t="shared" ca="1" si="13"/>
        <v>0.42360248447204973</v>
      </c>
      <c r="AR34" s="28">
        <f t="shared" ca="1" si="13"/>
        <v>0.38100558659217881</v>
      </c>
      <c r="AS34" s="28">
        <f t="shared" ca="1" si="13"/>
        <v>0.37267759562841529</v>
      </c>
      <c r="AT34" s="28">
        <f t="shared" ca="1" si="13"/>
        <v>0.35336787564766842</v>
      </c>
      <c r="AU34" s="28">
        <f t="shared" ca="1" si="13"/>
        <v>0.33596059113300492</v>
      </c>
      <c r="AV34" s="28">
        <f t="shared" ca="1" si="13"/>
        <v>0.32018779342723008</v>
      </c>
      <c r="AW34" s="28">
        <f t="shared" ca="1" si="13"/>
        <v>0.30176991150442478</v>
      </c>
      <c r="AX34" s="28">
        <f t="shared" ca="1" si="13"/>
        <v>0.84541832669322703</v>
      </c>
      <c r="AY34" s="28">
        <f t="shared" ca="1" si="13"/>
        <v>0.89116607773851586</v>
      </c>
      <c r="AZ34" s="28">
        <f t="shared" ca="1" si="13"/>
        <v>0.89116607773851586</v>
      </c>
      <c r="BA34" s="28">
        <f t="shared" ca="1" si="13"/>
        <v>0.89116607773851586</v>
      </c>
      <c r="BB34" s="28">
        <f t="shared" ca="1" si="13"/>
        <v>0.87874564459930304</v>
      </c>
      <c r="BC34" s="28">
        <f t="shared" ca="1" si="13"/>
        <v>0.87569444444444444</v>
      </c>
      <c r="BD34" s="28">
        <f t="shared" ca="1" si="13"/>
        <v>0.87266435986159163</v>
      </c>
      <c r="BE34" s="28">
        <f t="shared" ca="1" si="13"/>
        <v>0.86666666666666659</v>
      </c>
      <c r="BF34" s="28">
        <f t="shared" ca="1" si="13"/>
        <v>0.84915824915824911</v>
      </c>
      <c r="BG34" s="28">
        <f t="shared" ca="1" si="13"/>
        <v>0.83787375415282384</v>
      </c>
      <c r="BH34" s="28">
        <f t="shared" ca="1" si="13"/>
        <v>0.82688524590163925</v>
      </c>
      <c r="BI34" s="28">
        <f t="shared" ca="1" si="13"/>
        <v>0.81093247588424433</v>
      </c>
      <c r="BJ34" s="28">
        <f t="shared" ca="1" si="13"/>
        <v>0.80063492063492059</v>
      </c>
      <c r="BK34" s="28">
        <f t="shared" ca="1" si="13"/>
        <v>0.79059561128526645</v>
      </c>
      <c r="BL34" s="28">
        <f t="shared" ca="1" si="13"/>
        <v>0.77125382262996933</v>
      </c>
      <c r="BM34" s="28">
        <f t="shared" ca="1" si="13"/>
        <v>0.74615384615384617</v>
      </c>
      <c r="BN34" s="28">
        <f t="shared" ref="BN34:CS34" ca="1" si="14">IF(ISERR(BN30/BN29),NA(),BN30/BN29)</f>
        <v>0.73742690058479532</v>
      </c>
      <c r="BO34" s="28">
        <f t="shared" ca="1" si="14"/>
        <v>0.72890173410404624</v>
      </c>
      <c r="BP34" s="28">
        <f t="shared" ca="1" si="14"/>
        <v>0.72057142857142853</v>
      </c>
      <c r="BQ34" s="28">
        <f t="shared" ca="1" si="14"/>
        <v>0.71242937853107347</v>
      </c>
      <c r="BR34" s="28">
        <f t="shared" ca="1" si="14"/>
        <v>0.69668508287292819</v>
      </c>
      <c r="BS34" s="28">
        <f t="shared" ca="1" si="14"/>
        <v>0.68532608695652175</v>
      </c>
      <c r="BT34" s="28">
        <f t="shared" ca="1" si="14"/>
        <v>0.66368421052631577</v>
      </c>
      <c r="BU34" s="28">
        <f t="shared" ca="1" si="14"/>
        <v>0.6567708333333333</v>
      </c>
      <c r="BV34" s="28">
        <f t="shared" ca="1" si="14"/>
        <v>0.63686868686868681</v>
      </c>
      <c r="BW34" s="28">
        <f t="shared" ca="1" si="14"/>
        <v>0.62736318407960201</v>
      </c>
      <c r="BX34" s="28">
        <f t="shared" ca="1" si="14"/>
        <v>0.60479616306954431</v>
      </c>
      <c r="BY34" s="28">
        <f t="shared" ca="1" si="14"/>
        <v>0.59341176470588231</v>
      </c>
      <c r="BZ34" s="28">
        <f t="shared" ca="1" si="14"/>
        <v>0.58515081206496522</v>
      </c>
      <c r="CA34" s="28">
        <f t="shared" ca="1" si="14"/>
        <v>0.71492204899777267</v>
      </c>
      <c r="CB34" s="28">
        <f t="shared" ca="1" si="14"/>
        <v>0.71492204899777267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60</v>
      </c>
    </row>
    <row r="3" spans="1:8" ht="27" customHeight="1" x14ac:dyDescent="0.15">
      <c r="A3" s="33" t="s">
        <v>45</v>
      </c>
      <c r="B3" s="34" t="s">
        <v>52</v>
      </c>
      <c r="C3" s="34" t="s">
        <v>46</v>
      </c>
      <c r="D3" s="34" t="s">
        <v>47</v>
      </c>
      <c r="E3" s="34" t="s">
        <v>48</v>
      </c>
      <c r="F3" s="34" t="s">
        <v>58</v>
      </c>
      <c r="G3" s="34" t="s">
        <v>49</v>
      </c>
      <c r="H3" s="34" t="s">
        <v>50</v>
      </c>
    </row>
    <row r="4" spans="1:8" ht="27" x14ac:dyDescent="0.15">
      <c r="A4" s="39" t="s">
        <v>54</v>
      </c>
      <c r="B4" s="36" t="s">
        <v>55</v>
      </c>
      <c r="C4" s="36" t="s">
        <v>53</v>
      </c>
      <c r="D4" s="37" t="s">
        <v>56</v>
      </c>
      <c r="E4" s="36" t="s">
        <v>51</v>
      </c>
      <c r="F4" s="37" t="s">
        <v>59</v>
      </c>
      <c r="G4" s="36" t="s">
        <v>23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0" t="s">
        <v>16</v>
      </c>
      <c r="C1" s="90"/>
      <c r="D1" s="3" t="s">
        <v>25</v>
      </c>
    </row>
    <row r="2" spans="1:4" x14ac:dyDescent="0.15">
      <c r="A2" s="7" t="s">
        <v>62</v>
      </c>
      <c r="B2" s="8">
        <v>42489</v>
      </c>
      <c r="C2" s="7" t="s">
        <v>17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17</v>
      </c>
    </row>
    <row r="4" spans="1:4" x14ac:dyDescent="0.15">
      <c r="A4" s="7" t="s">
        <v>64</v>
      </c>
      <c r="B4" s="8">
        <v>42494</v>
      </c>
      <c r="C4" s="7" t="s">
        <v>17</v>
      </c>
    </row>
    <row r="5" spans="1:4" x14ac:dyDescent="0.15">
      <c r="A5" s="7" t="s">
        <v>65</v>
      </c>
      <c r="B5" s="8">
        <v>42495</v>
      </c>
      <c r="C5" s="7" t="s">
        <v>17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岩瀬翔</cp:lastModifiedBy>
  <cp:lastPrinted>2016-04-15T05:32:50Z</cp:lastPrinted>
  <dcterms:created xsi:type="dcterms:W3CDTF">2014-03-28T03:10:58Z</dcterms:created>
  <dcterms:modified xsi:type="dcterms:W3CDTF">2016-07-02T14:07:36Z</dcterms:modified>
</cp:coreProperties>
</file>