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\iwase\Documents\GitHub\-A-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<sst xmlns="http://schemas.openxmlformats.org/spreadsheetml/2006/main" count="156" uniqueCount="113">
  <si>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</si>
  <si>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</si>
  <si>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</si>
  <si>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</si>
  <si>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</si>
  <si>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</si>
  <si>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</si>
  <si>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</si>
  <si>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</si>
  <si>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</si>
  <si>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</si>
  <si>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</si>
  <si>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</si>
  <si>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</si>
  <si>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</si>
  <si>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</si>
  <si>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</si>
  <si>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</si>
  <si>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</si>
  <si>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</si>
  <si>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</si>
  <si>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</si>
  <si>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</si>
  <si>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</si>
  <si>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</si>
  <si>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</si>
  <si>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</si>
  <si>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</si>
  <si>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</si>
  <si>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</si>
  <si>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</si>
  <si>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</si>
  <si>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</si>
  <si>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</si>
  <si>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</si>
  <si>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</si>
  <si>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</si>
  <si>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</si>
  <si>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</si>
  <si>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</si>
  <si>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</si>
  <si>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</si>
  <si>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</si>
  <si>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</si>
  <si>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</si>
  <si>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</si>
  <si>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</si>
  <si>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</si>
  <si>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</si>
  <si>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</si>
  <si>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</si>
  <si>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</si>
  <si>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</si>
  <si>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</si>
  <si>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</si>
  <si>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</si>
  <si>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</si>
  <si>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</si>
  <si>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</si>
  <si>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</si>
  <si>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</si>
  <si>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</si>
  <si>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</si>
  <si>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</si>
  <si>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</si>
  <si>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</si>
  <si>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</si>
  <si>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</si>
  <si>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</si>
  <si>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</si>
  <si>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</si>
  <si>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</si>
  <si>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</si>
  <si>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</si>
  <si>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</si>
  <si>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</si>
  <si>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</si>
  <si>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</si>
  <si>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</si>
  <si>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</si>
  <si>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</si>
  <si>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</si>
  <si>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</si>
  <si>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</si>
  <si>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</si>
  <si>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</si>
  <si>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</si>
  <si>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</si>
  <si>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</si>
  <si>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</si>
  <si>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</si>
  <si>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</si>
  <si>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</si>
  <si>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</si>
  <si>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</si>
  <si>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</si>
  <si>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</si>
  <si>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</si>
  <si>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</si>
  <si>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</si>
  <si>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</si>
  <si>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</si>
  <si>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</si>
  <si>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</si>
  <si>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</si>
  <si>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</si>
  <si>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</si>
  <si>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</si>
  <si>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</si>
  <si>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</si>
  <si>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</si>
  <si>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</si>
  <si>
    <t>ガントチャート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</si>
</sst>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20"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289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57-4D29-ACD4-83CFA65598C0}"/>
            </c:ext>
          </c:extLst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93</c:v>
                </c:pt>
                <c:pt idx="5">
                  <c:v>133</c:v>
                </c:pt>
                <c:pt idx="6">
                  <c:v>175</c:v>
                </c:pt>
                <c:pt idx="7">
                  <c:v>247</c:v>
                </c:pt>
                <c:pt idx="8">
                  <c:v>247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C57-4D29-ACD4-83CFA65598C0}"/>
            </c:ext>
          </c:extLst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22</c:v>
                </c:pt>
                <c:pt idx="3">
                  <c:v>54</c:v>
                </c:pt>
                <c:pt idx="4">
                  <c:v>55</c:v>
                </c:pt>
                <c:pt idx="5">
                  <c:v>63</c:v>
                </c:pt>
                <c:pt idx="6">
                  <c:v>63</c:v>
                </c:pt>
                <c:pt idx="7">
                  <c:v>247</c:v>
                </c:pt>
                <c:pt idx="8">
                  <c:v>247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C57-4D29-ACD4-83CFA6559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842800"/>
        <c:axId val="341841624"/>
      </c:lineChart>
      <c:dateAx>
        <c:axId val="3418428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41841624"/>
        <c:crosses val="autoZero"/>
        <c:auto val="1"/>
        <c:lblOffset val="100"/>
        <c:baseTimeUnit val="days"/>
      </c:dateAx>
      <c:valAx>
        <c:axId val="34184162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41842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AL5" activePane="bottomRight" state="frozen"/>
      <selection pane="topRight" activeCell="K1" sqref="K1"/>
      <selection pane="bottomLeft" activeCell="A5" sqref="A5"/>
      <selection pane="bottomRight" activeCell="AS1" sqref="AS1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85" t="s">
        <v>61</v>
      </c>
      <c r="C1" s="86"/>
      <c r="D1" s="43" t="s">
        <v>2</v>
      </c>
      <c r="E1" s="87" t="s">
        <v>112</v>
      </c>
      <c r="F1" s="88"/>
      <c r="G1" s="88"/>
      <c r="H1" s="88"/>
      <c r="I1" s="88"/>
      <c r="J1" s="88"/>
      <c r="K1" s="88"/>
      <c r="L1" s="88"/>
      <c r="M1" s="88"/>
      <c r="N1" s="88"/>
      <c r="O1" s="89"/>
      <c r="P1" s="80" t="s">
        <v>0</v>
      </c>
      <c r="Q1" s="81"/>
      <c r="R1" s="81"/>
      <c r="S1" s="81"/>
      <c r="T1" s="82"/>
      <c r="U1" s="83">
        <v>11.4</v>
      </c>
      <c r="V1" s="73"/>
      <c r="W1" s="73"/>
      <c r="X1" s="73"/>
      <c r="Y1" s="73"/>
      <c r="Z1" s="74"/>
      <c r="AA1" s="80" t="s">
        <v>4</v>
      </c>
      <c r="AB1" s="81"/>
      <c r="AC1" s="82"/>
      <c r="AD1" s="83" t="s">
        <v>111</v>
      </c>
      <c r="AE1" s="73"/>
      <c r="AF1" s="73"/>
      <c r="AG1" s="73"/>
      <c r="AH1" s="74"/>
      <c r="AI1" s="77" t="s">
        <v>5</v>
      </c>
      <c r="AJ1" s="77"/>
      <c r="AK1" s="77"/>
      <c r="AL1" s="72">
        <v>42524</v>
      </c>
      <c r="AM1" s="73"/>
      <c r="AN1" s="73"/>
      <c r="AO1" s="73"/>
      <c r="AP1" s="74"/>
    </row>
    <row r="2" spans="1:118" x14ac:dyDescent="0.15">
      <c r="A2" s="45"/>
      <c r="D2" s="46" t="s">
        <v>26</v>
      </c>
      <c r="E2" s="47">
        <f t="array" ref="E2">SUM(IF(MOD(ROW(J5:J152),2)=1,J5:J152,0))/20</f>
        <v>3.28125</v>
      </c>
      <c r="F2" s="48" t="s">
        <v>27</v>
      </c>
      <c r="G2" s="48"/>
      <c r="H2" s="46" t="s">
        <v>28</v>
      </c>
      <c r="I2" s="47">
        <f t="array" ref="I2">SUM(IF(MOD(ROW(J5:J152),2)=0,J5:J152,0))/20</f>
        <v>1.54375</v>
      </c>
      <c r="J2" s="48" t="s">
        <v>27</v>
      </c>
      <c r="K2" s="48"/>
      <c r="L2" s="48"/>
    </row>
    <row r="3" spans="1:118" ht="29.45" customHeight="1" x14ac:dyDescent="0.15">
      <c r="A3" s="75" t="s">
        <v>29</v>
      </c>
      <c r="B3" s="78" t="s">
        <v>13</v>
      </c>
      <c r="C3" s="78" t="s">
        <v>30</v>
      </c>
      <c r="D3" s="78" t="s">
        <v>21</v>
      </c>
      <c r="E3" s="78" t="s">
        <v>1</v>
      </c>
      <c r="F3" s="78"/>
      <c r="G3" s="78"/>
      <c r="H3" s="78"/>
      <c r="I3" s="79" t="s">
        <v>57</v>
      </c>
      <c r="J3" s="49" t="s">
        <v>19</v>
      </c>
      <c r="K3" s="50" t="s">
        <v>6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11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10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9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76"/>
      <c r="B4" s="78"/>
      <c r="C4" s="78"/>
      <c r="D4" s="78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79"/>
      <c r="J4" s="54" t="s">
        <v>20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64">
        <v>0</v>
      </c>
      <c r="B5" s="68" t="str">
        <f>B1</f>
        <v>コンビニ弁当データベース開発</v>
      </c>
      <c r="C5" s="64"/>
      <c r="D5" s="64"/>
      <c r="E5" s="65"/>
      <c r="F5" s="65"/>
      <c r="G5" s="65"/>
      <c r="H5" s="65"/>
      <c r="I5" s="84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64"/>
      <c r="B6" s="69"/>
      <c r="C6" s="64"/>
      <c r="D6" s="64"/>
      <c r="E6" s="65"/>
      <c r="F6" s="65"/>
      <c r="G6" s="65"/>
      <c r="H6" s="65"/>
      <c r="I6" s="84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64">
        <v>1</v>
      </c>
      <c r="B7" s="64" t="s">
        <v>18</v>
      </c>
      <c r="C7" s="68"/>
      <c r="D7" s="68"/>
      <c r="E7" s="65"/>
      <c r="F7" s="65"/>
      <c r="G7" s="65"/>
      <c r="H7" s="65"/>
      <c r="I7" s="84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64"/>
      <c r="B8" s="64"/>
      <c r="C8" s="69"/>
      <c r="D8" s="69"/>
      <c r="E8" s="65"/>
      <c r="F8" s="65"/>
      <c r="G8" s="65"/>
      <c r="H8" s="65"/>
      <c r="I8" s="84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64">
        <v>1.1000000000000001</v>
      </c>
      <c r="B9" s="64"/>
      <c r="C9" s="68" t="s">
        <v>14</v>
      </c>
      <c r="D9" s="68" t="s">
        <v>42</v>
      </c>
      <c r="E9" s="70" t="s">
        <v>24</v>
      </c>
      <c r="F9" s="70"/>
      <c r="G9" s="70"/>
      <c r="H9" s="70"/>
      <c r="I9" s="66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64"/>
      <c r="B10" s="64"/>
      <c r="C10" s="69"/>
      <c r="D10" s="69"/>
      <c r="E10" s="71"/>
      <c r="F10" s="71"/>
      <c r="G10" s="71"/>
      <c r="H10" s="71"/>
      <c r="I10" s="67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64">
        <v>1.2</v>
      </c>
      <c r="B11" s="64"/>
      <c r="C11" s="68" t="s">
        <v>12</v>
      </c>
      <c r="D11" s="68" t="s">
        <v>22</v>
      </c>
      <c r="E11" s="70" t="s">
        <v>24</v>
      </c>
      <c r="F11" s="70" t="s">
        <v>69</v>
      </c>
      <c r="G11" s="70"/>
      <c r="H11" s="70"/>
      <c r="I11" s="66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64"/>
      <c r="B12" s="64"/>
      <c r="C12" s="69"/>
      <c r="D12" s="69"/>
      <c r="E12" s="71"/>
      <c r="F12" s="71"/>
      <c r="G12" s="71"/>
      <c r="H12" s="71"/>
      <c r="I12" s="67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64">
        <v>1.3</v>
      </c>
      <c r="B13" s="64"/>
      <c r="C13" s="68" t="s">
        <v>41</v>
      </c>
      <c r="D13" s="68" t="s">
        <v>44</v>
      </c>
      <c r="E13" s="70" t="s">
        <v>24</v>
      </c>
      <c r="F13" s="70" t="s">
        <v>43</v>
      </c>
      <c r="G13" s="70"/>
      <c r="H13" s="70"/>
      <c r="I13" s="66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64"/>
      <c r="B14" s="64"/>
      <c r="C14" s="69"/>
      <c r="D14" s="69"/>
      <c r="E14" s="71"/>
      <c r="F14" s="71"/>
      <c r="G14" s="71"/>
      <c r="H14" s="71"/>
      <c r="I14" s="67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8">
        <v>1.4</v>
      </c>
      <c r="B15" s="68"/>
      <c r="C15" s="68" t="s">
        <v>90</v>
      </c>
      <c r="D15" s="68" t="s">
        <v>66</v>
      </c>
      <c r="E15" s="70" t="s">
        <v>69</v>
      </c>
      <c r="F15" s="70" t="s">
        <v>69</v>
      </c>
      <c r="G15" s="70"/>
      <c r="H15" s="70"/>
      <c r="I15" s="66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9"/>
      <c r="B16" s="69"/>
      <c r="C16" s="69"/>
      <c r="D16" s="69"/>
      <c r="E16" s="71"/>
      <c r="F16" s="71"/>
      <c r="G16" s="71"/>
      <c r="H16" s="71"/>
      <c r="I16" s="67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8">
        <v>2</v>
      </c>
      <c r="B17" s="68" t="s">
        <v>67</v>
      </c>
      <c r="C17" s="68" t="s">
        <v>93</v>
      </c>
      <c r="D17" s="68" t="s">
        <v>68</v>
      </c>
      <c r="E17" s="70" t="s">
        <v>69</v>
      </c>
      <c r="F17" s="70" t="s">
        <v>69</v>
      </c>
      <c r="G17" s="70" t="s">
        <v>69</v>
      </c>
      <c r="H17" s="70" t="s">
        <v>69</v>
      </c>
      <c r="I17" s="66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9"/>
      <c r="B18" s="69"/>
      <c r="C18" s="69"/>
      <c r="D18" s="69"/>
      <c r="E18" s="71"/>
      <c r="F18" s="71"/>
      <c r="G18" s="71"/>
      <c r="H18" s="71"/>
      <c r="I18" s="67"/>
      <c r="J18" s="56">
        <f>IF(C17&lt;&gt;"",SUM(K18:DN18)/データ!$D$2,"")</f>
        <v>10.25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>
        <v>2</v>
      </c>
      <c r="BG18" s="20">
        <v>2</v>
      </c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8">
        <v>3</v>
      </c>
      <c r="B19" s="68" t="s">
        <v>91</v>
      </c>
      <c r="C19" s="68"/>
      <c r="D19" s="68"/>
      <c r="E19" s="70"/>
      <c r="F19" s="70"/>
      <c r="G19" s="70"/>
      <c r="H19" s="70"/>
      <c r="I19" s="66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9"/>
      <c r="B20" s="69"/>
      <c r="C20" s="69"/>
      <c r="D20" s="69"/>
      <c r="E20" s="71"/>
      <c r="F20" s="71"/>
      <c r="G20" s="71"/>
      <c r="H20" s="71"/>
      <c r="I20" s="67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8">
        <v>3.1</v>
      </c>
      <c r="B21" s="68"/>
      <c r="C21" s="68" t="s">
        <v>70</v>
      </c>
      <c r="D21" s="68" t="s">
        <v>71</v>
      </c>
      <c r="E21" s="70" t="s">
        <v>69</v>
      </c>
      <c r="F21" s="70"/>
      <c r="G21" s="70" t="s">
        <v>69</v>
      </c>
      <c r="H21" s="70" t="s">
        <v>69</v>
      </c>
      <c r="I21" s="66">
        <v>1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9"/>
      <c r="B22" s="69"/>
      <c r="C22" s="69"/>
      <c r="D22" s="69"/>
      <c r="E22" s="71"/>
      <c r="F22" s="71"/>
      <c r="G22" s="71"/>
      <c r="H22" s="71"/>
      <c r="I22" s="67"/>
      <c r="J22" s="56">
        <f>IF(C21&lt;&gt;"",SUM(K22:DN22)/データ!$D$2,"")</f>
        <v>7.25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>
        <v>3</v>
      </c>
      <c r="BG22" s="20">
        <v>15</v>
      </c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8">
        <v>3.2</v>
      </c>
      <c r="B23" s="68"/>
      <c r="C23" s="68" t="s">
        <v>92</v>
      </c>
      <c r="D23" s="68" t="s">
        <v>72</v>
      </c>
      <c r="E23" s="70" t="s">
        <v>69</v>
      </c>
      <c r="F23" s="70"/>
      <c r="G23" s="70" t="s">
        <v>69</v>
      </c>
      <c r="H23" s="70"/>
      <c r="I23" s="66">
        <v>1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9"/>
      <c r="B24" s="69"/>
      <c r="C24" s="69"/>
      <c r="D24" s="69"/>
      <c r="E24" s="71"/>
      <c r="F24" s="71"/>
      <c r="G24" s="71"/>
      <c r="H24" s="71"/>
      <c r="I24" s="67"/>
      <c r="J24" s="56">
        <f>IF(C23&lt;&gt;"",SUM(K24:DN24)/データ!$D$2,"")</f>
        <v>0.75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3</v>
      </c>
      <c r="BG24" s="20">
        <v>3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8">
        <v>4</v>
      </c>
      <c r="B25" s="68" t="s">
        <v>73</v>
      </c>
      <c r="C25" s="68" t="s">
        <v>99</v>
      </c>
      <c r="D25" s="68" t="s">
        <v>74</v>
      </c>
      <c r="E25" s="70" t="s">
        <v>69</v>
      </c>
      <c r="F25" s="70"/>
      <c r="G25" s="70"/>
      <c r="H25" s="70"/>
      <c r="I25" s="66">
        <v>1</v>
      </c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9"/>
      <c r="B26" s="69"/>
      <c r="C26" s="69"/>
      <c r="D26" s="69"/>
      <c r="E26" s="71"/>
      <c r="F26" s="71"/>
      <c r="G26" s="71"/>
      <c r="H26" s="71"/>
      <c r="I26" s="67"/>
      <c r="J26" s="56">
        <f>IF(C25&lt;&gt;"",SUM(K26:DN26)/データ!$D$2,"")</f>
        <v>1.25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>
        <v>5</v>
      </c>
      <c r="BG26" s="20">
        <v>5</v>
      </c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8">
        <v>5</v>
      </c>
      <c r="B27" s="68" t="s">
        <v>94</v>
      </c>
      <c r="C27" s="68"/>
      <c r="D27" s="68"/>
      <c r="E27" s="70"/>
      <c r="F27" s="70"/>
      <c r="G27" s="70"/>
      <c r="H27" s="70"/>
      <c r="I27" s="66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9"/>
      <c r="B28" s="69"/>
      <c r="C28" s="69"/>
      <c r="D28" s="69"/>
      <c r="E28" s="71"/>
      <c r="F28" s="71"/>
      <c r="G28" s="71"/>
      <c r="H28" s="71"/>
      <c r="I28" s="67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8">
        <v>5.0999999999999996</v>
      </c>
      <c r="B29" s="68"/>
      <c r="C29" s="68" t="s">
        <v>97</v>
      </c>
      <c r="D29" s="68" t="s">
        <v>95</v>
      </c>
      <c r="E29" s="70" t="s">
        <v>69</v>
      </c>
      <c r="F29" s="70" t="s">
        <v>69</v>
      </c>
      <c r="G29" s="70"/>
      <c r="H29" s="70" t="s">
        <v>69</v>
      </c>
      <c r="I29" s="66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18"/>
      <c r="BP29" s="40">
        <v>9</v>
      </c>
      <c r="BQ29" s="40">
        <v>9</v>
      </c>
      <c r="BR29" s="40">
        <v>4</v>
      </c>
      <c r="BS29" s="40">
        <v>4</v>
      </c>
      <c r="BT29" s="40">
        <v>6</v>
      </c>
      <c r="BU29" s="40">
        <v>4</v>
      </c>
      <c r="BV29" s="40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9"/>
      <c r="B30" s="69"/>
      <c r="C30" s="69"/>
      <c r="D30" s="69"/>
      <c r="E30" s="71"/>
      <c r="F30" s="71"/>
      <c r="G30" s="71"/>
      <c r="H30" s="71"/>
      <c r="I30" s="67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8">
        <v>5.2</v>
      </c>
      <c r="B31" s="68"/>
      <c r="C31" s="68" t="s">
        <v>98</v>
      </c>
      <c r="D31" s="68" t="s">
        <v>96</v>
      </c>
      <c r="E31" s="70" t="s">
        <v>69</v>
      </c>
      <c r="F31" s="70"/>
      <c r="G31" s="70" t="s">
        <v>69</v>
      </c>
      <c r="H31" s="70" t="s">
        <v>69</v>
      </c>
      <c r="I31" s="66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>
        <v>8</v>
      </c>
      <c r="BJ31" s="40">
        <v>2</v>
      </c>
      <c r="BK31" s="40">
        <v>6</v>
      </c>
      <c r="BL31" s="40">
        <v>1</v>
      </c>
      <c r="BM31" s="40">
        <v>1</v>
      </c>
      <c r="BN31" s="40">
        <v>2</v>
      </c>
      <c r="BO31" s="40"/>
      <c r="BP31" s="40"/>
      <c r="BQ31" s="40"/>
      <c r="BR31" s="40"/>
      <c r="BS31" s="40"/>
      <c r="BT31" s="40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9"/>
      <c r="B32" s="69"/>
      <c r="C32" s="69"/>
      <c r="D32" s="69"/>
      <c r="E32" s="71"/>
      <c r="F32" s="71"/>
      <c r="G32" s="71"/>
      <c r="H32" s="71"/>
      <c r="I32" s="67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8">
        <v>6</v>
      </c>
      <c r="B33" s="68" t="s">
        <v>100</v>
      </c>
      <c r="C33" s="68" t="s">
        <v>100</v>
      </c>
      <c r="D33" s="68" t="s">
        <v>101</v>
      </c>
      <c r="E33" s="70" t="s">
        <v>69</v>
      </c>
      <c r="F33" s="70" t="s">
        <v>69</v>
      </c>
      <c r="G33" s="70" t="s">
        <v>69</v>
      </c>
      <c r="H33" s="70"/>
      <c r="I33" s="66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9"/>
      <c r="B34" s="69"/>
      <c r="C34" s="69"/>
      <c r="D34" s="69"/>
      <c r="E34" s="71"/>
      <c r="F34" s="71"/>
      <c r="G34" s="71"/>
      <c r="H34" s="71"/>
      <c r="I34" s="67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8">
        <v>7</v>
      </c>
      <c r="B35" s="68" t="s">
        <v>102</v>
      </c>
      <c r="C35" s="68" t="s">
        <v>103</v>
      </c>
      <c r="D35" s="68"/>
      <c r="E35" s="70" t="s">
        <v>69</v>
      </c>
      <c r="F35" s="70" t="s">
        <v>69</v>
      </c>
      <c r="G35" s="70" t="s">
        <v>69</v>
      </c>
      <c r="H35" s="70" t="s">
        <v>69</v>
      </c>
      <c r="I35" s="66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9"/>
      <c r="B36" s="69"/>
      <c r="C36" s="69"/>
      <c r="D36" s="69"/>
      <c r="E36" s="71"/>
      <c r="F36" s="71"/>
      <c r="G36" s="71"/>
      <c r="H36" s="71"/>
      <c r="I36" s="67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8">
        <v>8</v>
      </c>
      <c r="B37" s="68" t="s">
        <v>75</v>
      </c>
      <c r="C37" s="68" t="s">
        <v>104</v>
      </c>
      <c r="D37" s="68" t="s">
        <v>76</v>
      </c>
      <c r="E37" s="70"/>
      <c r="F37" s="70"/>
      <c r="G37" s="70"/>
      <c r="H37" s="70"/>
      <c r="I37" s="66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9"/>
      <c r="B38" s="69"/>
      <c r="C38" s="69"/>
      <c r="D38" s="69"/>
      <c r="E38" s="71"/>
      <c r="F38" s="71"/>
      <c r="G38" s="71"/>
      <c r="H38" s="71"/>
      <c r="I38" s="67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8">
        <v>9</v>
      </c>
      <c r="B39" s="68" t="s">
        <v>77</v>
      </c>
      <c r="C39" s="68"/>
      <c r="D39" s="68"/>
      <c r="E39" s="70"/>
      <c r="F39" s="70"/>
      <c r="G39" s="70"/>
      <c r="H39" s="70"/>
      <c r="I39" s="66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9"/>
      <c r="B40" s="69"/>
      <c r="C40" s="69"/>
      <c r="D40" s="69"/>
      <c r="E40" s="71"/>
      <c r="F40" s="71"/>
      <c r="G40" s="71"/>
      <c r="H40" s="71"/>
      <c r="I40" s="67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8">
        <v>9.1</v>
      </c>
      <c r="B41" s="68"/>
      <c r="C41" s="68" t="s">
        <v>78</v>
      </c>
      <c r="D41" s="68" t="s">
        <v>88</v>
      </c>
      <c r="E41" s="70" t="s">
        <v>69</v>
      </c>
      <c r="F41" s="70" t="s">
        <v>69</v>
      </c>
      <c r="G41" s="70"/>
      <c r="H41" s="70"/>
      <c r="I41" s="66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9"/>
      <c r="B42" s="69"/>
      <c r="C42" s="69"/>
      <c r="D42" s="69"/>
      <c r="E42" s="71"/>
      <c r="F42" s="71"/>
      <c r="G42" s="71"/>
      <c r="H42" s="71"/>
      <c r="I42" s="67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8">
        <v>9.1999999999999993</v>
      </c>
      <c r="B43" s="68"/>
      <c r="C43" s="68" t="s">
        <v>79</v>
      </c>
      <c r="D43" s="68" t="s">
        <v>89</v>
      </c>
      <c r="E43" s="70" t="s">
        <v>69</v>
      </c>
      <c r="F43" s="70"/>
      <c r="G43" s="70" t="s">
        <v>69</v>
      </c>
      <c r="H43" s="70"/>
      <c r="I43" s="66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9"/>
      <c r="B44" s="69"/>
      <c r="C44" s="69"/>
      <c r="D44" s="69"/>
      <c r="E44" s="71"/>
      <c r="F44" s="71"/>
      <c r="G44" s="71"/>
      <c r="H44" s="71"/>
      <c r="I44" s="67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8">
        <v>10</v>
      </c>
      <c r="B45" s="68" t="s">
        <v>80</v>
      </c>
      <c r="C45" s="68"/>
      <c r="D45" s="68"/>
      <c r="E45" s="70"/>
      <c r="F45" s="70"/>
      <c r="G45" s="70"/>
      <c r="H45" s="70"/>
      <c r="I45" s="66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9"/>
      <c r="B46" s="69"/>
      <c r="C46" s="69"/>
      <c r="D46" s="69"/>
      <c r="E46" s="71"/>
      <c r="F46" s="71"/>
      <c r="G46" s="71"/>
      <c r="H46" s="71"/>
      <c r="I46" s="67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8">
        <v>10.1</v>
      </c>
      <c r="B47" s="68"/>
      <c r="C47" s="68" t="s">
        <v>108</v>
      </c>
      <c r="D47" s="68" t="s">
        <v>87</v>
      </c>
      <c r="E47" s="70" t="s">
        <v>69</v>
      </c>
      <c r="F47" s="70"/>
      <c r="G47" s="70"/>
      <c r="H47" s="70"/>
      <c r="I47" s="66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9"/>
      <c r="B48" s="69"/>
      <c r="C48" s="69"/>
      <c r="D48" s="69"/>
      <c r="E48" s="71"/>
      <c r="F48" s="71"/>
      <c r="G48" s="71"/>
      <c r="H48" s="71"/>
      <c r="I48" s="67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64">
        <v>10.199999999999999</v>
      </c>
      <c r="B49" s="64"/>
      <c r="C49" s="64" t="s">
        <v>109</v>
      </c>
      <c r="D49" s="64" t="s">
        <v>110</v>
      </c>
      <c r="E49" s="65" t="s">
        <v>69</v>
      </c>
      <c r="F49" s="65"/>
      <c r="G49" s="65"/>
      <c r="H49" s="65"/>
      <c r="I49" s="66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64"/>
      <c r="B50" s="64"/>
      <c r="C50" s="64"/>
      <c r="D50" s="64"/>
      <c r="E50" s="65"/>
      <c r="F50" s="65"/>
      <c r="G50" s="65"/>
      <c r="H50" s="65"/>
      <c r="I50" s="67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64">
        <v>11</v>
      </c>
      <c r="B51" s="64" t="s">
        <v>82</v>
      </c>
      <c r="C51" s="64"/>
      <c r="D51" s="64"/>
      <c r="E51" s="65"/>
      <c r="F51" s="65"/>
      <c r="G51" s="65"/>
      <c r="H51" s="65"/>
      <c r="I51" s="66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64"/>
      <c r="B52" s="64"/>
      <c r="C52" s="64"/>
      <c r="D52" s="64"/>
      <c r="E52" s="65"/>
      <c r="F52" s="65"/>
      <c r="G52" s="65"/>
      <c r="H52" s="65"/>
      <c r="I52" s="67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64">
        <v>11.1</v>
      </c>
      <c r="B53" s="64"/>
      <c r="C53" s="64" t="s">
        <v>106</v>
      </c>
      <c r="D53" s="64" t="s">
        <v>105</v>
      </c>
      <c r="E53" s="65" t="s">
        <v>69</v>
      </c>
      <c r="F53" s="65" t="s">
        <v>69</v>
      </c>
      <c r="G53" s="65"/>
      <c r="H53" s="65"/>
      <c r="I53" s="66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64"/>
      <c r="B54" s="64"/>
      <c r="C54" s="64"/>
      <c r="D54" s="64"/>
      <c r="E54" s="65"/>
      <c r="F54" s="65"/>
      <c r="G54" s="65"/>
      <c r="H54" s="65"/>
      <c r="I54" s="67"/>
      <c r="J54" s="56">
        <f>IF(C53&lt;&gt;"",SUM(K54:DN54)/データ!$D$2,"")</f>
        <v>0.5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64">
        <v>11.2</v>
      </c>
      <c r="B55" s="64"/>
      <c r="C55" s="64" t="s">
        <v>81</v>
      </c>
      <c r="D55" s="64" t="s">
        <v>107</v>
      </c>
      <c r="E55" s="65" t="s">
        <v>69</v>
      </c>
      <c r="F55" s="65"/>
      <c r="G55" s="65"/>
      <c r="H55" s="65"/>
      <c r="I55" s="66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64"/>
      <c r="B56" s="64"/>
      <c r="C56" s="64"/>
      <c r="D56" s="64"/>
      <c r="E56" s="65"/>
      <c r="F56" s="65"/>
      <c r="G56" s="65"/>
      <c r="H56" s="65"/>
      <c r="I56" s="67"/>
      <c r="J56" s="56">
        <f>IF(C55&lt;&gt;"",SUM(K56:DN56)/データ!$D$2,"")</f>
        <v>0.5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64">
        <v>11.3</v>
      </c>
      <c r="B57" s="64"/>
      <c r="C57" s="64" t="s">
        <v>83</v>
      </c>
      <c r="D57" s="64" t="s">
        <v>85</v>
      </c>
      <c r="E57" s="65" t="s">
        <v>69</v>
      </c>
      <c r="F57" s="65"/>
      <c r="G57" s="65"/>
      <c r="H57" s="65"/>
      <c r="I57" s="66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64"/>
      <c r="B58" s="64"/>
      <c r="C58" s="64"/>
      <c r="D58" s="64"/>
      <c r="E58" s="65"/>
      <c r="F58" s="65"/>
      <c r="G58" s="65"/>
      <c r="H58" s="65"/>
      <c r="I58" s="67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64">
        <v>11.4</v>
      </c>
      <c r="B59" s="64"/>
      <c r="C59" s="64" t="s">
        <v>84</v>
      </c>
      <c r="D59" s="64" t="s">
        <v>86</v>
      </c>
      <c r="E59" s="65" t="s">
        <v>69</v>
      </c>
      <c r="F59" s="65"/>
      <c r="G59" s="65"/>
      <c r="H59" s="65"/>
      <c r="I59" s="66">
        <v>0.5</v>
      </c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64"/>
      <c r="B60" s="64"/>
      <c r="C60" s="64"/>
      <c r="D60" s="64"/>
      <c r="E60" s="65"/>
      <c r="F60" s="65"/>
      <c r="G60" s="65"/>
      <c r="H60" s="65"/>
      <c r="I60" s="67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64"/>
      <c r="B61" s="64"/>
      <c r="C61" s="64"/>
      <c r="D61" s="64"/>
      <c r="E61" s="65"/>
      <c r="F61" s="65"/>
      <c r="G61" s="65"/>
      <c r="H61" s="65"/>
      <c r="I61" s="66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64"/>
      <c r="B62" s="64"/>
      <c r="C62" s="64"/>
      <c r="D62" s="64"/>
      <c r="E62" s="65"/>
      <c r="F62" s="65"/>
      <c r="G62" s="65"/>
      <c r="H62" s="65"/>
      <c r="I62" s="67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64"/>
      <c r="B63" s="64"/>
      <c r="C63" s="64"/>
      <c r="D63" s="64"/>
      <c r="E63" s="65"/>
      <c r="F63" s="65"/>
      <c r="G63" s="65"/>
      <c r="H63" s="65"/>
      <c r="I63" s="66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64"/>
      <c r="B64" s="64"/>
      <c r="C64" s="64"/>
      <c r="D64" s="64"/>
      <c r="E64" s="65"/>
      <c r="F64" s="65"/>
      <c r="G64" s="65"/>
      <c r="H64" s="65"/>
      <c r="I64" s="67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64"/>
      <c r="B65" s="64"/>
      <c r="C65" s="64"/>
      <c r="D65" s="64"/>
      <c r="E65" s="65"/>
      <c r="F65" s="65"/>
      <c r="G65" s="65"/>
      <c r="H65" s="65"/>
      <c r="I65" s="66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64"/>
      <c r="B66" s="64"/>
      <c r="C66" s="64"/>
      <c r="D66" s="64"/>
      <c r="E66" s="65"/>
      <c r="F66" s="65"/>
      <c r="G66" s="65"/>
      <c r="H66" s="65"/>
      <c r="I66" s="67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64"/>
      <c r="B67" s="64"/>
      <c r="C67" s="64"/>
      <c r="D67" s="64"/>
      <c r="E67" s="65"/>
      <c r="F67" s="65"/>
      <c r="G67" s="65"/>
      <c r="H67" s="65"/>
      <c r="I67" s="66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64"/>
      <c r="B68" s="64"/>
      <c r="C68" s="64"/>
      <c r="D68" s="64"/>
      <c r="E68" s="65"/>
      <c r="F68" s="65"/>
      <c r="G68" s="65"/>
      <c r="H68" s="65"/>
      <c r="I68" s="67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64"/>
      <c r="B69" s="64"/>
      <c r="C69" s="64"/>
      <c r="D69" s="64"/>
      <c r="E69" s="65"/>
      <c r="F69" s="65"/>
      <c r="G69" s="65"/>
      <c r="H69" s="65"/>
      <c r="I69" s="66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64"/>
      <c r="B70" s="64"/>
      <c r="C70" s="64"/>
      <c r="D70" s="64"/>
      <c r="E70" s="65"/>
      <c r="F70" s="65"/>
      <c r="G70" s="65"/>
      <c r="H70" s="65"/>
      <c r="I70" s="67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8"/>
      <c r="B71" s="68"/>
      <c r="C71" s="68"/>
      <c r="D71" s="68"/>
      <c r="E71" s="70"/>
      <c r="F71" s="70"/>
      <c r="G71" s="70"/>
      <c r="H71" s="70"/>
      <c r="I71" s="66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9"/>
      <c r="B72" s="69"/>
      <c r="C72" s="69"/>
      <c r="D72" s="69"/>
      <c r="E72" s="71"/>
      <c r="F72" s="71"/>
      <c r="G72" s="71"/>
      <c r="H72" s="71"/>
      <c r="I72" s="67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64"/>
      <c r="B73" s="64"/>
      <c r="C73" s="64"/>
      <c r="D73" s="64"/>
      <c r="E73" s="65"/>
      <c r="F73" s="65"/>
      <c r="G73" s="65"/>
      <c r="H73" s="65"/>
      <c r="I73" s="66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64"/>
      <c r="B74" s="64"/>
      <c r="C74" s="64"/>
      <c r="D74" s="64"/>
      <c r="E74" s="65"/>
      <c r="F74" s="65"/>
      <c r="G74" s="65"/>
      <c r="H74" s="65"/>
      <c r="I74" s="67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64"/>
      <c r="B75" s="64"/>
      <c r="C75" s="64"/>
      <c r="D75" s="64"/>
      <c r="E75" s="65"/>
      <c r="F75" s="65"/>
      <c r="G75" s="65"/>
      <c r="H75" s="65"/>
      <c r="I75" s="66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64"/>
      <c r="B76" s="64"/>
      <c r="C76" s="64"/>
      <c r="D76" s="64"/>
      <c r="E76" s="65"/>
      <c r="F76" s="65"/>
      <c r="G76" s="65"/>
      <c r="H76" s="65"/>
      <c r="I76" s="67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8"/>
      <c r="B77" s="68"/>
      <c r="C77" s="68"/>
      <c r="D77" s="68"/>
      <c r="E77" s="70"/>
      <c r="F77" s="70"/>
      <c r="G77" s="70"/>
      <c r="H77" s="70"/>
      <c r="I77" s="66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9"/>
      <c r="B78" s="69"/>
      <c r="C78" s="69"/>
      <c r="D78" s="69"/>
      <c r="E78" s="71"/>
      <c r="F78" s="71"/>
      <c r="G78" s="71"/>
      <c r="H78" s="71"/>
      <c r="I78" s="67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8"/>
      <c r="B79" s="68"/>
      <c r="C79" s="68"/>
      <c r="D79" s="68"/>
      <c r="E79" s="70"/>
      <c r="F79" s="70"/>
      <c r="G79" s="70"/>
      <c r="H79" s="70"/>
      <c r="I79" s="66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9"/>
      <c r="B80" s="69"/>
      <c r="C80" s="69"/>
      <c r="D80" s="69"/>
      <c r="E80" s="71"/>
      <c r="F80" s="71"/>
      <c r="G80" s="71"/>
      <c r="H80" s="71"/>
      <c r="I80" s="67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8"/>
      <c r="B81" s="68"/>
      <c r="C81" s="68"/>
      <c r="D81" s="68"/>
      <c r="E81" s="70"/>
      <c r="F81" s="70"/>
      <c r="G81" s="70"/>
      <c r="H81" s="70"/>
      <c r="I81" s="66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9"/>
      <c r="B82" s="69"/>
      <c r="C82" s="69"/>
      <c r="D82" s="69"/>
      <c r="E82" s="71"/>
      <c r="F82" s="71"/>
      <c r="G82" s="71"/>
      <c r="H82" s="71"/>
      <c r="I82" s="67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8"/>
      <c r="B83" s="68"/>
      <c r="C83" s="68"/>
      <c r="D83" s="68"/>
      <c r="E83" s="70"/>
      <c r="F83" s="70"/>
      <c r="G83" s="70"/>
      <c r="H83" s="70"/>
      <c r="I83" s="66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9"/>
      <c r="B84" s="69"/>
      <c r="C84" s="69"/>
      <c r="D84" s="69"/>
      <c r="E84" s="71"/>
      <c r="F84" s="71"/>
      <c r="G84" s="71"/>
      <c r="H84" s="71"/>
      <c r="I84" s="67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8"/>
      <c r="B85" s="68"/>
      <c r="C85" s="68"/>
      <c r="D85" s="68"/>
      <c r="E85" s="70"/>
      <c r="F85" s="70"/>
      <c r="G85" s="70"/>
      <c r="H85" s="70"/>
      <c r="I85" s="66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9"/>
      <c r="B86" s="69"/>
      <c r="C86" s="69"/>
      <c r="D86" s="69"/>
      <c r="E86" s="71"/>
      <c r="F86" s="71"/>
      <c r="G86" s="71"/>
      <c r="H86" s="71"/>
      <c r="I86" s="67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8"/>
      <c r="B87" s="68"/>
      <c r="C87" s="68"/>
      <c r="D87" s="68"/>
      <c r="E87" s="70"/>
      <c r="F87" s="70"/>
      <c r="G87" s="70"/>
      <c r="H87" s="70"/>
      <c r="I87" s="66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9"/>
      <c r="B88" s="69"/>
      <c r="C88" s="69"/>
      <c r="D88" s="69"/>
      <c r="E88" s="71"/>
      <c r="F88" s="71"/>
      <c r="G88" s="71"/>
      <c r="H88" s="71"/>
      <c r="I88" s="67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8"/>
      <c r="B89" s="68"/>
      <c r="C89" s="68"/>
      <c r="D89" s="68"/>
      <c r="E89" s="70"/>
      <c r="F89" s="70"/>
      <c r="G89" s="70"/>
      <c r="H89" s="70"/>
      <c r="I89" s="66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9"/>
      <c r="B90" s="69"/>
      <c r="C90" s="69"/>
      <c r="D90" s="69"/>
      <c r="E90" s="71"/>
      <c r="F90" s="71"/>
      <c r="G90" s="71"/>
      <c r="H90" s="71"/>
      <c r="I90" s="67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8"/>
      <c r="B91" s="68"/>
      <c r="C91" s="68"/>
      <c r="D91" s="68"/>
      <c r="E91" s="70"/>
      <c r="F91" s="70"/>
      <c r="G91" s="70"/>
      <c r="H91" s="70"/>
      <c r="I91" s="66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9"/>
      <c r="B92" s="69"/>
      <c r="C92" s="69"/>
      <c r="D92" s="69"/>
      <c r="E92" s="71"/>
      <c r="F92" s="71"/>
      <c r="G92" s="71"/>
      <c r="H92" s="71"/>
      <c r="I92" s="67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8"/>
      <c r="B93" s="68"/>
      <c r="C93" s="68"/>
      <c r="D93" s="68"/>
      <c r="E93" s="70"/>
      <c r="F93" s="70"/>
      <c r="G93" s="70"/>
      <c r="H93" s="70"/>
      <c r="I93" s="66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9"/>
      <c r="B94" s="69"/>
      <c r="C94" s="69"/>
      <c r="D94" s="69"/>
      <c r="E94" s="71"/>
      <c r="F94" s="71"/>
      <c r="G94" s="71"/>
      <c r="H94" s="71"/>
      <c r="I94" s="67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8"/>
      <c r="B95" s="68"/>
      <c r="C95" s="68"/>
      <c r="D95" s="68"/>
      <c r="E95" s="70"/>
      <c r="F95" s="70"/>
      <c r="G95" s="70"/>
      <c r="H95" s="70"/>
      <c r="I95" s="66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9"/>
      <c r="B96" s="69"/>
      <c r="C96" s="69"/>
      <c r="D96" s="69"/>
      <c r="E96" s="71"/>
      <c r="F96" s="71"/>
      <c r="G96" s="71"/>
      <c r="H96" s="71"/>
      <c r="I96" s="67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8"/>
      <c r="B97" s="68"/>
      <c r="C97" s="68"/>
      <c r="D97" s="68"/>
      <c r="E97" s="70"/>
      <c r="F97" s="70"/>
      <c r="G97" s="70"/>
      <c r="H97" s="70"/>
      <c r="I97" s="66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9"/>
      <c r="B98" s="69"/>
      <c r="C98" s="69"/>
      <c r="D98" s="69"/>
      <c r="E98" s="71"/>
      <c r="F98" s="71"/>
      <c r="G98" s="71"/>
      <c r="H98" s="71"/>
      <c r="I98" s="67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8"/>
      <c r="B99" s="68"/>
      <c r="C99" s="68"/>
      <c r="D99" s="68"/>
      <c r="E99" s="70"/>
      <c r="F99" s="70"/>
      <c r="G99" s="70"/>
      <c r="H99" s="70"/>
      <c r="I99" s="66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9"/>
      <c r="B100" s="69"/>
      <c r="C100" s="69"/>
      <c r="D100" s="69"/>
      <c r="E100" s="71"/>
      <c r="F100" s="71"/>
      <c r="G100" s="71"/>
      <c r="H100" s="71"/>
      <c r="I100" s="67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8"/>
      <c r="B101" s="68"/>
      <c r="C101" s="68"/>
      <c r="D101" s="68"/>
      <c r="E101" s="70"/>
      <c r="F101" s="70"/>
      <c r="G101" s="70"/>
      <c r="H101" s="70"/>
      <c r="I101" s="66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9"/>
      <c r="B102" s="69"/>
      <c r="C102" s="69"/>
      <c r="D102" s="69"/>
      <c r="E102" s="71"/>
      <c r="F102" s="71"/>
      <c r="G102" s="71"/>
      <c r="H102" s="71"/>
      <c r="I102" s="67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8"/>
      <c r="B103" s="68"/>
      <c r="C103" s="68"/>
      <c r="D103" s="68"/>
      <c r="E103" s="70"/>
      <c r="F103" s="70"/>
      <c r="G103" s="70"/>
      <c r="H103" s="70"/>
      <c r="I103" s="66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9"/>
      <c r="B104" s="69"/>
      <c r="C104" s="69"/>
      <c r="D104" s="69"/>
      <c r="E104" s="71"/>
      <c r="F104" s="71"/>
      <c r="G104" s="71"/>
      <c r="H104" s="71"/>
      <c r="I104" s="67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64"/>
      <c r="B105" s="64"/>
      <c r="C105" s="64"/>
      <c r="D105" s="64"/>
      <c r="E105" s="65"/>
      <c r="F105" s="65"/>
      <c r="G105" s="65"/>
      <c r="H105" s="65"/>
      <c r="I105" s="66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64"/>
      <c r="B106" s="64"/>
      <c r="C106" s="64"/>
      <c r="D106" s="64"/>
      <c r="E106" s="65"/>
      <c r="F106" s="65"/>
      <c r="G106" s="65"/>
      <c r="H106" s="65"/>
      <c r="I106" s="67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64"/>
      <c r="B107" s="64"/>
      <c r="C107" s="64"/>
      <c r="D107" s="64"/>
      <c r="E107" s="65"/>
      <c r="F107" s="65"/>
      <c r="G107" s="65"/>
      <c r="H107" s="65"/>
      <c r="I107" s="66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64"/>
      <c r="B108" s="64"/>
      <c r="C108" s="64"/>
      <c r="D108" s="64"/>
      <c r="E108" s="65"/>
      <c r="F108" s="65"/>
      <c r="G108" s="65"/>
      <c r="H108" s="65"/>
      <c r="I108" s="67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64"/>
      <c r="B109" s="64"/>
      <c r="C109" s="64"/>
      <c r="D109" s="64"/>
      <c r="E109" s="65"/>
      <c r="F109" s="65"/>
      <c r="G109" s="65"/>
      <c r="H109" s="65"/>
      <c r="I109" s="66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64"/>
      <c r="B110" s="64"/>
      <c r="C110" s="64"/>
      <c r="D110" s="64"/>
      <c r="E110" s="65"/>
      <c r="F110" s="65"/>
      <c r="G110" s="65"/>
      <c r="H110" s="65"/>
      <c r="I110" s="67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64"/>
      <c r="B111" s="64"/>
      <c r="C111" s="64"/>
      <c r="D111" s="64"/>
      <c r="E111" s="65"/>
      <c r="F111" s="65"/>
      <c r="G111" s="65"/>
      <c r="H111" s="65"/>
      <c r="I111" s="66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64"/>
      <c r="B112" s="64"/>
      <c r="C112" s="64"/>
      <c r="D112" s="64"/>
      <c r="E112" s="65"/>
      <c r="F112" s="65"/>
      <c r="G112" s="65"/>
      <c r="H112" s="65"/>
      <c r="I112" s="67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64"/>
      <c r="B113" s="64"/>
      <c r="C113" s="64"/>
      <c r="D113" s="64"/>
      <c r="E113" s="65"/>
      <c r="F113" s="65"/>
      <c r="G113" s="65"/>
      <c r="H113" s="65"/>
      <c r="I113" s="66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64"/>
      <c r="B114" s="64"/>
      <c r="C114" s="64"/>
      <c r="D114" s="64"/>
      <c r="E114" s="65"/>
      <c r="F114" s="65"/>
      <c r="G114" s="65"/>
      <c r="H114" s="65"/>
      <c r="I114" s="67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64"/>
      <c r="B115" s="64"/>
      <c r="C115" s="64"/>
      <c r="D115" s="64"/>
      <c r="E115" s="65"/>
      <c r="F115" s="65"/>
      <c r="G115" s="65"/>
      <c r="H115" s="65"/>
      <c r="I115" s="66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64"/>
      <c r="B116" s="64"/>
      <c r="C116" s="64"/>
      <c r="D116" s="64"/>
      <c r="E116" s="65"/>
      <c r="F116" s="65"/>
      <c r="G116" s="65"/>
      <c r="H116" s="65"/>
      <c r="I116" s="67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64"/>
      <c r="B117" s="64"/>
      <c r="C117" s="64"/>
      <c r="D117" s="64"/>
      <c r="E117" s="65"/>
      <c r="F117" s="65"/>
      <c r="G117" s="65"/>
      <c r="H117" s="65"/>
      <c r="I117" s="66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64"/>
      <c r="B118" s="64"/>
      <c r="C118" s="64"/>
      <c r="D118" s="64"/>
      <c r="E118" s="65"/>
      <c r="F118" s="65"/>
      <c r="G118" s="65"/>
      <c r="H118" s="65"/>
      <c r="I118" s="67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64"/>
      <c r="B119" s="64"/>
      <c r="C119" s="64"/>
      <c r="D119" s="64"/>
      <c r="E119" s="65"/>
      <c r="F119" s="65"/>
      <c r="G119" s="65"/>
      <c r="H119" s="65"/>
      <c r="I119" s="66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64"/>
      <c r="B120" s="64"/>
      <c r="C120" s="64"/>
      <c r="D120" s="64"/>
      <c r="E120" s="65"/>
      <c r="F120" s="65"/>
      <c r="G120" s="65"/>
      <c r="H120" s="65"/>
      <c r="I120" s="67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64"/>
      <c r="B121" s="64"/>
      <c r="C121" s="64"/>
      <c r="D121" s="64"/>
      <c r="E121" s="65"/>
      <c r="F121" s="65"/>
      <c r="G121" s="65"/>
      <c r="H121" s="65"/>
      <c r="I121" s="66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64"/>
      <c r="B122" s="64"/>
      <c r="C122" s="64"/>
      <c r="D122" s="64"/>
      <c r="E122" s="65"/>
      <c r="F122" s="65"/>
      <c r="G122" s="65"/>
      <c r="H122" s="65"/>
      <c r="I122" s="67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64"/>
      <c r="B123" s="64"/>
      <c r="C123" s="64"/>
      <c r="D123" s="64"/>
      <c r="E123" s="65"/>
      <c r="F123" s="65"/>
      <c r="G123" s="65"/>
      <c r="H123" s="65"/>
      <c r="I123" s="66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64"/>
      <c r="B124" s="64"/>
      <c r="C124" s="64"/>
      <c r="D124" s="64"/>
      <c r="E124" s="65"/>
      <c r="F124" s="65"/>
      <c r="G124" s="65"/>
      <c r="H124" s="65"/>
      <c r="I124" s="67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64"/>
      <c r="B125" s="64"/>
      <c r="C125" s="64"/>
      <c r="D125" s="64"/>
      <c r="E125" s="65"/>
      <c r="F125" s="65"/>
      <c r="G125" s="65"/>
      <c r="H125" s="65"/>
      <c r="I125" s="66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64"/>
      <c r="B126" s="64"/>
      <c r="C126" s="64"/>
      <c r="D126" s="64"/>
      <c r="E126" s="65"/>
      <c r="F126" s="65"/>
      <c r="G126" s="65"/>
      <c r="H126" s="65"/>
      <c r="I126" s="67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8"/>
      <c r="B127" s="68"/>
      <c r="C127" s="68"/>
      <c r="D127" s="68"/>
      <c r="E127" s="70"/>
      <c r="F127" s="70"/>
      <c r="G127" s="70"/>
      <c r="H127" s="70"/>
      <c r="I127" s="66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9"/>
      <c r="B128" s="69"/>
      <c r="C128" s="69"/>
      <c r="D128" s="69"/>
      <c r="E128" s="71"/>
      <c r="F128" s="71"/>
      <c r="G128" s="71"/>
      <c r="H128" s="71"/>
      <c r="I128" s="67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64"/>
      <c r="B129" s="64"/>
      <c r="C129" s="64"/>
      <c r="D129" s="64"/>
      <c r="E129" s="65"/>
      <c r="F129" s="65"/>
      <c r="G129" s="65"/>
      <c r="H129" s="65"/>
      <c r="I129" s="66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64"/>
      <c r="B130" s="64"/>
      <c r="C130" s="64"/>
      <c r="D130" s="64"/>
      <c r="E130" s="65"/>
      <c r="F130" s="65"/>
      <c r="G130" s="65"/>
      <c r="H130" s="65"/>
      <c r="I130" s="67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64"/>
      <c r="B131" s="64"/>
      <c r="C131" s="64"/>
      <c r="D131" s="64"/>
      <c r="E131" s="65"/>
      <c r="F131" s="65"/>
      <c r="G131" s="65"/>
      <c r="H131" s="65"/>
      <c r="I131" s="66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64"/>
      <c r="B132" s="64"/>
      <c r="C132" s="64"/>
      <c r="D132" s="64"/>
      <c r="E132" s="65"/>
      <c r="F132" s="65"/>
      <c r="G132" s="65"/>
      <c r="H132" s="65"/>
      <c r="I132" s="67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64"/>
      <c r="B133" s="64"/>
      <c r="C133" s="64"/>
      <c r="D133" s="64"/>
      <c r="E133" s="65"/>
      <c r="F133" s="65"/>
      <c r="G133" s="65"/>
      <c r="H133" s="65"/>
      <c r="I133" s="66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64"/>
      <c r="B134" s="64"/>
      <c r="C134" s="64"/>
      <c r="D134" s="64"/>
      <c r="E134" s="65"/>
      <c r="F134" s="65"/>
      <c r="G134" s="65"/>
      <c r="H134" s="65"/>
      <c r="I134" s="67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64"/>
      <c r="B135" s="64"/>
      <c r="C135" s="64"/>
      <c r="D135" s="64"/>
      <c r="E135" s="65"/>
      <c r="F135" s="65"/>
      <c r="G135" s="65"/>
      <c r="H135" s="65"/>
      <c r="I135" s="66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64"/>
      <c r="B136" s="64"/>
      <c r="C136" s="64"/>
      <c r="D136" s="64"/>
      <c r="E136" s="65"/>
      <c r="F136" s="65"/>
      <c r="G136" s="65"/>
      <c r="H136" s="65"/>
      <c r="I136" s="67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64"/>
      <c r="B137" s="64"/>
      <c r="C137" s="64"/>
      <c r="D137" s="64"/>
      <c r="E137" s="65"/>
      <c r="F137" s="65"/>
      <c r="G137" s="65"/>
      <c r="H137" s="65"/>
      <c r="I137" s="66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64"/>
      <c r="B138" s="64"/>
      <c r="C138" s="64"/>
      <c r="D138" s="64"/>
      <c r="E138" s="65"/>
      <c r="F138" s="65"/>
      <c r="G138" s="65"/>
      <c r="H138" s="65"/>
      <c r="I138" s="67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64"/>
      <c r="B139" s="64"/>
      <c r="C139" s="64"/>
      <c r="D139" s="64"/>
      <c r="E139" s="65"/>
      <c r="F139" s="65"/>
      <c r="G139" s="65"/>
      <c r="H139" s="65"/>
      <c r="I139" s="66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64"/>
      <c r="B140" s="64"/>
      <c r="C140" s="64"/>
      <c r="D140" s="64"/>
      <c r="E140" s="65"/>
      <c r="F140" s="65"/>
      <c r="G140" s="65"/>
      <c r="H140" s="65"/>
      <c r="I140" s="67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64"/>
      <c r="B141" s="64"/>
      <c r="C141" s="64"/>
      <c r="D141" s="64"/>
      <c r="E141" s="65"/>
      <c r="F141" s="65"/>
      <c r="G141" s="65"/>
      <c r="H141" s="65"/>
      <c r="I141" s="66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64"/>
      <c r="B142" s="64"/>
      <c r="C142" s="64"/>
      <c r="D142" s="64"/>
      <c r="E142" s="65"/>
      <c r="F142" s="65"/>
      <c r="G142" s="65"/>
      <c r="H142" s="65"/>
      <c r="I142" s="67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64"/>
      <c r="B143" s="64"/>
      <c r="C143" s="64"/>
      <c r="D143" s="64"/>
      <c r="E143" s="65"/>
      <c r="F143" s="65"/>
      <c r="G143" s="65"/>
      <c r="H143" s="65"/>
      <c r="I143" s="66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64"/>
      <c r="B144" s="64"/>
      <c r="C144" s="64"/>
      <c r="D144" s="64"/>
      <c r="E144" s="65"/>
      <c r="F144" s="65"/>
      <c r="G144" s="65"/>
      <c r="H144" s="65"/>
      <c r="I144" s="67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64"/>
      <c r="B145" s="64"/>
      <c r="C145" s="64"/>
      <c r="D145" s="64"/>
      <c r="E145" s="65"/>
      <c r="F145" s="65"/>
      <c r="G145" s="65"/>
      <c r="H145" s="65"/>
      <c r="I145" s="66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64"/>
      <c r="B146" s="64"/>
      <c r="C146" s="64"/>
      <c r="D146" s="64"/>
      <c r="E146" s="65"/>
      <c r="F146" s="65"/>
      <c r="G146" s="65"/>
      <c r="H146" s="65"/>
      <c r="I146" s="67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8"/>
      <c r="B147" s="68"/>
      <c r="C147" s="68"/>
      <c r="D147" s="68"/>
      <c r="E147" s="70"/>
      <c r="F147" s="70"/>
      <c r="G147" s="70"/>
      <c r="H147" s="70"/>
      <c r="I147" s="66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9"/>
      <c r="B148" s="69"/>
      <c r="C148" s="69"/>
      <c r="D148" s="69"/>
      <c r="E148" s="71"/>
      <c r="F148" s="71"/>
      <c r="G148" s="71"/>
      <c r="H148" s="71"/>
      <c r="I148" s="67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64"/>
      <c r="B149" s="64"/>
      <c r="C149" s="64"/>
      <c r="D149" s="64"/>
      <c r="E149" s="65"/>
      <c r="F149" s="65"/>
      <c r="G149" s="65"/>
      <c r="H149" s="65"/>
      <c r="I149" s="66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64"/>
      <c r="B150" s="64"/>
      <c r="C150" s="64"/>
      <c r="D150" s="64"/>
      <c r="E150" s="65"/>
      <c r="F150" s="65"/>
      <c r="G150" s="65"/>
      <c r="H150" s="65"/>
      <c r="I150" s="67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64"/>
      <c r="B151" s="64"/>
      <c r="C151" s="64"/>
      <c r="D151" s="64"/>
      <c r="E151" s="65"/>
      <c r="F151" s="65"/>
      <c r="G151" s="65"/>
      <c r="H151" s="65"/>
      <c r="I151" s="66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64"/>
      <c r="B152" s="64"/>
      <c r="C152" s="64"/>
      <c r="D152" s="64"/>
      <c r="E152" s="65"/>
      <c r="F152" s="65"/>
      <c r="G152" s="65"/>
      <c r="H152" s="65"/>
      <c r="I152" s="67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7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8</v>
      </c>
      <c r="BJ154" s="13">
        <f t="array" ref="BJ154">SUM(IF(MOD(ROW(BJ$5:BJ$152),2)=1,BJ$5:BJ$152,0))</f>
        <v>2</v>
      </c>
      <c r="BK154" s="13">
        <f t="array" ref="BK154">SUM(IF(MOD(ROW(BK$5:BK$152),2)=1,BK$5:BK$152,0))</f>
        <v>6</v>
      </c>
      <c r="BL154" s="13">
        <f t="array" ref="BL154">SUM(IF(MOD(ROW(BL$5:BL$152),2)=1,BL$5:BL$152,0))</f>
        <v>1</v>
      </c>
      <c r="BM154" s="13">
        <f t="array" ref="BM154">SUM(IF(MOD(ROW(BM$5:BM$152),2)=1,BM$5:BM$152,0))</f>
        <v>1</v>
      </c>
      <c r="BN154" s="13">
        <f t="array" ref="BN154">SUM(IF(MOD(ROW(BN$5:BN$152),2)=1,BN$5:BN$152,0))</f>
        <v>2</v>
      </c>
      <c r="BO154" s="13">
        <f t="array" ref="BO154">SUM(IF(MOD(ROW(BO$5:BO$152),2)=1,BO$5:BO$152,0))</f>
        <v>2</v>
      </c>
      <c r="BP154" s="13">
        <f t="array" ref="BP154">SUM(IF(MOD(ROW(BP$5:BP$152),2)=1,BP$5:BP$152,0))</f>
        <v>9</v>
      </c>
      <c r="BQ154" s="13">
        <f t="array" ref="BQ154">SUM(IF(MOD(ROW(BQ$5:BQ$152),2)=1,BQ$5:BQ$152,0))</f>
        <v>9</v>
      </c>
      <c r="BR154" s="13">
        <f t="array" ref="BR154">SUM(IF(MOD(ROW(BR$5:BR$152),2)=1,BR$5:BR$152,0))</f>
        <v>4</v>
      </c>
      <c r="BS154" s="13">
        <f t="array" ref="BS154">SUM(IF(MOD(ROW(BS$5:BS$152),2)=1,BS$5:BS$152,0))</f>
        <v>4</v>
      </c>
      <c r="BT154" s="13">
        <f t="array" ref="BT154">SUM(IF(MOD(ROW(BT$5:BT$152),2)=1,BT$5:BT$152,0))</f>
        <v>6</v>
      </c>
      <c r="BU154" s="13">
        <f t="array" ref="BU154">SUM(IF(MOD(ROW(BU$5:BU$152),2)=1,BU$5:BU$152,0))</f>
        <v>6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8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13</v>
      </c>
      <c r="BG155" s="13">
        <f t="array" ref="BG155">SUM(IF(MOD(ROW(BG$5:BG$152),2)=0,BG$5:BG$152,0))</f>
        <v>25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31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2.75</v>
      </c>
      <c r="Y156" s="13">
        <f t="shared" si="0"/>
        <v>2.75</v>
      </c>
      <c r="Z156" s="13">
        <f t="shared" si="0"/>
        <v>2.75</v>
      </c>
      <c r="AA156" s="13">
        <f t="shared" si="0"/>
        <v>2.75</v>
      </c>
      <c r="AB156" s="13">
        <f t="shared" si="0"/>
        <v>6.75</v>
      </c>
      <c r="AC156" s="13">
        <f t="shared" si="0"/>
        <v>6.75</v>
      </c>
      <c r="AD156" s="13">
        <f t="shared" si="0"/>
        <v>6.75</v>
      </c>
      <c r="AE156" s="13">
        <f t="shared" si="0"/>
        <v>6.75</v>
      </c>
      <c r="AF156" s="13">
        <f t="shared" si="0"/>
        <v>6.75</v>
      </c>
      <c r="AG156" s="13">
        <f t="shared" si="0"/>
        <v>6.75</v>
      </c>
      <c r="AH156" s="13">
        <f t="shared" si="0"/>
        <v>6.75</v>
      </c>
      <c r="AI156" s="13">
        <f t="shared" si="0"/>
        <v>6.75</v>
      </c>
      <c r="AJ156" s="13">
        <f t="shared" si="0"/>
        <v>6.75</v>
      </c>
      <c r="AK156" s="13">
        <f t="shared" si="0"/>
        <v>6.75</v>
      </c>
      <c r="AL156" s="13">
        <f t="shared" si="0"/>
        <v>6.75</v>
      </c>
      <c r="AM156" s="13">
        <f t="shared" si="0"/>
        <v>6.875</v>
      </c>
      <c r="AN156" s="13">
        <f t="shared" si="0"/>
        <v>6.875</v>
      </c>
      <c r="AO156" s="13">
        <f t="shared" si="0"/>
        <v>6.875</v>
      </c>
      <c r="AP156" s="13">
        <f t="shared" si="0"/>
        <v>6.875</v>
      </c>
      <c r="AQ156" s="13">
        <f t="shared" ref="AQ156:BV156" si="1">SUM(AQ163:AQ198)</f>
        <v>7.875</v>
      </c>
      <c r="AR156" s="13">
        <f t="shared" si="1"/>
        <v>7.875</v>
      </c>
      <c r="AS156" s="13">
        <f t="shared" si="1"/>
        <v>7.875</v>
      </c>
      <c r="AT156" s="13">
        <f t="shared" si="1"/>
        <v>7.875</v>
      </c>
      <c r="AU156" s="13">
        <f t="shared" si="1"/>
        <v>7.875</v>
      </c>
      <c r="AV156" s="13">
        <f t="shared" si="1"/>
        <v>7.875</v>
      </c>
      <c r="AW156" s="13">
        <f t="shared" si="1"/>
        <v>7.875</v>
      </c>
      <c r="AX156" s="13">
        <f t="shared" si="1"/>
        <v>7.875</v>
      </c>
      <c r="AY156" s="13">
        <f t="shared" si="1"/>
        <v>7.875</v>
      </c>
      <c r="AZ156" s="13">
        <f t="shared" si="1"/>
        <v>7.875</v>
      </c>
      <c r="BA156" s="13">
        <f t="shared" si="1"/>
        <v>7.875</v>
      </c>
      <c r="BB156" s="13">
        <f t="shared" si="1"/>
        <v>7.875</v>
      </c>
      <c r="BC156" s="13">
        <f t="shared" si="1"/>
        <v>7.875</v>
      </c>
      <c r="BD156" s="13">
        <f t="shared" si="1"/>
        <v>7.875</v>
      </c>
      <c r="BE156" s="13">
        <f t="shared" si="1"/>
        <v>7.875</v>
      </c>
      <c r="BF156" s="13">
        <f t="shared" si="1"/>
        <v>7.875</v>
      </c>
      <c r="BG156" s="13">
        <f t="shared" si="1"/>
        <v>30.875</v>
      </c>
      <c r="BH156" s="13">
        <f t="shared" si="1"/>
        <v>30.875</v>
      </c>
      <c r="BI156" s="13">
        <f t="shared" si="1"/>
        <v>30.875</v>
      </c>
      <c r="BJ156" s="13">
        <f t="shared" si="1"/>
        <v>30.875</v>
      </c>
      <c r="BK156" s="13">
        <f t="shared" si="1"/>
        <v>30.875</v>
      </c>
      <c r="BL156" s="13">
        <f t="shared" si="1"/>
        <v>30.875</v>
      </c>
      <c r="BM156" s="13">
        <f t="shared" si="1"/>
        <v>30.875</v>
      </c>
      <c r="BN156" s="13">
        <f t="shared" si="1"/>
        <v>30.875</v>
      </c>
      <c r="BO156" s="13">
        <f t="shared" si="1"/>
        <v>30.875</v>
      </c>
      <c r="BP156" s="13">
        <f t="shared" si="1"/>
        <v>30.875</v>
      </c>
      <c r="BQ156" s="13">
        <f t="shared" si="1"/>
        <v>30.875</v>
      </c>
      <c r="BR156" s="13">
        <f t="shared" si="1"/>
        <v>30.875</v>
      </c>
      <c r="BS156" s="13">
        <f t="shared" si="1"/>
        <v>30.875</v>
      </c>
      <c r="BT156" s="13">
        <f t="shared" si="1"/>
        <v>30.875</v>
      </c>
      <c r="BU156" s="13">
        <f t="shared" si="1"/>
        <v>30.875</v>
      </c>
      <c r="BV156" s="13">
        <f t="shared" si="1"/>
        <v>30.875</v>
      </c>
      <c r="BW156" s="13">
        <f t="shared" ref="BW156:DB156" si="2">SUM(BW163:BW198)</f>
        <v>30.875</v>
      </c>
      <c r="BX156" s="13">
        <f t="shared" si="2"/>
        <v>30.875</v>
      </c>
      <c r="BY156" s="13">
        <f t="shared" si="2"/>
        <v>30.875</v>
      </c>
      <c r="BZ156" s="13">
        <f t="shared" si="2"/>
        <v>30.875</v>
      </c>
      <c r="CA156" s="13">
        <f t="shared" si="2"/>
        <v>30.875</v>
      </c>
      <c r="CB156" s="13">
        <f t="shared" si="2"/>
        <v>30.875</v>
      </c>
      <c r="CC156" s="13">
        <f t="shared" si="2"/>
        <v>30.875</v>
      </c>
      <c r="CD156" s="13">
        <f t="shared" si="2"/>
        <v>30.875</v>
      </c>
      <c r="CE156" s="13">
        <f t="shared" si="2"/>
        <v>30.875</v>
      </c>
      <c r="CF156" s="13">
        <f t="shared" si="2"/>
        <v>30.875</v>
      </c>
      <c r="CG156" s="13">
        <f t="shared" si="2"/>
        <v>30.875</v>
      </c>
      <c r="CH156" s="13">
        <f t="shared" si="2"/>
        <v>30.875</v>
      </c>
      <c r="CI156" s="13">
        <f t="shared" si="2"/>
        <v>30.875</v>
      </c>
      <c r="CJ156" s="13">
        <f t="shared" si="2"/>
        <v>30.875</v>
      </c>
      <c r="CK156" s="13">
        <f t="shared" si="2"/>
        <v>30.875</v>
      </c>
      <c r="CL156" s="13">
        <f t="shared" si="2"/>
        <v>30.875</v>
      </c>
      <c r="CM156" s="13">
        <f t="shared" si="2"/>
        <v>30.875</v>
      </c>
      <c r="CN156" s="13">
        <f t="shared" si="2"/>
        <v>30.875</v>
      </c>
      <c r="CO156" s="13">
        <f t="shared" si="2"/>
        <v>30.875</v>
      </c>
      <c r="CP156" s="13">
        <f t="shared" si="2"/>
        <v>30.875</v>
      </c>
      <c r="CQ156" s="13">
        <f t="shared" si="2"/>
        <v>30.875</v>
      </c>
      <c r="CR156" s="13">
        <f t="shared" si="2"/>
        <v>30.875</v>
      </c>
      <c r="CS156" s="13">
        <f t="shared" si="2"/>
        <v>30.875</v>
      </c>
      <c r="CT156" s="13">
        <f t="shared" si="2"/>
        <v>30.875</v>
      </c>
      <c r="CU156" s="13">
        <f t="shared" si="2"/>
        <v>30.875</v>
      </c>
      <c r="CV156" s="13">
        <f t="shared" si="2"/>
        <v>30.875</v>
      </c>
      <c r="CW156" s="13">
        <f t="shared" si="2"/>
        <v>30.875</v>
      </c>
      <c r="CX156" s="13">
        <f t="shared" si="2"/>
        <v>30.875</v>
      </c>
      <c r="CY156" s="13">
        <f t="shared" si="2"/>
        <v>30.875</v>
      </c>
      <c r="CZ156" s="13">
        <f t="shared" si="2"/>
        <v>30.875</v>
      </c>
      <c r="DA156" s="13">
        <f t="shared" si="2"/>
        <v>30.875</v>
      </c>
      <c r="DB156" s="13">
        <f t="shared" si="2"/>
        <v>30.875</v>
      </c>
      <c r="DC156" s="13">
        <f t="shared" ref="DC156:DN156" si="3">SUM(DC163:DC198)</f>
        <v>30.875</v>
      </c>
      <c r="DD156" s="13">
        <f t="shared" si="3"/>
        <v>30.875</v>
      </c>
      <c r="DE156" s="13">
        <f t="shared" si="3"/>
        <v>30.875</v>
      </c>
      <c r="DF156" s="13">
        <f t="shared" si="3"/>
        <v>30.875</v>
      </c>
      <c r="DG156" s="13">
        <f t="shared" si="3"/>
        <v>30.875</v>
      </c>
      <c r="DH156" s="13">
        <f t="shared" si="3"/>
        <v>30.875</v>
      </c>
      <c r="DI156" s="13">
        <f t="shared" si="3"/>
        <v>30.875</v>
      </c>
      <c r="DJ156" s="13">
        <f t="shared" si="3"/>
        <v>30.875</v>
      </c>
      <c r="DK156" s="13">
        <f t="shared" si="3"/>
        <v>30.875</v>
      </c>
      <c r="DL156" s="13">
        <f t="shared" si="3"/>
        <v>30.875</v>
      </c>
      <c r="DM156" s="13">
        <f t="shared" si="3"/>
        <v>30.875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36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33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275</v>
      </c>
      <c r="BJ158" s="15">
        <f t="shared" si="8"/>
        <v>277</v>
      </c>
      <c r="BK158" s="15">
        <f t="shared" si="8"/>
        <v>283</v>
      </c>
      <c r="BL158" s="15">
        <f t="shared" si="8"/>
        <v>284</v>
      </c>
      <c r="BM158" s="15">
        <f t="shared" si="8"/>
        <v>285</v>
      </c>
      <c r="BN158" s="15">
        <f t="shared" si="8"/>
        <v>287</v>
      </c>
      <c r="BO158" s="15">
        <f t="shared" si="8"/>
        <v>289</v>
      </c>
      <c r="BP158" s="15">
        <f t="shared" si="8"/>
        <v>298</v>
      </c>
      <c r="BQ158" s="15">
        <f t="shared" si="8"/>
        <v>307</v>
      </c>
      <c r="BR158" s="15">
        <f t="shared" si="8"/>
        <v>311</v>
      </c>
      <c r="BS158" s="15">
        <f t="shared" si="8"/>
        <v>315</v>
      </c>
      <c r="BT158" s="15">
        <f t="shared" si="8"/>
        <v>321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34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56</v>
      </c>
      <c r="Y159" s="15">
        <f t="shared" si="10"/>
        <v>56</v>
      </c>
      <c r="Z159" s="15">
        <f t="shared" si="10"/>
        <v>56</v>
      </c>
      <c r="AA159" s="15">
        <f t="shared" si="10"/>
        <v>56</v>
      </c>
      <c r="AB159" s="15">
        <f t="shared" si="10"/>
        <v>68</v>
      </c>
      <c r="AC159" s="15">
        <f t="shared" si="10"/>
        <v>68</v>
      </c>
      <c r="AD159" s="15">
        <f t="shared" si="10"/>
        <v>68</v>
      </c>
      <c r="AE159" s="15">
        <f t="shared" si="10"/>
        <v>68</v>
      </c>
      <c r="AF159" s="15">
        <f t="shared" si="10"/>
        <v>70</v>
      </c>
      <c r="AG159" s="15">
        <f t="shared" si="10"/>
        <v>70</v>
      </c>
      <c r="AH159" s="15">
        <f t="shared" si="10"/>
        <v>70</v>
      </c>
      <c r="AI159" s="15">
        <f t="shared" si="10"/>
        <v>70</v>
      </c>
      <c r="AJ159" s="15">
        <f t="shared" si="10"/>
        <v>70</v>
      </c>
      <c r="AK159" s="15">
        <f t="shared" si="10"/>
        <v>70</v>
      </c>
      <c r="AL159" s="15">
        <f t="shared" si="10"/>
        <v>70</v>
      </c>
      <c r="AM159" s="15">
        <f t="shared" si="10"/>
        <v>93</v>
      </c>
      <c r="AN159" s="15">
        <f t="shared" si="10"/>
        <v>97</v>
      </c>
      <c r="AO159" s="15">
        <f t="shared" si="10"/>
        <v>101</v>
      </c>
      <c r="AP159" s="15">
        <f t="shared" si="10"/>
        <v>104</v>
      </c>
      <c r="AQ159" s="15">
        <f t="shared" si="10"/>
        <v>107</v>
      </c>
      <c r="AR159" s="15">
        <f t="shared" si="10"/>
        <v>109</v>
      </c>
      <c r="AS159" s="15">
        <f t="shared" si="10"/>
        <v>111</v>
      </c>
      <c r="AT159" s="15">
        <f t="shared" si="10"/>
        <v>133</v>
      </c>
      <c r="AU159" s="15">
        <f t="shared" si="10"/>
        <v>137</v>
      </c>
      <c r="AV159" s="15">
        <f t="shared" si="10"/>
        <v>141</v>
      </c>
      <c r="AW159" s="15">
        <f t="shared" si="10"/>
        <v>145</v>
      </c>
      <c r="AX159" s="15">
        <f t="shared" si="10"/>
        <v>149</v>
      </c>
      <c r="AY159" s="15">
        <f t="shared" si="10"/>
        <v>153</v>
      </c>
      <c r="AZ159" s="15">
        <f t="shared" si="10"/>
        <v>157</v>
      </c>
      <c r="BA159" s="15">
        <f t="shared" si="10"/>
        <v>175</v>
      </c>
      <c r="BB159" s="15">
        <f t="shared" si="10"/>
        <v>179</v>
      </c>
      <c r="BC159" s="15">
        <f t="shared" si="10"/>
        <v>189</v>
      </c>
      <c r="BD159" s="15">
        <f t="shared" si="10"/>
        <v>199</v>
      </c>
      <c r="BE159" s="15">
        <f t="shared" si="10"/>
        <v>209</v>
      </c>
      <c r="BF159" s="15">
        <f t="shared" si="10"/>
        <v>222</v>
      </c>
      <c r="BG159" s="15">
        <f t="shared" si="10"/>
        <v>247</v>
      </c>
      <c r="BH159" s="15">
        <f t="shared" si="10"/>
        <v>247</v>
      </c>
      <c r="BI159" s="15">
        <f t="shared" si="10"/>
        <v>247</v>
      </c>
      <c r="BJ159" s="15">
        <f t="shared" si="10"/>
        <v>247</v>
      </c>
      <c r="BK159" s="15">
        <f t="shared" si="10"/>
        <v>247</v>
      </c>
      <c r="BL159" s="15">
        <f t="shared" si="10"/>
        <v>247</v>
      </c>
      <c r="BM159" s="15">
        <f t="shared" si="10"/>
        <v>247</v>
      </c>
      <c r="BN159" s="15">
        <f t="shared" si="10"/>
        <v>247</v>
      </c>
      <c r="BO159" s="15">
        <f t="shared" si="10"/>
        <v>247</v>
      </c>
      <c r="BP159" s="15">
        <f t="shared" si="10"/>
        <v>247</v>
      </c>
      <c r="BQ159" s="15">
        <f t="shared" si="10"/>
        <v>247</v>
      </c>
      <c r="BR159" s="15">
        <f t="shared" si="10"/>
        <v>247</v>
      </c>
      <c r="BS159" s="15">
        <f t="shared" si="10"/>
        <v>247</v>
      </c>
      <c r="BT159" s="15">
        <f t="shared" si="10"/>
        <v>247</v>
      </c>
      <c r="BU159" s="15">
        <f t="shared" si="10"/>
        <v>247</v>
      </c>
      <c r="BV159" s="15">
        <f t="shared" si="10"/>
        <v>247</v>
      </c>
      <c r="BW159" s="15">
        <f t="shared" si="10"/>
        <v>247</v>
      </c>
      <c r="BX159" s="15">
        <f t="shared" si="10"/>
        <v>247</v>
      </c>
      <c r="BY159" s="15">
        <f t="shared" ref="BY159:DN159" si="11">BY155+BX159</f>
        <v>247</v>
      </c>
      <c r="BZ159" s="15">
        <f t="shared" si="11"/>
        <v>247</v>
      </c>
      <c r="CA159" s="15">
        <f t="shared" si="11"/>
        <v>247</v>
      </c>
      <c r="CB159" s="15">
        <f t="shared" si="11"/>
        <v>247</v>
      </c>
      <c r="CC159" s="15">
        <f t="shared" si="11"/>
        <v>247</v>
      </c>
      <c r="CD159" s="15">
        <f t="shared" si="11"/>
        <v>247</v>
      </c>
      <c r="CE159" s="15">
        <f t="shared" si="11"/>
        <v>247</v>
      </c>
      <c r="CF159" s="15">
        <f t="shared" si="11"/>
        <v>247</v>
      </c>
      <c r="CG159" s="15">
        <f t="shared" si="11"/>
        <v>247</v>
      </c>
      <c r="CH159" s="15">
        <f t="shared" si="11"/>
        <v>247</v>
      </c>
      <c r="CI159" s="15">
        <f t="shared" si="11"/>
        <v>247</v>
      </c>
      <c r="CJ159" s="15">
        <f t="shared" si="11"/>
        <v>247</v>
      </c>
      <c r="CK159" s="15">
        <f t="shared" si="11"/>
        <v>247</v>
      </c>
      <c r="CL159" s="15">
        <f t="shared" si="11"/>
        <v>247</v>
      </c>
      <c r="CM159" s="15">
        <f t="shared" si="11"/>
        <v>247</v>
      </c>
      <c r="CN159" s="15">
        <f t="shared" si="11"/>
        <v>247</v>
      </c>
      <c r="CO159" s="15">
        <f>CO155+CN159</f>
        <v>247</v>
      </c>
      <c r="CP159" s="15">
        <f t="shared" si="11"/>
        <v>247</v>
      </c>
      <c r="CQ159" s="15">
        <f t="shared" si="11"/>
        <v>247</v>
      </c>
      <c r="CR159" s="15">
        <f t="shared" si="11"/>
        <v>247</v>
      </c>
      <c r="CS159" s="15">
        <f t="shared" si="11"/>
        <v>247</v>
      </c>
      <c r="CT159" s="15">
        <f t="shared" si="11"/>
        <v>247</v>
      </c>
      <c r="CU159" s="15">
        <f t="shared" si="11"/>
        <v>247</v>
      </c>
      <c r="CV159" s="15">
        <f t="shared" si="11"/>
        <v>247</v>
      </c>
      <c r="CW159" s="15">
        <f t="shared" si="11"/>
        <v>247</v>
      </c>
      <c r="CX159" s="15">
        <f t="shared" si="11"/>
        <v>247</v>
      </c>
      <c r="CY159" s="15">
        <f t="shared" si="11"/>
        <v>247</v>
      </c>
      <c r="CZ159" s="15">
        <f t="shared" si="11"/>
        <v>247</v>
      </c>
      <c r="DA159" s="15">
        <f t="shared" si="11"/>
        <v>247</v>
      </c>
      <c r="DB159" s="15">
        <f t="shared" si="11"/>
        <v>247</v>
      </c>
      <c r="DC159" s="15">
        <f t="shared" si="11"/>
        <v>247</v>
      </c>
      <c r="DD159" s="15">
        <f t="shared" si="11"/>
        <v>247</v>
      </c>
      <c r="DE159" s="15">
        <f t="shared" si="11"/>
        <v>247</v>
      </c>
      <c r="DF159" s="15">
        <f t="shared" si="11"/>
        <v>247</v>
      </c>
      <c r="DG159" s="15">
        <f t="shared" si="11"/>
        <v>247</v>
      </c>
      <c r="DH159" s="15">
        <f t="shared" si="11"/>
        <v>247</v>
      </c>
      <c r="DI159" s="15">
        <f t="shared" si="11"/>
        <v>247</v>
      </c>
      <c r="DJ159" s="15">
        <f t="shared" si="11"/>
        <v>247</v>
      </c>
      <c r="DK159" s="15">
        <f t="shared" si="11"/>
        <v>247</v>
      </c>
      <c r="DL159" s="15">
        <f t="shared" si="11"/>
        <v>247</v>
      </c>
      <c r="DM159" s="15">
        <f t="shared" si="11"/>
        <v>247</v>
      </c>
      <c r="DN159" s="15">
        <f t="shared" si="11"/>
        <v>247</v>
      </c>
    </row>
    <row r="160" spans="1:119" s="11" customFormat="1" x14ac:dyDescent="0.15">
      <c r="A160" s="10"/>
      <c r="J160" s="12" t="s">
        <v>35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22</v>
      </c>
      <c r="Y160" s="15">
        <f>SUM(Y163:Y233)*データ!$D$2</f>
        <v>22</v>
      </c>
      <c r="Z160" s="15">
        <f>SUM(Z163:Z233)*データ!$D$2</f>
        <v>22</v>
      </c>
      <c r="AA160" s="15">
        <f>SUM(AA163:AA233)*データ!$D$2</f>
        <v>22</v>
      </c>
      <c r="AB160" s="15">
        <f>SUM(AB163:AB233)*データ!$D$2</f>
        <v>54</v>
      </c>
      <c r="AC160" s="15">
        <f>SUM(AC163:AC233)*データ!$D$2</f>
        <v>54</v>
      </c>
      <c r="AD160" s="15">
        <f>SUM(AD163:AD233)*データ!$D$2</f>
        <v>54</v>
      </c>
      <c r="AE160" s="15">
        <f>SUM(AE163:AE233)*データ!$D$2</f>
        <v>54</v>
      </c>
      <c r="AF160" s="15">
        <f>SUM(AF163:AF233)*データ!$D$2</f>
        <v>54</v>
      </c>
      <c r="AG160" s="15">
        <f>SUM(AG163:AG233)*データ!$D$2</f>
        <v>54</v>
      </c>
      <c r="AH160" s="15">
        <f>SUM(AH163:AH233)*データ!$D$2</f>
        <v>54</v>
      </c>
      <c r="AI160" s="15">
        <f>SUM(AI163:AI233)*データ!$D$2</f>
        <v>54</v>
      </c>
      <c r="AJ160" s="15">
        <f>SUM(AJ163:AJ233)*データ!$D$2</f>
        <v>54</v>
      </c>
      <c r="AK160" s="15">
        <f>SUM(AK163:AK233)*データ!$D$2</f>
        <v>54</v>
      </c>
      <c r="AL160" s="15">
        <f>SUM(AL163:AL233)*データ!$D$2</f>
        <v>54</v>
      </c>
      <c r="AM160" s="15">
        <f>SUM(AM163:AM233)*データ!$D$2</f>
        <v>55</v>
      </c>
      <c r="AN160" s="15">
        <f>SUM(AN163:AN233)*データ!$D$2</f>
        <v>55</v>
      </c>
      <c r="AO160" s="15">
        <f>SUM(AO163:AO233)*データ!$D$2</f>
        <v>55</v>
      </c>
      <c r="AP160" s="15">
        <f>SUM(AP163:AP233)*データ!$D$2</f>
        <v>55</v>
      </c>
      <c r="AQ160" s="15">
        <f>SUM(AQ163:AQ233)*データ!$D$2</f>
        <v>63</v>
      </c>
      <c r="AR160" s="15">
        <f>SUM(AR163:AR233)*データ!$D$2</f>
        <v>63</v>
      </c>
      <c r="AS160" s="15">
        <f>SUM(AS163:AS233)*データ!$D$2</f>
        <v>63</v>
      </c>
      <c r="AT160" s="15">
        <f>SUM(AT163:AT233)*データ!$D$2</f>
        <v>63</v>
      </c>
      <c r="AU160" s="15">
        <f>SUM(AU163:AU233)*データ!$D$2</f>
        <v>63</v>
      </c>
      <c r="AV160" s="15">
        <f>SUM(AV163:AV233)*データ!$D$2</f>
        <v>63</v>
      </c>
      <c r="AW160" s="15">
        <f>SUM(AW163:AW233)*データ!$D$2</f>
        <v>63</v>
      </c>
      <c r="AX160" s="15">
        <f>SUM(AX163:AX233)*データ!$D$2</f>
        <v>63</v>
      </c>
      <c r="AY160" s="15">
        <f>SUM(AY163:AY233)*データ!$D$2</f>
        <v>63</v>
      </c>
      <c r="AZ160" s="15">
        <f>SUM(AZ163:AZ233)*データ!$D$2</f>
        <v>63</v>
      </c>
      <c r="BA160" s="15">
        <f>SUM(BA163:BA233)*データ!$D$2</f>
        <v>63</v>
      </c>
      <c r="BB160" s="15">
        <f>SUM(BB163:BB233)*データ!$D$2</f>
        <v>63</v>
      </c>
      <c r="BC160" s="15">
        <f>SUM(BC163:BC233)*データ!$D$2</f>
        <v>63</v>
      </c>
      <c r="BD160" s="15">
        <f>SUM(BD163:BD233)*データ!$D$2</f>
        <v>63</v>
      </c>
      <c r="BE160" s="15">
        <f>SUM(BE163:BE233)*データ!$D$2</f>
        <v>63</v>
      </c>
      <c r="BF160" s="15">
        <f>SUM(BF163:BF233)*データ!$D$2</f>
        <v>63</v>
      </c>
      <c r="BG160" s="15">
        <f>SUM(BG163:BG233)*データ!$D$2</f>
        <v>247</v>
      </c>
      <c r="BH160" s="15">
        <f>SUM(BH163:BH233)*データ!$D$2</f>
        <v>247</v>
      </c>
      <c r="BI160" s="15">
        <f>SUM(BI163:BI233)*データ!$D$2</f>
        <v>247</v>
      </c>
      <c r="BJ160" s="15">
        <f>SUM(BJ163:BJ233)*データ!$D$2</f>
        <v>247</v>
      </c>
      <c r="BK160" s="15">
        <f>SUM(BK163:BK233)*データ!$D$2</f>
        <v>247</v>
      </c>
      <c r="BL160" s="15">
        <f>SUM(BL163:BL233)*データ!$D$2</f>
        <v>247</v>
      </c>
      <c r="BM160" s="15">
        <f>SUM(BM163:BM233)*データ!$D$2</f>
        <v>247</v>
      </c>
      <c r="BN160" s="15">
        <f>SUM(BN163:BN233)*データ!$D$2</f>
        <v>247</v>
      </c>
      <c r="BO160" s="15">
        <f>SUM(BO163:BO233)*データ!$D$2</f>
        <v>247</v>
      </c>
      <c r="BP160" s="15">
        <f>SUM(BP163:BP233)*データ!$D$2</f>
        <v>247</v>
      </c>
      <c r="BQ160" s="15">
        <f>SUM(BQ163:BQ233)*データ!$D$2</f>
        <v>247</v>
      </c>
      <c r="BR160" s="15">
        <f>SUM(BR163:BR233)*データ!$D$2</f>
        <v>247</v>
      </c>
      <c r="BS160" s="15">
        <f>SUM(BS163:BS233)*データ!$D$2</f>
        <v>247</v>
      </c>
      <c r="BT160" s="15">
        <f>SUM(BT163:BT233)*データ!$D$2</f>
        <v>247</v>
      </c>
      <c r="BU160" s="15">
        <f>SUM(BU163:BU233)*データ!$D$2</f>
        <v>247</v>
      </c>
      <c r="BV160" s="15">
        <f>SUM(BV163:BV233)*データ!$D$2</f>
        <v>247</v>
      </c>
      <c r="BW160" s="15">
        <f>SUM(BW163:BW233)*データ!$D$2</f>
        <v>247</v>
      </c>
      <c r="BX160" s="15">
        <f>SUM(BX163:BX233)*データ!$D$2</f>
        <v>247</v>
      </c>
      <c r="BY160" s="15">
        <f>SUM(BY163:BY233)*データ!$D$2</f>
        <v>247</v>
      </c>
      <c r="BZ160" s="15">
        <f>SUM(BZ163:BZ233)*データ!$D$2</f>
        <v>247</v>
      </c>
      <c r="CA160" s="15">
        <f>SUM(CA163:CA233)*データ!$D$2</f>
        <v>247</v>
      </c>
      <c r="CB160" s="15">
        <f>SUM(CB163:CB233)*データ!$D$2</f>
        <v>247</v>
      </c>
      <c r="CC160" s="15">
        <f>SUM(CC163:CC233)*データ!$D$2</f>
        <v>247</v>
      </c>
      <c r="CD160" s="15">
        <f>SUM(CD163:CD233)*データ!$D$2</f>
        <v>247</v>
      </c>
      <c r="CE160" s="15">
        <f>SUM(CE163:CE233)*データ!$D$2</f>
        <v>247</v>
      </c>
      <c r="CF160" s="15">
        <f>SUM(CF163:CF233)*データ!$D$2</f>
        <v>247</v>
      </c>
      <c r="CG160" s="15">
        <f>SUM(CG163:CG233)*データ!$D$2</f>
        <v>247</v>
      </c>
      <c r="CH160" s="15">
        <f>SUM(CH163:CH233)*データ!$D$2</f>
        <v>247</v>
      </c>
      <c r="CI160" s="15">
        <f>SUM(CI163:CI233)*データ!$D$2</f>
        <v>247</v>
      </c>
      <c r="CJ160" s="15">
        <f>SUM(CJ163:CJ233)*データ!$D$2</f>
        <v>247</v>
      </c>
      <c r="CK160" s="15">
        <f>SUM(CK163:CK233)*データ!$D$2</f>
        <v>247</v>
      </c>
      <c r="CL160" s="15">
        <f>SUM(CL163:CL233)*データ!$D$2</f>
        <v>247</v>
      </c>
      <c r="CM160" s="15">
        <f>SUM(CM163:CM233)*データ!$D$2</f>
        <v>247</v>
      </c>
      <c r="CN160" s="15">
        <f>SUM(CN163:CN233)*データ!$D$2</f>
        <v>247</v>
      </c>
      <c r="CO160" s="15">
        <f>SUM(CO163:CO233)*データ!$D$2</f>
        <v>247</v>
      </c>
      <c r="CP160" s="15">
        <f>SUM(CP163:CP233)*データ!$D$2</f>
        <v>247</v>
      </c>
      <c r="CQ160" s="15">
        <f>SUM(CQ163:CQ233)*データ!$D$2</f>
        <v>247</v>
      </c>
      <c r="CR160" s="15">
        <f>SUM(CR163:CR233)*データ!$D$2</f>
        <v>247</v>
      </c>
      <c r="CS160" s="15">
        <f>SUM(CS163:CS233)*データ!$D$2</f>
        <v>247</v>
      </c>
      <c r="CT160" s="15">
        <f>SUM(CT163:CT233)*データ!$D$2</f>
        <v>247</v>
      </c>
      <c r="CU160" s="15">
        <f>SUM(CU163:CU233)*データ!$D$2</f>
        <v>247</v>
      </c>
      <c r="CV160" s="15">
        <f>SUM(CV163:CV233)*データ!$D$2</f>
        <v>247</v>
      </c>
      <c r="CW160" s="15">
        <f>SUM(CW163:CW233)*データ!$D$2</f>
        <v>247</v>
      </c>
      <c r="CX160" s="15">
        <f>SUM(CX163:CX233)*データ!$D$2</f>
        <v>247</v>
      </c>
      <c r="CY160" s="15">
        <f>SUM(CY163:CY233)*データ!$D$2</f>
        <v>247</v>
      </c>
      <c r="CZ160" s="15">
        <f>SUM(CZ163:CZ233)*データ!$D$2</f>
        <v>247</v>
      </c>
      <c r="DA160" s="15">
        <f>SUM(DA163:DA233)*データ!$D$2</f>
        <v>247</v>
      </c>
      <c r="DB160" s="15">
        <f>SUM(DB163:DB233)*データ!$D$2</f>
        <v>247</v>
      </c>
      <c r="DC160" s="15">
        <f>SUM(DC163:DC233)*データ!$D$2</f>
        <v>247</v>
      </c>
      <c r="DD160" s="15">
        <f>SUM(DD163:DD233)*データ!$D$2</f>
        <v>247</v>
      </c>
      <c r="DE160" s="15">
        <f>SUM(DE163:DE233)*データ!$D$2</f>
        <v>247</v>
      </c>
      <c r="DF160" s="15">
        <f>SUM(DF163:DF233)*データ!$D$2</f>
        <v>247</v>
      </c>
      <c r="DG160" s="15">
        <f>SUM(DG163:DG233)*データ!$D$2</f>
        <v>247</v>
      </c>
      <c r="DH160" s="15">
        <f>SUM(DH163:DH233)*データ!$D$2</f>
        <v>247</v>
      </c>
      <c r="DI160" s="15">
        <f>SUM(DI163:DI233)*データ!$D$2</f>
        <v>247</v>
      </c>
      <c r="DJ160" s="15">
        <f>SUM(DJ163:DJ233)*データ!$D$2</f>
        <v>247</v>
      </c>
      <c r="DK160" s="15">
        <f>SUM(DK163:DK233)*データ!$D$2</f>
        <v>247</v>
      </c>
      <c r="DL160" s="15">
        <f>SUM(DL163:DL233)*データ!$D$2</f>
        <v>247</v>
      </c>
      <c r="DM160" s="15">
        <f>SUM(DM163:DM233)*データ!$D$2</f>
        <v>247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32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0</v>
      </c>
      <c r="BF169" s="14">
        <f>IF($J17&lt;&gt;"",$I17*IF(COUNTA(BG18:$DN18)=0,$J17,0),0)</f>
        <v>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4</v>
      </c>
      <c r="BH171" s="14">
        <f>IF($J21&lt;&gt;"",$I21*IF(COUNTA(BI22:$DN22)=0,$J21,0),0)</f>
        <v>4</v>
      </c>
      <c r="BI171" s="14">
        <f>IF($J21&lt;&gt;"",$I21*IF(COUNTA(BJ22:$DN22)=0,$J21,0),0)</f>
        <v>4</v>
      </c>
      <c r="BJ171" s="14">
        <f>IF($J21&lt;&gt;"",$I21*IF(COUNTA(BK22:$DN22)=0,$J21,0),0)</f>
        <v>4</v>
      </c>
      <c r="BK171" s="14">
        <f>IF($J21&lt;&gt;"",$I21*IF(COUNTA(BL22:$DN22)=0,$J21,0),0)</f>
        <v>4</v>
      </c>
      <c r="BL171" s="14">
        <f>IF($J21&lt;&gt;"",$I21*IF(COUNTA(BM22:$DN22)=0,$J21,0),0)</f>
        <v>4</v>
      </c>
      <c r="BM171" s="14">
        <f>IF($J21&lt;&gt;"",$I21*IF(COUNTA(BN22:$DN22)=0,$J21,0),0)</f>
        <v>4</v>
      </c>
      <c r="BN171" s="14">
        <f>IF($J21&lt;&gt;"",$I21*IF(COUNTA(BO22:$DN22)=0,$J21,0),0)</f>
        <v>4</v>
      </c>
      <c r="BO171" s="14">
        <f>IF($J21&lt;&gt;"",$I21*IF(COUNTA(BP22:$DN22)=0,$J21,0),0)</f>
        <v>4</v>
      </c>
      <c r="BP171" s="14">
        <f>IF($J21&lt;&gt;"",$I21*IF(COUNTA(BQ22:$DN22)=0,$J21,0),0)</f>
        <v>4</v>
      </c>
      <c r="BQ171" s="14">
        <f>IF($J21&lt;&gt;"",$I21*IF(COUNTA(BR22:$DN22)=0,$J21,0),0)</f>
        <v>4</v>
      </c>
      <c r="BR171" s="14">
        <f>IF($J21&lt;&gt;"",$I21*IF(COUNTA(BS22:$DN22)=0,$J21,0),0)</f>
        <v>4</v>
      </c>
      <c r="BS171" s="14">
        <f>IF($J21&lt;&gt;"",$I21*IF(COUNTA(BT22:$DN22)=0,$J21,0),0)</f>
        <v>4</v>
      </c>
      <c r="BT171" s="14">
        <f>IF($J21&lt;&gt;"",$I21*IF(COUNTA(BU22:$DN22)=0,$J21,0),0)</f>
        <v>4</v>
      </c>
      <c r="BU171" s="14">
        <f>IF($J21&lt;&gt;"",$I21*IF(COUNTA(BV22:$DN22)=0,$J21,0),0)</f>
        <v>4</v>
      </c>
      <c r="BV171" s="14">
        <f>IF($J21&lt;&gt;"",$I21*IF(COUNTA(BW22:$DN22)=0,$J21,0),0)</f>
        <v>4</v>
      </c>
      <c r="BW171" s="14">
        <f>IF($J21&lt;&gt;"",$I21*IF(COUNTA(BX22:$DN22)=0,$J21,0),0)</f>
        <v>4</v>
      </c>
      <c r="BX171" s="14">
        <f>IF($J21&lt;&gt;"",$I21*IF(COUNTA(BY22:$DN22)=0,$J21,0),0)</f>
        <v>4</v>
      </c>
      <c r="BY171" s="14">
        <f>IF($J21&lt;&gt;"",$I21*IF(COUNTA(BZ22:$DN22)=0,$J21,0),0)</f>
        <v>4</v>
      </c>
      <c r="BZ171" s="14">
        <f>IF($J21&lt;&gt;"",$I21*IF(COUNTA(CA22:$DN22)=0,$J21,0),0)</f>
        <v>4</v>
      </c>
      <c r="CA171" s="14">
        <f>IF($J21&lt;&gt;"",$I21*IF(COUNTA(CB22:$DN22)=0,$J21,0),0)</f>
        <v>4</v>
      </c>
      <c r="CB171" s="14">
        <f>IF($J21&lt;&gt;"",$I21*IF(COUNTA(CC22:$DN22)=0,$J21,0),0)</f>
        <v>4</v>
      </c>
      <c r="CC171" s="14">
        <f>IF($J21&lt;&gt;"",$I21*IF(COUNTA(CD22:$DN22)=0,$J21,0),0)</f>
        <v>4</v>
      </c>
      <c r="CD171" s="14">
        <f>IF($J21&lt;&gt;"",$I21*IF(COUNTA(CE22:$DN22)=0,$J21,0),0)</f>
        <v>4</v>
      </c>
      <c r="CE171" s="14">
        <f>IF($J21&lt;&gt;"",$I21*IF(COUNTA(CF22:$DN22)=0,$J21,0),0)</f>
        <v>4</v>
      </c>
      <c r="CF171" s="14">
        <f>IF($J21&lt;&gt;"",$I21*IF(COUNTA(CG22:$DN22)=0,$J21,0),0)</f>
        <v>4</v>
      </c>
      <c r="CG171" s="14">
        <f>IF($J21&lt;&gt;"",$I21*IF(COUNTA(CH22:$DN22)=0,$J21,0),0)</f>
        <v>4</v>
      </c>
      <c r="CH171" s="14">
        <f>IF($J21&lt;&gt;"",$I21*IF(COUNTA(CI22:$DN22)=0,$J21,0),0)</f>
        <v>4</v>
      </c>
      <c r="CI171" s="14">
        <f>IF($J21&lt;&gt;"",$I21*IF(COUNTA(CJ22:$DN22)=0,$J21,0),0)</f>
        <v>4</v>
      </c>
      <c r="CJ171" s="14">
        <f>IF($J21&lt;&gt;"",$I21*IF(COUNTA(CK22:$DN22)=0,$J21,0),0)</f>
        <v>4</v>
      </c>
      <c r="CK171" s="14">
        <f>IF($J21&lt;&gt;"",$I21*IF(COUNTA(CL22:$DN22)=0,$J21,0),0)</f>
        <v>4</v>
      </c>
      <c r="CL171" s="14">
        <f>IF($J21&lt;&gt;"",$I21*IF(COUNTA(CM22:$DN22)=0,$J21,0),0)</f>
        <v>4</v>
      </c>
      <c r="CM171" s="14">
        <f>IF($J21&lt;&gt;"",$I21*IF(COUNTA(CN22:$DN22)=0,$J21,0),0)</f>
        <v>4</v>
      </c>
      <c r="CN171" s="14">
        <f>IF($J21&lt;&gt;"",$I21*IF(COUNTA(CO22:$DN22)=0,$J21,0),0)</f>
        <v>4</v>
      </c>
      <c r="CO171" s="14">
        <f>IF($J21&lt;&gt;"",$I21*IF(COUNTA(CP22:$DN22)=0,$J21,0),0)</f>
        <v>4</v>
      </c>
      <c r="CP171" s="14">
        <f>IF($J21&lt;&gt;"",$I21*IF(COUNTA(CQ22:$DN22)=0,$J21,0),0)</f>
        <v>4</v>
      </c>
      <c r="CQ171" s="14">
        <f>IF($J21&lt;&gt;"",$I21*IF(COUNTA(CR22:$DN22)=0,$J21,0),0)</f>
        <v>4</v>
      </c>
      <c r="CR171" s="14">
        <f>IF($J21&lt;&gt;"",$I21*IF(COUNTA(CS22:$DN22)=0,$J21,0),0)</f>
        <v>4</v>
      </c>
      <c r="CS171" s="14">
        <f>IF($J21&lt;&gt;"",$I21*IF(COUNTA(CT22:$DN22)=0,$J21,0),0)</f>
        <v>4</v>
      </c>
      <c r="CT171" s="14">
        <f>IF($J21&lt;&gt;"",$I21*IF(COUNTA(CU22:$DN22)=0,$J21,0),0)</f>
        <v>4</v>
      </c>
      <c r="CU171" s="14">
        <f>IF($J21&lt;&gt;"",$I21*IF(COUNTA(CV22:$DN22)=0,$J21,0),0)</f>
        <v>4</v>
      </c>
      <c r="CV171" s="14">
        <f>IF($J21&lt;&gt;"",$I21*IF(COUNTA(CW22:$DN22)=0,$J21,0),0)</f>
        <v>4</v>
      </c>
      <c r="CW171" s="14">
        <f>IF($J21&lt;&gt;"",$I21*IF(COUNTA(CX22:$DN22)=0,$J21,0),0)</f>
        <v>4</v>
      </c>
      <c r="CX171" s="14">
        <f>IF($J21&lt;&gt;"",$I21*IF(COUNTA(CY22:$DN22)=0,$J21,0),0)</f>
        <v>4</v>
      </c>
      <c r="CY171" s="14">
        <f>IF($J21&lt;&gt;"",$I21*IF(COUNTA(CZ22:$DN22)=0,$J21,0),0)</f>
        <v>4</v>
      </c>
      <c r="CZ171" s="14">
        <f>IF($J21&lt;&gt;"",$I21*IF(COUNTA(DA22:$DN22)=0,$J21,0),0)</f>
        <v>4</v>
      </c>
      <c r="DA171" s="14">
        <f>IF($J21&lt;&gt;"",$I21*IF(COUNTA(DB22:$DN22)=0,$J21,0),0)</f>
        <v>4</v>
      </c>
      <c r="DB171" s="14">
        <f>IF($J21&lt;&gt;"",$I21*IF(COUNTA(DC22:$DN22)=0,$J21,0),0)</f>
        <v>4</v>
      </c>
      <c r="DC171" s="14">
        <f>IF($J21&lt;&gt;"",$I21*IF(COUNTA(DD22:$DN22)=0,$J21,0),0)</f>
        <v>4</v>
      </c>
      <c r="DD171" s="14">
        <f>IF($J21&lt;&gt;"",$I21*IF(COUNTA(DE22:$DN22)=0,$J21,0),0)</f>
        <v>4</v>
      </c>
      <c r="DE171" s="14">
        <f>IF($J21&lt;&gt;"",$I21*IF(COUNTA(DF22:$DN22)=0,$J21,0),0)</f>
        <v>4</v>
      </c>
      <c r="DF171" s="14">
        <f>IF($J21&lt;&gt;"",$I21*IF(COUNTA(DG22:$DN22)=0,$J21,0),0)</f>
        <v>4</v>
      </c>
      <c r="DG171" s="14">
        <f>IF($J21&lt;&gt;"",$I21*IF(COUNTA(DH22:$DN22)=0,$J21,0),0)</f>
        <v>4</v>
      </c>
      <c r="DH171" s="14">
        <f>IF($J21&lt;&gt;"",$I21*IF(COUNTA(DI22:$DN22)=0,$J21,0),0)</f>
        <v>4</v>
      </c>
      <c r="DI171" s="14">
        <f>IF($J21&lt;&gt;"",$I21*IF(COUNTA(DJ22:$DN22)=0,$J21,0),0)</f>
        <v>4</v>
      </c>
      <c r="DJ171" s="14">
        <f>IF($J21&lt;&gt;"",$I21*IF(COUNTA(DK22:$DN22)=0,$J21,0),0)</f>
        <v>4</v>
      </c>
      <c r="DK171" s="14">
        <f>IF($J21&lt;&gt;"",$I21*IF(COUNTA(DL22:$DN22)=0,$J21,0),0)</f>
        <v>4</v>
      </c>
      <c r="DL171" s="14">
        <f>IF($J21&lt;&gt;"",$I21*IF(COUNTA(DM22:$DN22)=0,$J21,0),0)</f>
        <v>4</v>
      </c>
      <c r="DM171" s="14">
        <f>IF($J21&lt;&gt;"",$I21*IF(COUNTA(DN22:$DN22)=0,$J21,0),0)</f>
        <v>4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4</v>
      </c>
      <c r="BH172" s="14">
        <f>IF($J23&lt;&gt;"",$I23*IF(COUNTA(BI24:$DN24)=0,$J23,0),0)</f>
        <v>4</v>
      </c>
      <c r="BI172" s="14">
        <f>IF($J23&lt;&gt;"",$I23*IF(COUNTA(BJ24:$DN24)=0,$J23,0),0)</f>
        <v>4</v>
      </c>
      <c r="BJ172" s="14">
        <f>IF($J23&lt;&gt;"",$I23*IF(COUNTA(BK24:$DN24)=0,$J23,0),0)</f>
        <v>4</v>
      </c>
      <c r="BK172" s="14">
        <f>IF($J23&lt;&gt;"",$I23*IF(COUNTA(BL24:$DN24)=0,$J23,0),0)</f>
        <v>4</v>
      </c>
      <c r="BL172" s="14">
        <f>IF($J23&lt;&gt;"",$I23*IF(COUNTA(BM24:$DN24)=0,$J23,0),0)</f>
        <v>4</v>
      </c>
      <c r="BM172" s="14">
        <f>IF($J23&lt;&gt;"",$I23*IF(COUNTA(BN24:$DN24)=0,$J23,0),0)</f>
        <v>4</v>
      </c>
      <c r="BN172" s="14">
        <f>IF($J23&lt;&gt;"",$I23*IF(COUNTA(BO24:$DN24)=0,$J23,0),0)</f>
        <v>4</v>
      </c>
      <c r="BO172" s="14">
        <f>IF($J23&lt;&gt;"",$I23*IF(COUNTA(BP24:$DN24)=0,$J23,0),0)</f>
        <v>4</v>
      </c>
      <c r="BP172" s="14">
        <f>IF($J23&lt;&gt;"",$I23*IF(COUNTA(BQ24:$DN24)=0,$J23,0),0)</f>
        <v>4</v>
      </c>
      <c r="BQ172" s="14">
        <f>IF($J23&lt;&gt;"",$I23*IF(COUNTA(BR24:$DN24)=0,$J23,0),0)</f>
        <v>4</v>
      </c>
      <c r="BR172" s="14">
        <f>IF($J23&lt;&gt;"",$I23*IF(COUNTA(BS24:$DN24)=0,$J23,0),0)</f>
        <v>4</v>
      </c>
      <c r="BS172" s="14">
        <f>IF($J23&lt;&gt;"",$I23*IF(COUNTA(BT24:$DN24)=0,$J23,0),0)</f>
        <v>4</v>
      </c>
      <c r="BT172" s="14">
        <f>IF($J23&lt;&gt;"",$I23*IF(COUNTA(BU24:$DN24)=0,$J23,0),0)</f>
        <v>4</v>
      </c>
      <c r="BU172" s="14">
        <f>IF($J23&lt;&gt;"",$I23*IF(COUNTA(BV24:$DN24)=0,$J23,0),0)</f>
        <v>4</v>
      </c>
      <c r="BV172" s="14">
        <f>IF($J23&lt;&gt;"",$I23*IF(COUNTA(BW24:$DN24)=0,$J23,0),0)</f>
        <v>4</v>
      </c>
      <c r="BW172" s="14">
        <f>IF($J23&lt;&gt;"",$I23*IF(COUNTA(BX24:$DN24)=0,$J23,0),0)</f>
        <v>4</v>
      </c>
      <c r="BX172" s="14">
        <f>IF($J23&lt;&gt;"",$I23*IF(COUNTA(BY24:$DN24)=0,$J23,0),0)</f>
        <v>4</v>
      </c>
      <c r="BY172" s="14">
        <f>IF($J23&lt;&gt;"",$I23*IF(COUNTA(BZ24:$DN24)=0,$J23,0),0)</f>
        <v>4</v>
      </c>
      <c r="BZ172" s="14">
        <f>IF($J23&lt;&gt;"",$I23*IF(COUNTA(CA24:$DN24)=0,$J23,0),0)</f>
        <v>4</v>
      </c>
      <c r="CA172" s="14">
        <f>IF($J23&lt;&gt;"",$I23*IF(COUNTA(CB24:$DN24)=0,$J23,0),0)</f>
        <v>4</v>
      </c>
      <c r="CB172" s="14">
        <f>IF($J23&lt;&gt;"",$I23*IF(COUNTA(CC24:$DN24)=0,$J23,0),0)</f>
        <v>4</v>
      </c>
      <c r="CC172" s="14">
        <f>IF($J23&lt;&gt;"",$I23*IF(COUNTA(CD24:$DN24)=0,$J23,0),0)</f>
        <v>4</v>
      </c>
      <c r="CD172" s="14">
        <f>IF($J23&lt;&gt;"",$I23*IF(COUNTA(CE24:$DN24)=0,$J23,0),0)</f>
        <v>4</v>
      </c>
      <c r="CE172" s="14">
        <f>IF($J23&lt;&gt;"",$I23*IF(COUNTA(CF24:$DN24)=0,$J23,0),0)</f>
        <v>4</v>
      </c>
      <c r="CF172" s="14">
        <f>IF($J23&lt;&gt;"",$I23*IF(COUNTA(CG24:$DN24)=0,$J23,0),0)</f>
        <v>4</v>
      </c>
      <c r="CG172" s="14">
        <f>IF($J23&lt;&gt;"",$I23*IF(COUNTA(CH24:$DN24)=0,$J23,0),0)</f>
        <v>4</v>
      </c>
      <c r="CH172" s="14">
        <f>IF($J23&lt;&gt;"",$I23*IF(COUNTA(CI24:$DN24)=0,$J23,0),0)</f>
        <v>4</v>
      </c>
      <c r="CI172" s="14">
        <f>IF($J23&lt;&gt;"",$I23*IF(COUNTA(CJ24:$DN24)=0,$J23,0),0)</f>
        <v>4</v>
      </c>
      <c r="CJ172" s="14">
        <f>IF($J23&lt;&gt;"",$I23*IF(COUNTA(CK24:$DN24)=0,$J23,0),0)</f>
        <v>4</v>
      </c>
      <c r="CK172" s="14">
        <f>IF($J23&lt;&gt;"",$I23*IF(COUNTA(CL24:$DN24)=0,$J23,0),0)</f>
        <v>4</v>
      </c>
      <c r="CL172" s="14">
        <f>IF($J23&lt;&gt;"",$I23*IF(COUNTA(CM24:$DN24)=0,$J23,0),0)</f>
        <v>4</v>
      </c>
      <c r="CM172" s="14">
        <f>IF($J23&lt;&gt;"",$I23*IF(COUNTA(CN24:$DN24)=0,$J23,0),0)</f>
        <v>4</v>
      </c>
      <c r="CN172" s="14">
        <f>IF($J23&lt;&gt;"",$I23*IF(COUNTA(CO24:$DN24)=0,$J23,0),0)</f>
        <v>4</v>
      </c>
      <c r="CO172" s="14">
        <f>IF($J23&lt;&gt;"",$I23*IF(COUNTA(CP24:$DN24)=0,$J23,0),0)</f>
        <v>4</v>
      </c>
      <c r="CP172" s="14">
        <f>IF($J23&lt;&gt;"",$I23*IF(COUNTA(CQ24:$DN24)=0,$J23,0),0)</f>
        <v>4</v>
      </c>
      <c r="CQ172" s="14">
        <f>IF($J23&lt;&gt;"",$I23*IF(COUNTA(CR24:$DN24)=0,$J23,0),0)</f>
        <v>4</v>
      </c>
      <c r="CR172" s="14">
        <f>IF($J23&lt;&gt;"",$I23*IF(COUNTA(CS24:$DN24)=0,$J23,0),0)</f>
        <v>4</v>
      </c>
      <c r="CS172" s="14">
        <f>IF($J23&lt;&gt;"",$I23*IF(COUNTA(CT24:$DN24)=0,$J23,0),0)</f>
        <v>4</v>
      </c>
      <c r="CT172" s="14">
        <f>IF($J23&lt;&gt;"",$I23*IF(COUNTA(CU24:$DN24)=0,$J23,0),0)</f>
        <v>4</v>
      </c>
      <c r="CU172" s="14">
        <f>IF($J23&lt;&gt;"",$I23*IF(COUNTA(CV24:$DN24)=0,$J23,0),0)</f>
        <v>4</v>
      </c>
      <c r="CV172" s="14">
        <f>IF($J23&lt;&gt;"",$I23*IF(COUNTA(CW24:$DN24)=0,$J23,0),0)</f>
        <v>4</v>
      </c>
      <c r="CW172" s="14">
        <f>IF($J23&lt;&gt;"",$I23*IF(COUNTA(CX24:$DN24)=0,$J23,0),0)</f>
        <v>4</v>
      </c>
      <c r="CX172" s="14">
        <f>IF($J23&lt;&gt;"",$I23*IF(COUNTA(CY24:$DN24)=0,$J23,0),0)</f>
        <v>4</v>
      </c>
      <c r="CY172" s="14">
        <f>IF($J23&lt;&gt;"",$I23*IF(COUNTA(CZ24:$DN24)=0,$J23,0),0)</f>
        <v>4</v>
      </c>
      <c r="CZ172" s="14">
        <f>IF($J23&lt;&gt;"",$I23*IF(COUNTA(DA24:$DN24)=0,$J23,0),0)</f>
        <v>4</v>
      </c>
      <c r="DA172" s="14">
        <f>IF($J23&lt;&gt;"",$I23*IF(COUNTA(DB24:$DN24)=0,$J23,0),0)</f>
        <v>4</v>
      </c>
      <c r="DB172" s="14">
        <f>IF($J23&lt;&gt;"",$I23*IF(COUNTA(DC24:$DN24)=0,$J23,0),0)</f>
        <v>4</v>
      </c>
      <c r="DC172" s="14">
        <f>IF($J23&lt;&gt;"",$I23*IF(COUNTA(DD24:$DN24)=0,$J23,0),0)</f>
        <v>4</v>
      </c>
      <c r="DD172" s="14">
        <f>IF($J23&lt;&gt;"",$I23*IF(COUNTA(DE24:$DN24)=0,$J23,0),0)</f>
        <v>4</v>
      </c>
      <c r="DE172" s="14">
        <f>IF($J23&lt;&gt;"",$I23*IF(COUNTA(DF24:$DN24)=0,$J23,0),0)</f>
        <v>4</v>
      </c>
      <c r="DF172" s="14">
        <f>IF($J23&lt;&gt;"",$I23*IF(COUNTA(DG24:$DN24)=0,$J23,0),0)</f>
        <v>4</v>
      </c>
      <c r="DG172" s="14">
        <f>IF($J23&lt;&gt;"",$I23*IF(COUNTA(DH24:$DN24)=0,$J23,0),0)</f>
        <v>4</v>
      </c>
      <c r="DH172" s="14">
        <f>IF($J23&lt;&gt;"",$I23*IF(COUNTA(DI24:$DN24)=0,$J23,0),0)</f>
        <v>4</v>
      </c>
      <c r="DI172" s="14">
        <f>IF($J23&lt;&gt;"",$I23*IF(COUNTA(DJ24:$DN24)=0,$J23,0),0)</f>
        <v>4</v>
      </c>
      <c r="DJ172" s="14">
        <f>IF($J23&lt;&gt;"",$I23*IF(COUNTA(DK24:$DN24)=0,$J23,0),0)</f>
        <v>4</v>
      </c>
      <c r="DK172" s="14">
        <f>IF($J23&lt;&gt;"",$I23*IF(COUNTA(DL24:$DN24)=0,$J23,0),0)</f>
        <v>4</v>
      </c>
      <c r="DL172" s="14">
        <f>IF($J23&lt;&gt;"",$I23*IF(COUNTA(DM24:$DN24)=0,$J23,0),0)</f>
        <v>4</v>
      </c>
      <c r="DM172" s="14">
        <f>IF($J23&lt;&gt;"",$I23*IF(COUNTA(DN24:$DN24)=0,$J23,0),0)</f>
        <v>4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5</v>
      </c>
      <c r="BH173" s="14">
        <f>IF($J25&lt;&gt;"",$I25*IF(COUNTA(BI26:$DN26)=0,$J25,0),0)</f>
        <v>5</v>
      </c>
      <c r="BI173" s="14">
        <f>IF($J25&lt;&gt;"",$I25*IF(COUNTA(BJ26:$DN26)=0,$J25,0),0)</f>
        <v>5</v>
      </c>
      <c r="BJ173" s="14">
        <f>IF($J25&lt;&gt;"",$I25*IF(COUNTA(BK26:$DN26)=0,$J25,0),0)</f>
        <v>5</v>
      </c>
      <c r="BK173" s="14">
        <f>IF($J25&lt;&gt;"",$I25*IF(COUNTA(BL26:$DN26)=0,$J25,0),0)</f>
        <v>5</v>
      </c>
      <c r="BL173" s="14">
        <f>IF($J25&lt;&gt;"",$I25*IF(COUNTA(BM26:$DN26)=0,$J25,0),0)</f>
        <v>5</v>
      </c>
      <c r="BM173" s="14">
        <f>IF($J25&lt;&gt;"",$I25*IF(COUNTA(BN26:$DN26)=0,$J25,0),0)</f>
        <v>5</v>
      </c>
      <c r="BN173" s="14">
        <f>IF($J25&lt;&gt;"",$I25*IF(COUNTA(BO26:$DN26)=0,$J25,0),0)</f>
        <v>5</v>
      </c>
      <c r="BO173" s="14">
        <f>IF($J25&lt;&gt;"",$I25*IF(COUNTA(BP26:$DN26)=0,$J25,0),0)</f>
        <v>5</v>
      </c>
      <c r="BP173" s="14">
        <f>IF($J25&lt;&gt;"",$I25*IF(COUNTA(BQ26:$DN26)=0,$J25,0),0)</f>
        <v>5</v>
      </c>
      <c r="BQ173" s="14">
        <f>IF($J25&lt;&gt;"",$I25*IF(COUNTA(BR26:$DN26)=0,$J25,0),0)</f>
        <v>5</v>
      </c>
      <c r="BR173" s="14">
        <f>IF($J25&lt;&gt;"",$I25*IF(COUNTA(BS26:$DN26)=0,$J25,0),0)</f>
        <v>5</v>
      </c>
      <c r="BS173" s="14">
        <f>IF($J25&lt;&gt;"",$I25*IF(COUNTA(BT26:$DN26)=0,$J25,0),0)</f>
        <v>5</v>
      </c>
      <c r="BT173" s="14">
        <f>IF($J25&lt;&gt;"",$I25*IF(COUNTA(BU26:$DN26)=0,$J25,0),0)</f>
        <v>5</v>
      </c>
      <c r="BU173" s="14">
        <f>IF($J25&lt;&gt;"",$I25*IF(COUNTA(BV26:$DN26)=0,$J25,0),0)</f>
        <v>5</v>
      </c>
      <c r="BV173" s="14">
        <f>IF($J25&lt;&gt;"",$I25*IF(COUNTA(BW26:$DN26)=0,$J25,0),0)</f>
        <v>5</v>
      </c>
      <c r="BW173" s="14">
        <f>IF($J25&lt;&gt;"",$I25*IF(COUNTA(BX26:$DN26)=0,$J25,0),0)</f>
        <v>5</v>
      </c>
      <c r="BX173" s="14">
        <f>IF($J25&lt;&gt;"",$I25*IF(COUNTA(BY26:$DN26)=0,$J25,0),0)</f>
        <v>5</v>
      </c>
      <c r="BY173" s="14">
        <f>IF($J25&lt;&gt;"",$I25*IF(COUNTA(BZ26:$DN26)=0,$J25,0),0)</f>
        <v>5</v>
      </c>
      <c r="BZ173" s="14">
        <f>IF($J25&lt;&gt;"",$I25*IF(COUNTA(CA26:$DN26)=0,$J25,0),0)</f>
        <v>5</v>
      </c>
      <c r="CA173" s="14">
        <f>IF($J25&lt;&gt;"",$I25*IF(COUNTA(CB26:$DN26)=0,$J25,0),0)</f>
        <v>5</v>
      </c>
      <c r="CB173" s="14">
        <f>IF($J25&lt;&gt;"",$I25*IF(COUNTA(CC26:$DN26)=0,$J25,0),0)</f>
        <v>5</v>
      </c>
      <c r="CC173" s="14">
        <f>IF($J25&lt;&gt;"",$I25*IF(COUNTA(CD26:$DN26)=0,$J25,0),0)</f>
        <v>5</v>
      </c>
      <c r="CD173" s="14">
        <f>IF($J25&lt;&gt;"",$I25*IF(COUNTA(CE26:$DN26)=0,$J25,0),0)</f>
        <v>5</v>
      </c>
      <c r="CE173" s="14">
        <f>IF($J25&lt;&gt;"",$I25*IF(COUNTA(CF26:$DN26)=0,$J25,0),0)</f>
        <v>5</v>
      </c>
      <c r="CF173" s="14">
        <f>IF($J25&lt;&gt;"",$I25*IF(COUNTA(CG26:$DN26)=0,$J25,0),0)</f>
        <v>5</v>
      </c>
      <c r="CG173" s="14">
        <f>IF($J25&lt;&gt;"",$I25*IF(COUNTA(CH26:$DN26)=0,$J25,0),0)</f>
        <v>5</v>
      </c>
      <c r="CH173" s="14">
        <f>IF($J25&lt;&gt;"",$I25*IF(COUNTA(CI26:$DN26)=0,$J25,0),0)</f>
        <v>5</v>
      </c>
      <c r="CI173" s="14">
        <f>IF($J25&lt;&gt;"",$I25*IF(COUNTA(CJ26:$DN26)=0,$J25,0),0)</f>
        <v>5</v>
      </c>
      <c r="CJ173" s="14">
        <f>IF($J25&lt;&gt;"",$I25*IF(COUNTA(CK26:$DN26)=0,$J25,0),0)</f>
        <v>5</v>
      </c>
      <c r="CK173" s="14">
        <f>IF($J25&lt;&gt;"",$I25*IF(COUNTA(CL26:$DN26)=0,$J25,0),0)</f>
        <v>5</v>
      </c>
      <c r="CL173" s="14">
        <f>IF($J25&lt;&gt;"",$I25*IF(COUNTA(CM26:$DN26)=0,$J25,0),0)</f>
        <v>5</v>
      </c>
      <c r="CM173" s="14">
        <f>IF($J25&lt;&gt;"",$I25*IF(COUNTA(CN26:$DN26)=0,$J25,0),0)</f>
        <v>5</v>
      </c>
      <c r="CN173" s="14">
        <f>IF($J25&lt;&gt;"",$I25*IF(COUNTA(CO26:$DN26)=0,$J25,0),0)</f>
        <v>5</v>
      </c>
      <c r="CO173" s="14">
        <f>IF($J25&lt;&gt;"",$I25*IF(COUNTA(CP26:$DN26)=0,$J25,0),0)</f>
        <v>5</v>
      </c>
      <c r="CP173" s="14">
        <f>IF($J25&lt;&gt;"",$I25*IF(COUNTA(CQ26:$DN26)=0,$J25,0),0)</f>
        <v>5</v>
      </c>
      <c r="CQ173" s="14">
        <f>IF($J25&lt;&gt;"",$I25*IF(COUNTA(CR26:$DN26)=0,$J25,0),0)</f>
        <v>5</v>
      </c>
      <c r="CR173" s="14">
        <f>IF($J25&lt;&gt;"",$I25*IF(COUNTA(CS26:$DN26)=0,$J25,0),0)</f>
        <v>5</v>
      </c>
      <c r="CS173" s="14">
        <f>IF($J25&lt;&gt;"",$I25*IF(COUNTA(CT26:$DN26)=0,$J25,0),0)</f>
        <v>5</v>
      </c>
      <c r="CT173" s="14">
        <f>IF($J25&lt;&gt;"",$I25*IF(COUNTA(CU26:$DN26)=0,$J25,0),0)</f>
        <v>5</v>
      </c>
      <c r="CU173" s="14">
        <f>IF($J25&lt;&gt;"",$I25*IF(COUNTA(CV26:$DN26)=0,$J25,0),0)</f>
        <v>5</v>
      </c>
      <c r="CV173" s="14">
        <f>IF($J25&lt;&gt;"",$I25*IF(COUNTA(CW26:$DN26)=0,$J25,0),0)</f>
        <v>5</v>
      </c>
      <c r="CW173" s="14">
        <f>IF($J25&lt;&gt;"",$I25*IF(COUNTA(CX26:$DN26)=0,$J25,0),0)</f>
        <v>5</v>
      </c>
      <c r="CX173" s="14">
        <f>IF($J25&lt;&gt;"",$I25*IF(COUNTA(CY26:$DN26)=0,$J25,0),0)</f>
        <v>5</v>
      </c>
      <c r="CY173" s="14">
        <f>IF($J25&lt;&gt;"",$I25*IF(COUNTA(CZ26:$DN26)=0,$J25,0),0)</f>
        <v>5</v>
      </c>
      <c r="CZ173" s="14">
        <f>IF($J25&lt;&gt;"",$I25*IF(COUNTA(DA26:$DN26)=0,$J25,0),0)</f>
        <v>5</v>
      </c>
      <c r="DA173" s="14">
        <f>IF($J25&lt;&gt;"",$I25*IF(COUNTA(DB26:$DN26)=0,$J25,0),0)</f>
        <v>5</v>
      </c>
      <c r="DB173" s="14">
        <f>IF($J25&lt;&gt;"",$I25*IF(COUNTA(DC26:$DN26)=0,$J25,0),0)</f>
        <v>5</v>
      </c>
      <c r="DC173" s="14">
        <f>IF($J25&lt;&gt;"",$I25*IF(COUNTA(DD26:$DN26)=0,$J25,0),0)</f>
        <v>5</v>
      </c>
      <c r="DD173" s="14">
        <f>IF($J25&lt;&gt;"",$I25*IF(COUNTA(DE26:$DN26)=0,$J25,0),0)</f>
        <v>5</v>
      </c>
      <c r="DE173" s="14">
        <f>IF($J25&lt;&gt;"",$I25*IF(COUNTA(DF26:$DN26)=0,$J25,0),0)</f>
        <v>5</v>
      </c>
      <c r="DF173" s="14">
        <f>IF($J25&lt;&gt;"",$I25*IF(COUNTA(DG26:$DN26)=0,$J25,0),0)</f>
        <v>5</v>
      </c>
      <c r="DG173" s="14">
        <f>IF($J25&lt;&gt;"",$I25*IF(COUNTA(DH26:$DN26)=0,$J25,0),0)</f>
        <v>5</v>
      </c>
      <c r="DH173" s="14">
        <f>IF($J25&lt;&gt;"",$I25*IF(COUNTA(DI26:$DN26)=0,$J25,0),0)</f>
        <v>5</v>
      </c>
      <c r="DI173" s="14">
        <f>IF($J25&lt;&gt;"",$I25*IF(COUNTA(DJ26:$DN26)=0,$J25,0),0)</f>
        <v>5</v>
      </c>
      <c r="DJ173" s="14">
        <f>IF($J25&lt;&gt;"",$I25*IF(COUNTA(DK26:$DN26)=0,$J25,0),0)</f>
        <v>5</v>
      </c>
      <c r="DK173" s="14">
        <f>IF($J25&lt;&gt;"",$I25*IF(COUNTA(DL26:$DN26)=0,$J25,0),0)</f>
        <v>5</v>
      </c>
      <c r="DL173" s="14">
        <f>IF($J25&lt;&gt;"",$I25*IF(COUNTA(DM26:$DN26)=0,$J25,0),0)</f>
        <v>5</v>
      </c>
      <c r="DM173" s="14">
        <f>IF($J25&lt;&gt;"",$I25*IF(COUNTA(DN26:$DN26)=0,$J25,0),0)</f>
        <v>5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0.25</v>
      </c>
      <c r="Y187" s="14">
        <f>IF($J59&lt;&gt;"",$I59*IF(COUNTA(Z60:$DN60)=0,$J59,0),0)</f>
        <v>0.25</v>
      </c>
      <c r="Z187" s="14">
        <f>IF($J59&lt;&gt;"",$I59*IF(COUNTA(AA60:$DN60)=0,$J59,0),0)</f>
        <v>0.25</v>
      </c>
      <c r="AA187" s="14">
        <f>IF($J59&lt;&gt;"",$I59*IF(COUNTA(AB60:$DN60)=0,$J59,0),0)</f>
        <v>0.25</v>
      </c>
      <c r="AB187" s="14">
        <f>IF($J59&lt;&gt;"",$I59*IF(COUNTA(AC60:$DN60)=0,$J59,0),0)</f>
        <v>0.25</v>
      </c>
      <c r="AC187" s="14">
        <f>IF($J59&lt;&gt;"",$I59*IF(COUNTA(AD60:$DN60)=0,$J59,0),0)</f>
        <v>0.25</v>
      </c>
      <c r="AD187" s="14">
        <f>IF($J59&lt;&gt;"",$I59*IF(COUNTA(AE60:$DN60)=0,$J59,0),0)</f>
        <v>0.25</v>
      </c>
      <c r="AE187" s="14">
        <f>IF($J59&lt;&gt;"",$I59*IF(COUNTA(AF60:$DN60)=0,$J59,0),0)</f>
        <v>0.25</v>
      </c>
      <c r="AF187" s="14">
        <f>IF($J59&lt;&gt;"",$I59*IF(COUNTA(AG60:$DN60)=0,$J59,0),0)</f>
        <v>0.25</v>
      </c>
      <c r="AG187" s="14">
        <f>IF($J59&lt;&gt;"",$I59*IF(COUNTA(AH60:$DN60)=0,$J59,0),0)</f>
        <v>0.25</v>
      </c>
      <c r="AH187" s="14">
        <f>IF($J59&lt;&gt;"",$I59*IF(COUNTA(AI60:$DN60)=0,$J59,0),0)</f>
        <v>0.25</v>
      </c>
      <c r="AI187" s="14">
        <f>IF($J59&lt;&gt;"",$I59*IF(COUNTA(AJ60:$DN60)=0,$J59,0),0)</f>
        <v>0.25</v>
      </c>
      <c r="AJ187" s="14">
        <f>IF($J59&lt;&gt;"",$I59*IF(COUNTA(AK60:$DN60)=0,$J59,0),0)</f>
        <v>0.25</v>
      </c>
      <c r="AK187" s="14">
        <f>IF($J59&lt;&gt;"",$I59*IF(COUNTA(AL60:$DN60)=0,$J59,0),0)</f>
        <v>0.25</v>
      </c>
      <c r="AL187" s="14">
        <f>IF($J59&lt;&gt;"",$I59*IF(COUNTA(AM60:$DN60)=0,$J59,0),0)</f>
        <v>0.25</v>
      </c>
      <c r="AM187" s="14">
        <f>IF($J59&lt;&gt;"",$I59*IF(COUNTA(AN60:$DN60)=0,$J59,0),0)</f>
        <v>0.25</v>
      </c>
      <c r="AN187" s="14">
        <f>IF($J59&lt;&gt;"",$I59*IF(COUNTA(AO60:$DN60)=0,$J59,0),0)</f>
        <v>0.25</v>
      </c>
      <c r="AO187" s="14">
        <f>IF($J59&lt;&gt;"",$I59*IF(COUNTA(AP60:$DN60)=0,$J59,0),0)</f>
        <v>0.25</v>
      </c>
      <c r="AP187" s="14">
        <f>IF($J59&lt;&gt;"",$I59*IF(COUNTA(AQ60:$DN60)=0,$J59,0),0)</f>
        <v>0.25</v>
      </c>
      <c r="AQ187" s="14">
        <f>IF($J59&lt;&gt;"",$I59*IF(COUNTA(AR60:$DN60)=0,$J59,0),0)</f>
        <v>0.25</v>
      </c>
      <c r="AR187" s="14">
        <f>IF($J59&lt;&gt;"",$I59*IF(COUNTA(AS60:$DN60)=0,$J59,0),0)</f>
        <v>0.25</v>
      </c>
      <c r="AS187" s="14">
        <f>IF($J59&lt;&gt;"",$I59*IF(COUNTA(AT60:$DN60)=0,$J59,0),0)</f>
        <v>0.25</v>
      </c>
      <c r="AT187" s="14">
        <f>IF($J59&lt;&gt;"",$I59*IF(COUNTA(AU60:$DN60)=0,$J59,0),0)</f>
        <v>0.25</v>
      </c>
      <c r="AU187" s="14">
        <f>IF($J59&lt;&gt;"",$I59*IF(COUNTA(AV60:$DN60)=0,$J59,0),0)</f>
        <v>0.25</v>
      </c>
      <c r="AV187" s="14">
        <f>IF($J59&lt;&gt;"",$I59*IF(COUNTA(AW60:$DN60)=0,$J59,0),0)</f>
        <v>0.25</v>
      </c>
      <c r="AW187" s="14">
        <f>IF($J59&lt;&gt;"",$I59*IF(COUNTA(AX60:$DN60)=0,$J59,0),0)</f>
        <v>0.25</v>
      </c>
      <c r="AX187" s="14">
        <f>IF($J59&lt;&gt;"",$I59*IF(COUNTA(AY60:$DN60)=0,$J59,0),0)</f>
        <v>0.25</v>
      </c>
      <c r="AY187" s="14">
        <f>IF($J59&lt;&gt;"",$I59*IF(COUNTA(AZ60:$DN60)=0,$J59,0),0)</f>
        <v>0.25</v>
      </c>
      <c r="AZ187" s="14">
        <f>IF($J59&lt;&gt;"",$I59*IF(COUNTA(BA60:$DN60)=0,$J59,0),0)</f>
        <v>0.25</v>
      </c>
      <c r="BA187" s="14">
        <f>IF($J59&lt;&gt;"",$I59*IF(COUNTA(BB60:$DN60)=0,$J59,0),0)</f>
        <v>0.25</v>
      </c>
      <c r="BB187" s="14">
        <f>IF($J59&lt;&gt;"",$I59*IF(COUNTA(BC60:$DN60)=0,$J59,0),0)</f>
        <v>0.25</v>
      </c>
      <c r="BC187" s="14">
        <f>IF($J59&lt;&gt;"",$I59*IF(COUNTA(BD60:$DN60)=0,$J59,0),0)</f>
        <v>0.25</v>
      </c>
      <c r="BD187" s="14">
        <f>IF($J59&lt;&gt;"",$I59*IF(COUNTA(BE60:$DN60)=0,$J59,0),0)</f>
        <v>0.25</v>
      </c>
      <c r="BE187" s="14">
        <f>IF($J59&lt;&gt;"",$I59*IF(COUNTA(BF60:$DN60)=0,$J59,0),0)</f>
        <v>0.25</v>
      </c>
      <c r="BF187" s="14">
        <f>IF($J59&lt;&gt;"",$I59*IF(COUNTA(BG60:$DN60)=0,$J59,0),0)</f>
        <v>0.25</v>
      </c>
      <c r="BG187" s="14">
        <f>IF($J59&lt;&gt;"",$I59*IF(COUNTA(BH60:$DN60)=0,$J59,0),0)</f>
        <v>0.25</v>
      </c>
      <c r="BH187" s="14">
        <f>IF($J59&lt;&gt;"",$I59*IF(COUNTA(BI60:$DN60)=0,$J59,0),0)</f>
        <v>0.25</v>
      </c>
      <c r="BI187" s="14">
        <f>IF($J59&lt;&gt;"",$I59*IF(COUNTA(BJ60:$DN60)=0,$J59,0),0)</f>
        <v>0.25</v>
      </c>
      <c r="BJ187" s="14">
        <f>IF($J59&lt;&gt;"",$I59*IF(COUNTA(BK60:$DN60)=0,$J59,0),0)</f>
        <v>0.25</v>
      </c>
      <c r="BK187" s="14">
        <f>IF($J59&lt;&gt;"",$I59*IF(COUNTA(BL60:$DN60)=0,$J59,0),0)</f>
        <v>0.25</v>
      </c>
      <c r="BL187" s="14">
        <f>IF($J59&lt;&gt;"",$I59*IF(COUNTA(BM60:$DN60)=0,$J59,0),0)</f>
        <v>0.25</v>
      </c>
      <c r="BM187" s="14">
        <f>IF($J59&lt;&gt;"",$I59*IF(COUNTA(BN60:$DN60)=0,$J59,0),0)</f>
        <v>0.25</v>
      </c>
      <c r="BN187" s="14">
        <f>IF($J59&lt;&gt;"",$I59*IF(COUNTA(BO60:$DN60)=0,$J59,0),0)</f>
        <v>0.25</v>
      </c>
      <c r="BO187" s="14">
        <f>IF($J59&lt;&gt;"",$I59*IF(COUNTA(BP60:$DN60)=0,$J59,0),0)</f>
        <v>0.25</v>
      </c>
      <c r="BP187" s="14">
        <f>IF($J59&lt;&gt;"",$I59*IF(COUNTA(BQ60:$DN60)=0,$J59,0),0)</f>
        <v>0.25</v>
      </c>
      <c r="BQ187" s="14">
        <f>IF($J59&lt;&gt;"",$I59*IF(COUNTA(BR60:$DN60)=0,$J59,0),0)</f>
        <v>0.25</v>
      </c>
      <c r="BR187" s="14">
        <f>IF($J59&lt;&gt;"",$I59*IF(COUNTA(BS60:$DN60)=0,$J59,0),0)</f>
        <v>0.25</v>
      </c>
      <c r="BS187" s="14">
        <f>IF($J59&lt;&gt;"",$I59*IF(COUNTA(BT60:$DN60)=0,$J59,0),0)</f>
        <v>0.25</v>
      </c>
      <c r="BT187" s="14">
        <f>IF($J59&lt;&gt;"",$I59*IF(COUNTA(BU60:$DN60)=0,$J59,0),0)</f>
        <v>0.25</v>
      </c>
      <c r="BU187" s="14">
        <f>IF($J59&lt;&gt;"",$I59*IF(COUNTA(BV60:$DN60)=0,$J59,0),0)</f>
        <v>0.25</v>
      </c>
      <c r="BV187" s="14">
        <f>IF($J59&lt;&gt;"",$I59*IF(COUNTA(BW60:$DN60)=0,$J59,0),0)</f>
        <v>0.25</v>
      </c>
      <c r="BW187" s="14">
        <f>IF($J59&lt;&gt;"",$I59*IF(COUNTA(BX60:$DN60)=0,$J59,0),0)</f>
        <v>0.25</v>
      </c>
      <c r="BX187" s="14">
        <f>IF($J59&lt;&gt;"",$I59*IF(COUNTA(BY60:$DN60)=0,$J59,0),0)</f>
        <v>0.25</v>
      </c>
      <c r="BY187" s="14">
        <f>IF($J59&lt;&gt;"",$I59*IF(COUNTA(BZ60:$DN60)=0,$J59,0),0)</f>
        <v>0.25</v>
      </c>
      <c r="BZ187" s="14">
        <f>IF($J59&lt;&gt;"",$I59*IF(COUNTA(CA60:$DN60)=0,$J59,0),0)</f>
        <v>0.25</v>
      </c>
      <c r="CA187" s="14">
        <f>IF($J59&lt;&gt;"",$I59*IF(COUNTA(CB60:$DN60)=0,$J59,0),0)</f>
        <v>0.25</v>
      </c>
      <c r="CB187" s="14">
        <f>IF($J59&lt;&gt;"",$I59*IF(COUNTA(CC60:$DN60)=0,$J59,0),0)</f>
        <v>0.25</v>
      </c>
      <c r="CC187" s="14">
        <f>IF($J59&lt;&gt;"",$I59*IF(COUNTA(CD60:$DN60)=0,$J59,0),0)</f>
        <v>0.25</v>
      </c>
      <c r="CD187" s="14">
        <f>IF($J59&lt;&gt;"",$I59*IF(COUNTA(CE60:$DN60)=0,$J59,0),0)</f>
        <v>0.25</v>
      </c>
      <c r="CE187" s="14">
        <f>IF($J59&lt;&gt;"",$I59*IF(COUNTA(CF60:$DN60)=0,$J59,0),0)</f>
        <v>0.25</v>
      </c>
      <c r="CF187" s="14">
        <f>IF($J59&lt;&gt;"",$I59*IF(COUNTA(CG60:$DN60)=0,$J59,0),0)</f>
        <v>0.25</v>
      </c>
      <c r="CG187" s="14">
        <f>IF($J59&lt;&gt;"",$I59*IF(COUNTA(CH60:$DN60)=0,$J59,0),0)</f>
        <v>0.25</v>
      </c>
      <c r="CH187" s="14">
        <f>IF($J59&lt;&gt;"",$I59*IF(COUNTA(CI60:$DN60)=0,$J59,0),0)</f>
        <v>0.25</v>
      </c>
      <c r="CI187" s="14">
        <f>IF($J59&lt;&gt;"",$I59*IF(COUNTA(CJ60:$DN60)=0,$J59,0),0)</f>
        <v>0.25</v>
      </c>
      <c r="CJ187" s="14">
        <f>IF($J59&lt;&gt;"",$I59*IF(COUNTA(CK60:$DN60)=0,$J59,0),0)</f>
        <v>0.25</v>
      </c>
      <c r="CK187" s="14">
        <f>IF($J59&lt;&gt;"",$I59*IF(COUNTA(CL60:$DN60)=0,$J59,0),0)</f>
        <v>0.25</v>
      </c>
      <c r="CL187" s="14">
        <f>IF($J59&lt;&gt;"",$I59*IF(COUNTA(CM60:$DN60)=0,$J59,0),0)</f>
        <v>0.25</v>
      </c>
      <c r="CM187" s="14">
        <f>IF($J59&lt;&gt;"",$I59*IF(COUNTA(CN60:$DN60)=0,$J59,0),0)</f>
        <v>0.25</v>
      </c>
      <c r="CN187" s="14">
        <f>IF($J59&lt;&gt;"",$I59*IF(COUNTA(CO60:$DN60)=0,$J59,0),0)</f>
        <v>0.25</v>
      </c>
      <c r="CO187" s="14">
        <f>IF($J59&lt;&gt;"",$I59*IF(COUNTA(CP60:$DN60)=0,$J59,0),0)</f>
        <v>0.25</v>
      </c>
      <c r="CP187" s="14">
        <f>IF($J59&lt;&gt;"",$I59*IF(COUNTA(CQ60:$DN60)=0,$J59,0),0)</f>
        <v>0.25</v>
      </c>
      <c r="CQ187" s="14">
        <f>IF($J59&lt;&gt;"",$I59*IF(COUNTA(CR60:$DN60)=0,$J59,0),0)</f>
        <v>0.25</v>
      </c>
      <c r="CR187" s="14">
        <f>IF($J59&lt;&gt;"",$I59*IF(COUNTA(CS60:$DN60)=0,$J59,0),0)</f>
        <v>0.25</v>
      </c>
      <c r="CS187" s="14">
        <f>IF($J59&lt;&gt;"",$I59*IF(COUNTA(CT60:$DN60)=0,$J59,0),0)</f>
        <v>0.25</v>
      </c>
      <c r="CT187" s="14">
        <f>IF($J59&lt;&gt;"",$I59*IF(COUNTA(CU60:$DN60)=0,$J59,0),0)</f>
        <v>0.25</v>
      </c>
      <c r="CU187" s="14">
        <f>IF($J59&lt;&gt;"",$I59*IF(COUNTA(CV60:$DN60)=0,$J59,0),0)</f>
        <v>0.25</v>
      </c>
      <c r="CV187" s="14">
        <f>IF($J59&lt;&gt;"",$I59*IF(COUNTA(CW60:$DN60)=0,$J59,0),0)</f>
        <v>0.25</v>
      </c>
      <c r="CW187" s="14">
        <f>IF($J59&lt;&gt;"",$I59*IF(COUNTA(CX60:$DN60)=0,$J59,0),0)</f>
        <v>0.25</v>
      </c>
      <c r="CX187" s="14">
        <f>IF($J59&lt;&gt;"",$I59*IF(COUNTA(CY60:$DN60)=0,$J59,0),0)</f>
        <v>0.25</v>
      </c>
      <c r="CY187" s="14">
        <f>IF($J59&lt;&gt;"",$I59*IF(COUNTA(CZ60:$DN60)=0,$J59,0),0)</f>
        <v>0.25</v>
      </c>
      <c r="CZ187" s="14">
        <f>IF($J59&lt;&gt;"",$I59*IF(COUNTA(DA60:$DN60)=0,$J59,0),0)</f>
        <v>0.25</v>
      </c>
      <c r="DA187" s="14">
        <f>IF($J59&lt;&gt;"",$I59*IF(COUNTA(DB60:$DN60)=0,$J59,0),0)</f>
        <v>0.25</v>
      </c>
      <c r="DB187" s="14">
        <f>IF($J59&lt;&gt;"",$I59*IF(COUNTA(DC60:$DN60)=0,$J59,0),0)</f>
        <v>0.25</v>
      </c>
      <c r="DC187" s="14">
        <f>IF($J59&lt;&gt;"",$I59*IF(COUNTA(DD60:$DN60)=0,$J59,0),0)</f>
        <v>0.25</v>
      </c>
      <c r="DD187" s="14">
        <f>IF($J59&lt;&gt;"",$I59*IF(COUNTA(DE60:$DN60)=0,$J59,0),0)</f>
        <v>0.25</v>
      </c>
      <c r="DE187" s="14">
        <f>IF($J59&lt;&gt;"",$I59*IF(COUNTA(DF60:$DN60)=0,$J59,0),0)</f>
        <v>0.25</v>
      </c>
      <c r="DF187" s="14">
        <f>IF($J59&lt;&gt;"",$I59*IF(COUNTA(DG60:$DN60)=0,$J59,0),0)</f>
        <v>0.25</v>
      </c>
      <c r="DG187" s="14">
        <f>IF($J59&lt;&gt;"",$I59*IF(COUNTA(DH60:$DN60)=0,$J59,0),0)</f>
        <v>0.25</v>
      </c>
      <c r="DH187" s="14">
        <f>IF($J59&lt;&gt;"",$I59*IF(COUNTA(DI60:$DN60)=0,$J59,0),0)</f>
        <v>0.25</v>
      </c>
      <c r="DI187" s="14">
        <f>IF($J59&lt;&gt;"",$I59*IF(COUNTA(DJ60:$DN60)=0,$J59,0),0)</f>
        <v>0.25</v>
      </c>
      <c r="DJ187" s="14">
        <f>IF($J59&lt;&gt;"",$I59*IF(COUNTA(DK60:$DN60)=0,$J59,0),0)</f>
        <v>0.25</v>
      </c>
      <c r="DK187" s="14">
        <f>IF($J59&lt;&gt;"",$I59*IF(COUNTA(DL60:$DN60)=0,$J59,0),0)</f>
        <v>0.25</v>
      </c>
      <c r="DL187" s="14">
        <f>IF($J59&lt;&gt;"",$I59*IF(COUNTA(DM60:$DN60)=0,$J59,0),0)</f>
        <v>0.25</v>
      </c>
      <c r="DM187" s="14">
        <f>IF($J59&lt;&gt;"",$I59*IF(COUNTA(DN60:$DN60)=0,$J59,0),0)</f>
        <v>0.25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</mergeCells>
  <phoneticPr fontId="1"/>
  <conditionalFormatting sqref="K157:DN157 K35:DN152 K4:DN28">
    <cfRule type="expression" dxfId="115" priority="179">
      <formula>ISERROR(MATCH(K$4,INDIRECT("データ!$B$2:$B$15"),0))=FALSE</formula>
    </cfRule>
    <cfRule type="expression" dxfId="114" priority="180">
      <formula>WEEKDAY(K$4)=7</formula>
    </cfRule>
    <cfRule type="expression" dxfId="113" priority="181">
      <formula>WEEKDAY(K$4)=1</formula>
    </cfRule>
  </conditionalFormatting>
  <conditionalFormatting sqref="J75 D9:D10 I9:I10 D17:H28 D35:H76">
    <cfRule type="expression" dxfId="112" priority="178">
      <formula>$C9=""</formula>
    </cfRule>
  </conditionalFormatting>
  <conditionalFormatting sqref="J74 J76">
    <cfRule type="expression" dxfId="111" priority="177">
      <formula>$C73=""</formula>
    </cfRule>
  </conditionalFormatting>
  <conditionalFormatting sqref="J5 J9 J13 J17 J21 J25 J29 J37 J41 J45 J49 J53 J57 J61 J65 J69 J73">
    <cfRule type="expression" dxfId="110" priority="159">
      <formula>$C5=""</formula>
    </cfRule>
  </conditionalFormatting>
  <conditionalFormatting sqref="J6 J10 J14 J18 J22 J26 J30 J38 J42 J46 J50 J54 J58 J62 J66 J70">
    <cfRule type="expression" dxfId="109" priority="158">
      <formula>$C5=""</formula>
    </cfRule>
  </conditionalFormatting>
  <conditionalFormatting sqref="J7 J11 J15 J19 J23 J27 J35 J39 J43 J47 J51 J55 J59 J63 J67 J71">
    <cfRule type="expression" dxfId="108" priority="157">
      <formula>$C7=""</formula>
    </cfRule>
  </conditionalFormatting>
  <conditionalFormatting sqref="J8 J12 J16 J20 J24 J28 J36 J40 J44 J48 J52 J56 J60 J64 J68 J72">
    <cfRule type="expression" dxfId="107" priority="156">
      <formula>$C7=""</formula>
    </cfRule>
  </conditionalFormatting>
  <conditionalFormatting sqref="G7:I8 D7:E8">
    <cfRule type="expression" dxfId="106" priority="148">
      <formula>$C7=""</formula>
    </cfRule>
  </conditionalFormatting>
  <conditionalFormatting sqref="G15:H16 D15:E16">
    <cfRule type="expression" dxfId="105" priority="140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104" priority="151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103" priority="150">
      <formula>K6&lt;&gt;""</formula>
    </cfRule>
  </conditionalFormatting>
  <conditionalFormatting sqref="D11:E12">
    <cfRule type="expression" dxfId="102" priority="146">
      <formula>$C11=""</formula>
    </cfRule>
  </conditionalFormatting>
  <conditionalFormatting sqref="F7:F8">
    <cfRule type="expression" dxfId="101" priority="147">
      <formula>$C7=""</formula>
    </cfRule>
  </conditionalFormatting>
  <conditionalFormatting sqref="C7:C12 C17:C28 C35:C76">
    <cfRule type="expression" dxfId="100" priority="141">
      <formula>$I7="遂行中"</formula>
    </cfRule>
    <cfRule type="expression" dxfId="99" priority="143">
      <formula>$I7="完了"</formula>
    </cfRule>
  </conditionalFormatting>
  <conditionalFormatting sqref="F11:F12">
    <cfRule type="expression" dxfId="98" priority="122">
      <formula>$C11=""</formula>
    </cfRule>
  </conditionalFormatting>
  <conditionalFormatting sqref="C15:C16">
    <cfRule type="expression" dxfId="97" priority="135">
      <formula>$I15="遂行中"</formula>
    </cfRule>
    <cfRule type="expression" dxfId="96" priority="136">
      <formula>$I15="完了"</formula>
    </cfRule>
  </conditionalFormatting>
  <conditionalFormatting sqref="D13:D14">
    <cfRule type="expression" dxfId="95" priority="134">
      <formula>$C13=""</formula>
    </cfRule>
  </conditionalFormatting>
  <conditionalFormatting sqref="C13:C14">
    <cfRule type="expression" dxfId="94" priority="129">
      <formula>$I13="遂行中"</formula>
    </cfRule>
    <cfRule type="expression" dxfId="93" priority="130">
      <formula>$I13="完了"</formula>
    </cfRule>
  </conditionalFormatting>
  <conditionalFormatting sqref="E9:E10 G9:H10">
    <cfRule type="expression" dxfId="92" priority="121">
      <formula>$C9=""</formula>
    </cfRule>
  </conditionalFormatting>
  <conditionalFormatting sqref="F9:F10">
    <cfRule type="expression" dxfId="91" priority="120">
      <formula>$C9=""</formula>
    </cfRule>
  </conditionalFormatting>
  <conditionalFormatting sqref="F15:F16">
    <cfRule type="expression" dxfId="90" priority="119">
      <formula>$C15=""</formula>
    </cfRule>
  </conditionalFormatting>
  <conditionalFormatting sqref="D5:I6">
    <cfRule type="expression" dxfId="89" priority="92">
      <formula>$C5=""</formula>
    </cfRule>
  </conditionalFormatting>
  <conditionalFormatting sqref="C5:C6">
    <cfRule type="expression" dxfId="88" priority="90">
      <formula>$I5="遂行中"</formula>
    </cfRule>
    <cfRule type="expression" dxfId="87" priority="91">
      <formula>$I5="完了"</formula>
    </cfRule>
  </conditionalFormatting>
  <conditionalFormatting sqref="G11:G12">
    <cfRule type="expression" dxfId="86" priority="88">
      <formula>$C11=""</formula>
    </cfRule>
  </conditionalFormatting>
  <conditionalFormatting sqref="H11:H12">
    <cfRule type="expression" dxfId="85" priority="87">
      <formula>$C11=""</formula>
    </cfRule>
  </conditionalFormatting>
  <conditionalFormatting sqref="E13:E14">
    <cfRule type="expression" dxfId="84" priority="86">
      <formula>$C13=""</formula>
    </cfRule>
  </conditionalFormatting>
  <conditionalFormatting sqref="F13:F14">
    <cfRule type="expression" dxfId="83" priority="85">
      <formula>$C13=""</formula>
    </cfRule>
  </conditionalFormatting>
  <conditionalFormatting sqref="G13:G14">
    <cfRule type="expression" dxfId="82" priority="84">
      <formula>$C13=""</formula>
    </cfRule>
  </conditionalFormatting>
  <conditionalFormatting sqref="H13:H14">
    <cfRule type="expression" dxfId="81" priority="83">
      <formula>$C13=""</formula>
    </cfRule>
  </conditionalFormatting>
  <conditionalFormatting sqref="J79 J81 J85 J87 J89 J91 J93 J105 J107 J109 J111 J113 J115 J117 J119 J121 J123 J125 J127 J129 J131 J103 J97 J99 J95 J83 D79:H132">
    <cfRule type="expression" dxfId="80" priority="76">
      <formula>$C79=""</formula>
    </cfRule>
  </conditionalFormatting>
  <conditionalFormatting sqref="J80 J82 J86 J88 J90 J92 J94 J106 J108 J110 J112 J114 J116 J118 J120 J122 J124 J126 J128 J130 J132 J104 J98 J100 J96 J84">
    <cfRule type="expression" dxfId="79" priority="75">
      <formula>$C79=""</formula>
    </cfRule>
  </conditionalFormatting>
  <conditionalFormatting sqref="G77:H78 D77:E78">
    <cfRule type="expression" dxfId="78" priority="70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77" priority="74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76" priority="73">
      <formula>K78&lt;&gt;""</formula>
    </cfRule>
  </conditionalFormatting>
  <conditionalFormatting sqref="C79:C132">
    <cfRule type="expression" dxfId="75" priority="71">
      <formula>$I79="遂行中"</formula>
    </cfRule>
    <cfRule type="expression" dxfId="74" priority="72">
      <formula>$I79="完了"</formula>
    </cfRule>
  </conditionalFormatting>
  <conditionalFormatting sqref="J77">
    <cfRule type="expression" dxfId="73" priority="69">
      <formula>$C77=""</formula>
    </cfRule>
  </conditionalFormatting>
  <conditionalFormatting sqref="J78">
    <cfRule type="expression" dxfId="72" priority="68">
      <formula>$C77=""</formula>
    </cfRule>
  </conditionalFormatting>
  <conditionalFormatting sqref="C77:C78">
    <cfRule type="expression" dxfId="71" priority="66">
      <formula>$I77="遂行中"</formula>
    </cfRule>
    <cfRule type="expression" dxfId="70" priority="67">
      <formula>$I77="完了"</formula>
    </cfRule>
  </conditionalFormatting>
  <conditionalFormatting sqref="F77:F78">
    <cfRule type="expression" dxfId="69" priority="65">
      <formula>$C77=""</formula>
    </cfRule>
  </conditionalFormatting>
  <conditionalFormatting sqref="J101">
    <cfRule type="expression" dxfId="68" priority="64">
      <formula>$C101=""</formula>
    </cfRule>
  </conditionalFormatting>
  <conditionalFormatting sqref="J102">
    <cfRule type="expression" dxfId="67" priority="63">
      <formula>$C101=""</formula>
    </cfRule>
  </conditionalFormatting>
  <conditionalFormatting sqref="J133 J135 J137 J139 J141 J143 J145 J147 J149 J151 D133:H152">
    <cfRule type="expression" dxfId="66" priority="59">
      <formula>$C133=""</formula>
    </cfRule>
  </conditionalFormatting>
  <conditionalFormatting sqref="J134 J136 J138 J140 J142 J144 J146 J148 J150 J152">
    <cfRule type="expression" dxfId="65" priority="58">
      <formula>$C133=""</formula>
    </cfRule>
  </conditionalFormatting>
  <conditionalFormatting sqref="K151:DN151 K149:DN149 K147:DN147 K145:DN145 K143:DN143 K141:DN141 K139:DN139 K133:DN133 K135:DN135 K137:DN137">
    <cfRule type="expression" dxfId="64" priority="57">
      <formula>K133&lt;&gt;""</formula>
    </cfRule>
  </conditionalFormatting>
  <conditionalFormatting sqref="K152:DN152 K150:DN150 K148:DN148 K146:DN146 K144:DN144 K142:DN142 K140:DN140 K138:DN138 K136:DN136 K134:DN134">
    <cfRule type="expression" dxfId="63" priority="56">
      <formula>K134&lt;&gt;""</formula>
    </cfRule>
  </conditionalFormatting>
  <conditionalFormatting sqref="C133:C152">
    <cfRule type="expression" dxfId="62" priority="54">
      <formula>$I133="遂行中"</formula>
    </cfRule>
    <cfRule type="expression" dxfId="61" priority="55">
      <formula>$I133="完了"</formula>
    </cfRule>
  </conditionalFormatting>
  <conditionalFormatting sqref="I11:I28 I35:I152">
    <cfRule type="expression" dxfId="60" priority="53">
      <formula>$C11=""</formula>
    </cfRule>
  </conditionalFormatting>
  <conditionalFormatting sqref="K29:DN30">
    <cfRule type="expression" dxfId="19" priority="50">
      <formula>ISERROR(MATCH(K$4,INDIRECT("データ!$B$2:$B$15"),0))=FALSE</formula>
    </cfRule>
    <cfRule type="expression" dxfId="18" priority="51">
      <formula>WEEKDAY(K$4)=7</formula>
    </cfRule>
    <cfRule type="expression" dxfId="17" priority="52">
      <formula>WEEKDAY(K$4)=1</formula>
    </cfRule>
  </conditionalFormatting>
  <conditionalFormatting sqref="D29:H30">
    <cfRule type="expression" dxfId="59" priority="49">
      <formula>$C29=""</formula>
    </cfRule>
  </conditionalFormatting>
  <conditionalFormatting sqref="K29:DN29">
    <cfRule type="expression" dxfId="16" priority="47">
      <formula>K29&lt;&gt;""</formula>
    </cfRule>
  </conditionalFormatting>
  <conditionalFormatting sqref="K30:DN30">
    <cfRule type="expression" dxfId="58" priority="46">
      <formula>K30&lt;&gt;""</formula>
    </cfRule>
  </conditionalFormatting>
  <conditionalFormatting sqref="C29:C30">
    <cfRule type="expression" dxfId="57" priority="44">
      <formula>$I29="遂行中"</formula>
    </cfRule>
    <cfRule type="expression" dxfId="56" priority="45">
      <formula>$I29="完了"</formula>
    </cfRule>
  </conditionalFormatting>
  <conditionalFormatting sqref="I29:I30">
    <cfRule type="expression" dxfId="55" priority="43">
      <formula>$C29=""</formula>
    </cfRule>
  </conditionalFormatting>
  <conditionalFormatting sqref="J31">
    <cfRule type="expression" dxfId="54" priority="42">
      <formula>$C31=""</formula>
    </cfRule>
  </conditionalFormatting>
  <conditionalFormatting sqref="J32">
    <cfRule type="expression" dxfId="53" priority="41">
      <formula>$C31=""</formula>
    </cfRule>
  </conditionalFormatting>
  <conditionalFormatting sqref="K32:DN32 K31:BH31 BU31:DN31">
    <cfRule type="expression" dxfId="52" priority="38">
      <formula>ISERROR(MATCH(K$4,INDIRECT("データ!$B$2:$B$15"),0))=FALSE</formula>
    </cfRule>
    <cfRule type="expression" dxfId="51" priority="39">
      <formula>WEEKDAY(K$4)=7</formula>
    </cfRule>
    <cfRule type="expression" dxfId="50" priority="40">
      <formula>WEEKDAY(K$4)=1</formula>
    </cfRule>
  </conditionalFormatting>
  <conditionalFormatting sqref="D31:H32">
    <cfRule type="expression" dxfId="49" priority="37">
      <formula>$C31=""</formula>
    </cfRule>
  </conditionalFormatting>
  <conditionalFormatting sqref="K31:BH31 BU31:DN31">
    <cfRule type="expression" dxfId="48" priority="36">
      <formula>K31&lt;&gt;""</formula>
    </cfRule>
  </conditionalFormatting>
  <conditionalFormatting sqref="K32:DN32">
    <cfRule type="expression" dxfId="47" priority="35">
      <formula>K32&lt;&gt;""</formula>
    </cfRule>
  </conditionalFormatting>
  <conditionalFormatting sqref="C31:C32">
    <cfRule type="expression" dxfId="46" priority="33">
      <formula>$I31="遂行中"</formula>
    </cfRule>
    <cfRule type="expression" dxfId="45" priority="34">
      <formula>$I31="完了"</formula>
    </cfRule>
  </conditionalFormatting>
  <conditionalFormatting sqref="I31:I32">
    <cfRule type="expression" dxfId="44" priority="32">
      <formula>$C31=""</formula>
    </cfRule>
  </conditionalFormatting>
  <conditionalFormatting sqref="J33">
    <cfRule type="expression" dxfId="43" priority="31">
      <formula>$C33=""</formula>
    </cfRule>
  </conditionalFormatting>
  <conditionalFormatting sqref="J34">
    <cfRule type="expression" dxfId="42" priority="30">
      <formula>$C33=""</formula>
    </cfRule>
  </conditionalFormatting>
  <conditionalFormatting sqref="K34:DN34 K33:BP33 BW33:DN33">
    <cfRule type="expression" dxfId="41" priority="27">
      <formula>ISERROR(MATCH(K$4,INDIRECT("データ!$B$2:$B$15"),0))=FALSE</formula>
    </cfRule>
    <cfRule type="expression" dxfId="40" priority="28">
      <formula>WEEKDAY(K$4)=7</formula>
    </cfRule>
    <cfRule type="expression" dxfId="39" priority="29">
      <formula>WEEKDAY(K$4)=1</formula>
    </cfRule>
  </conditionalFormatting>
  <conditionalFormatting sqref="D33:H34">
    <cfRule type="expression" dxfId="38" priority="26">
      <formula>$C33=""</formula>
    </cfRule>
  </conditionalFormatting>
  <conditionalFormatting sqref="K33:BP33 BW33:DN33">
    <cfRule type="expression" dxfId="37" priority="25">
      <formula>K33&lt;&gt;""</formula>
    </cfRule>
  </conditionalFormatting>
  <conditionalFormatting sqref="K34:DN34">
    <cfRule type="expression" dxfId="36" priority="24">
      <formula>K34&lt;&gt;""</formula>
    </cfRule>
  </conditionalFormatting>
  <conditionalFormatting sqref="C33:C34">
    <cfRule type="expression" dxfId="35" priority="22">
      <formula>$I33="遂行中"</formula>
    </cfRule>
    <cfRule type="expression" dxfId="34" priority="23">
      <formula>$I33="完了"</formula>
    </cfRule>
  </conditionalFormatting>
  <conditionalFormatting sqref="I33:I34">
    <cfRule type="expression" dxfId="33" priority="21">
      <formula>$C33=""</formula>
    </cfRule>
  </conditionalFormatting>
  <conditionalFormatting sqref="BO31:BT31">
    <cfRule type="expression" dxfId="32" priority="10">
      <formula>ISERROR(MATCH(BO$4,INDIRECT("データ!$B$2:$B$15"),0))=FALSE</formula>
    </cfRule>
    <cfRule type="expression" dxfId="31" priority="11">
      <formula>WEEKDAY(BO$4)=7</formula>
    </cfRule>
    <cfRule type="expression" dxfId="30" priority="12">
      <formula>WEEKDAY(BO$4)=1</formula>
    </cfRule>
  </conditionalFormatting>
  <conditionalFormatting sqref="BO31:BT31">
    <cfRule type="expression" dxfId="29" priority="9">
      <formula>BO31&lt;&gt;""</formula>
    </cfRule>
  </conditionalFormatting>
  <conditionalFormatting sqref="BQ33:BZ33">
    <cfRule type="expression" dxfId="28" priority="6">
      <formula>ISERROR(MATCH(BQ$4,INDIRECT("データ!$B$2:$B$15"),0))=FALSE</formula>
    </cfRule>
    <cfRule type="expression" dxfId="27" priority="7">
      <formula>WEEKDAY(BQ$4)=7</formula>
    </cfRule>
    <cfRule type="expression" dxfId="26" priority="8">
      <formula>WEEKDAY(BQ$4)=1</formula>
    </cfRule>
  </conditionalFormatting>
  <conditionalFormatting sqref="BQ33:BZ33">
    <cfRule type="expression" dxfId="25" priority="5">
      <formula>BQ33&lt;&gt;""</formula>
    </cfRule>
  </conditionalFormatting>
  <conditionalFormatting sqref="BI31:BN31">
    <cfRule type="expression" dxfId="7" priority="2">
      <formula>ISERROR(MATCH(BI$4,INDIRECT("データ!$B$2:$B$15"),0))=FALSE</formula>
    </cfRule>
    <cfRule type="expression" dxfId="6" priority="3">
      <formula>WEEKDAY(BI$4)=7</formula>
    </cfRule>
    <cfRule type="expression" dxfId="5" priority="4">
      <formula>WEEKDAY(BI$4)=1</formula>
    </cfRule>
  </conditionalFormatting>
  <conditionalFormatting sqref="BI31:BN31">
    <cfRule type="expression" dxfId="1" priority="1">
      <formula>BI31&lt;&gt;""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CV28" sqref="CV28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275</v>
      </c>
      <c r="BA28" s="30">
        <f>ガント!BJ158</f>
        <v>277</v>
      </c>
      <c r="BB28" s="30">
        <f>ガント!BK158</f>
        <v>283</v>
      </c>
      <c r="BC28" s="30">
        <f>ガント!BL158</f>
        <v>284</v>
      </c>
      <c r="BD28" s="30">
        <f>ガント!BM158</f>
        <v>285</v>
      </c>
      <c r="BE28" s="30">
        <f>ガント!BN158</f>
        <v>287</v>
      </c>
      <c r="BF28" s="30">
        <f>ガント!BO158</f>
        <v>289</v>
      </c>
      <c r="BG28" s="30">
        <f>ガント!BP158</f>
        <v>298</v>
      </c>
      <c r="BH28" s="30">
        <f>ガント!BQ158</f>
        <v>307</v>
      </c>
      <c r="BI28" s="30">
        <f>ガント!BR158</f>
        <v>311</v>
      </c>
      <c r="BJ28" s="30">
        <f>ガント!BS158</f>
        <v>315</v>
      </c>
      <c r="BK28" s="30">
        <f>ガント!BT158</f>
        <v>321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56</v>
      </c>
      <c r="P29" s="30">
        <f ca="1">IF(TODAY()&gt;=P$27,ガント!Y159,NA())</f>
        <v>56</v>
      </c>
      <c r="Q29" s="30">
        <f ca="1">IF(TODAY()&gt;=Q$27,ガント!Z159,NA())</f>
        <v>56</v>
      </c>
      <c r="R29" s="30">
        <f ca="1">IF(TODAY()&gt;=R$27,ガント!AA159,NA())</f>
        <v>56</v>
      </c>
      <c r="S29" s="30">
        <f ca="1">IF(TODAY()&gt;=S$27,ガント!AB159,NA())</f>
        <v>68</v>
      </c>
      <c r="T29" s="30">
        <f ca="1">IF(TODAY()&gt;=T$27,ガント!AC159,NA())</f>
        <v>68</v>
      </c>
      <c r="U29" s="30">
        <f ca="1">IF(TODAY()&gt;=U$27,ガント!AD159,NA())</f>
        <v>68</v>
      </c>
      <c r="V29" s="30">
        <f ca="1">IF(TODAY()&gt;=V$27,ガント!AE159,NA())</f>
        <v>68</v>
      </c>
      <c r="W29" s="30">
        <f ca="1">IF(TODAY()&gt;=W$27,ガント!AF159,NA())</f>
        <v>70</v>
      </c>
      <c r="X29" s="30">
        <f ca="1">IF(TODAY()&gt;=X$27,ガント!AG159,NA())</f>
        <v>70</v>
      </c>
      <c r="Y29" s="30">
        <f ca="1">IF(TODAY()&gt;=Y$27,ガント!AH159,NA())</f>
        <v>70</v>
      </c>
      <c r="Z29" s="30">
        <f ca="1">IF(TODAY()&gt;=Z$27,ガント!AI159,NA())</f>
        <v>70</v>
      </c>
      <c r="AA29" s="30">
        <f ca="1">IF(TODAY()&gt;=AA$27,ガント!AJ159,NA())</f>
        <v>70</v>
      </c>
      <c r="AB29" s="30">
        <f ca="1">IF(TODAY()&gt;=AB$27,ガント!AK159,NA())</f>
        <v>70</v>
      </c>
      <c r="AC29" s="30">
        <f ca="1">IF(TODAY()&gt;=AC$27,ガント!AL159,NA())</f>
        <v>70</v>
      </c>
      <c r="AD29" s="30">
        <f ca="1">IF(TODAY()&gt;=AD$27,ガント!AM159,NA())</f>
        <v>93</v>
      </c>
      <c r="AE29" s="30">
        <f ca="1">IF(TODAY()&gt;=AE$27,ガント!AN159,NA())</f>
        <v>97</v>
      </c>
      <c r="AF29" s="30">
        <f ca="1">IF(TODAY()&gt;=AF$27,ガント!AO159,NA())</f>
        <v>101</v>
      </c>
      <c r="AG29" s="30">
        <f ca="1">IF(TODAY()&gt;=AG$27,ガント!AP159,NA())</f>
        <v>104</v>
      </c>
      <c r="AH29" s="30">
        <f ca="1">IF(TODAY()&gt;=AH$27,ガント!AQ159,NA())</f>
        <v>107</v>
      </c>
      <c r="AI29" s="30">
        <f ca="1">IF(TODAY()&gt;=AI$27,ガント!AR159,NA())</f>
        <v>109</v>
      </c>
      <c r="AJ29" s="30">
        <f ca="1">IF(TODAY()&gt;=AJ$27,ガント!AS159,NA())</f>
        <v>111</v>
      </c>
      <c r="AK29" s="30">
        <f ca="1">IF(TODAY()&gt;=AK$27,ガント!AT159,NA())</f>
        <v>133</v>
      </c>
      <c r="AL29" s="30">
        <f ca="1">IF(TODAY()&gt;=AL$27,ガント!AU159,NA())</f>
        <v>137</v>
      </c>
      <c r="AM29" s="30">
        <f ca="1">IF(TODAY()&gt;=AM$27,ガント!AV159,NA())</f>
        <v>141</v>
      </c>
      <c r="AN29" s="30">
        <f ca="1">IF(TODAY()&gt;=AN$27,ガント!AW159,NA())</f>
        <v>145</v>
      </c>
      <c r="AO29" s="30">
        <f ca="1">IF(TODAY()&gt;=AO$27,ガント!AX159,NA())</f>
        <v>149</v>
      </c>
      <c r="AP29" s="30">
        <f ca="1">IF(TODAY()&gt;=AP$27,ガント!AY159,NA())</f>
        <v>153</v>
      </c>
      <c r="AQ29" s="30">
        <f ca="1">IF(TODAY()&gt;=AQ$27,ガント!AZ159,NA())</f>
        <v>157</v>
      </c>
      <c r="AR29" s="30">
        <f ca="1">IF(TODAY()&gt;=AR$27,ガント!BA159,NA())</f>
        <v>175</v>
      </c>
      <c r="AS29" s="30">
        <f ca="1">IF(TODAY()&gt;=AS$27,ガント!BB159,NA())</f>
        <v>179</v>
      </c>
      <c r="AT29" s="30">
        <f ca="1">IF(TODAY()&gt;=AT$27,ガント!BC159,NA())</f>
        <v>189</v>
      </c>
      <c r="AU29" s="30">
        <f ca="1">IF(TODAY()&gt;=AU$27,ガント!BD159,NA())</f>
        <v>199</v>
      </c>
      <c r="AV29" s="30">
        <f ca="1">IF(TODAY()&gt;=AV$27,ガント!BE159,NA())</f>
        <v>209</v>
      </c>
      <c r="AW29" s="30">
        <f ca="1">IF(TODAY()&gt;=AW$27,ガント!BF159,NA())</f>
        <v>222</v>
      </c>
      <c r="AX29" s="30">
        <f ca="1">IF(TODAY()&gt;=AX$27,ガント!BG159,NA())</f>
        <v>247</v>
      </c>
      <c r="AY29" s="30">
        <f ca="1">IF(TODAY()&gt;=AY$27,ガント!BH159,NA())</f>
        <v>247</v>
      </c>
      <c r="AZ29" s="30">
        <f ca="1">IF(TODAY()&gt;=AZ$27,ガント!BI159,NA())</f>
        <v>247</v>
      </c>
      <c r="BA29" s="30">
        <f ca="1">IF(TODAY()&gt;=BA$27,ガント!BJ159,NA())</f>
        <v>247</v>
      </c>
      <c r="BB29" s="30">
        <f ca="1">IF(TODAY()&gt;=BB$27,ガント!BK159,NA())</f>
        <v>247</v>
      </c>
      <c r="BC29" s="30">
        <f ca="1">IF(TODAY()&gt;=BC$27,ガント!BL159,NA())</f>
        <v>247</v>
      </c>
      <c r="BD29" s="30">
        <f ca="1">IF(TODAY()&gt;=BD$27,ガント!BM159,NA())</f>
        <v>247</v>
      </c>
      <c r="BE29" s="30">
        <f ca="1">IF(TODAY()&gt;=BE$27,ガント!BN159,NA())</f>
        <v>247</v>
      </c>
      <c r="BF29" s="30">
        <f ca="1">IF(TODAY()&gt;=BF$27,ガント!BO159,NA())</f>
        <v>247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22</v>
      </c>
      <c r="P30" s="27">
        <f ca="1">IF(TODAY()&gt;=P$27,ガント!Y160,NA())</f>
        <v>22</v>
      </c>
      <c r="Q30" s="27">
        <f ca="1">IF(TODAY()&gt;=Q$27,ガント!Z160,NA())</f>
        <v>22</v>
      </c>
      <c r="R30" s="27">
        <f ca="1">IF(TODAY()&gt;=R$27,ガント!AA160,NA())</f>
        <v>22</v>
      </c>
      <c r="S30" s="27">
        <f ca="1">IF(TODAY()&gt;=S$27,ガント!AB160,NA())</f>
        <v>54</v>
      </c>
      <c r="T30" s="27">
        <f ca="1">IF(TODAY()&gt;=T$27,ガント!AC160,NA())</f>
        <v>54</v>
      </c>
      <c r="U30" s="27">
        <f ca="1">IF(TODAY()&gt;=U$27,ガント!AD160,NA())</f>
        <v>54</v>
      </c>
      <c r="V30" s="27">
        <f ca="1">IF(TODAY()&gt;=V$27,ガント!AE160,NA())</f>
        <v>54</v>
      </c>
      <c r="W30" s="27">
        <f ca="1">IF(TODAY()&gt;=W$27,ガント!AF160,NA())</f>
        <v>54</v>
      </c>
      <c r="X30" s="27">
        <f ca="1">IF(TODAY()&gt;=X$27,ガント!AG160,NA())</f>
        <v>54</v>
      </c>
      <c r="Y30" s="27">
        <f ca="1">IF(TODAY()&gt;=Y$27,ガント!AH160,NA())</f>
        <v>54</v>
      </c>
      <c r="Z30" s="27">
        <f ca="1">IF(TODAY()&gt;=Z$27,ガント!AI160,NA())</f>
        <v>54</v>
      </c>
      <c r="AA30" s="27">
        <f ca="1">IF(TODAY()&gt;=AA$27,ガント!AJ160,NA())</f>
        <v>54</v>
      </c>
      <c r="AB30" s="27">
        <f ca="1">IF(TODAY()&gt;=AB$27,ガント!AK160,NA())</f>
        <v>54</v>
      </c>
      <c r="AC30" s="27">
        <f ca="1">IF(TODAY()&gt;=AC$27,ガント!AL160,NA())</f>
        <v>54</v>
      </c>
      <c r="AD30" s="27">
        <f ca="1">IF(TODAY()&gt;=AD$27,ガント!AM160,NA())</f>
        <v>55</v>
      </c>
      <c r="AE30" s="27">
        <f ca="1">IF(TODAY()&gt;=AE$27,ガント!AN160,NA())</f>
        <v>55</v>
      </c>
      <c r="AF30" s="27">
        <f ca="1">IF(TODAY()&gt;=AF$27,ガント!AO160,NA())</f>
        <v>55</v>
      </c>
      <c r="AG30" s="27">
        <f ca="1">IF(TODAY()&gt;=AG$27,ガント!AP160,NA())</f>
        <v>55</v>
      </c>
      <c r="AH30" s="27">
        <f ca="1">IF(TODAY()&gt;=AH$27,ガント!AQ160,NA())</f>
        <v>63</v>
      </c>
      <c r="AI30" s="27">
        <f ca="1">IF(TODAY()&gt;=AI$27,ガント!AR160,NA())</f>
        <v>63</v>
      </c>
      <c r="AJ30" s="27">
        <f ca="1">IF(TODAY()&gt;=AJ$27,ガント!AS160,NA())</f>
        <v>63</v>
      </c>
      <c r="AK30" s="27">
        <f ca="1">IF(TODAY()&gt;=AK$27,ガント!AT160,NA())</f>
        <v>63</v>
      </c>
      <c r="AL30" s="27">
        <f ca="1">IF(TODAY()&gt;=AL$27,ガント!AU160,NA())</f>
        <v>63</v>
      </c>
      <c r="AM30" s="27">
        <f ca="1">IF(TODAY()&gt;=AM$27,ガント!AV160,NA())</f>
        <v>63</v>
      </c>
      <c r="AN30" s="27">
        <f ca="1">IF(TODAY()&gt;=AN$27,ガント!AW160,NA())</f>
        <v>63</v>
      </c>
      <c r="AO30" s="27">
        <f ca="1">IF(TODAY()&gt;=AO$27,ガント!AX160,NA())</f>
        <v>63</v>
      </c>
      <c r="AP30" s="27">
        <f ca="1">IF(TODAY()&gt;=AP$27,ガント!AY160,NA())</f>
        <v>63</v>
      </c>
      <c r="AQ30" s="27">
        <f ca="1">IF(TODAY()&gt;=AQ$27,ガント!AZ160,NA())</f>
        <v>63</v>
      </c>
      <c r="AR30" s="27">
        <f ca="1">IF(TODAY()&gt;=AR$27,ガント!BA160,NA())</f>
        <v>63</v>
      </c>
      <c r="AS30" s="27">
        <f ca="1">IF(TODAY()&gt;=AS$27,ガント!BB160,NA())</f>
        <v>63</v>
      </c>
      <c r="AT30" s="27">
        <f ca="1">IF(TODAY()&gt;=AT$27,ガント!BC160,NA())</f>
        <v>63</v>
      </c>
      <c r="AU30" s="27">
        <f ca="1">IF(TODAY()&gt;=AU$27,ガント!BD160,NA())</f>
        <v>63</v>
      </c>
      <c r="AV30" s="27">
        <f ca="1">IF(TODAY()&gt;=AV$27,ガント!BE160,NA())</f>
        <v>63</v>
      </c>
      <c r="AW30" s="27">
        <f ca="1">IF(TODAY()&gt;=AW$27,ガント!BF160,NA())</f>
        <v>63</v>
      </c>
      <c r="AX30" s="27">
        <f ca="1">IF(TODAY()&gt;=AX$27,ガント!BG160,NA())</f>
        <v>247</v>
      </c>
      <c r="AY30" s="27">
        <f ca="1">IF(TODAY()&gt;=AY$27,ガント!BH160,NA())</f>
        <v>247</v>
      </c>
      <c r="AZ30" s="27">
        <f ca="1">IF(TODAY()&gt;=AZ$27,ガント!BI160,NA())</f>
        <v>247</v>
      </c>
      <c r="BA30" s="27">
        <f ca="1">IF(TODAY()&gt;=BA$27,ガント!BJ160,NA())</f>
        <v>247</v>
      </c>
      <c r="BB30" s="27">
        <f ca="1">IF(TODAY()&gt;=BB$27,ガント!BK160,NA())</f>
        <v>247</v>
      </c>
      <c r="BC30" s="27">
        <f ca="1">IF(TODAY()&gt;=BC$27,ガント!BL160,NA())</f>
        <v>247</v>
      </c>
      <c r="BD30" s="27">
        <f ca="1">IF(TODAY()&gt;=BD$27,ガント!BM160,NA())</f>
        <v>247</v>
      </c>
      <c r="BE30" s="27">
        <f ca="1">IF(TODAY()&gt;=BE$27,ガント!BN160,NA())</f>
        <v>247</v>
      </c>
      <c r="BF30" s="27">
        <f ca="1">IF(TODAY()&gt;=BF$27,ガント!BO160,NA())</f>
        <v>247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37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-50</v>
      </c>
      <c r="P31" s="25">
        <f t="shared" ca="1" si="0"/>
        <v>-50</v>
      </c>
      <c r="Q31" s="25">
        <f t="shared" ca="1" si="0"/>
        <v>-50</v>
      </c>
      <c r="R31" s="25">
        <f t="shared" ca="1" si="0"/>
        <v>-50</v>
      </c>
      <c r="S31" s="25">
        <f t="shared" ca="1" si="0"/>
        <v>-19</v>
      </c>
      <c r="T31" s="25">
        <f t="shared" ca="1" si="0"/>
        <v>-19</v>
      </c>
      <c r="U31" s="25">
        <f t="shared" ca="1" si="0"/>
        <v>-19</v>
      </c>
      <c r="V31" s="25">
        <f t="shared" ca="1" si="0"/>
        <v>-19</v>
      </c>
      <c r="W31" s="25">
        <f t="shared" ca="1" si="0"/>
        <v>-33</v>
      </c>
      <c r="X31" s="25">
        <f t="shared" ca="1" si="0"/>
        <v>-33</v>
      </c>
      <c r="Y31" s="25">
        <f t="shared" ca="1" si="0"/>
        <v>-33</v>
      </c>
      <c r="Z31" s="25">
        <f t="shared" ca="1" si="0"/>
        <v>-43</v>
      </c>
      <c r="AA31" s="25">
        <f t="shared" ca="1" si="0"/>
        <v>-53</v>
      </c>
      <c r="AB31" s="25">
        <f t="shared" ca="1" si="0"/>
        <v>-69</v>
      </c>
      <c r="AC31" s="25">
        <f t="shared" ca="1" si="0"/>
        <v>-79</v>
      </c>
      <c r="AD31" s="25">
        <f ca="1">IF(ISERR(AD30-AD28),NA(),AD30-AD28)</f>
        <v>-90</v>
      </c>
      <c r="AE31" s="25">
        <f t="shared" ca="1" si="0"/>
        <v>-90</v>
      </c>
      <c r="AF31" s="25">
        <f t="shared" ca="1" si="0"/>
        <v>-90</v>
      </c>
      <c r="AG31" s="25">
        <f t="shared" ca="1" si="0"/>
        <v>-102</v>
      </c>
      <c r="AH31" s="25">
        <f t="shared" ref="AH31:BM31" ca="1" si="1">IF(ISERR(AH30-AH28),NA(),AH30-AH28)</f>
        <v>-94</v>
      </c>
      <c r="AI31" s="25">
        <f t="shared" ca="1" si="1"/>
        <v>-94</v>
      </c>
      <c r="AJ31" s="25">
        <f t="shared" ca="1" si="1"/>
        <v>-94</v>
      </c>
      <c r="AK31" s="25">
        <f t="shared" ca="1" si="1"/>
        <v>-112</v>
      </c>
      <c r="AL31" s="25">
        <f t="shared" ca="1" si="1"/>
        <v>-115</v>
      </c>
      <c r="AM31" s="25">
        <f t="shared" ca="1" si="1"/>
        <v>-119</v>
      </c>
      <c r="AN31" s="25">
        <f t="shared" ca="1" si="1"/>
        <v>-122</v>
      </c>
      <c r="AO31" s="25">
        <f t="shared" ca="1" si="1"/>
        <v>-125</v>
      </c>
      <c r="AP31" s="25">
        <f t="shared" ca="1" si="1"/>
        <v>-128</v>
      </c>
      <c r="AQ31" s="25">
        <f t="shared" ca="1" si="1"/>
        <v>-132</v>
      </c>
      <c r="AR31" s="25">
        <f t="shared" ca="1" si="1"/>
        <v>-150</v>
      </c>
      <c r="AS31" s="25">
        <f t="shared" ca="1" si="1"/>
        <v>-154</v>
      </c>
      <c r="AT31" s="25">
        <f t="shared" ca="1" si="1"/>
        <v>-158</v>
      </c>
      <c r="AU31" s="25">
        <f t="shared" ca="1" si="1"/>
        <v>-162</v>
      </c>
      <c r="AV31" s="25">
        <f t="shared" ca="1" si="1"/>
        <v>-172</v>
      </c>
      <c r="AW31" s="25">
        <f t="shared" ca="1" si="1"/>
        <v>-182</v>
      </c>
      <c r="AX31" s="25">
        <f t="shared" ca="1" si="1"/>
        <v>-8</v>
      </c>
      <c r="AY31" s="25">
        <f t="shared" ca="1" si="1"/>
        <v>-20</v>
      </c>
      <c r="AZ31" s="25">
        <f t="shared" ca="1" si="1"/>
        <v>-28</v>
      </c>
      <c r="BA31" s="25">
        <f t="shared" ca="1" si="1"/>
        <v>-30</v>
      </c>
      <c r="BB31" s="25">
        <f t="shared" ca="1" si="1"/>
        <v>-36</v>
      </c>
      <c r="BC31" s="25">
        <f t="shared" ca="1" si="1"/>
        <v>-37</v>
      </c>
      <c r="BD31" s="25">
        <f t="shared" ca="1" si="1"/>
        <v>-38</v>
      </c>
      <c r="BE31" s="25">
        <f t="shared" ca="1" si="1"/>
        <v>-40</v>
      </c>
      <c r="BF31" s="25">
        <f t="shared" ca="1" si="1"/>
        <v>-42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38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-34</v>
      </c>
      <c r="P32" s="23">
        <f t="shared" ca="1" si="4"/>
        <v>-34</v>
      </c>
      <c r="Q32" s="23">
        <f t="shared" ca="1" si="4"/>
        <v>-34</v>
      </c>
      <c r="R32" s="23">
        <f t="shared" ca="1" si="4"/>
        <v>-34</v>
      </c>
      <c r="S32" s="23">
        <f t="shared" ca="1" si="4"/>
        <v>-14</v>
      </c>
      <c r="T32" s="23">
        <f t="shared" ca="1" si="4"/>
        <v>-14</v>
      </c>
      <c r="U32" s="23">
        <f t="shared" ca="1" si="4"/>
        <v>-14</v>
      </c>
      <c r="V32" s="23">
        <f t="shared" ca="1" si="4"/>
        <v>-14</v>
      </c>
      <c r="W32" s="23">
        <f t="shared" ca="1" si="4"/>
        <v>-16</v>
      </c>
      <c r="X32" s="23">
        <f t="shared" ca="1" si="4"/>
        <v>-16</v>
      </c>
      <c r="Y32" s="23">
        <f t="shared" ca="1" si="4"/>
        <v>-16</v>
      </c>
      <c r="Z32" s="23">
        <f t="shared" ca="1" si="4"/>
        <v>-16</v>
      </c>
      <c r="AA32" s="23">
        <f t="shared" ca="1" si="4"/>
        <v>-16</v>
      </c>
      <c r="AB32" s="23">
        <f t="shared" ca="1" si="4"/>
        <v>-16</v>
      </c>
      <c r="AC32" s="23">
        <f t="shared" ca="1" si="4"/>
        <v>-16</v>
      </c>
      <c r="AD32" s="23">
        <f t="shared" ca="1" si="4"/>
        <v>-38</v>
      </c>
      <c r="AE32" s="23">
        <f t="shared" ca="1" si="4"/>
        <v>-42</v>
      </c>
      <c r="AF32" s="23">
        <f t="shared" ca="1" si="4"/>
        <v>-46</v>
      </c>
      <c r="AG32" s="23">
        <f t="shared" ca="1" si="4"/>
        <v>-49</v>
      </c>
      <c r="AH32" s="23">
        <f t="shared" ref="AH32:BM32" ca="1" si="5">IF(ISERR(AH30-AH29),NA(),AH30-AH29)</f>
        <v>-44</v>
      </c>
      <c r="AI32" s="23">
        <f t="shared" ca="1" si="5"/>
        <v>-46</v>
      </c>
      <c r="AJ32" s="23">
        <f t="shared" ca="1" si="5"/>
        <v>-48</v>
      </c>
      <c r="AK32" s="23">
        <f t="shared" ca="1" si="5"/>
        <v>-70</v>
      </c>
      <c r="AL32" s="23">
        <f t="shared" ca="1" si="5"/>
        <v>-74</v>
      </c>
      <c r="AM32" s="23">
        <f t="shared" ca="1" si="5"/>
        <v>-78</v>
      </c>
      <c r="AN32" s="23">
        <f t="shared" ca="1" si="5"/>
        <v>-82</v>
      </c>
      <c r="AO32" s="23">
        <f t="shared" ca="1" si="5"/>
        <v>-86</v>
      </c>
      <c r="AP32" s="23">
        <f t="shared" ca="1" si="5"/>
        <v>-90</v>
      </c>
      <c r="AQ32" s="23">
        <f t="shared" ca="1" si="5"/>
        <v>-94</v>
      </c>
      <c r="AR32" s="23">
        <f t="shared" ca="1" si="5"/>
        <v>-112</v>
      </c>
      <c r="AS32" s="23">
        <f t="shared" ca="1" si="5"/>
        <v>-116</v>
      </c>
      <c r="AT32" s="23">
        <f t="shared" ca="1" si="5"/>
        <v>-126</v>
      </c>
      <c r="AU32" s="23">
        <f t="shared" ca="1" si="5"/>
        <v>-136</v>
      </c>
      <c r="AV32" s="23">
        <f t="shared" ca="1" si="5"/>
        <v>-146</v>
      </c>
      <c r="AW32" s="23">
        <f t="shared" ca="1" si="5"/>
        <v>-159</v>
      </c>
      <c r="AX32" s="23">
        <f t="shared" ca="1" si="5"/>
        <v>0</v>
      </c>
      <c r="AY32" s="23">
        <f t="shared" ca="1" si="5"/>
        <v>0</v>
      </c>
      <c r="AZ32" s="23">
        <f t="shared" ca="1" si="5"/>
        <v>0</v>
      </c>
      <c r="BA32" s="23">
        <f t="shared" ca="1" si="5"/>
        <v>0</v>
      </c>
      <c r="BB32" s="23">
        <f t="shared" ca="1" si="5"/>
        <v>0</v>
      </c>
      <c r="BC32" s="23">
        <f t="shared" ca="1" si="5"/>
        <v>0</v>
      </c>
      <c r="BD32" s="23">
        <f t="shared" ca="1" si="5"/>
        <v>0</v>
      </c>
      <c r="BE32" s="23">
        <f t="shared" ca="1" si="5"/>
        <v>0</v>
      </c>
      <c r="BF32" s="23">
        <f t="shared" ca="1" si="5"/>
        <v>0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39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0.30555555555555558</v>
      </c>
      <c r="P33" s="28">
        <f t="shared" ca="1" si="8"/>
        <v>0.30555555555555558</v>
      </c>
      <c r="Q33" s="28">
        <f t="shared" ca="1" si="8"/>
        <v>0.30555555555555558</v>
      </c>
      <c r="R33" s="28">
        <f t="shared" ca="1" si="8"/>
        <v>0.30555555555555558</v>
      </c>
      <c r="S33" s="28">
        <f t="shared" ca="1" si="8"/>
        <v>0.73972602739726023</v>
      </c>
      <c r="T33" s="28">
        <f t="shared" ca="1" si="8"/>
        <v>0.73972602739726023</v>
      </c>
      <c r="U33" s="28">
        <f t="shared" ca="1" si="8"/>
        <v>0.73972602739726023</v>
      </c>
      <c r="V33" s="28">
        <f t="shared" ca="1" si="8"/>
        <v>0.73972602739726023</v>
      </c>
      <c r="W33" s="28">
        <f ca="1">IF(ISERR(W30/W28),NA(),W30/W28)</f>
        <v>0.62068965517241381</v>
      </c>
      <c r="X33" s="28">
        <f t="shared" ca="1" si="8"/>
        <v>0.62068965517241381</v>
      </c>
      <c r="Y33" s="28">
        <f t="shared" ca="1" si="8"/>
        <v>0.62068965517241381</v>
      </c>
      <c r="Z33" s="28">
        <f t="shared" ca="1" si="8"/>
        <v>0.55670103092783507</v>
      </c>
      <c r="AA33" s="28">
        <f t="shared" ca="1" si="8"/>
        <v>0.50467289719626163</v>
      </c>
      <c r="AB33" s="28">
        <f t="shared" ca="1" si="8"/>
        <v>0.43902439024390244</v>
      </c>
      <c r="AC33" s="28">
        <f t="shared" ca="1" si="8"/>
        <v>0.40601503759398494</v>
      </c>
      <c r="AD33" s="28">
        <f t="shared" ca="1" si="8"/>
        <v>0.37931034482758619</v>
      </c>
      <c r="AE33" s="28">
        <f t="shared" ca="1" si="8"/>
        <v>0.37931034482758619</v>
      </c>
      <c r="AF33" s="28">
        <f t="shared" ca="1" si="8"/>
        <v>0.37931034482758619</v>
      </c>
      <c r="AG33" s="28">
        <f t="shared" ca="1" si="8"/>
        <v>0.3503184713375796</v>
      </c>
      <c r="AH33" s="28">
        <f t="shared" ref="AH33:BM33" ca="1" si="9">IF(ISERR(AH30/AH28),NA(),AH30/AH28)</f>
        <v>0.40127388535031849</v>
      </c>
      <c r="AI33" s="28">
        <f t="shared" ca="1" si="9"/>
        <v>0.40127388535031849</v>
      </c>
      <c r="AJ33" s="28">
        <f t="shared" ca="1" si="9"/>
        <v>0.40127388535031849</v>
      </c>
      <c r="AK33" s="28">
        <f t="shared" ca="1" si="9"/>
        <v>0.36</v>
      </c>
      <c r="AL33" s="28">
        <f t="shared" ca="1" si="9"/>
        <v>0.3539325842696629</v>
      </c>
      <c r="AM33" s="28">
        <f t="shared" ca="1" si="9"/>
        <v>0.34615384615384615</v>
      </c>
      <c r="AN33" s="28">
        <f t="shared" ca="1" si="9"/>
        <v>0.34054054054054056</v>
      </c>
      <c r="AO33" s="28">
        <f t="shared" ca="1" si="9"/>
        <v>0.33510638297872342</v>
      </c>
      <c r="AP33" s="28">
        <f t="shared" ca="1" si="9"/>
        <v>0.32984293193717279</v>
      </c>
      <c r="AQ33" s="28">
        <f t="shared" ca="1" si="9"/>
        <v>0.32307692307692309</v>
      </c>
      <c r="AR33" s="28">
        <f t="shared" ca="1" si="9"/>
        <v>0.29577464788732394</v>
      </c>
      <c r="AS33" s="28">
        <f t="shared" ca="1" si="9"/>
        <v>0.29032258064516131</v>
      </c>
      <c r="AT33" s="28">
        <f t="shared" ca="1" si="9"/>
        <v>0.28506787330316741</v>
      </c>
      <c r="AU33" s="28">
        <f t="shared" ca="1" si="9"/>
        <v>0.28000000000000003</v>
      </c>
      <c r="AV33" s="28">
        <f t="shared" ca="1" si="9"/>
        <v>0.26808510638297872</v>
      </c>
      <c r="AW33" s="28">
        <f t="shared" ca="1" si="9"/>
        <v>0.25714285714285712</v>
      </c>
      <c r="AX33" s="28">
        <f t="shared" ca="1" si="9"/>
        <v>0.96862745098039216</v>
      </c>
      <c r="AY33" s="28">
        <f t="shared" ca="1" si="9"/>
        <v>0.92509363295880154</v>
      </c>
      <c r="AZ33" s="28">
        <f t="shared" ca="1" si="9"/>
        <v>0.89818181818181819</v>
      </c>
      <c r="BA33" s="28">
        <f t="shared" ca="1" si="9"/>
        <v>0.89169675090252709</v>
      </c>
      <c r="BB33" s="28">
        <f t="shared" ca="1" si="9"/>
        <v>0.87279151943462896</v>
      </c>
      <c r="BC33" s="28">
        <f t="shared" ca="1" si="9"/>
        <v>0.86971830985915488</v>
      </c>
      <c r="BD33" s="28">
        <f t="shared" ca="1" si="9"/>
        <v>0.8666666666666667</v>
      </c>
      <c r="BE33" s="28">
        <f t="shared" ca="1" si="9"/>
        <v>0.86062717770034847</v>
      </c>
      <c r="BF33" s="28">
        <f t="shared" ca="1" si="9"/>
        <v>0.8546712802768166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40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0.39285714285714285</v>
      </c>
      <c r="P34" s="28">
        <f t="shared" ca="1" si="12"/>
        <v>0.39285714285714285</v>
      </c>
      <c r="Q34" s="28">
        <f t="shared" ca="1" si="12"/>
        <v>0.39285714285714285</v>
      </c>
      <c r="R34" s="28">
        <f t="shared" ca="1" si="12"/>
        <v>0.39285714285714285</v>
      </c>
      <c r="S34" s="28">
        <f t="shared" ca="1" si="12"/>
        <v>0.79411764705882348</v>
      </c>
      <c r="T34" s="28">
        <f t="shared" ca="1" si="12"/>
        <v>0.79411764705882348</v>
      </c>
      <c r="U34" s="28">
        <f t="shared" ca="1" si="12"/>
        <v>0.79411764705882348</v>
      </c>
      <c r="V34" s="28">
        <f t="shared" ca="1" si="12"/>
        <v>0.79411764705882348</v>
      </c>
      <c r="W34" s="28">
        <f t="shared" ca="1" si="12"/>
        <v>0.77142857142857146</v>
      </c>
      <c r="X34" s="28">
        <f t="shared" ca="1" si="12"/>
        <v>0.77142857142857146</v>
      </c>
      <c r="Y34" s="28">
        <f t="shared" ca="1" si="12"/>
        <v>0.77142857142857146</v>
      </c>
      <c r="Z34" s="28">
        <f t="shared" ca="1" si="12"/>
        <v>0.77142857142857146</v>
      </c>
      <c r="AA34" s="28">
        <f t="shared" ca="1" si="12"/>
        <v>0.77142857142857146</v>
      </c>
      <c r="AB34" s="28">
        <f t="shared" ca="1" si="12"/>
        <v>0.77142857142857146</v>
      </c>
      <c r="AC34" s="28">
        <f t="shared" ca="1" si="12"/>
        <v>0.77142857142857146</v>
      </c>
      <c r="AD34" s="28">
        <f t="shared" ca="1" si="12"/>
        <v>0.59139784946236562</v>
      </c>
      <c r="AE34" s="28">
        <f t="shared" ca="1" si="12"/>
        <v>0.5670103092783505</v>
      </c>
      <c r="AF34" s="28">
        <f t="shared" ca="1" si="12"/>
        <v>0.54455445544554459</v>
      </c>
      <c r="AG34" s="28">
        <f t="shared" ca="1" si="12"/>
        <v>0.52884615384615385</v>
      </c>
      <c r="AH34" s="28">
        <f t="shared" ref="AH34:BM34" ca="1" si="13">IF(ISERR(AH30/AH29),NA(),AH30/AH29)</f>
        <v>0.58878504672897192</v>
      </c>
      <c r="AI34" s="28">
        <f t="shared" ca="1" si="13"/>
        <v>0.57798165137614677</v>
      </c>
      <c r="AJ34" s="28">
        <f t="shared" ca="1" si="13"/>
        <v>0.56756756756756754</v>
      </c>
      <c r="AK34" s="28">
        <f t="shared" ca="1" si="13"/>
        <v>0.47368421052631576</v>
      </c>
      <c r="AL34" s="28">
        <f t="shared" ca="1" si="13"/>
        <v>0.45985401459854014</v>
      </c>
      <c r="AM34" s="28">
        <f t="shared" ca="1" si="13"/>
        <v>0.44680851063829785</v>
      </c>
      <c r="AN34" s="28">
        <f t="shared" ca="1" si="13"/>
        <v>0.43448275862068964</v>
      </c>
      <c r="AO34" s="28">
        <f t="shared" ca="1" si="13"/>
        <v>0.42281879194630873</v>
      </c>
      <c r="AP34" s="28">
        <f t="shared" ca="1" si="13"/>
        <v>0.41176470588235292</v>
      </c>
      <c r="AQ34" s="28">
        <f t="shared" ca="1" si="13"/>
        <v>0.40127388535031849</v>
      </c>
      <c r="AR34" s="28">
        <f t="shared" ca="1" si="13"/>
        <v>0.36</v>
      </c>
      <c r="AS34" s="28">
        <f t="shared" ca="1" si="13"/>
        <v>0.35195530726256985</v>
      </c>
      <c r="AT34" s="28">
        <f t="shared" ca="1" si="13"/>
        <v>0.33333333333333331</v>
      </c>
      <c r="AU34" s="28">
        <f t="shared" ca="1" si="13"/>
        <v>0.3165829145728643</v>
      </c>
      <c r="AV34" s="28">
        <f t="shared" ca="1" si="13"/>
        <v>0.30143540669856461</v>
      </c>
      <c r="AW34" s="28">
        <f t="shared" ca="1" si="13"/>
        <v>0.28378378378378377</v>
      </c>
      <c r="AX34" s="28">
        <f t="shared" ca="1" si="13"/>
        <v>1</v>
      </c>
      <c r="AY34" s="28">
        <f t="shared" ca="1" si="13"/>
        <v>1</v>
      </c>
      <c r="AZ34" s="28">
        <f t="shared" ca="1" si="13"/>
        <v>1</v>
      </c>
      <c r="BA34" s="28">
        <f t="shared" ca="1" si="13"/>
        <v>1</v>
      </c>
      <c r="BB34" s="28">
        <f t="shared" ca="1" si="13"/>
        <v>1</v>
      </c>
      <c r="BC34" s="28">
        <f t="shared" ca="1" si="13"/>
        <v>1</v>
      </c>
      <c r="BD34" s="28">
        <f t="shared" ca="1" si="13"/>
        <v>1</v>
      </c>
      <c r="BE34" s="28">
        <f t="shared" ca="1" si="13"/>
        <v>1</v>
      </c>
      <c r="BF34" s="28">
        <f t="shared" ca="1" si="13"/>
        <v>1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24" priority="1">
      <formula>ISERROR(MATCH(B$4,INDIRECT("データ!$B$2:$B$15"),0))=FALSE</formula>
    </cfRule>
    <cfRule type="expression" dxfId="23" priority="2">
      <formula>WEEKDAY(B$4)=7</formula>
    </cfRule>
    <cfRule type="expression" dxfId="2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37" sqref="D37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60</v>
      </c>
    </row>
    <row r="3" spans="1:8" ht="27" customHeight="1" x14ac:dyDescent="0.15">
      <c r="A3" s="33" t="s">
        <v>45</v>
      </c>
      <c r="B3" s="34" t="s">
        <v>52</v>
      </c>
      <c r="C3" s="34" t="s">
        <v>46</v>
      </c>
      <c r="D3" s="34" t="s">
        <v>47</v>
      </c>
      <c r="E3" s="34" t="s">
        <v>48</v>
      </c>
      <c r="F3" s="34" t="s">
        <v>58</v>
      </c>
      <c r="G3" s="34" t="s">
        <v>49</v>
      </c>
      <c r="H3" s="34" t="s">
        <v>50</v>
      </c>
    </row>
    <row r="4" spans="1:8" ht="27" x14ac:dyDescent="0.15">
      <c r="A4" s="39" t="s">
        <v>54</v>
      </c>
      <c r="B4" s="36" t="s">
        <v>55</v>
      </c>
      <c r="C4" s="36" t="s">
        <v>53</v>
      </c>
      <c r="D4" s="37" t="s">
        <v>56</v>
      </c>
      <c r="E4" s="36" t="s">
        <v>51</v>
      </c>
      <c r="F4" s="37" t="s">
        <v>59</v>
      </c>
      <c r="G4" s="36" t="s">
        <v>23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21" priority="2">
      <formula>$E4="完了"</formula>
    </cfRule>
  </conditionalFormatting>
  <conditionalFormatting sqref="C4:C29">
    <cfRule type="expression" dxfId="2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0" t="s">
        <v>16</v>
      </c>
      <c r="C1" s="90"/>
      <c r="D1" s="3" t="s">
        <v>25</v>
      </c>
    </row>
    <row r="2" spans="1:4" x14ac:dyDescent="0.15">
      <c r="A2" s="7" t="s">
        <v>62</v>
      </c>
      <c r="B2" s="8">
        <v>42489</v>
      </c>
      <c r="C2" s="7" t="s">
        <v>17</v>
      </c>
      <c r="D2" s="9">
        <v>8</v>
      </c>
    </row>
    <row r="3" spans="1:4" x14ac:dyDescent="0.15">
      <c r="A3" s="7" t="s">
        <v>63</v>
      </c>
      <c r="B3" s="8">
        <v>42493</v>
      </c>
      <c r="C3" s="7" t="s">
        <v>17</v>
      </c>
    </row>
    <row r="4" spans="1:4" x14ac:dyDescent="0.15">
      <c r="A4" s="7" t="s">
        <v>64</v>
      </c>
      <c r="B4" s="8">
        <v>42494</v>
      </c>
      <c r="C4" s="7" t="s">
        <v>17</v>
      </c>
    </row>
    <row r="5" spans="1:4" x14ac:dyDescent="0.15">
      <c r="A5" s="7" t="s">
        <v>65</v>
      </c>
      <c r="B5" s="8">
        <v>42495</v>
      </c>
      <c r="C5" s="7" t="s">
        <v>17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iwase</cp:lastModifiedBy>
  <cp:lastPrinted>2016-04-15T05:32:50Z</cp:lastPrinted>
  <dcterms:created xsi:type="dcterms:W3CDTF">2014-03-28T03:10:58Z</dcterms:created>
  <dcterms:modified xsi:type="dcterms:W3CDTF">2016-06-10T06:03:33Z</dcterms:modified>
</cp:coreProperties>
</file>