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<sst xmlns="http://schemas.openxmlformats.org/spreadsheetml/2006/main" count="155" uniqueCount="112">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</sst>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27912"/>
        <c:axId val="345208936"/>
      </c:lineChart>
      <c:dateAx>
        <c:axId val="3439279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45208936"/>
        <c:crosses val="autoZero"/>
        <c:auto val="1"/>
        <c:lblOffset val="100"/>
        <c:baseTimeUnit val="days"/>
      </c:dateAx>
      <c:valAx>
        <c:axId val="34520893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43927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AG5" activePane="bottomRight" state="frozen"/>
      <selection pane="topRight" activeCell="K1" sqref="K1"/>
      <selection pane="bottomLeft" activeCell="A5" sqref="A5"/>
      <selection pane="bottomRight" activeCell="BH26" sqref="BH26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/>
      <c r="AE1" s="85"/>
      <c r="AF1" s="85"/>
      <c r="AG1" s="85"/>
      <c r="AH1" s="86"/>
      <c r="AI1" s="79" t="s">
        <v>6</v>
      </c>
      <c r="AJ1" s="79"/>
      <c r="AK1" s="79"/>
      <c r="AL1" s="87"/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1.60625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9.75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8</v>
      </c>
      <c r="BG22" s="20">
        <v>8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>
        <v>0.3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4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16</v>
      </c>
      <c r="BG24" s="20">
        <v>16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24</v>
      </c>
      <c r="BG155" s="13">
        <f t="array" ref="BG155">SUM(IF(MOD(ROW(BG$5:BG$152),2)=0,BG$5:BG$152,0))</f>
        <v>24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17.625</v>
      </c>
      <c r="BF156" s="13">
        <f t="shared" si="1"/>
        <v>17.625</v>
      </c>
      <c r="BG156" s="13">
        <f t="shared" si="1"/>
        <v>22.024999999999999</v>
      </c>
      <c r="BH156" s="13">
        <f t="shared" si="1"/>
        <v>22.024999999999999</v>
      </c>
      <c r="BI156" s="13">
        <f t="shared" si="1"/>
        <v>22.024999999999999</v>
      </c>
      <c r="BJ156" s="13">
        <f t="shared" si="1"/>
        <v>22.024999999999999</v>
      </c>
      <c r="BK156" s="13">
        <f t="shared" si="1"/>
        <v>22.024999999999999</v>
      </c>
      <c r="BL156" s="13">
        <f t="shared" si="1"/>
        <v>22.024999999999999</v>
      </c>
      <c r="BM156" s="13">
        <f t="shared" si="1"/>
        <v>22.024999999999999</v>
      </c>
      <c r="BN156" s="13">
        <f t="shared" si="1"/>
        <v>22.024999999999999</v>
      </c>
      <c r="BO156" s="13">
        <f t="shared" si="1"/>
        <v>22.024999999999999</v>
      </c>
      <c r="BP156" s="13">
        <f t="shared" si="1"/>
        <v>22.024999999999999</v>
      </c>
      <c r="BQ156" s="13">
        <f t="shared" si="1"/>
        <v>22.024999999999999</v>
      </c>
      <c r="BR156" s="13">
        <f t="shared" si="1"/>
        <v>22.024999999999999</v>
      </c>
      <c r="BS156" s="13">
        <f t="shared" si="1"/>
        <v>22.024999999999999</v>
      </c>
      <c r="BT156" s="13">
        <f t="shared" si="1"/>
        <v>22.024999999999999</v>
      </c>
      <c r="BU156" s="13">
        <f t="shared" si="1"/>
        <v>22.024999999999999</v>
      </c>
      <c r="BV156" s="13">
        <f t="shared" si="1"/>
        <v>22.024999999999999</v>
      </c>
      <c r="BW156" s="13">
        <f t="shared" ref="BW156:DB156" si="2">SUM(BW163:BW198)</f>
        <v>22.024999999999999</v>
      </c>
      <c r="BX156" s="13">
        <f t="shared" si="2"/>
        <v>22.024999999999999</v>
      </c>
      <c r="BY156" s="13">
        <f t="shared" si="2"/>
        <v>22.024999999999999</v>
      </c>
      <c r="BZ156" s="13">
        <f t="shared" si="2"/>
        <v>22.024999999999999</v>
      </c>
      <c r="CA156" s="13">
        <f t="shared" si="2"/>
        <v>22.024999999999999</v>
      </c>
      <c r="CB156" s="13">
        <f t="shared" si="2"/>
        <v>22.024999999999999</v>
      </c>
      <c r="CC156" s="13">
        <f t="shared" si="2"/>
        <v>22.024999999999999</v>
      </c>
      <c r="CD156" s="13">
        <f t="shared" si="2"/>
        <v>22.024999999999999</v>
      </c>
      <c r="CE156" s="13">
        <f t="shared" si="2"/>
        <v>22.024999999999999</v>
      </c>
      <c r="CF156" s="13">
        <f t="shared" si="2"/>
        <v>22.024999999999999</v>
      </c>
      <c r="CG156" s="13">
        <f t="shared" si="2"/>
        <v>22.024999999999999</v>
      </c>
      <c r="CH156" s="13">
        <f t="shared" si="2"/>
        <v>22.024999999999999</v>
      </c>
      <c r="CI156" s="13">
        <f t="shared" si="2"/>
        <v>22.024999999999999</v>
      </c>
      <c r="CJ156" s="13">
        <f t="shared" si="2"/>
        <v>22.024999999999999</v>
      </c>
      <c r="CK156" s="13">
        <f t="shared" si="2"/>
        <v>22.024999999999999</v>
      </c>
      <c r="CL156" s="13">
        <f t="shared" si="2"/>
        <v>22.024999999999999</v>
      </c>
      <c r="CM156" s="13">
        <f t="shared" si="2"/>
        <v>22.024999999999999</v>
      </c>
      <c r="CN156" s="13">
        <f t="shared" si="2"/>
        <v>22.024999999999999</v>
      </c>
      <c r="CO156" s="13">
        <f t="shared" si="2"/>
        <v>22.024999999999999</v>
      </c>
      <c r="CP156" s="13">
        <f t="shared" si="2"/>
        <v>22.024999999999999</v>
      </c>
      <c r="CQ156" s="13">
        <f t="shared" si="2"/>
        <v>22.024999999999999</v>
      </c>
      <c r="CR156" s="13">
        <f t="shared" si="2"/>
        <v>22.024999999999999</v>
      </c>
      <c r="CS156" s="13">
        <f t="shared" si="2"/>
        <v>22.024999999999999</v>
      </c>
      <c r="CT156" s="13">
        <f t="shared" si="2"/>
        <v>22.024999999999999</v>
      </c>
      <c r="CU156" s="13">
        <f t="shared" si="2"/>
        <v>22.024999999999999</v>
      </c>
      <c r="CV156" s="13">
        <f t="shared" si="2"/>
        <v>22.024999999999999</v>
      </c>
      <c r="CW156" s="13">
        <f t="shared" si="2"/>
        <v>22.024999999999999</v>
      </c>
      <c r="CX156" s="13">
        <f t="shared" si="2"/>
        <v>22.024999999999999</v>
      </c>
      <c r="CY156" s="13">
        <f t="shared" si="2"/>
        <v>22.024999999999999</v>
      </c>
      <c r="CZ156" s="13">
        <f t="shared" si="2"/>
        <v>22.024999999999999</v>
      </c>
      <c r="DA156" s="13">
        <f t="shared" si="2"/>
        <v>22.024999999999999</v>
      </c>
      <c r="DB156" s="13">
        <f t="shared" si="2"/>
        <v>22.024999999999999</v>
      </c>
      <c r="DC156" s="13">
        <f t="shared" ref="DC156:DN156" si="3">SUM(DC163:DC198)</f>
        <v>22.024999999999999</v>
      </c>
      <c r="DD156" s="13">
        <f t="shared" si="3"/>
        <v>22.024999999999999</v>
      </c>
      <c r="DE156" s="13">
        <f t="shared" si="3"/>
        <v>22.024999999999999</v>
      </c>
      <c r="DF156" s="13">
        <f t="shared" si="3"/>
        <v>22.024999999999999</v>
      </c>
      <c r="DG156" s="13">
        <f t="shared" si="3"/>
        <v>22.024999999999999</v>
      </c>
      <c r="DH156" s="13">
        <f t="shared" si="3"/>
        <v>22.024999999999999</v>
      </c>
      <c r="DI156" s="13">
        <f t="shared" si="3"/>
        <v>22.024999999999999</v>
      </c>
      <c r="DJ156" s="13">
        <f t="shared" si="3"/>
        <v>22.024999999999999</v>
      </c>
      <c r="DK156" s="13">
        <f t="shared" si="3"/>
        <v>22.024999999999999</v>
      </c>
      <c r="DL156" s="13">
        <f t="shared" si="3"/>
        <v>22.024999999999999</v>
      </c>
      <c r="DM156" s="13">
        <f t="shared" si="3"/>
        <v>22.024999999999999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233</v>
      </c>
      <c r="BG159" s="15">
        <f t="shared" si="10"/>
        <v>257</v>
      </c>
      <c r="BH159" s="15">
        <f t="shared" si="10"/>
        <v>257</v>
      </c>
      <c r="BI159" s="15">
        <f t="shared" si="10"/>
        <v>257</v>
      </c>
      <c r="BJ159" s="15">
        <f t="shared" si="10"/>
        <v>257</v>
      </c>
      <c r="BK159" s="15">
        <f t="shared" si="10"/>
        <v>257</v>
      </c>
      <c r="BL159" s="15">
        <f t="shared" si="10"/>
        <v>257</v>
      </c>
      <c r="BM159" s="15">
        <f t="shared" si="10"/>
        <v>257</v>
      </c>
      <c r="BN159" s="15">
        <f t="shared" si="10"/>
        <v>257</v>
      </c>
      <c r="BO159" s="15">
        <f t="shared" si="10"/>
        <v>257</v>
      </c>
      <c r="BP159" s="15">
        <f t="shared" si="10"/>
        <v>257</v>
      </c>
      <c r="BQ159" s="15">
        <f t="shared" si="10"/>
        <v>257</v>
      </c>
      <c r="BR159" s="15">
        <f t="shared" si="10"/>
        <v>257</v>
      </c>
      <c r="BS159" s="15">
        <f t="shared" si="10"/>
        <v>257</v>
      </c>
      <c r="BT159" s="15">
        <f t="shared" si="10"/>
        <v>257</v>
      </c>
      <c r="BU159" s="15">
        <f t="shared" si="10"/>
        <v>257</v>
      </c>
      <c r="BV159" s="15">
        <f t="shared" si="10"/>
        <v>257</v>
      </c>
      <c r="BW159" s="15">
        <f t="shared" si="10"/>
        <v>257</v>
      </c>
      <c r="BX159" s="15">
        <f t="shared" si="10"/>
        <v>257</v>
      </c>
      <c r="BY159" s="15">
        <f t="shared" ref="BY159:DN159" si="11">BY155+BX159</f>
        <v>257</v>
      </c>
      <c r="BZ159" s="15">
        <f t="shared" si="11"/>
        <v>257</v>
      </c>
      <c r="CA159" s="15">
        <f t="shared" si="11"/>
        <v>257</v>
      </c>
      <c r="CB159" s="15">
        <f t="shared" si="11"/>
        <v>257</v>
      </c>
      <c r="CC159" s="15">
        <f t="shared" si="11"/>
        <v>257</v>
      </c>
      <c r="CD159" s="15">
        <f t="shared" si="11"/>
        <v>257</v>
      </c>
      <c r="CE159" s="15">
        <f t="shared" si="11"/>
        <v>257</v>
      </c>
      <c r="CF159" s="15">
        <f t="shared" si="11"/>
        <v>257</v>
      </c>
      <c r="CG159" s="15">
        <f t="shared" si="11"/>
        <v>257</v>
      </c>
      <c r="CH159" s="15">
        <f t="shared" si="11"/>
        <v>257</v>
      </c>
      <c r="CI159" s="15">
        <f t="shared" si="11"/>
        <v>257</v>
      </c>
      <c r="CJ159" s="15">
        <f t="shared" si="11"/>
        <v>257</v>
      </c>
      <c r="CK159" s="15">
        <f t="shared" si="11"/>
        <v>257</v>
      </c>
      <c r="CL159" s="15">
        <f t="shared" si="11"/>
        <v>257</v>
      </c>
      <c r="CM159" s="15">
        <f t="shared" si="11"/>
        <v>257</v>
      </c>
      <c r="CN159" s="15">
        <f t="shared" si="11"/>
        <v>257</v>
      </c>
      <c r="CO159" s="15">
        <f>CO155+CN159</f>
        <v>257</v>
      </c>
      <c r="CP159" s="15">
        <f t="shared" si="11"/>
        <v>257</v>
      </c>
      <c r="CQ159" s="15">
        <f t="shared" si="11"/>
        <v>257</v>
      </c>
      <c r="CR159" s="15">
        <f t="shared" si="11"/>
        <v>257</v>
      </c>
      <c r="CS159" s="15">
        <f t="shared" si="11"/>
        <v>257</v>
      </c>
      <c r="CT159" s="15">
        <f t="shared" si="11"/>
        <v>257</v>
      </c>
      <c r="CU159" s="15">
        <f t="shared" si="11"/>
        <v>257</v>
      </c>
      <c r="CV159" s="15">
        <f t="shared" si="11"/>
        <v>257</v>
      </c>
      <c r="CW159" s="15">
        <f t="shared" si="11"/>
        <v>257</v>
      </c>
      <c r="CX159" s="15">
        <f t="shared" si="11"/>
        <v>257</v>
      </c>
      <c r="CY159" s="15">
        <f t="shared" si="11"/>
        <v>257</v>
      </c>
      <c r="CZ159" s="15">
        <f t="shared" si="11"/>
        <v>257</v>
      </c>
      <c r="DA159" s="15">
        <f t="shared" si="11"/>
        <v>257</v>
      </c>
      <c r="DB159" s="15">
        <f t="shared" si="11"/>
        <v>257</v>
      </c>
      <c r="DC159" s="15">
        <f t="shared" si="11"/>
        <v>257</v>
      </c>
      <c r="DD159" s="15">
        <f t="shared" si="11"/>
        <v>257</v>
      </c>
      <c r="DE159" s="15">
        <f t="shared" si="11"/>
        <v>257</v>
      </c>
      <c r="DF159" s="15">
        <f t="shared" si="11"/>
        <v>257</v>
      </c>
      <c r="DG159" s="15">
        <f t="shared" si="11"/>
        <v>257</v>
      </c>
      <c r="DH159" s="15">
        <f t="shared" si="11"/>
        <v>257</v>
      </c>
      <c r="DI159" s="15">
        <f t="shared" si="11"/>
        <v>257</v>
      </c>
      <c r="DJ159" s="15">
        <f t="shared" si="11"/>
        <v>257</v>
      </c>
      <c r="DK159" s="15">
        <f t="shared" si="11"/>
        <v>257</v>
      </c>
      <c r="DL159" s="15">
        <f t="shared" si="11"/>
        <v>257</v>
      </c>
      <c r="DM159" s="15">
        <f t="shared" si="11"/>
        <v>257</v>
      </c>
      <c r="DN159" s="15">
        <f t="shared" si="11"/>
        <v>257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141</v>
      </c>
      <c r="BF160" s="15">
        <f>SUM(BF163:BF233)*データ!$D$2</f>
        <v>141</v>
      </c>
      <c r="BG160" s="15">
        <f>SUM(BG163:BG233)*データ!$D$2</f>
        <v>176.2</v>
      </c>
      <c r="BH160" s="15">
        <f>SUM(BH163:BH233)*データ!$D$2</f>
        <v>176.2</v>
      </c>
      <c r="BI160" s="15">
        <f>SUM(BI163:BI233)*データ!$D$2</f>
        <v>176.2</v>
      </c>
      <c r="BJ160" s="15">
        <f>SUM(BJ163:BJ233)*データ!$D$2</f>
        <v>176.2</v>
      </c>
      <c r="BK160" s="15">
        <f>SUM(BK163:BK233)*データ!$D$2</f>
        <v>176.2</v>
      </c>
      <c r="BL160" s="15">
        <f>SUM(BL163:BL233)*データ!$D$2</f>
        <v>176.2</v>
      </c>
      <c r="BM160" s="15">
        <f>SUM(BM163:BM233)*データ!$D$2</f>
        <v>176.2</v>
      </c>
      <c r="BN160" s="15">
        <f>SUM(BN163:BN233)*データ!$D$2</f>
        <v>176.2</v>
      </c>
      <c r="BO160" s="15">
        <f>SUM(BO163:BO233)*データ!$D$2</f>
        <v>176.2</v>
      </c>
      <c r="BP160" s="15">
        <f>SUM(BP163:BP233)*データ!$D$2</f>
        <v>176.2</v>
      </c>
      <c r="BQ160" s="15">
        <f>SUM(BQ163:BQ233)*データ!$D$2</f>
        <v>176.2</v>
      </c>
      <c r="BR160" s="15">
        <f>SUM(BR163:BR233)*データ!$D$2</f>
        <v>176.2</v>
      </c>
      <c r="BS160" s="15">
        <f>SUM(BS163:BS233)*データ!$D$2</f>
        <v>176.2</v>
      </c>
      <c r="BT160" s="15">
        <f>SUM(BT163:BT233)*データ!$D$2</f>
        <v>176.2</v>
      </c>
      <c r="BU160" s="15">
        <f>SUM(BU163:BU233)*データ!$D$2</f>
        <v>176.2</v>
      </c>
      <c r="BV160" s="15">
        <f>SUM(BV163:BV233)*データ!$D$2</f>
        <v>176.2</v>
      </c>
      <c r="BW160" s="15">
        <f>SUM(BW163:BW233)*データ!$D$2</f>
        <v>176.2</v>
      </c>
      <c r="BX160" s="15">
        <f>SUM(BX163:BX233)*データ!$D$2</f>
        <v>176.2</v>
      </c>
      <c r="BY160" s="15">
        <f>SUM(BY163:BY233)*データ!$D$2</f>
        <v>176.2</v>
      </c>
      <c r="BZ160" s="15">
        <f>SUM(BZ163:BZ233)*データ!$D$2</f>
        <v>176.2</v>
      </c>
      <c r="CA160" s="15">
        <f>SUM(CA163:CA233)*データ!$D$2</f>
        <v>176.2</v>
      </c>
      <c r="CB160" s="15">
        <f>SUM(CB163:CB233)*データ!$D$2</f>
        <v>176.2</v>
      </c>
      <c r="CC160" s="15">
        <f>SUM(CC163:CC233)*データ!$D$2</f>
        <v>176.2</v>
      </c>
      <c r="CD160" s="15">
        <f>SUM(CD163:CD233)*データ!$D$2</f>
        <v>176.2</v>
      </c>
      <c r="CE160" s="15">
        <f>SUM(CE163:CE233)*データ!$D$2</f>
        <v>176.2</v>
      </c>
      <c r="CF160" s="15">
        <f>SUM(CF163:CF233)*データ!$D$2</f>
        <v>176.2</v>
      </c>
      <c r="CG160" s="15">
        <f>SUM(CG163:CG233)*データ!$D$2</f>
        <v>176.2</v>
      </c>
      <c r="CH160" s="15">
        <f>SUM(CH163:CH233)*データ!$D$2</f>
        <v>176.2</v>
      </c>
      <c r="CI160" s="15">
        <f>SUM(CI163:CI233)*データ!$D$2</f>
        <v>176.2</v>
      </c>
      <c r="CJ160" s="15">
        <f>SUM(CJ163:CJ233)*データ!$D$2</f>
        <v>176.2</v>
      </c>
      <c r="CK160" s="15">
        <f>SUM(CK163:CK233)*データ!$D$2</f>
        <v>176.2</v>
      </c>
      <c r="CL160" s="15">
        <f>SUM(CL163:CL233)*データ!$D$2</f>
        <v>176.2</v>
      </c>
      <c r="CM160" s="15">
        <f>SUM(CM163:CM233)*データ!$D$2</f>
        <v>176.2</v>
      </c>
      <c r="CN160" s="15">
        <f>SUM(CN163:CN233)*データ!$D$2</f>
        <v>176.2</v>
      </c>
      <c r="CO160" s="15">
        <f>SUM(CO163:CO233)*データ!$D$2</f>
        <v>176.2</v>
      </c>
      <c r="CP160" s="15">
        <f>SUM(CP163:CP233)*データ!$D$2</f>
        <v>176.2</v>
      </c>
      <c r="CQ160" s="15">
        <f>SUM(CQ163:CQ233)*データ!$D$2</f>
        <v>176.2</v>
      </c>
      <c r="CR160" s="15">
        <f>SUM(CR163:CR233)*データ!$D$2</f>
        <v>176.2</v>
      </c>
      <c r="CS160" s="15">
        <f>SUM(CS163:CS233)*データ!$D$2</f>
        <v>176.2</v>
      </c>
      <c r="CT160" s="15">
        <f>SUM(CT163:CT233)*データ!$D$2</f>
        <v>176.2</v>
      </c>
      <c r="CU160" s="15">
        <f>SUM(CU163:CU233)*データ!$D$2</f>
        <v>176.2</v>
      </c>
      <c r="CV160" s="15">
        <f>SUM(CV163:CV233)*データ!$D$2</f>
        <v>176.2</v>
      </c>
      <c r="CW160" s="15">
        <f>SUM(CW163:CW233)*データ!$D$2</f>
        <v>176.2</v>
      </c>
      <c r="CX160" s="15">
        <f>SUM(CX163:CX233)*データ!$D$2</f>
        <v>176.2</v>
      </c>
      <c r="CY160" s="15">
        <f>SUM(CY163:CY233)*データ!$D$2</f>
        <v>176.2</v>
      </c>
      <c r="CZ160" s="15">
        <f>SUM(CZ163:CZ233)*データ!$D$2</f>
        <v>176.2</v>
      </c>
      <c r="DA160" s="15">
        <f>SUM(DA163:DA233)*データ!$D$2</f>
        <v>176.2</v>
      </c>
      <c r="DB160" s="15">
        <f>SUM(DB163:DB233)*データ!$D$2</f>
        <v>176.2</v>
      </c>
      <c r="DC160" s="15">
        <f>SUM(DC163:DC233)*データ!$D$2</f>
        <v>176.2</v>
      </c>
      <c r="DD160" s="15">
        <f>SUM(DD163:DD233)*データ!$D$2</f>
        <v>176.2</v>
      </c>
      <c r="DE160" s="15">
        <f>SUM(DE163:DE233)*データ!$D$2</f>
        <v>176.2</v>
      </c>
      <c r="DF160" s="15">
        <f>SUM(DF163:DF233)*データ!$D$2</f>
        <v>176.2</v>
      </c>
      <c r="DG160" s="15">
        <f>SUM(DG163:DG233)*データ!$D$2</f>
        <v>176.2</v>
      </c>
      <c r="DH160" s="15">
        <f>SUM(DH163:DH233)*データ!$D$2</f>
        <v>176.2</v>
      </c>
      <c r="DI160" s="15">
        <f>SUM(DI163:DI233)*データ!$D$2</f>
        <v>176.2</v>
      </c>
      <c r="DJ160" s="15">
        <f>SUM(DJ163:DJ233)*データ!$D$2</f>
        <v>176.2</v>
      </c>
      <c r="DK160" s="15">
        <f>SUM(DK163:DK233)*データ!$D$2</f>
        <v>176.2</v>
      </c>
      <c r="DL160" s="15">
        <f>SUM(DL163:DL233)*データ!$D$2</f>
        <v>176.2</v>
      </c>
      <c r="DM160" s="15">
        <f>SUM(DM163:DM233)*データ!$D$2</f>
        <v>176.2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1.2</v>
      </c>
      <c r="BH172" s="14">
        <f>IF($J23&lt;&gt;"",$I23*IF(COUNTA(BI24:$DN24)=0,$J23,0),0)</f>
        <v>1.2</v>
      </c>
      <c r="BI172" s="14">
        <f>IF($J23&lt;&gt;"",$I23*IF(COUNTA(BJ24:$DN24)=0,$J23,0),0)</f>
        <v>1.2</v>
      </c>
      <c r="BJ172" s="14">
        <f>IF($J23&lt;&gt;"",$I23*IF(COUNTA(BK24:$DN24)=0,$J23,0),0)</f>
        <v>1.2</v>
      </c>
      <c r="BK172" s="14">
        <f>IF($J23&lt;&gt;"",$I23*IF(COUNTA(BL24:$DN24)=0,$J23,0),0)</f>
        <v>1.2</v>
      </c>
      <c r="BL172" s="14">
        <f>IF($J23&lt;&gt;"",$I23*IF(COUNTA(BM24:$DN24)=0,$J23,0),0)</f>
        <v>1.2</v>
      </c>
      <c r="BM172" s="14">
        <f>IF($J23&lt;&gt;"",$I23*IF(COUNTA(BN24:$DN24)=0,$J23,0),0)</f>
        <v>1.2</v>
      </c>
      <c r="BN172" s="14">
        <f>IF($J23&lt;&gt;"",$I23*IF(COUNTA(BO24:$DN24)=0,$J23,0),0)</f>
        <v>1.2</v>
      </c>
      <c r="BO172" s="14">
        <f>IF($J23&lt;&gt;"",$I23*IF(COUNTA(BP24:$DN24)=0,$J23,0),0)</f>
        <v>1.2</v>
      </c>
      <c r="BP172" s="14">
        <f>IF($J23&lt;&gt;"",$I23*IF(COUNTA(BQ24:$DN24)=0,$J23,0),0)</f>
        <v>1.2</v>
      </c>
      <c r="BQ172" s="14">
        <f>IF($J23&lt;&gt;"",$I23*IF(COUNTA(BR24:$DN24)=0,$J23,0),0)</f>
        <v>1.2</v>
      </c>
      <c r="BR172" s="14">
        <f>IF($J23&lt;&gt;"",$I23*IF(COUNTA(BS24:$DN24)=0,$J23,0),0)</f>
        <v>1.2</v>
      </c>
      <c r="BS172" s="14">
        <f>IF($J23&lt;&gt;"",$I23*IF(COUNTA(BT24:$DN24)=0,$J23,0),0)</f>
        <v>1.2</v>
      </c>
      <c r="BT172" s="14">
        <f>IF($J23&lt;&gt;"",$I23*IF(COUNTA(BU24:$DN24)=0,$J23,0),0)</f>
        <v>1.2</v>
      </c>
      <c r="BU172" s="14">
        <f>IF($J23&lt;&gt;"",$I23*IF(COUNTA(BV24:$DN24)=0,$J23,0),0)</f>
        <v>1.2</v>
      </c>
      <c r="BV172" s="14">
        <f>IF($J23&lt;&gt;"",$I23*IF(COUNTA(BW24:$DN24)=0,$J23,0),0)</f>
        <v>1.2</v>
      </c>
      <c r="BW172" s="14">
        <f>IF($J23&lt;&gt;"",$I23*IF(COUNTA(BX24:$DN24)=0,$J23,0),0)</f>
        <v>1.2</v>
      </c>
      <c r="BX172" s="14">
        <f>IF($J23&lt;&gt;"",$I23*IF(COUNTA(BY24:$DN24)=0,$J23,0),0)</f>
        <v>1.2</v>
      </c>
      <c r="BY172" s="14">
        <f>IF($J23&lt;&gt;"",$I23*IF(COUNTA(BZ24:$DN24)=0,$J23,0),0)</f>
        <v>1.2</v>
      </c>
      <c r="BZ172" s="14">
        <f>IF($J23&lt;&gt;"",$I23*IF(COUNTA(CA24:$DN24)=0,$J23,0),0)</f>
        <v>1.2</v>
      </c>
      <c r="CA172" s="14">
        <f>IF($J23&lt;&gt;"",$I23*IF(COUNTA(CB24:$DN24)=0,$J23,0),0)</f>
        <v>1.2</v>
      </c>
      <c r="CB172" s="14">
        <f>IF($J23&lt;&gt;"",$I23*IF(COUNTA(CC24:$DN24)=0,$J23,0),0)</f>
        <v>1.2</v>
      </c>
      <c r="CC172" s="14">
        <f>IF($J23&lt;&gt;"",$I23*IF(COUNTA(CD24:$DN24)=0,$J23,0),0)</f>
        <v>1.2</v>
      </c>
      <c r="CD172" s="14">
        <f>IF($J23&lt;&gt;"",$I23*IF(COUNTA(CE24:$DN24)=0,$J23,0),0)</f>
        <v>1.2</v>
      </c>
      <c r="CE172" s="14">
        <f>IF($J23&lt;&gt;"",$I23*IF(COUNTA(CF24:$DN24)=0,$J23,0),0)</f>
        <v>1.2</v>
      </c>
      <c r="CF172" s="14">
        <f>IF($J23&lt;&gt;"",$I23*IF(COUNTA(CG24:$DN24)=0,$J23,0),0)</f>
        <v>1.2</v>
      </c>
      <c r="CG172" s="14">
        <f>IF($J23&lt;&gt;"",$I23*IF(COUNTA(CH24:$DN24)=0,$J23,0),0)</f>
        <v>1.2</v>
      </c>
      <c r="CH172" s="14">
        <f>IF($J23&lt;&gt;"",$I23*IF(COUNTA(CI24:$DN24)=0,$J23,0),0)</f>
        <v>1.2</v>
      </c>
      <c r="CI172" s="14">
        <f>IF($J23&lt;&gt;"",$I23*IF(COUNTA(CJ24:$DN24)=0,$J23,0),0)</f>
        <v>1.2</v>
      </c>
      <c r="CJ172" s="14">
        <f>IF($J23&lt;&gt;"",$I23*IF(COUNTA(CK24:$DN24)=0,$J23,0),0)</f>
        <v>1.2</v>
      </c>
      <c r="CK172" s="14">
        <f>IF($J23&lt;&gt;"",$I23*IF(COUNTA(CL24:$DN24)=0,$J23,0),0)</f>
        <v>1.2</v>
      </c>
      <c r="CL172" s="14">
        <f>IF($J23&lt;&gt;"",$I23*IF(COUNTA(CM24:$DN24)=0,$J23,0),0)</f>
        <v>1.2</v>
      </c>
      <c r="CM172" s="14">
        <f>IF($J23&lt;&gt;"",$I23*IF(COUNTA(CN24:$DN24)=0,$J23,0),0)</f>
        <v>1.2</v>
      </c>
      <c r="CN172" s="14">
        <f>IF($J23&lt;&gt;"",$I23*IF(COUNTA(CO24:$DN24)=0,$J23,0),0)</f>
        <v>1.2</v>
      </c>
      <c r="CO172" s="14">
        <f>IF($J23&lt;&gt;"",$I23*IF(COUNTA(CP24:$DN24)=0,$J23,0),0)</f>
        <v>1.2</v>
      </c>
      <c r="CP172" s="14">
        <f>IF($J23&lt;&gt;"",$I23*IF(COUNTA(CQ24:$DN24)=0,$J23,0),0)</f>
        <v>1.2</v>
      </c>
      <c r="CQ172" s="14">
        <f>IF($J23&lt;&gt;"",$I23*IF(COUNTA(CR24:$DN24)=0,$J23,0),0)</f>
        <v>1.2</v>
      </c>
      <c r="CR172" s="14">
        <f>IF($J23&lt;&gt;"",$I23*IF(COUNTA(CS24:$DN24)=0,$J23,0),0)</f>
        <v>1.2</v>
      </c>
      <c r="CS172" s="14">
        <f>IF($J23&lt;&gt;"",$I23*IF(COUNTA(CT24:$DN24)=0,$J23,0),0)</f>
        <v>1.2</v>
      </c>
      <c r="CT172" s="14">
        <f>IF($J23&lt;&gt;"",$I23*IF(COUNTA(CU24:$DN24)=0,$J23,0),0)</f>
        <v>1.2</v>
      </c>
      <c r="CU172" s="14">
        <f>IF($J23&lt;&gt;"",$I23*IF(COUNTA(CV24:$DN24)=0,$J23,0),0)</f>
        <v>1.2</v>
      </c>
      <c r="CV172" s="14">
        <f>IF($J23&lt;&gt;"",$I23*IF(COUNTA(CW24:$DN24)=0,$J23,0),0)</f>
        <v>1.2</v>
      </c>
      <c r="CW172" s="14">
        <f>IF($J23&lt;&gt;"",$I23*IF(COUNTA(CX24:$DN24)=0,$J23,0),0)</f>
        <v>1.2</v>
      </c>
      <c r="CX172" s="14">
        <f>IF($J23&lt;&gt;"",$I23*IF(COUNTA(CY24:$DN24)=0,$J23,0),0)</f>
        <v>1.2</v>
      </c>
      <c r="CY172" s="14">
        <f>IF($J23&lt;&gt;"",$I23*IF(COUNTA(CZ24:$DN24)=0,$J23,0),0)</f>
        <v>1.2</v>
      </c>
      <c r="CZ172" s="14">
        <f>IF($J23&lt;&gt;"",$I23*IF(COUNTA(DA24:$DN24)=0,$J23,0),0)</f>
        <v>1.2</v>
      </c>
      <c r="DA172" s="14">
        <f>IF($J23&lt;&gt;"",$I23*IF(COUNTA(DB24:$DN24)=0,$J23,0),0)</f>
        <v>1.2</v>
      </c>
      <c r="DB172" s="14">
        <f>IF($J23&lt;&gt;"",$I23*IF(COUNTA(DC24:$DN24)=0,$J23,0),0)</f>
        <v>1.2</v>
      </c>
      <c r="DC172" s="14">
        <f>IF($J23&lt;&gt;"",$I23*IF(COUNTA(DD24:$DN24)=0,$J23,0),0)</f>
        <v>1.2</v>
      </c>
      <c r="DD172" s="14">
        <f>IF($J23&lt;&gt;"",$I23*IF(COUNTA(DE24:$DN24)=0,$J23,0),0)</f>
        <v>1.2</v>
      </c>
      <c r="DE172" s="14">
        <f>IF($J23&lt;&gt;"",$I23*IF(COUNTA(DF24:$DN24)=0,$J23,0),0)</f>
        <v>1.2</v>
      </c>
      <c r="DF172" s="14">
        <f>IF($J23&lt;&gt;"",$I23*IF(COUNTA(DG24:$DN24)=0,$J23,0),0)</f>
        <v>1.2</v>
      </c>
      <c r="DG172" s="14">
        <f>IF($J23&lt;&gt;"",$I23*IF(COUNTA(DH24:$DN24)=0,$J23,0),0)</f>
        <v>1.2</v>
      </c>
      <c r="DH172" s="14">
        <f>IF($J23&lt;&gt;"",$I23*IF(COUNTA(DI24:$DN24)=0,$J23,0),0)</f>
        <v>1.2</v>
      </c>
      <c r="DI172" s="14">
        <f>IF($J23&lt;&gt;"",$I23*IF(COUNTA(DJ24:$DN24)=0,$J23,0),0)</f>
        <v>1.2</v>
      </c>
      <c r="DJ172" s="14">
        <f>IF($J23&lt;&gt;"",$I23*IF(COUNTA(DK24:$DN24)=0,$J23,0),0)</f>
        <v>1.2</v>
      </c>
      <c r="DK172" s="14">
        <f>IF($J23&lt;&gt;"",$I23*IF(COUNTA(DL24:$DN24)=0,$J23,0),0)</f>
        <v>1.2</v>
      </c>
      <c r="DL172" s="14">
        <f>IF($J23&lt;&gt;"",$I23*IF(COUNTA(DM24:$DN24)=0,$J23,0),0)</f>
        <v>1.2</v>
      </c>
      <c r="DM172" s="14">
        <f>IF($J23&lt;&gt;"",$I23*IF(COUNTA(DN24:$DN24)=0,$J23,0),0)</f>
        <v>1.2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R29" sqref="AR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233</v>
      </c>
      <c r="AX29" s="30">
        <f ca="1">IF(TODAY()&gt;=AX$27,ガント!BG159,NA())</f>
        <v>257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141</v>
      </c>
      <c r="AW30" s="27">
        <f ca="1">IF(TODAY()&gt;=AW$27,ガント!BF160,NA())</f>
        <v>141</v>
      </c>
      <c r="AX30" s="27">
        <f ca="1">IF(TODAY()&gt;=AX$27,ガント!BG160,NA())</f>
        <v>176.2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-94</v>
      </c>
      <c r="AW31" s="25">
        <f t="shared" ca="1" si="1"/>
        <v>-104</v>
      </c>
      <c r="AX31" s="25">
        <f t="shared" ca="1" si="1"/>
        <v>-78.800000000000011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-36</v>
      </c>
      <c r="P32" s="23">
        <f t="shared" ca="1" si="4"/>
        <v>-36</v>
      </c>
      <c r="Q32" s="23">
        <f t="shared" ca="1" si="4"/>
        <v>-36</v>
      </c>
      <c r="R32" s="23">
        <f t="shared" ca="1" si="4"/>
        <v>-36</v>
      </c>
      <c r="S32" s="23">
        <f t="shared" ca="1" si="4"/>
        <v>-16</v>
      </c>
      <c r="T32" s="23">
        <f t="shared" ca="1" si="4"/>
        <v>-16</v>
      </c>
      <c r="U32" s="23">
        <f t="shared" ca="1" si="4"/>
        <v>-16</v>
      </c>
      <c r="V32" s="23">
        <f t="shared" ca="1" si="4"/>
        <v>-16</v>
      </c>
      <c r="W32" s="23">
        <f t="shared" ca="1" si="4"/>
        <v>-18</v>
      </c>
      <c r="X32" s="23">
        <f t="shared" ca="1" si="4"/>
        <v>-18</v>
      </c>
      <c r="Y32" s="23">
        <f t="shared" ca="1" si="4"/>
        <v>-18</v>
      </c>
      <c r="Z32" s="23">
        <f t="shared" ca="1" si="4"/>
        <v>-18</v>
      </c>
      <c r="AA32" s="23">
        <f t="shared" ca="1" si="4"/>
        <v>-18</v>
      </c>
      <c r="AB32" s="23">
        <f t="shared" ca="1" si="4"/>
        <v>-18</v>
      </c>
      <c r="AC32" s="23">
        <f t="shared" ca="1" si="4"/>
        <v>-18</v>
      </c>
      <c r="AD32" s="23">
        <f t="shared" ca="1" si="4"/>
        <v>-40</v>
      </c>
      <c r="AE32" s="23">
        <f t="shared" ca="1" si="4"/>
        <v>-44</v>
      </c>
      <c r="AF32" s="23">
        <f t="shared" ca="1" si="4"/>
        <v>-48</v>
      </c>
      <c r="AG32" s="23">
        <f t="shared" ca="1" si="4"/>
        <v>-51</v>
      </c>
      <c r="AH32" s="23">
        <f t="shared" ref="AH32:BM32" ca="1" si="5">IF(ISERR(AH30-AH29),NA(),AH30-AH29)</f>
        <v>-46</v>
      </c>
      <c r="AI32" s="23">
        <f t="shared" ca="1" si="5"/>
        <v>-48</v>
      </c>
      <c r="AJ32" s="23">
        <f t="shared" ca="1" si="5"/>
        <v>-50</v>
      </c>
      <c r="AK32" s="23">
        <f t="shared" ca="1" si="5"/>
        <v>-72</v>
      </c>
      <c r="AL32" s="23">
        <f t="shared" ca="1" si="5"/>
        <v>-76</v>
      </c>
      <c r="AM32" s="23">
        <f t="shared" ca="1" si="5"/>
        <v>-80</v>
      </c>
      <c r="AN32" s="23">
        <f t="shared" ca="1" si="5"/>
        <v>-84</v>
      </c>
      <c r="AO32" s="23">
        <f t="shared" ca="1" si="5"/>
        <v>-88</v>
      </c>
      <c r="AP32" s="23">
        <f t="shared" ca="1" si="5"/>
        <v>-92</v>
      </c>
      <c r="AQ32" s="23">
        <f t="shared" ca="1" si="5"/>
        <v>-96</v>
      </c>
      <c r="AR32" s="23">
        <f t="shared" ca="1" si="5"/>
        <v>-114</v>
      </c>
      <c r="AS32" s="23">
        <f t="shared" ca="1" si="5"/>
        <v>-118</v>
      </c>
      <c r="AT32" s="23">
        <f t="shared" ca="1" si="5"/>
        <v>-128</v>
      </c>
      <c r="AU32" s="23">
        <f t="shared" ca="1" si="5"/>
        <v>-138</v>
      </c>
      <c r="AV32" s="23">
        <f t="shared" ca="1" si="5"/>
        <v>-68</v>
      </c>
      <c r="AW32" s="23">
        <f t="shared" ca="1" si="5"/>
        <v>-92</v>
      </c>
      <c r="AX32" s="23">
        <f t="shared" ca="1" si="5"/>
        <v>-80.800000000000011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0.6</v>
      </c>
      <c r="AW33" s="28">
        <f t="shared" ca="1" si="9"/>
        <v>0.57551020408163267</v>
      </c>
      <c r="AX33" s="28">
        <f t="shared" ca="1" si="9"/>
        <v>0.69098039215686269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0.35714285714285715</v>
      </c>
      <c r="P34" s="28">
        <f t="shared" ca="1" si="12"/>
        <v>0.35714285714285715</v>
      </c>
      <c r="Q34" s="28">
        <f t="shared" ca="1" si="12"/>
        <v>0.35714285714285715</v>
      </c>
      <c r="R34" s="28">
        <f t="shared" ca="1" si="12"/>
        <v>0.35714285714285715</v>
      </c>
      <c r="S34" s="28">
        <f t="shared" ca="1" si="12"/>
        <v>0.76470588235294112</v>
      </c>
      <c r="T34" s="28">
        <f t="shared" ca="1" si="12"/>
        <v>0.76470588235294112</v>
      </c>
      <c r="U34" s="28">
        <f t="shared" ca="1" si="12"/>
        <v>0.76470588235294112</v>
      </c>
      <c r="V34" s="28">
        <f t="shared" ca="1" si="12"/>
        <v>0.76470588235294112</v>
      </c>
      <c r="W34" s="28">
        <f t="shared" ca="1" si="12"/>
        <v>0.74285714285714288</v>
      </c>
      <c r="X34" s="28">
        <f t="shared" ca="1" si="12"/>
        <v>0.74285714285714288</v>
      </c>
      <c r="Y34" s="28">
        <f t="shared" ca="1" si="12"/>
        <v>0.74285714285714288</v>
      </c>
      <c r="Z34" s="28">
        <f t="shared" ca="1" si="12"/>
        <v>0.74285714285714288</v>
      </c>
      <c r="AA34" s="28">
        <f t="shared" ca="1" si="12"/>
        <v>0.74285714285714288</v>
      </c>
      <c r="AB34" s="28">
        <f t="shared" ca="1" si="12"/>
        <v>0.74285714285714288</v>
      </c>
      <c r="AC34" s="28">
        <f t="shared" ca="1" si="12"/>
        <v>0.74285714285714288</v>
      </c>
      <c r="AD34" s="28">
        <f t="shared" ca="1" si="12"/>
        <v>0.56989247311827962</v>
      </c>
      <c r="AE34" s="28">
        <f t="shared" ca="1" si="12"/>
        <v>0.54639175257731953</v>
      </c>
      <c r="AF34" s="28">
        <f t="shared" ca="1" si="12"/>
        <v>0.52475247524752477</v>
      </c>
      <c r="AG34" s="28">
        <f t="shared" ca="1" si="12"/>
        <v>0.50961538461538458</v>
      </c>
      <c r="AH34" s="28">
        <f t="shared" ref="AH34:BM34" ca="1" si="13">IF(ISERR(AH30/AH29),NA(),AH30/AH29)</f>
        <v>0.57009345794392519</v>
      </c>
      <c r="AI34" s="28">
        <f t="shared" ca="1" si="13"/>
        <v>0.55963302752293576</v>
      </c>
      <c r="AJ34" s="28">
        <f t="shared" ca="1" si="13"/>
        <v>0.5495495495495496</v>
      </c>
      <c r="AK34" s="28">
        <f t="shared" ca="1" si="13"/>
        <v>0.45864661654135336</v>
      </c>
      <c r="AL34" s="28">
        <f t="shared" ca="1" si="13"/>
        <v>0.44525547445255476</v>
      </c>
      <c r="AM34" s="28">
        <f t="shared" ca="1" si="13"/>
        <v>0.43262411347517732</v>
      </c>
      <c r="AN34" s="28">
        <f t="shared" ca="1" si="13"/>
        <v>0.4206896551724138</v>
      </c>
      <c r="AO34" s="28">
        <f t="shared" ca="1" si="13"/>
        <v>0.40939597315436244</v>
      </c>
      <c r="AP34" s="28">
        <f t="shared" ca="1" si="13"/>
        <v>0.39869281045751637</v>
      </c>
      <c r="AQ34" s="28">
        <f t="shared" ca="1" si="13"/>
        <v>0.38853503184713378</v>
      </c>
      <c r="AR34" s="28">
        <f t="shared" ca="1" si="13"/>
        <v>0.34857142857142859</v>
      </c>
      <c r="AS34" s="28">
        <f t="shared" ca="1" si="13"/>
        <v>0.34078212290502791</v>
      </c>
      <c r="AT34" s="28">
        <f t="shared" ca="1" si="13"/>
        <v>0.32275132275132273</v>
      </c>
      <c r="AU34" s="28">
        <f t="shared" ca="1" si="13"/>
        <v>0.30653266331658291</v>
      </c>
      <c r="AV34" s="28">
        <f t="shared" ca="1" si="13"/>
        <v>0.67464114832535882</v>
      </c>
      <c r="AW34" s="28">
        <f t="shared" ca="1" si="13"/>
        <v>0.60515021459227469</v>
      </c>
      <c r="AX34" s="28">
        <f t="shared" ca="1" si="13"/>
        <v>0.68560311284046693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2016-06-02T03:02:09Z</dcterms:modified>
</cp:coreProperties>
</file>