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cel\Desktop\photos\MCV A JOUR\"/>
    </mc:Choice>
  </mc:AlternateContent>
  <xr:revisionPtr revIDLastSave="0" documentId="13_ncr:1_{4BD27CC6-EFCB-46FB-805F-F23EF7782333}" xr6:coauthVersionLast="47" xr6:coauthVersionMax="47" xr10:uidLastSave="{00000000-0000-0000-0000-000000000000}"/>
  <bookViews>
    <workbookView xWindow="-120" yWindow="-120" windowWidth="25440" windowHeight="15390" xr2:uid="{FDB00032-219D-4873-AF6D-FDA3218CF4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14" i="1" l="1"/>
  <c r="CJ14" i="1" s="1"/>
  <c r="CG13" i="1"/>
  <c r="CJ13" i="1" s="1"/>
  <c r="CG12" i="1"/>
  <c r="CJ12" i="1" s="1"/>
  <c r="CG11" i="1"/>
  <c r="CJ11" i="1" s="1"/>
  <c r="CG10" i="1"/>
  <c r="CJ10" i="1" s="1"/>
  <c r="CG9" i="1"/>
  <c r="CJ9" i="1" s="1"/>
  <c r="CG8" i="1"/>
  <c r="CJ8" i="1" s="1"/>
  <c r="CG7" i="1"/>
  <c r="CJ7" i="1" s="1"/>
  <c r="CG6" i="1"/>
  <c r="CJ6" i="1" s="1"/>
  <c r="CG5" i="1"/>
  <c r="CJ5" i="1" s="1"/>
  <c r="CG4" i="1"/>
  <c r="CJ4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Z4" i="1"/>
  <c r="CC4" i="1" s="1"/>
  <c r="CN14" i="1"/>
  <c r="CQ14" i="1" s="1"/>
  <c r="CN13" i="1"/>
  <c r="CQ13" i="1" s="1"/>
  <c r="CN12" i="1"/>
  <c r="CQ12" i="1" s="1"/>
  <c r="CN11" i="1"/>
  <c r="CQ11" i="1" s="1"/>
  <c r="CN10" i="1"/>
  <c r="CQ10" i="1" s="1"/>
  <c r="CN9" i="1"/>
  <c r="CQ9" i="1" s="1"/>
  <c r="CN8" i="1"/>
  <c r="CQ8" i="1" s="1"/>
  <c r="CN7" i="1"/>
  <c r="CQ7" i="1" s="1"/>
  <c r="CN6" i="1"/>
  <c r="CQ6" i="1" s="1"/>
  <c r="CN5" i="1"/>
  <c r="CQ5" i="1" s="1"/>
  <c r="CN4" i="1"/>
  <c r="CQ4" i="1" s="1"/>
  <c r="CU14" i="1"/>
  <c r="CX14" i="1" s="1"/>
  <c r="CU13" i="1"/>
  <c r="CX13" i="1" s="1"/>
  <c r="CU12" i="1"/>
  <c r="CX12" i="1" s="1"/>
  <c r="CU11" i="1"/>
  <c r="CX11" i="1" s="1"/>
  <c r="CU10" i="1"/>
  <c r="CX10" i="1" s="1"/>
  <c r="CU9" i="1"/>
  <c r="CX9" i="1" s="1"/>
  <c r="CU8" i="1"/>
  <c r="CX8" i="1" s="1"/>
  <c r="CU7" i="1"/>
  <c r="CX7" i="1" s="1"/>
  <c r="CU6" i="1"/>
  <c r="CX6" i="1" s="1"/>
  <c r="CU5" i="1"/>
  <c r="CX5" i="1" s="1"/>
  <c r="CU4" i="1"/>
  <c r="CX4" i="1" s="1"/>
  <c r="EZ14" i="1"/>
  <c r="EX14" i="1"/>
  <c r="EL14" i="1"/>
  <c r="EO14" i="1" s="1"/>
  <c r="ER14" i="1" s="1"/>
  <c r="EG14" i="1"/>
  <c r="EI14" i="1" s="1"/>
  <c r="DY14" i="1"/>
  <c r="EA14" i="1" s="1"/>
  <c r="DT14" i="1"/>
  <c r="DS14" i="1"/>
  <c r="DR14" i="1"/>
  <c r="DU14" i="1" s="1"/>
  <c r="DN14" i="1"/>
  <c r="DI14" i="1"/>
  <c r="DK14" i="1" s="1"/>
  <c r="DB14" i="1"/>
  <c r="BS14" i="1"/>
  <c r="BU14" i="1" s="1"/>
  <c r="BL14" i="1"/>
  <c r="BE14" i="1"/>
  <c r="BG14" i="1" s="1"/>
  <c r="AX14" i="1"/>
  <c r="AQ14" i="1"/>
  <c r="AS14" i="1" s="1"/>
  <c r="AJ14" i="1"/>
  <c r="AC14" i="1"/>
  <c r="AE14" i="1" s="1"/>
  <c r="V14" i="1"/>
  <c r="O14" i="1"/>
  <c r="Q14" i="1" s="1"/>
  <c r="H14" i="1"/>
  <c r="EZ13" i="1"/>
  <c r="EX13" i="1"/>
  <c r="EL13" i="1"/>
  <c r="EO13" i="1" s="1"/>
  <c r="EQ13" i="1" s="1"/>
  <c r="EG13" i="1"/>
  <c r="EI13" i="1" s="1"/>
  <c r="DY13" i="1"/>
  <c r="DT13" i="1"/>
  <c r="DS13" i="1"/>
  <c r="DR13" i="1"/>
  <c r="DU13" i="1" s="1"/>
  <c r="DN13" i="1"/>
  <c r="DI13" i="1"/>
  <c r="DB13" i="1"/>
  <c r="DD13" i="1" s="1"/>
  <c r="BS13" i="1"/>
  <c r="BL13" i="1"/>
  <c r="BN13" i="1" s="1"/>
  <c r="BE13" i="1"/>
  <c r="AX13" i="1"/>
  <c r="AZ13" i="1" s="1"/>
  <c r="AQ13" i="1"/>
  <c r="AJ13" i="1"/>
  <c r="AL13" i="1" s="1"/>
  <c r="AC13" i="1"/>
  <c r="V13" i="1"/>
  <c r="X13" i="1" s="1"/>
  <c r="O13" i="1"/>
  <c r="H13" i="1"/>
  <c r="J13" i="1" s="1"/>
  <c r="EZ12" i="1"/>
  <c r="EX12" i="1"/>
  <c r="EL12" i="1"/>
  <c r="EO12" i="1" s="1"/>
  <c r="ER12" i="1" s="1"/>
  <c r="EG12" i="1"/>
  <c r="EJ12" i="1" s="1"/>
  <c r="DY12" i="1"/>
  <c r="EA12" i="1" s="1"/>
  <c r="DT12" i="1"/>
  <c r="DS12" i="1"/>
  <c r="DR12" i="1"/>
  <c r="DU12" i="1" s="1"/>
  <c r="DN12" i="1"/>
  <c r="DI12" i="1"/>
  <c r="DB12" i="1"/>
  <c r="DD12" i="1" s="1"/>
  <c r="BS12" i="1"/>
  <c r="BL12" i="1"/>
  <c r="BN12" i="1" s="1"/>
  <c r="BE12" i="1"/>
  <c r="AX12" i="1"/>
  <c r="AZ12" i="1" s="1"/>
  <c r="AQ12" i="1"/>
  <c r="AJ12" i="1"/>
  <c r="AL12" i="1" s="1"/>
  <c r="AC12" i="1"/>
  <c r="V12" i="1"/>
  <c r="X12" i="1" s="1"/>
  <c r="O12" i="1"/>
  <c r="H12" i="1"/>
  <c r="J12" i="1" s="1"/>
  <c r="EZ11" i="1"/>
  <c r="EX11" i="1"/>
  <c r="EL11" i="1"/>
  <c r="EO11" i="1" s="1"/>
  <c r="EG11" i="1"/>
  <c r="EI11" i="1" s="1"/>
  <c r="DY11" i="1"/>
  <c r="EB11" i="1" s="1"/>
  <c r="DT11" i="1"/>
  <c r="DS11" i="1"/>
  <c r="DR11" i="1"/>
  <c r="DU11" i="1" s="1"/>
  <c r="DN11" i="1"/>
  <c r="DI11" i="1"/>
  <c r="DL11" i="1" s="1"/>
  <c r="DB11" i="1"/>
  <c r="DE11" i="1" s="1"/>
  <c r="BS11" i="1"/>
  <c r="BV11" i="1" s="1"/>
  <c r="BL11" i="1"/>
  <c r="BO11" i="1" s="1"/>
  <c r="BE11" i="1"/>
  <c r="BH11" i="1" s="1"/>
  <c r="AX11" i="1"/>
  <c r="BA11" i="1" s="1"/>
  <c r="AQ11" i="1"/>
  <c r="AT11" i="1" s="1"/>
  <c r="AJ11" i="1"/>
  <c r="AM11" i="1" s="1"/>
  <c r="AC11" i="1"/>
  <c r="AF11" i="1" s="1"/>
  <c r="V11" i="1"/>
  <c r="Y11" i="1" s="1"/>
  <c r="O11" i="1"/>
  <c r="R11" i="1" s="1"/>
  <c r="H11" i="1"/>
  <c r="EZ10" i="1"/>
  <c r="EX10" i="1"/>
  <c r="EL10" i="1"/>
  <c r="EO10" i="1" s="1"/>
  <c r="ER10" i="1" s="1"/>
  <c r="EG10" i="1"/>
  <c r="EJ10" i="1" s="1"/>
  <c r="DY10" i="1"/>
  <c r="EA10" i="1" s="1"/>
  <c r="DT10" i="1"/>
  <c r="DS10" i="1"/>
  <c r="DR10" i="1"/>
  <c r="DU10" i="1" s="1"/>
  <c r="DN10" i="1"/>
  <c r="DI10" i="1"/>
  <c r="DB10" i="1"/>
  <c r="DD10" i="1" s="1"/>
  <c r="BS10" i="1"/>
  <c r="BU10" i="1" s="1"/>
  <c r="BL10" i="1"/>
  <c r="BN10" i="1" s="1"/>
  <c r="BE10" i="1"/>
  <c r="AX10" i="1"/>
  <c r="AZ10" i="1" s="1"/>
  <c r="AQ10" i="1"/>
  <c r="AS10" i="1" s="1"/>
  <c r="AJ10" i="1"/>
  <c r="AL10" i="1" s="1"/>
  <c r="AC10" i="1"/>
  <c r="V10" i="1"/>
  <c r="X10" i="1" s="1"/>
  <c r="O10" i="1"/>
  <c r="Q10" i="1" s="1"/>
  <c r="H10" i="1"/>
  <c r="J10" i="1" s="1"/>
  <c r="EZ9" i="1"/>
  <c r="EX9" i="1"/>
  <c r="EL9" i="1"/>
  <c r="EO9" i="1" s="1"/>
  <c r="EG9" i="1"/>
  <c r="EI9" i="1" s="1"/>
  <c r="DY9" i="1"/>
  <c r="EB9" i="1" s="1"/>
  <c r="DT9" i="1"/>
  <c r="DS9" i="1"/>
  <c r="DR9" i="1"/>
  <c r="DU9" i="1" s="1"/>
  <c r="DN9" i="1"/>
  <c r="DI9" i="1"/>
  <c r="DL9" i="1" s="1"/>
  <c r="DB9" i="1"/>
  <c r="DE9" i="1" s="1"/>
  <c r="BS9" i="1"/>
  <c r="BV9" i="1" s="1"/>
  <c r="BL9" i="1"/>
  <c r="BO9" i="1" s="1"/>
  <c r="BE9" i="1"/>
  <c r="BH9" i="1" s="1"/>
  <c r="AX9" i="1"/>
  <c r="BA9" i="1" s="1"/>
  <c r="AQ9" i="1"/>
  <c r="AT9" i="1" s="1"/>
  <c r="AJ9" i="1"/>
  <c r="AM9" i="1" s="1"/>
  <c r="AC9" i="1"/>
  <c r="AF9" i="1" s="1"/>
  <c r="V9" i="1"/>
  <c r="Y9" i="1" s="1"/>
  <c r="O9" i="1"/>
  <c r="R9" i="1" s="1"/>
  <c r="H9" i="1"/>
  <c r="EZ8" i="1"/>
  <c r="EX8" i="1"/>
  <c r="EL8" i="1"/>
  <c r="EO8" i="1" s="1"/>
  <c r="ER8" i="1" s="1"/>
  <c r="EG8" i="1"/>
  <c r="EJ8" i="1" s="1"/>
  <c r="DY8" i="1"/>
  <c r="DT8" i="1"/>
  <c r="DS8" i="1"/>
  <c r="DR8" i="1"/>
  <c r="DU8" i="1" s="1"/>
  <c r="DN8" i="1"/>
  <c r="DI8" i="1"/>
  <c r="DK8" i="1" s="1"/>
  <c r="DB8" i="1"/>
  <c r="DE8" i="1" s="1"/>
  <c r="BS8" i="1"/>
  <c r="BL8" i="1"/>
  <c r="BO8" i="1" s="1"/>
  <c r="BE8" i="1"/>
  <c r="BG8" i="1" s="1"/>
  <c r="AX8" i="1"/>
  <c r="BA8" i="1" s="1"/>
  <c r="AQ8" i="1"/>
  <c r="AJ8" i="1"/>
  <c r="AM8" i="1" s="1"/>
  <c r="AC8" i="1"/>
  <c r="AE8" i="1" s="1"/>
  <c r="V8" i="1"/>
  <c r="Y8" i="1" s="1"/>
  <c r="O8" i="1"/>
  <c r="H8" i="1"/>
  <c r="K8" i="1" s="1"/>
  <c r="EZ7" i="1"/>
  <c r="EX7" i="1"/>
  <c r="EL7" i="1"/>
  <c r="EO7" i="1" s="1"/>
  <c r="EG7" i="1"/>
  <c r="DY7" i="1"/>
  <c r="EA7" i="1" s="1"/>
  <c r="DT7" i="1"/>
  <c r="DS7" i="1"/>
  <c r="DR7" i="1"/>
  <c r="DU7" i="1" s="1"/>
  <c r="DN7" i="1"/>
  <c r="DI7" i="1"/>
  <c r="DK7" i="1" s="1"/>
  <c r="DB7" i="1"/>
  <c r="DD7" i="1" s="1"/>
  <c r="BS7" i="1"/>
  <c r="BU7" i="1" s="1"/>
  <c r="BL7" i="1"/>
  <c r="BN7" i="1" s="1"/>
  <c r="BE7" i="1"/>
  <c r="BG7" i="1" s="1"/>
  <c r="AX7" i="1"/>
  <c r="AZ7" i="1" s="1"/>
  <c r="AQ7" i="1"/>
  <c r="AS7" i="1" s="1"/>
  <c r="AJ7" i="1"/>
  <c r="AL7" i="1" s="1"/>
  <c r="AC7" i="1"/>
  <c r="AE7" i="1" s="1"/>
  <c r="V7" i="1"/>
  <c r="X7" i="1" s="1"/>
  <c r="O7" i="1"/>
  <c r="Q7" i="1" s="1"/>
  <c r="H7" i="1"/>
  <c r="J7" i="1" s="1"/>
  <c r="EZ6" i="1"/>
  <c r="EX6" i="1"/>
  <c r="EL6" i="1"/>
  <c r="EO6" i="1" s="1"/>
  <c r="EG6" i="1"/>
  <c r="EI6" i="1" s="1"/>
  <c r="DY6" i="1"/>
  <c r="EA6" i="1" s="1"/>
  <c r="DT6" i="1"/>
  <c r="DS6" i="1"/>
  <c r="DR6" i="1"/>
  <c r="DU6" i="1" s="1"/>
  <c r="DN6" i="1"/>
  <c r="DI6" i="1"/>
  <c r="DK6" i="1" s="1"/>
  <c r="DB6" i="1"/>
  <c r="DD6" i="1" s="1"/>
  <c r="BS6" i="1"/>
  <c r="BU6" i="1" s="1"/>
  <c r="BL6" i="1"/>
  <c r="BN6" i="1" s="1"/>
  <c r="BE6" i="1"/>
  <c r="BG6" i="1" s="1"/>
  <c r="AX6" i="1"/>
  <c r="AZ6" i="1" s="1"/>
  <c r="AQ6" i="1"/>
  <c r="AS6" i="1" s="1"/>
  <c r="AJ6" i="1"/>
  <c r="AL6" i="1" s="1"/>
  <c r="AC6" i="1"/>
  <c r="AE6" i="1" s="1"/>
  <c r="V6" i="1"/>
  <c r="X6" i="1" s="1"/>
  <c r="O6" i="1"/>
  <c r="Q6" i="1" s="1"/>
  <c r="H6" i="1"/>
  <c r="J6" i="1" s="1"/>
  <c r="EZ5" i="1"/>
  <c r="EX5" i="1"/>
  <c r="EL5" i="1"/>
  <c r="EO5" i="1" s="1"/>
  <c r="EQ5" i="1" s="1"/>
  <c r="EG5" i="1"/>
  <c r="DY5" i="1"/>
  <c r="EA5" i="1" s="1"/>
  <c r="DT5" i="1"/>
  <c r="DS5" i="1"/>
  <c r="DR5" i="1"/>
  <c r="DU5" i="1" s="1"/>
  <c r="DN5" i="1"/>
  <c r="DI5" i="1"/>
  <c r="DK5" i="1" s="1"/>
  <c r="DB5" i="1"/>
  <c r="BS5" i="1"/>
  <c r="BU5" i="1" s="1"/>
  <c r="BL5" i="1"/>
  <c r="BN5" i="1" s="1"/>
  <c r="BE5" i="1"/>
  <c r="BG5" i="1" s="1"/>
  <c r="AX5" i="1"/>
  <c r="AQ5" i="1"/>
  <c r="AS5" i="1" s="1"/>
  <c r="AJ5" i="1"/>
  <c r="AL5" i="1" s="1"/>
  <c r="AC5" i="1"/>
  <c r="AE5" i="1" s="1"/>
  <c r="V5" i="1"/>
  <c r="O5" i="1"/>
  <c r="Q5" i="1" s="1"/>
  <c r="H5" i="1"/>
  <c r="J5" i="1" s="1"/>
  <c r="EZ4" i="1"/>
  <c r="EX4" i="1"/>
  <c r="EL4" i="1"/>
  <c r="EO4" i="1" s="1"/>
  <c r="EQ4" i="1" s="1"/>
  <c r="EG4" i="1"/>
  <c r="EI4" i="1" s="1"/>
  <c r="DY4" i="1"/>
  <c r="EA4" i="1" s="1"/>
  <c r="DT4" i="1"/>
  <c r="DS4" i="1"/>
  <c r="DR4" i="1"/>
  <c r="DU4" i="1" s="1"/>
  <c r="DN4" i="1"/>
  <c r="DI4" i="1"/>
  <c r="DK4" i="1" s="1"/>
  <c r="DB4" i="1"/>
  <c r="DD4" i="1" s="1"/>
  <c r="BS4" i="1"/>
  <c r="BU4" i="1" s="1"/>
  <c r="BL4" i="1"/>
  <c r="BN4" i="1" s="1"/>
  <c r="BE4" i="1"/>
  <c r="BG4" i="1" s="1"/>
  <c r="AX4" i="1"/>
  <c r="AZ4" i="1" s="1"/>
  <c r="AQ4" i="1"/>
  <c r="AS4" i="1" s="1"/>
  <c r="AJ4" i="1"/>
  <c r="AL4" i="1" s="1"/>
  <c r="AC4" i="1"/>
  <c r="AE4" i="1" s="1"/>
  <c r="V4" i="1"/>
  <c r="X4" i="1" s="1"/>
  <c r="O4" i="1"/>
  <c r="Q4" i="1" s="1"/>
  <c r="H4" i="1"/>
  <c r="EU2" i="1"/>
  <c r="CH4" i="1" l="1"/>
  <c r="CH6" i="1"/>
  <c r="CH8" i="1"/>
  <c r="CH10" i="1"/>
  <c r="CH14" i="1"/>
  <c r="CI4" i="1"/>
  <c r="CI5" i="1"/>
  <c r="CI6" i="1"/>
  <c r="CI7" i="1"/>
  <c r="CI8" i="1"/>
  <c r="CI9" i="1"/>
  <c r="CI10" i="1"/>
  <c r="CI11" i="1"/>
  <c r="CI12" i="1"/>
  <c r="CI13" i="1"/>
  <c r="CI14" i="1"/>
  <c r="CH5" i="1"/>
  <c r="CH7" i="1"/>
  <c r="CH9" i="1"/>
  <c r="CH11" i="1"/>
  <c r="CH12" i="1"/>
  <c r="CH13" i="1"/>
  <c r="CA4" i="1"/>
  <c r="CA5" i="1"/>
  <c r="CA6" i="1"/>
  <c r="CA7" i="1"/>
  <c r="CA8" i="1"/>
  <c r="CA9" i="1"/>
  <c r="CA10" i="1"/>
  <c r="CA11" i="1"/>
  <c r="CA12" i="1"/>
  <c r="CA13" i="1"/>
  <c r="CA14" i="1"/>
  <c r="CB4" i="1"/>
  <c r="CB5" i="1"/>
  <c r="CB6" i="1"/>
  <c r="CB7" i="1"/>
  <c r="CB8" i="1"/>
  <c r="CB9" i="1"/>
  <c r="CB10" i="1"/>
  <c r="CB11" i="1"/>
  <c r="CB12" i="1"/>
  <c r="CB13" i="1"/>
  <c r="CB14" i="1"/>
  <c r="CO4" i="1"/>
  <c r="CO5" i="1"/>
  <c r="CO6" i="1"/>
  <c r="CO7" i="1"/>
  <c r="CO8" i="1"/>
  <c r="CO9" i="1"/>
  <c r="CO10" i="1"/>
  <c r="CO11" i="1"/>
  <c r="CO12" i="1"/>
  <c r="CO13" i="1"/>
  <c r="CO14" i="1"/>
  <c r="CP4" i="1"/>
  <c r="CP5" i="1"/>
  <c r="CP7" i="1"/>
  <c r="CP8" i="1"/>
  <c r="CP9" i="1"/>
  <c r="CP10" i="1"/>
  <c r="CP11" i="1"/>
  <c r="CP12" i="1"/>
  <c r="CP13" i="1"/>
  <c r="CP14" i="1"/>
  <c r="CP6" i="1"/>
  <c r="CV4" i="1"/>
  <c r="CV5" i="1"/>
  <c r="CV6" i="1"/>
  <c r="CV7" i="1"/>
  <c r="CV8" i="1"/>
  <c r="CV9" i="1"/>
  <c r="CV10" i="1"/>
  <c r="CV11" i="1"/>
  <c r="CV12" i="1"/>
  <c r="CV13" i="1"/>
  <c r="CV14" i="1"/>
  <c r="CW4" i="1"/>
  <c r="CW5" i="1"/>
  <c r="CW6" i="1"/>
  <c r="CW7" i="1"/>
  <c r="CW8" i="1"/>
  <c r="CW9" i="1"/>
  <c r="CW10" i="1"/>
  <c r="CW11" i="1"/>
  <c r="CW12" i="1"/>
  <c r="CW13" i="1"/>
  <c r="CW14" i="1"/>
  <c r="EU13" i="1"/>
  <c r="EU4" i="1"/>
  <c r="EV4" i="1" s="1"/>
  <c r="X5" i="1"/>
  <c r="W5" i="1"/>
  <c r="AZ5" i="1"/>
  <c r="AY5" i="1"/>
  <c r="DD5" i="1"/>
  <c r="DC5" i="1"/>
  <c r="EI7" i="1"/>
  <c r="EH7" i="1"/>
  <c r="EK7" i="1" s="1"/>
  <c r="Q8" i="1"/>
  <c r="P8" i="1"/>
  <c r="AS8" i="1"/>
  <c r="AR8" i="1"/>
  <c r="BU8" i="1"/>
  <c r="BT8" i="1"/>
  <c r="EA8" i="1"/>
  <c r="DZ8" i="1"/>
  <c r="EC8" i="1" s="1"/>
  <c r="AE10" i="1"/>
  <c r="AD10" i="1"/>
  <c r="BG10" i="1"/>
  <c r="BF10" i="1"/>
  <c r="DK10" i="1"/>
  <c r="DJ10" i="1"/>
  <c r="DM10" i="1" s="1"/>
  <c r="Q12" i="1"/>
  <c r="P12" i="1"/>
  <c r="AE12" i="1"/>
  <c r="AD12" i="1"/>
  <c r="AS12" i="1"/>
  <c r="AR12" i="1"/>
  <c r="BG12" i="1"/>
  <c r="BF12" i="1"/>
  <c r="BU12" i="1"/>
  <c r="BT12" i="1"/>
  <c r="DK12" i="1"/>
  <c r="DJ12" i="1"/>
  <c r="DM12" i="1" s="1"/>
  <c r="Q13" i="1"/>
  <c r="P13" i="1"/>
  <c r="AE13" i="1"/>
  <c r="AD13" i="1"/>
  <c r="AS13" i="1"/>
  <c r="AR13" i="1"/>
  <c r="BG13" i="1"/>
  <c r="BF13" i="1"/>
  <c r="BU13" i="1"/>
  <c r="BT13" i="1"/>
  <c r="DK13" i="1"/>
  <c r="DJ13" i="1"/>
  <c r="DM13" i="1" s="1"/>
  <c r="EA13" i="1"/>
  <c r="DZ13" i="1"/>
  <c r="EC13" i="1" s="1"/>
  <c r="J14" i="1"/>
  <c r="I14" i="1"/>
  <c r="X14" i="1"/>
  <c r="W14" i="1"/>
  <c r="AL14" i="1"/>
  <c r="AK14" i="1"/>
  <c r="AZ14" i="1"/>
  <c r="AY14" i="1"/>
  <c r="BN14" i="1"/>
  <c r="BM14" i="1"/>
  <c r="DD14" i="1"/>
  <c r="DC14" i="1"/>
  <c r="EP4" i="1"/>
  <c r="ES4" i="1" s="1"/>
  <c r="I5" i="1"/>
  <c r="AK5" i="1"/>
  <c r="BM5" i="1"/>
  <c r="EH6" i="1"/>
  <c r="EK6" i="1" s="1"/>
  <c r="AD8" i="1"/>
  <c r="BF8" i="1"/>
  <c r="DJ8" i="1"/>
  <c r="DM8" i="1" s="1"/>
  <c r="P10" i="1"/>
  <c r="AR10" i="1"/>
  <c r="BT10" i="1"/>
  <c r="DZ10" i="1"/>
  <c r="EC10" i="1" s="1"/>
  <c r="I12" i="1"/>
  <c r="R12" i="1"/>
  <c r="W12" i="1"/>
  <c r="AF12" i="1"/>
  <c r="AK12" i="1"/>
  <c r="AT12" i="1"/>
  <c r="AY12" i="1"/>
  <c r="BH12" i="1"/>
  <c r="BM12" i="1"/>
  <c r="BV12" i="1"/>
  <c r="DC12" i="1"/>
  <c r="DL12" i="1"/>
  <c r="I13" i="1"/>
  <c r="R13" i="1"/>
  <c r="W13" i="1"/>
  <c r="AF13" i="1"/>
  <c r="AK13" i="1"/>
  <c r="AT13" i="1"/>
  <c r="AY13" i="1"/>
  <c r="BH13" i="1"/>
  <c r="BM13" i="1"/>
  <c r="BV13" i="1"/>
  <c r="DC13" i="1"/>
  <c r="DL13" i="1"/>
  <c r="EB13" i="1"/>
  <c r="K14" i="1"/>
  <c r="P14" i="1"/>
  <c r="Y14" i="1"/>
  <c r="AD14" i="1"/>
  <c r="AM14" i="1"/>
  <c r="AR14" i="1"/>
  <c r="BA14" i="1"/>
  <c r="BF14" i="1"/>
  <c r="BO14" i="1"/>
  <c r="BT14" i="1"/>
  <c r="DE14" i="1"/>
  <c r="DJ14" i="1"/>
  <c r="DM14" i="1" s="1"/>
  <c r="K12" i="1"/>
  <c r="Y12" i="1"/>
  <c r="AM12" i="1"/>
  <c r="BA12" i="1"/>
  <c r="BO12" i="1"/>
  <c r="DE12" i="1"/>
  <c r="K13" i="1"/>
  <c r="Y13" i="1"/>
  <c r="AM13" i="1"/>
  <c r="BA13" i="1"/>
  <c r="BO13" i="1"/>
  <c r="DE13" i="1"/>
  <c r="R14" i="1"/>
  <c r="AF14" i="1"/>
  <c r="AT14" i="1"/>
  <c r="BH14" i="1"/>
  <c r="BV14" i="1"/>
  <c r="DL14" i="1"/>
  <c r="EH4" i="1"/>
  <c r="EK4" i="1" s="1"/>
  <c r="K5" i="1"/>
  <c r="P5" i="1"/>
  <c r="Y5" i="1"/>
  <c r="AD5" i="1"/>
  <c r="AM5" i="1"/>
  <c r="AR5" i="1"/>
  <c r="BA5" i="1"/>
  <c r="BF5" i="1"/>
  <c r="BO5" i="1"/>
  <c r="BT5" i="1"/>
  <c r="DE5" i="1"/>
  <c r="DJ5" i="1"/>
  <c r="DM5" i="1" s="1"/>
  <c r="DZ5" i="1"/>
  <c r="EC5" i="1" s="1"/>
  <c r="EQ7" i="1"/>
  <c r="EP7" i="1"/>
  <c r="ES7" i="1" s="1"/>
  <c r="EJ4" i="1"/>
  <c r="R5" i="1"/>
  <c r="AF5" i="1"/>
  <c r="AT5" i="1"/>
  <c r="BH5" i="1"/>
  <c r="BV5" i="1"/>
  <c r="DL5" i="1"/>
  <c r="EB5" i="1"/>
  <c r="J8" i="1"/>
  <c r="I8" i="1"/>
  <c r="X8" i="1"/>
  <c r="W8" i="1"/>
  <c r="AL8" i="1"/>
  <c r="AK8" i="1"/>
  <c r="AZ8" i="1"/>
  <c r="AY8" i="1"/>
  <c r="BN8" i="1"/>
  <c r="BM8" i="1"/>
  <c r="DD8" i="1"/>
  <c r="DC8" i="1"/>
  <c r="EU5" i="1"/>
  <c r="EV5" i="1" s="1"/>
  <c r="EJ6" i="1"/>
  <c r="EJ7" i="1"/>
  <c r="R8" i="1"/>
  <c r="AF8" i="1"/>
  <c r="AT8" i="1"/>
  <c r="BH8" i="1"/>
  <c r="BV8" i="1"/>
  <c r="DL8" i="1"/>
  <c r="EB8" i="1"/>
  <c r="EH9" i="1"/>
  <c r="EK9" i="1" s="1"/>
  <c r="I10" i="1"/>
  <c r="R10" i="1"/>
  <c r="W10" i="1"/>
  <c r="AF10" i="1"/>
  <c r="AK10" i="1"/>
  <c r="AT10" i="1"/>
  <c r="AY10" i="1"/>
  <c r="BH10" i="1"/>
  <c r="BM10" i="1"/>
  <c r="BV10" i="1"/>
  <c r="DC10" i="1"/>
  <c r="DL10" i="1"/>
  <c r="EB10" i="1"/>
  <c r="EH11" i="1"/>
  <c r="EK11" i="1" s="1"/>
  <c r="EJ11" i="1"/>
  <c r="DZ12" i="1"/>
  <c r="EC12" i="1" s="1"/>
  <c r="EB12" i="1"/>
  <c r="EH13" i="1"/>
  <c r="EK13" i="1" s="1"/>
  <c r="EJ13" i="1"/>
  <c r="EP13" i="1"/>
  <c r="ES13" i="1" s="1"/>
  <c r="ER13" i="1"/>
  <c r="DZ14" i="1"/>
  <c r="EC14" i="1" s="1"/>
  <c r="EB14" i="1"/>
  <c r="EH14" i="1"/>
  <c r="EK14" i="1" s="1"/>
  <c r="EJ14" i="1"/>
  <c r="EJ9" i="1"/>
  <c r="K10" i="1"/>
  <c r="Y10" i="1"/>
  <c r="AM10" i="1"/>
  <c r="BA10" i="1"/>
  <c r="BO10" i="1"/>
  <c r="DE10" i="1"/>
  <c r="EV13" i="1"/>
  <c r="I4" i="1"/>
  <c r="K4" i="1"/>
  <c r="P4" i="1"/>
  <c r="R4" i="1"/>
  <c r="W4" i="1"/>
  <c r="Y4" i="1"/>
  <c r="AD4" i="1"/>
  <c r="AF4" i="1"/>
  <c r="AK4" i="1"/>
  <c r="AM4" i="1"/>
  <c r="AR4" i="1"/>
  <c r="AT4" i="1"/>
  <c r="AY4" i="1"/>
  <c r="BA4" i="1"/>
  <c r="BF4" i="1"/>
  <c r="BH4" i="1"/>
  <c r="BM4" i="1"/>
  <c r="BO4" i="1"/>
  <c r="BT4" i="1"/>
  <c r="BV4" i="1"/>
  <c r="DC4" i="1"/>
  <c r="DE4" i="1"/>
  <c r="DJ4" i="1"/>
  <c r="DM4" i="1" s="1"/>
  <c r="DL4" i="1"/>
  <c r="EB4" i="1"/>
  <c r="DZ4" i="1"/>
  <c r="EC4" i="1" s="1"/>
  <c r="ER4" i="1"/>
  <c r="EI5" i="1"/>
  <c r="J4" i="1"/>
  <c r="EJ5" i="1"/>
  <c r="EH5" i="1"/>
  <c r="EK5" i="1" s="1"/>
  <c r="ER5" i="1"/>
  <c r="EP5" i="1"/>
  <c r="ES5" i="1" s="1"/>
  <c r="EU6" i="1"/>
  <c r="K6" i="1"/>
  <c r="I6" i="1"/>
  <c r="R6" i="1"/>
  <c r="P6" i="1"/>
  <c r="ER6" i="1"/>
  <c r="EP6" i="1"/>
  <c r="ES6" i="1" s="1"/>
  <c r="EQ6" i="1"/>
  <c r="W6" i="1"/>
  <c r="Y6" i="1"/>
  <c r="AD6" i="1"/>
  <c r="AF6" i="1"/>
  <c r="AK6" i="1"/>
  <c r="AM6" i="1"/>
  <c r="AR6" i="1"/>
  <c r="AT6" i="1"/>
  <c r="AY6" i="1"/>
  <c r="BA6" i="1"/>
  <c r="BF6" i="1"/>
  <c r="BH6" i="1"/>
  <c r="BM6" i="1"/>
  <c r="BO6" i="1"/>
  <c r="BT6" i="1"/>
  <c r="BV6" i="1"/>
  <c r="DC6" i="1"/>
  <c r="DE6" i="1"/>
  <c r="DJ6" i="1"/>
  <c r="DM6" i="1" s="1"/>
  <c r="DL6" i="1"/>
  <c r="DZ6" i="1"/>
  <c r="EC6" i="1" s="1"/>
  <c r="EB6" i="1"/>
  <c r="EB7" i="1"/>
  <c r="DZ7" i="1"/>
  <c r="EC7" i="1" s="1"/>
  <c r="ER7" i="1"/>
  <c r="EU9" i="1"/>
  <c r="EQ9" i="1"/>
  <c r="ER9" i="1"/>
  <c r="EP9" i="1"/>
  <c r="ES9" i="1" s="1"/>
  <c r="EU11" i="1"/>
  <c r="EU7" i="1"/>
  <c r="K7" i="1"/>
  <c r="I7" i="1"/>
  <c r="R7" i="1"/>
  <c r="P7" i="1"/>
  <c r="Y7" i="1"/>
  <c r="W7" i="1"/>
  <c r="AF7" i="1"/>
  <c r="AD7" i="1"/>
  <c r="AM7" i="1"/>
  <c r="AK7" i="1"/>
  <c r="AT7" i="1"/>
  <c r="AR7" i="1"/>
  <c r="BA7" i="1"/>
  <c r="AY7" i="1"/>
  <c r="BH7" i="1"/>
  <c r="BF7" i="1"/>
  <c r="BO7" i="1"/>
  <c r="BM7" i="1"/>
  <c r="BV7" i="1"/>
  <c r="BT7" i="1"/>
  <c r="DE7" i="1"/>
  <c r="DC7" i="1"/>
  <c r="DL7" i="1"/>
  <c r="DJ7" i="1"/>
  <c r="DM7" i="1" s="1"/>
  <c r="EQ11" i="1"/>
  <c r="ER11" i="1"/>
  <c r="EP11" i="1"/>
  <c r="ES11" i="1" s="1"/>
  <c r="EI8" i="1"/>
  <c r="EQ8" i="1"/>
  <c r="EU8" i="1"/>
  <c r="J9" i="1"/>
  <c r="Q9" i="1"/>
  <c r="X9" i="1"/>
  <c r="AE9" i="1"/>
  <c r="AL9" i="1"/>
  <c r="AS9" i="1"/>
  <c r="AZ9" i="1"/>
  <c r="BG9" i="1"/>
  <c r="BN9" i="1"/>
  <c r="BU9" i="1"/>
  <c r="DD9" i="1"/>
  <c r="DK9" i="1"/>
  <c r="EA9" i="1"/>
  <c r="EI10" i="1"/>
  <c r="EQ10" i="1"/>
  <c r="EU10" i="1"/>
  <c r="J11" i="1"/>
  <c r="Q11" i="1"/>
  <c r="X11" i="1"/>
  <c r="AE11" i="1"/>
  <c r="AL11" i="1"/>
  <c r="AS11" i="1"/>
  <c r="AZ11" i="1"/>
  <c r="BG11" i="1"/>
  <c r="BN11" i="1"/>
  <c r="BU11" i="1"/>
  <c r="DD11" i="1"/>
  <c r="DK11" i="1"/>
  <c r="EA11" i="1"/>
  <c r="EI12" i="1"/>
  <c r="EQ12" i="1"/>
  <c r="EU12" i="1"/>
  <c r="EQ14" i="1"/>
  <c r="EU14" i="1"/>
  <c r="EH8" i="1"/>
  <c r="EK8" i="1" s="1"/>
  <c r="EP8" i="1"/>
  <c r="ES8" i="1" s="1"/>
  <c r="I9" i="1"/>
  <c r="K9" i="1"/>
  <c r="P9" i="1"/>
  <c r="W9" i="1"/>
  <c r="AD9" i="1"/>
  <c r="AK9" i="1"/>
  <c r="AR9" i="1"/>
  <c r="AY9" i="1"/>
  <c r="BF9" i="1"/>
  <c r="BM9" i="1"/>
  <c r="BT9" i="1"/>
  <c r="DC9" i="1"/>
  <c r="DJ9" i="1"/>
  <c r="DM9" i="1" s="1"/>
  <c r="DZ9" i="1"/>
  <c r="EC9" i="1" s="1"/>
  <c r="EH10" i="1"/>
  <c r="EK10" i="1" s="1"/>
  <c r="EP10" i="1"/>
  <c r="ES10" i="1" s="1"/>
  <c r="I11" i="1"/>
  <c r="K11" i="1"/>
  <c r="P11" i="1"/>
  <c r="W11" i="1"/>
  <c r="AD11" i="1"/>
  <c r="AK11" i="1"/>
  <c r="AR11" i="1"/>
  <c r="AY11" i="1"/>
  <c r="BF11" i="1"/>
  <c r="BM11" i="1"/>
  <c r="BT11" i="1"/>
  <c r="DC11" i="1"/>
  <c r="DJ11" i="1"/>
  <c r="DM11" i="1" s="1"/>
  <c r="DZ11" i="1"/>
  <c r="EC11" i="1" s="1"/>
  <c r="EH12" i="1"/>
  <c r="EK12" i="1" s="1"/>
  <c r="EP12" i="1"/>
  <c r="ES12" i="1" s="1"/>
  <c r="EP14" i="1"/>
  <c r="ES14" i="1" s="1"/>
  <c r="ET14" i="1" l="1"/>
  <c r="EW14" i="1" s="1"/>
  <c r="ET13" i="1"/>
  <c r="EW13" i="1" s="1"/>
  <c r="ET12" i="1"/>
  <c r="EW12" i="1" s="1"/>
  <c r="ET10" i="1"/>
  <c r="EW10" i="1" s="1"/>
  <c r="ET8" i="1"/>
  <c r="EW8" i="1" s="1"/>
  <c r="FB6" i="1"/>
  <c r="FC6" i="1" s="1"/>
  <c r="ET5" i="1"/>
  <c r="EW5" i="1" s="1"/>
  <c r="ET7" i="1"/>
  <c r="EW7" i="1" s="1"/>
  <c r="EV6" i="1"/>
  <c r="EY6" i="1"/>
  <c r="ET11" i="1"/>
  <c r="EW11" i="1" s="1"/>
  <c r="ET9" i="1"/>
  <c r="EW9" i="1" s="1"/>
  <c r="EV14" i="1"/>
  <c r="EY14" i="1"/>
  <c r="EV12" i="1"/>
  <c r="EY12" i="1"/>
  <c r="EV10" i="1"/>
  <c r="FB12" i="1"/>
  <c r="FC12" i="1" s="1"/>
  <c r="EY10" i="1"/>
  <c r="EV8" i="1"/>
  <c r="EY8" i="1"/>
  <c r="FB9" i="1"/>
  <c r="FC9" i="1" s="1"/>
  <c r="EY7" i="1"/>
  <c r="EV7" i="1"/>
  <c r="EY11" i="1"/>
  <c r="EV11" i="1"/>
  <c r="EY9" i="1"/>
  <c r="EV9" i="1"/>
  <c r="ET6" i="1"/>
  <c r="EW6" i="1" s="1"/>
  <c r="EY4" i="1"/>
  <c r="ET4" i="1"/>
  <c r="EW4" i="1" s="1"/>
  <c r="EY5" i="1"/>
  <c r="EY13" i="1"/>
</calcChain>
</file>

<file path=xl/sharedStrings.xml><?xml version="1.0" encoding="utf-8"?>
<sst xmlns="http://schemas.openxmlformats.org/spreadsheetml/2006/main" count="221" uniqueCount="61">
  <si>
    <t xml:space="preserve">credit </t>
  </si>
  <si>
    <t>credit</t>
  </si>
  <si>
    <t>MARKETING (MCV)</t>
  </si>
  <si>
    <t>STATISTIQUE</t>
  </si>
  <si>
    <t>NEGOCIATION COMMERCIALE</t>
  </si>
  <si>
    <t>POLITIQUE DE PRIX</t>
  </si>
  <si>
    <t>POLITIQUE DE DISTRIBUTION</t>
  </si>
  <si>
    <t>MARKETING FONDAMENTAL  2</t>
  </si>
  <si>
    <t>MARKETING FONDAMENTAL 1</t>
  </si>
  <si>
    <t>FORCE DE VENTE 1</t>
  </si>
  <si>
    <t>FORCE DE VENTE 2</t>
  </si>
  <si>
    <t>MATHEMATIQUE 2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</si>
  <si>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</si>
  <si>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</si>
  <si>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</si>
  <si>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</si>
  <si>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</si>
  <si>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</si>
  <si>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</si>
  <si>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</si>
  <si>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</si>
  <si>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</si>
  <si>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</si>
  <si>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</si>
  <si>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</si>
  <si>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</si>
  <si>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</si>
  <si>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</si>
  <si>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 </t>
  </si>
  <si>
    <t>dette</t>
  </si>
  <si>
    <t>numero</t>
  </si>
  <si>
    <t>nom</t>
  </si>
  <si>
    <t>DEFO BOUGUE SERGE</t>
  </si>
  <si>
    <t xml:space="preserve">Effectif </t>
  </si>
  <si>
    <t>pourcentage</t>
  </si>
  <si>
    <t>DJIMEN ZEGANG BENI RICH</t>
  </si>
  <si>
    <t>DOUALLA EKWE JEANNE AUDREY</t>
  </si>
  <si>
    <t>nombre de moyenne inf ou egale a 10</t>
  </si>
  <si>
    <t>KOUGOUM VANESSA SONIA</t>
  </si>
  <si>
    <t>NANA NANA JUNIOR GAEL</t>
  </si>
  <si>
    <t>NGOMSI CHARLES JORDAN</t>
  </si>
  <si>
    <t>nombre de moyenne inf ou egale a 11</t>
  </si>
  <si>
    <t>NJIFON MOYOU CLAUDE LUDOVIC</t>
  </si>
  <si>
    <t>NZEHA WANDA GREGORY WILFRIED</t>
  </si>
  <si>
    <t>SELOUGOU AMBATTA MAUGEL KEVIN</t>
  </si>
  <si>
    <t>nombre de moyenne inf ou egale a 12</t>
  </si>
  <si>
    <t>TAJO MBOUDJEKO YANNICK</t>
  </si>
  <si>
    <t>TOUKAM SORELLE BRINDA</t>
  </si>
  <si>
    <t>CM-ICAB-22MCV_01</t>
  </si>
  <si>
    <t>CM-ICAB-22MCV_02</t>
  </si>
  <si>
    <t>CM-ICAB-22MCV_03</t>
  </si>
  <si>
    <t>CM-ICAB-22MCV_04</t>
  </si>
  <si>
    <t>CM-ICAB-22MCV_05</t>
  </si>
  <si>
    <t>CM-ICAB-22MCV_06</t>
  </si>
  <si>
    <t>CM-ICAB-22MCV_13</t>
  </si>
  <si>
    <t>CM-ICAB-22MCV_09</t>
  </si>
  <si>
    <t>CM-ICAB-22MCV_11</t>
  </si>
  <si>
    <t>CM-ICAB-22MCV_14</t>
  </si>
  <si>
    <t>CM-ICAB-22MCV_12</t>
  </si>
  <si>
    <t xml:space="preserve">Technique de cente </t>
  </si>
  <si>
    <t xml:space="preserve">ETUIDE DE MARCHE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</si>
</sst>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E+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0"/>
      <color rgb="FF538DD5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10"/>
      <color rgb="FFC00000"/>
      <name val="Times New Roman"/>
      <family val="1"/>
    </font>
    <font>
      <sz val="8"/>
      <name val="Arial"/>
      <family val="2"/>
    </font>
    <font>
      <sz val="11"/>
      <color rgb="FF3333FF"/>
      <name val="Arial"/>
      <family val="2"/>
    </font>
    <font>
      <b/>
      <sz val="12"/>
      <name val="Cambria"/>
      <family val="1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2"/>
      <color rgb="FFFF0000"/>
      <name val="Arial"/>
      <family val="2"/>
    </font>
    <font>
      <sz val="11"/>
      <color rgb="FFC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5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11" fillId="8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0" fontId="14" fillId="0" borderId="1" xfId="0" applyFont="1" applyBorder="1" applyAlignment="1">
      <alignment horizontal="center" textRotation="90"/>
    </xf>
    <xf numFmtId="165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9" borderId="1" xfId="2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5" fontId="10" fillId="10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top" wrapText="1"/>
    </xf>
    <xf numFmtId="165" fontId="23" fillId="0" borderId="1" xfId="0" applyNumberFormat="1" applyFont="1" applyBorder="1" applyAlignment="1">
      <alignment horizontal="center"/>
    </xf>
    <xf numFmtId="2" fontId="24" fillId="9" borderId="1" xfId="2" applyNumberFormat="1" applyFont="1" applyFill="1" applyBorder="1" applyAlignment="1">
      <alignment horizontal="center"/>
    </xf>
    <xf numFmtId="166" fontId="25" fillId="0" borderId="1" xfId="0" applyNumberFormat="1" applyFont="1" applyBorder="1" applyAlignment="1">
      <alignment horizontal="center"/>
    </xf>
    <xf numFmtId="165" fontId="15" fillId="4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top" wrapText="1"/>
    </xf>
    <xf numFmtId="2" fontId="11" fillId="9" borderId="1" xfId="2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top" wrapText="1"/>
    </xf>
    <xf numFmtId="165" fontId="25" fillId="0" borderId="1" xfId="1" applyNumberFormat="1" applyFont="1" applyFill="1" applyBorder="1" applyAlignment="1">
      <alignment horizontal="center"/>
    </xf>
    <xf numFmtId="165" fontId="28" fillId="0" borderId="1" xfId="0" applyNumberFormat="1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2" fontId="25" fillId="0" borderId="1" xfId="0" applyNumberFormat="1" applyFont="1" applyBorder="1" applyAlignment="1">
      <alignment horizontal="center"/>
    </xf>
    <xf numFmtId="165" fontId="23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top" wrapText="1"/>
    </xf>
    <xf numFmtId="0" fontId="33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0" fillId="6" borderId="1" xfId="3" applyFont="1" applyFill="1" applyBorder="1" applyAlignment="1">
      <alignment horizontal="center" vertical="center" wrapText="1"/>
    </xf>
    <xf numFmtId="0" fontId="10" fillId="12" borderId="1" xfId="3" applyFont="1" applyFill="1" applyBorder="1" applyAlignment="1">
      <alignment horizontal="center" vertical="center" wrapText="1"/>
    </xf>
    <xf numFmtId="0" fontId="10" fillId="7" borderId="1" xfId="3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5" fontId="10" fillId="5" borderId="1" xfId="3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textRotation="90"/>
    </xf>
    <xf numFmtId="0" fontId="18" fillId="0" borderId="0" xfId="0" applyFont="1" applyBorder="1" applyAlignment="1">
      <alignment horizontal="center" textRotation="90"/>
    </xf>
    <xf numFmtId="0" fontId="29" fillId="11" borderId="0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 textRotation="90"/>
    </xf>
    <xf numFmtId="0" fontId="32" fillId="11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7B36981C-14EE-41C7-859D-11A2F4EA2AD4}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08AD-EF01-49A6-85F4-B7E7978CF55D}">
  <dimension ref="A1:HB14"/>
  <sheetViews>
    <sheetView tabSelected="1" workbookViewId="0">
      <pane xSplit="3" topLeftCell="CY1" activePane="topRight" state="frozen"/>
      <selection pane="topRight" activeCell="EY28" sqref="EY28"/>
    </sheetView>
  </sheetViews>
  <sheetFormatPr baseColWidth="10" defaultColWidth="9.140625" defaultRowHeight="12.75" x14ac:dyDescent="0.2"/>
  <cols>
    <col min="1" max="1" width="3.5703125" style="55" customWidth="1"/>
    <col min="2" max="2" width="22.28515625" style="55" customWidth="1"/>
    <col min="3" max="3" width="38" style="64" customWidth="1"/>
    <col min="4" max="4" width="9.140625" style="55"/>
    <col min="5" max="5" width="7.28515625" style="65" customWidth="1"/>
    <col min="6" max="6" width="6.28515625" style="55" customWidth="1"/>
    <col min="7" max="7" width="6.5703125" style="55" customWidth="1"/>
    <col min="8" max="8" width="7.28515625" style="55" customWidth="1"/>
    <col min="9" max="9" width="8.140625" style="66" customWidth="1"/>
    <col min="10" max="10" width="6.28515625" style="55" customWidth="1"/>
    <col min="11" max="11" width="4.85546875" style="67" customWidth="1"/>
    <col min="12" max="12" width="5.85546875" style="68" customWidth="1"/>
    <col min="13" max="13" width="6" style="55" customWidth="1"/>
    <col min="14" max="14" width="6.42578125" style="55" customWidth="1"/>
    <col min="15" max="15" width="7" style="55" customWidth="1"/>
    <col min="16" max="16" width="7.42578125" style="55" customWidth="1"/>
    <col min="17" max="17" width="4.140625" style="55" customWidth="1"/>
    <col min="18" max="18" width="6" style="55" customWidth="1"/>
    <col min="19" max="19" width="6.5703125" style="55" customWidth="1"/>
    <col min="20" max="20" width="6.42578125" style="55" customWidth="1"/>
    <col min="21" max="21" width="6.140625" style="55" customWidth="1"/>
    <col min="22" max="22" width="6" style="55" customWidth="1"/>
    <col min="23" max="23" width="7.42578125" style="55" customWidth="1"/>
    <col min="24" max="24" width="5.140625" style="55" customWidth="1"/>
    <col min="25" max="25" width="4.140625" style="55" customWidth="1"/>
    <col min="26" max="26" width="7.140625" style="55" customWidth="1"/>
    <col min="27" max="27" width="6.85546875" style="55" customWidth="1"/>
    <col min="28" max="28" width="6.5703125" style="55" customWidth="1"/>
    <col min="29" max="29" width="7" style="55" customWidth="1"/>
    <col min="30" max="30" width="8" style="55" customWidth="1"/>
    <col min="31" max="31" width="4.140625" style="55" customWidth="1"/>
    <col min="32" max="32" width="4.7109375" style="55" customWidth="1"/>
    <col min="33" max="33" width="6.140625" style="55" customWidth="1"/>
    <col min="34" max="34" width="6.5703125" style="55" customWidth="1"/>
    <col min="35" max="35" width="6.140625" style="55" customWidth="1"/>
    <col min="36" max="36" width="7" style="55" customWidth="1"/>
    <col min="37" max="37" width="7.42578125" style="55" customWidth="1"/>
    <col min="38" max="38" width="4.28515625" style="55" customWidth="1"/>
    <col min="39" max="39" width="4.7109375" style="55" customWidth="1"/>
    <col min="40" max="40" width="6.28515625" style="55" customWidth="1"/>
    <col min="41" max="41" width="6.42578125" style="55" customWidth="1"/>
    <col min="42" max="42" width="6.85546875" style="55" customWidth="1"/>
    <col min="43" max="43" width="6.7109375" style="55" customWidth="1"/>
    <col min="44" max="44" width="7.7109375" style="55" customWidth="1"/>
    <col min="45" max="45" width="3.7109375" style="55" customWidth="1"/>
    <col min="46" max="46" width="4.140625" style="55" customWidth="1"/>
    <col min="47" max="47" width="6.140625" style="55" customWidth="1"/>
    <col min="48" max="48" width="6.5703125" style="55" customWidth="1"/>
    <col min="49" max="49" width="6.85546875" style="55" customWidth="1"/>
    <col min="50" max="50" width="5.5703125" style="55" customWidth="1"/>
    <col min="51" max="51" width="7.5703125" style="55" customWidth="1"/>
    <col min="52" max="52" width="4" style="55" customWidth="1"/>
    <col min="53" max="53" width="6.42578125" style="55" customWidth="1"/>
    <col min="54" max="54" width="7.5703125" style="55" customWidth="1"/>
    <col min="55" max="56" width="6.85546875" style="55" customWidth="1"/>
    <col min="57" max="57" width="5.85546875" style="55" customWidth="1"/>
    <col min="58" max="58" width="7.5703125" style="55" customWidth="1"/>
    <col min="59" max="59" width="4" style="55" customWidth="1"/>
    <col min="60" max="60" width="4.28515625" style="55" customWidth="1"/>
    <col min="61" max="61" width="6.42578125" style="55" customWidth="1"/>
    <col min="62" max="62" width="6.5703125" style="55" customWidth="1"/>
    <col min="63" max="63" width="6.28515625" style="55" customWidth="1"/>
    <col min="64" max="64" width="6.140625" style="55" customWidth="1"/>
    <col min="65" max="65" width="7" style="55" customWidth="1"/>
    <col min="66" max="66" width="4" style="55" customWidth="1"/>
    <col min="67" max="67" width="4.28515625" style="55" customWidth="1"/>
    <col min="68" max="68" width="6.28515625" style="55" customWidth="1"/>
    <col min="69" max="69" width="7" style="55" customWidth="1"/>
    <col min="70" max="70" width="6.5703125" style="55" customWidth="1"/>
    <col min="71" max="71" width="6.85546875" style="55" customWidth="1"/>
    <col min="72" max="72" width="7.42578125" style="55" customWidth="1"/>
    <col min="73" max="73" width="3.5703125" style="55" customWidth="1"/>
    <col min="74" max="74" width="4.42578125" style="55" customWidth="1"/>
    <col min="75" max="75" width="6.5703125" style="55" customWidth="1"/>
    <col min="76" max="76" width="7" style="55" customWidth="1"/>
    <col min="77" max="77" width="7.42578125" style="55" customWidth="1"/>
    <col min="78" max="78" width="7.140625" style="55" customWidth="1"/>
    <col min="79" max="79" width="7.28515625" style="55" customWidth="1"/>
    <col min="80" max="80" width="4.42578125" style="55" customWidth="1"/>
    <col min="81" max="81" width="4.85546875" style="55" customWidth="1"/>
    <col min="82" max="82" width="6.5703125" style="55" customWidth="1"/>
    <col min="83" max="83" width="7" style="55" customWidth="1"/>
    <col min="84" max="84" width="7.42578125" style="55" customWidth="1"/>
    <col min="85" max="85" width="7.140625" style="55" customWidth="1"/>
    <col min="86" max="86" width="7.28515625" style="55" customWidth="1"/>
    <col min="87" max="87" width="4.42578125" style="55" customWidth="1"/>
    <col min="88" max="88" width="4.85546875" style="55" customWidth="1"/>
    <col min="89" max="89" width="6.5703125" style="55" customWidth="1"/>
    <col min="90" max="90" width="7" style="55" customWidth="1"/>
    <col min="91" max="91" width="7.42578125" style="55" customWidth="1"/>
    <col min="92" max="92" width="7.140625" style="55" customWidth="1"/>
    <col min="93" max="93" width="7.28515625" style="55" customWidth="1"/>
    <col min="94" max="94" width="4.42578125" style="55" customWidth="1"/>
    <col min="95" max="95" width="4.85546875" style="55" customWidth="1"/>
    <col min="96" max="96" width="6.5703125" style="55" customWidth="1"/>
    <col min="97" max="97" width="7" style="55" customWidth="1"/>
    <col min="98" max="98" width="7.42578125" style="55" customWidth="1"/>
    <col min="99" max="99" width="7.140625" style="55" customWidth="1"/>
    <col min="100" max="100" width="7.28515625" style="55" customWidth="1"/>
    <col min="101" max="101" width="4.42578125" style="55" customWidth="1"/>
    <col min="102" max="102" width="4.85546875" style="55" customWidth="1"/>
    <col min="103" max="103" width="6.5703125" style="55" customWidth="1"/>
    <col min="104" max="104" width="7" style="55" customWidth="1"/>
    <col min="105" max="105" width="7.42578125" style="55" customWidth="1"/>
    <col min="106" max="106" width="7.140625" style="55" customWidth="1"/>
    <col min="107" max="107" width="7.28515625" style="55" customWidth="1"/>
    <col min="108" max="108" width="4.42578125" style="55" customWidth="1"/>
    <col min="109" max="109" width="4.85546875" style="55" customWidth="1"/>
    <col min="110" max="110" width="4.85546875" style="55" hidden="1" customWidth="1"/>
    <col min="111" max="112" width="6.5703125" style="55" hidden="1" customWidth="1"/>
    <col min="113" max="113" width="6.28515625" style="55" hidden="1" customWidth="1"/>
    <col min="114" max="114" width="7" style="55" hidden="1" customWidth="1"/>
    <col min="115" max="115" width="4" style="55" hidden="1" customWidth="1"/>
    <col min="116" max="116" width="4.42578125" style="55" hidden="1" customWidth="1"/>
    <col min="117" max="118" width="6" style="55" hidden="1" customWidth="1"/>
    <col min="119" max="119" width="5.5703125" style="55" hidden="1" customWidth="1"/>
    <col min="120" max="120" width="5.28515625" style="55" hidden="1" customWidth="1"/>
    <col min="121" max="121" width="5.42578125" style="55" hidden="1" customWidth="1"/>
    <col min="122" max="122" width="7.5703125" style="55" hidden="1" customWidth="1"/>
    <col min="123" max="124" width="4.28515625" style="55" hidden="1" customWidth="1"/>
    <col min="125" max="126" width="5.140625" style="55" hidden="1" customWidth="1"/>
    <col min="127" max="127" width="5.42578125" style="55" hidden="1" customWidth="1"/>
    <col min="128" max="128" width="5.28515625" style="55" hidden="1" customWidth="1"/>
    <col min="129" max="129" width="5.140625" style="55" hidden="1" customWidth="1"/>
    <col min="130" max="130" width="7" style="55" hidden="1" customWidth="1"/>
    <col min="131" max="133" width="4.5703125" style="55" hidden="1" customWidth="1"/>
    <col min="134" max="134" width="5.28515625" style="55" hidden="1" customWidth="1"/>
    <col min="135" max="135" width="6" style="63" hidden="1" customWidth="1"/>
    <col min="136" max="136" width="5.140625" style="63" hidden="1" customWidth="1"/>
    <col min="137" max="137" width="5.5703125" style="63" hidden="1" customWidth="1"/>
    <col min="138" max="138" width="7" style="63" hidden="1" customWidth="1"/>
    <col min="139" max="141" width="4.28515625" style="63" hidden="1" customWidth="1"/>
    <col min="142" max="143" width="6.140625" style="63" hidden="1" customWidth="1"/>
    <col min="144" max="144" width="6.28515625" style="63" hidden="1" customWidth="1"/>
    <col min="145" max="145" width="6" style="63" hidden="1" customWidth="1"/>
    <col min="146" max="146" width="6.85546875" style="63" hidden="1" customWidth="1"/>
    <col min="147" max="149" width="4.28515625" style="63" hidden="1" customWidth="1"/>
    <col min="150" max="150" width="8.42578125" style="63" customWidth="1"/>
    <col min="151" max="152" width="8.28515625" style="55" customWidth="1"/>
    <col min="153" max="153" width="5.140625" style="55" customWidth="1"/>
    <col min="154" max="155" width="5.140625" style="54" customWidth="1"/>
    <col min="156" max="156" width="21.85546875" style="55" customWidth="1"/>
    <col min="157" max="157" width="44.85546875" style="55" customWidth="1"/>
    <col min="158" max="158" width="9.42578125" style="55" customWidth="1"/>
    <col min="159" max="159" width="7.7109375" style="55" customWidth="1"/>
    <col min="160" max="165" width="4.7109375" style="55" customWidth="1"/>
    <col min="166" max="166" width="5" style="55" customWidth="1"/>
    <col min="167" max="284" width="9.140625" style="55"/>
    <col min="285" max="285" width="3.5703125" style="55" customWidth="1"/>
    <col min="286" max="286" width="8.85546875" style="55" customWidth="1"/>
    <col min="287" max="287" width="38" style="55" customWidth="1"/>
    <col min="288" max="288" width="9.140625" style="55"/>
    <col min="289" max="289" width="7.28515625" style="55" customWidth="1"/>
    <col min="290" max="290" width="6.28515625" style="55" customWidth="1"/>
    <col min="291" max="291" width="6.5703125" style="55" customWidth="1"/>
    <col min="292" max="292" width="7.28515625" style="55" customWidth="1"/>
    <col min="293" max="293" width="8.140625" style="55" customWidth="1"/>
    <col min="294" max="294" width="6.28515625" style="55" customWidth="1"/>
    <col min="295" max="295" width="4.85546875" style="55" customWidth="1"/>
    <col min="296" max="296" width="5.85546875" style="55" customWidth="1"/>
    <col min="297" max="297" width="6" style="55" customWidth="1"/>
    <col min="298" max="298" width="6.42578125" style="55" customWidth="1"/>
    <col min="299" max="299" width="7" style="55" customWidth="1"/>
    <col min="300" max="300" width="7.42578125" style="55" customWidth="1"/>
    <col min="301" max="301" width="4.140625" style="55" customWidth="1"/>
    <col min="302" max="302" width="6" style="55" customWidth="1"/>
    <col min="303" max="303" width="6.5703125" style="55" customWidth="1"/>
    <col min="304" max="304" width="6.42578125" style="55" customWidth="1"/>
    <col min="305" max="305" width="6.140625" style="55" customWidth="1"/>
    <col min="306" max="306" width="6" style="55" customWidth="1"/>
    <col min="307" max="307" width="7.42578125" style="55" customWidth="1"/>
    <col min="308" max="308" width="5.140625" style="55" customWidth="1"/>
    <col min="309" max="309" width="4.140625" style="55" customWidth="1"/>
    <col min="310" max="310" width="7.140625" style="55" customWidth="1"/>
    <col min="311" max="311" width="6.85546875" style="55" customWidth="1"/>
    <col min="312" max="312" width="6.5703125" style="55" customWidth="1"/>
    <col min="313" max="313" width="7" style="55" customWidth="1"/>
    <col min="314" max="314" width="8" style="55" customWidth="1"/>
    <col min="315" max="315" width="4.140625" style="55" customWidth="1"/>
    <col min="316" max="316" width="4.7109375" style="55" customWidth="1"/>
    <col min="317" max="317" width="6.140625" style="55" customWidth="1"/>
    <col min="318" max="318" width="6.5703125" style="55" customWidth="1"/>
    <col min="319" max="319" width="6.140625" style="55" customWidth="1"/>
    <col min="320" max="320" width="7" style="55" customWidth="1"/>
    <col min="321" max="321" width="7.42578125" style="55" customWidth="1"/>
    <col min="322" max="322" width="4.28515625" style="55" customWidth="1"/>
    <col min="323" max="323" width="4.7109375" style="55" customWidth="1"/>
    <col min="324" max="324" width="6.28515625" style="55" customWidth="1"/>
    <col min="325" max="325" width="6.42578125" style="55" customWidth="1"/>
    <col min="326" max="326" width="6.85546875" style="55" customWidth="1"/>
    <col min="327" max="327" width="6.7109375" style="55" customWidth="1"/>
    <col min="328" max="328" width="7.7109375" style="55" customWidth="1"/>
    <col min="329" max="329" width="3.7109375" style="55" customWidth="1"/>
    <col min="330" max="330" width="4.140625" style="55" customWidth="1"/>
    <col min="331" max="331" width="6.140625" style="55" customWidth="1"/>
    <col min="332" max="332" width="6.5703125" style="55" customWidth="1"/>
    <col min="333" max="333" width="6.85546875" style="55" customWidth="1"/>
    <col min="334" max="334" width="5.5703125" style="55" customWidth="1"/>
    <col min="335" max="335" width="7.5703125" style="55" customWidth="1"/>
    <col min="336" max="336" width="4" style="55" customWidth="1"/>
    <col min="337" max="337" width="6.42578125" style="55" customWidth="1"/>
    <col min="338" max="338" width="7.5703125" style="55" customWidth="1"/>
    <col min="339" max="340" width="6.85546875" style="55" customWidth="1"/>
    <col min="341" max="341" width="5.85546875" style="55" customWidth="1"/>
    <col min="342" max="342" width="7.5703125" style="55" customWidth="1"/>
    <col min="343" max="343" width="4" style="55" customWidth="1"/>
    <col min="344" max="344" width="4.28515625" style="55" customWidth="1"/>
    <col min="345" max="345" width="6.42578125" style="55" customWidth="1"/>
    <col min="346" max="346" width="6.5703125" style="55" customWidth="1"/>
    <col min="347" max="347" width="6.28515625" style="55" customWidth="1"/>
    <col min="348" max="348" width="6.140625" style="55" customWidth="1"/>
    <col min="349" max="349" width="7" style="55" customWidth="1"/>
    <col min="350" max="350" width="4" style="55" customWidth="1"/>
    <col min="351" max="351" width="4.28515625" style="55" customWidth="1"/>
    <col min="352" max="352" width="6.28515625" style="55" customWidth="1"/>
    <col min="353" max="353" width="7" style="55" customWidth="1"/>
    <col min="354" max="354" width="6.5703125" style="55" customWidth="1"/>
    <col min="355" max="355" width="6.85546875" style="55" customWidth="1"/>
    <col min="356" max="356" width="7.42578125" style="55" customWidth="1"/>
    <col min="357" max="357" width="3.5703125" style="55" customWidth="1"/>
    <col min="358" max="358" width="4.42578125" style="55" customWidth="1"/>
    <col min="359" max="359" width="6.5703125" style="55" customWidth="1"/>
    <col min="360" max="360" width="7" style="55" customWidth="1"/>
    <col min="361" max="361" width="7.42578125" style="55" customWidth="1"/>
    <col min="362" max="362" width="7.140625" style="55" customWidth="1"/>
    <col min="363" max="363" width="7.28515625" style="55" customWidth="1"/>
    <col min="364" max="364" width="4.42578125" style="55" customWidth="1"/>
    <col min="365" max="365" width="4.85546875" style="55" customWidth="1"/>
    <col min="366" max="405" width="0" style="55" hidden="1" customWidth="1"/>
    <col min="406" max="406" width="8.42578125" style="55" customWidth="1"/>
    <col min="407" max="408" width="8.28515625" style="55" customWidth="1"/>
    <col min="409" max="411" width="5.140625" style="55" customWidth="1"/>
    <col min="412" max="412" width="21.85546875" style="55" customWidth="1"/>
    <col min="413" max="413" width="44.85546875" style="55" customWidth="1"/>
    <col min="414" max="414" width="9.42578125" style="55" customWidth="1"/>
    <col min="415" max="415" width="7.7109375" style="55" customWidth="1"/>
    <col min="416" max="421" width="4.7109375" style="55" customWidth="1"/>
    <col min="422" max="422" width="5" style="55" customWidth="1"/>
    <col min="423" max="540" width="9.140625" style="55"/>
    <col min="541" max="541" width="3.5703125" style="55" customWidth="1"/>
    <col min="542" max="542" width="8.85546875" style="55" customWidth="1"/>
    <col min="543" max="543" width="38" style="55" customWidth="1"/>
    <col min="544" max="544" width="9.140625" style="55"/>
    <col min="545" max="545" width="7.28515625" style="55" customWidth="1"/>
    <col min="546" max="546" width="6.28515625" style="55" customWidth="1"/>
    <col min="547" max="547" width="6.5703125" style="55" customWidth="1"/>
    <col min="548" max="548" width="7.28515625" style="55" customWidth="1"/>
    <col min="549" max="549" width="8.140625" style="55" customWidth="1"/>
    <col min="550" max="550" width="6.28515625" style="55" customWidth="1"/>
    <col min="551" max="551" width="4.85546875" style="55" customWidth="1"/>
    <col min="552" max="552" width="5.85546875" style="55" customWidth="1"/>
    <col min="553" max="553" width="6" style="55" customWidth="1"/>
    <col min="554" max="554" width="6.42578125" style="55" customWidth="1"/>
    <col min="555" max="555" width="7" style="55" customWidth="1"/>
    <col min="556" max="556" width="7.42578125" style="55" customWidth="1"/>
    <col min="557" max="557" width="4.140625" style="55" customWidth="1"/>
    <col min="558" max="558" width="6" style="55" customWidth="1"/>
    <col min="559" max="559" width="6.5703125" style="55" customWidth="1"/>
    <col min="560" max="560" width="6.42578125" style="55" customWidth="1"/>
    <col min="561" max="561" width="6.140625" style="55" customWidth="1"/>
    <col min="562" max="562" width="6" style="55" customWidth="1"/>
    <col min="563" max="563" width="7.42578125" style="55" customWidth="1"/>
    <col min="564" max="564" width="5.140625" style="55" customWidth="1"/>
    <col min="565" max="565" width="4.140625" style="55" customWidth="1"/>
    <col min="566" max="566" width="7.140625" style="55" customWidth="1"/>
    <col min="567" max="567" width="6.85546875" style="55" customWidth="1"/>
    <col min="568" max="568" width="6.5703125" style="55" customWidth="1"/>
    <col min="569" max="569" width="7" style="55" customWidth="1"/>
    <col min="570" max="570" width="8" style="55" customWidth="1"/>
    <col min="571" max="571" width="4.140625" style="55" customWidth="1"/>
    <col min="572" max="572" width="4.7109375" style="55" customWidth="1"/>
    <col min="573" max="573" width="6.140625" style="55" customWidth="1"/>
    <col min="574" max="574" width="6.5703125" style="55" customWidth="1"/>
    <col min="575" max="575" width="6.140625" style="55" customWidth="1"/>
    <col min="576" max="576" width="7" style="55" customWidth="1"/>
    <col min="577" max="577" width="7.42578125" style="55" customWidth="1"/>
    <col min="578" max="578" width="4.28515625" style="55" customWidth="1"/>
    <col min="579" max="579" width="4.7109375" style="55" customWidth="1"/>
    <col min="580" max="580" width="6.28515625" style="55" customWidth="1"/>
    <col min="581" max="581" width="6.42578125" style="55" customWidth="1"/>
    <col min="582" max="582" width="6.85546875" style="55" customWidth="1"/>
    <col min="583" max="583" width="6.7109375" style="55" customWidth="1"/>
    <col min="584" max="584" width="7.7109375" style="55" customWidth="1"/>
    <col min="585" max="585" width="3.7109375" style="55" customWidth="1"/>
    <col min="586" max="586" width="4.140625" style="55" customWidth="1"/>
    <col min="587" max="587" width="6.140625" style="55" customWidth="1"/>
    <col min="588" max="588" width="6.5703125" style="55" customWidth="1"/>
    <col min="589" max="589" width="6.85546875" style="55" customWidth="1"/>
    <col min="590" max="590" width="5.5703125" style="55" customWidth="1"/>
    <col min="591" max="591" width="7.5703125" style="55" customWidth="1"/>
    <col min="592" max="592" width="4" style="55" customWidth="1"/>
    <col min="593" max="593" width="6.42578125" style="55" customWidth="1"/>
    <col min="594" max="594" width="7.5703125" style="55" customWidth="1"/>
    <col min="595" max="596" width="6.85546875" style="55" customWidth="1"/>
    <col min="597" max="597" width="5.85546875" style="55" customWidth="1"/>
    <col min="598" max="598" width="7.5703125" style="55" customWidth="1"/>
    <col min="599" max="599" width="4" style="55" customWidth="1"/>
    <col min="600" max="600" width="4.28515625" style="55" customWidth="1"/>
    <col min="601" max="601" width="6.42578125" style="55" customWidth="1"/>
    <col min="602" max="602" width="6.5703125" style="55" customWidth="1"/>
    <col min="603" max="603" width="6.28515625" style="55" customWidth="1"/>
    <col min="604" max="604" width="6.140625" style="55" customWidth="1"/>
    <col min="605" max="605" width="7" style="55" customWidth="1"/>
    <col min="606" max="606" width="4" style="55" customWidth="1"/>
    <col min="607" max="607" width="4.28515625" style="55" customWidth="1"/>
    <col min="608" max="608" width="6.28515625" style="55" customWidth="1"/>
    <col min="609" max="609" width="7" style="55" customWidth="1"/>
    <col min="610" max="610" width="6.5703125" style="55" customWidth="1"/>
    <col min="611" max="611" width="6.85546875" style="55" customWidth="1"/>
    <col min="612" max="612" width="7.42578125" style="55" customWidth="1"/>
    <col min="613" max="613" width="3.5703125" style="55" customWidth="1"/>
    <col min="614" max="614" width="4.42578125" style="55" customWidth="1"/>
    <col min="615" max="615" width="6.5703125" style="55" customWidth="1"/>
    <col min="616" max="616" width="7" style="55" customWidth="1"/>
    <col min="617" max="617" width="7.42578125" style="55" customWidth="1"/>
    <col min="618" max="618" width="7.140625" style="55" customWidth="1"/>
    <col min="619" max="619" width="7.28515625" style="55" customWidth="1"/>
    <col min="620" max="620" width="4.42578125" style="55" customWidth="1"/>
    <col min="621" max="621" width="4.85546875" style="55" customWidth="1"/>
    <col min="622" max="661" width="0" style="55" hidden="1" customWidth="1"/>
    <col min="662" max="662" width="8.42578125" style="55" customWidth="1"/>
    <col min="663" max="664" width="8.28515625" style="55" customWidth="1"/>
    <col min="665" max="667" width="5.140625" style="55" customWidth="1"/>
    <col min="668" max="668" width="21.85546875" style="55" customWidth="1"/>
    <col min="669" max="669" width="44.85546875" style="55" customWidth="1"/>
    <col min="670" max="670" width="9.42578125" style="55" customWidth="1"/>
    <col min="671" max="671" width="7.7109375" style="55" customWidth="1"/>
    <col min="672" max="677" width="4.7109375" style="55" customWidth="1"/>
    <col min="678" max="678" width="5" style="55" customWidth="1"/>
    <col min="679" max="796" width="9.140625" style="55"/>
    <col min="797" max="797" width="3.5703125" style="55" customWidth="1"/>
    <col min="798" max="798" width="8.85546875" style="55" customWidth="1"/>
    <col min="799" max="799" width="38" style="55" customWidth="1"/>
    <col min="800" max="800" width="9.140625" style="55"/>
    <col min="801" max="801" width="7.28515625" style="55" customWidth="1"/>
    <col min="802" max="802" width="6.28515625" style="55" customWidth="1"/>
    <col min="803" max="803" width="6.5703125" style="55" customWidth="1"/>
    <col min="804" max="804" width="7.28515625" style="55" customWidth="1"/>
    <col min="805" max="805" width="8.140625" style="55" customWidth="1"/>
    <col min="806" max="806" width="6.28515625" style="55" customWidth="1"/>
    <col min="807" max="807" width="4.85546875" style="55" customWidth="1"/>
    <col min="808" max="808" width="5.85546875" style="55" customWidth="1"/>
    <col min="809" max="809" width="6" style="55" customWidth="1"/>
    <col min="810" max="810" width="6.42578125" style="55" customWidth="1"/>
    <col min="811" max="811" width="7" style="55" customWidth="1"/>
    <col min="812" max="812" width="7.42578125" style="55" customWidth="1"/>
    <col min="813" max="813" width="4.140625" style="55" customWidth="1"/>
    <col min="814" max="814" width="6" style="55" customWidth="1"/>
    <col min="815" max="815" width="6.5703125" style="55" customWidth="1"/>
    <col min="816" max="816" width="6.42578125" style="55" customWidth="1"/>
    <col min="817" max="817" width="6.140625" style="55" customWidth="1"/>
    <col min="818" max="818" width="6" style="55" customWidth="1"/>
    <col min="819" max="819" width="7.42578125" style="55" customWidth="1"/>
    <col min="820" max="820" width="5.140625" style="55" customWidth="1"/>
    <col min="821" max="821" width="4.140625" style="55" customWidth="1"/>
    <col min="822" max="822" width="7.140625" style="55" customWidth="1"/>
    <col min="823" max="823" width="6.85546875" style="55" customWidth="1"/>
    <col min="824" max="824" width="6.5703125" style="55" customWidth="1"/>
    <col min="825" max="825" width="7" style="55" customWidth="1"/>
    <col min="826" max="826" width="8" style="55" customWidth="1"/>
    <col min="827" max="827" width="4.140625" style="55" customWidth="1"/>
    <col min="828" max="828" width="4.7109375" style="55" customWidth="1"/>
    <col min="829" max="829" width="6.140625" style="55" customWidth="1"/>
    <col min="830" max="830" width="6.5703125" style="55" customWidth="1"/>
    <col min="831" max="831" width="6.140625" style="55" customWidth="1"/>
    <col min="832" max="832" width="7" style="55" customWidth="1"/>
    <col min="833" max="833" width="7.42578125" style="55" customWidth="1"/>
    <col min="834" max="834" width="4.28515625" style="55" customWidth="1"/>
    <col min="835" max="835" width="4.7109375" style="55" customWidth="1"/>
    <col min="836" max="836" width="6.28515625" style="55" customWidth="1"/>
    <col min="837" max="837" width="6.42578125" style="55" customWidth="1"/>
    <col min="838" max="838" width="6.85546875" style="55" customWidth="1"/>
    <col min="839" max="839" width="6.7109375" style="55" customWidth="1"/>
    <col min="840" max="840" width="7.7109375" style="55" customWidth="1"/>
    <col min="841" max="841" width="3.7109375" style="55" customWidth="1"/>
    <col min="842" max="842" width="4.140625" style="55" customWidth="1"/>
    <col min="843" max="843" width="6.140625" style="55" customWidth="1"/>
    <col min="844" max="844" width="6.5703125" style="55" customWidth="1"/>
    <col min="845" max="845" width="6.85546875" style="55" customWidth="1"/>
    <col min="846" max="846" width="5.5703125" style="55" customWidth="1"/>
    <col min="847" max="847" width="7.5703125" style="55" customWidth="1"/>
    <col min="848" max="848" width="4" style="55" customWidth="1"/>
    <col min="849" max="849" width="6.42578125" style="55" customWidth="1"/>
    <col min="850" max="850" width="7.5703125" style="55" customWidth="1"/>
    <col min="851" max="852" width="6.85546875" style="55" customWidth="1"/>
    <col min="853" max="853" width="5.85546875" style="55" customWidth="1"/>
    <col min="854" max="854" width="7.5703125" style="55" customWidth="1"/>
    <col min="855" max="855" width="4" style="55" customWidth="1"/>
    <col min="856" max="856" width="4.28515625" style="55" customWidth="1"/>
    <col min="857" max="857" width="6.42578125" style="55" customWidth="1"/>
    <col min="858" max="858" width="6.5703125" style="55" customWidth="1"/>
    <col min="859" max="859" width="6.28515625" style="55" customWidth="1"/>
    <col min="860" max="860" width="6.140625" style="55" customWidth="1"/>
    <col min="861" max="861" width="7" style="55" customWidth="1"/>
    <col min="862" max="862" width="4" style="55" customWidth="1"/>
    <col min="863" max="863" width="4.28515625" style="55" customWidth="1"/>
    <col min="864" max="864" width="6.28515625" style="55" customWidth="1"/>
    <col min="865" max="865" width="7" style="55" customWidth="1"/>
    <col min="866" max="866" width="6.5703125" style="55" customWidth="1"/>
    <col min="867" max="867" width="6.85546875" style="55" customWidth="1"/>
    <col min="868" max="868" width="7.42578125" style="55" customWidth="1"/>
    <col min="869" max="869" width="3.5703125" style="55" customWidth="1"/>
    <col min="870" max="870" width="4.42578125" style="55" customWidth="1"/>
    <col min="871" max="871" width="6.5703125" style="55" customWidth="1"/>
    <col min="872" max="872" width="7" style="55" customWidth="1"/>
    <col min="873" max="873" width="7.42578125" style="55" customWidth="1"/>
    <col min="874" max="874" width="7.140625" style="55" customWidth="1"/>
    <col min="875" max="875" width="7.28515625" style="55" customWidth="1"/>
    <col min="876" max="876" width="4.42578125" style="55" customWidth="1"/>
    <col min="877" max="877" width="4.85546875" style="55" customWidth="1"/>
    <col min="878" max="917" width="0" style="55" hidden="1" customWidth="1"/>
    <col min="918" max="918" width="8.42578125" style="55" customWidth="1"/>
    <col min="919" max="920" width="8.28515625" style="55" customWidth="1"/>
    <col min="921" max="923" width="5.140625" style="55" customWidth="1"/>
    <col min="924" max="924" width="21.85546875" style="55" customWidth="1"/>
    <col min="925" max="925" width="44.85546875" style="55" customWidth="1"/>
    <col min="926" max="926" width="9.42578125" style="55" customWidth="1"/>
    <col min="927" max="927" width="7.7109375" style="55" customWidth="1"/>
    <col min="928" max="933" width="4.7109375" style="55" customWidth="1"/>
    <col min="934" max="934" width="5" style="55" customWidth="1"/>
    <col min="935" max="1052" width="9.140625" style="55"/>
    <col min="1053" max="1053" width="3.5703125" style="55" customWidth="1"/>
    <col min="1054" max="1054" width="8.85546875" style="55" customWidth="1"/>
    <col min="1055" max="1055" width="38" style="55" customWidth="1"/>
    <col min="1056" max="1056" width="9.140625" style="55"/>
    <col min="1057" max="1057" width="7.28515625" style="55" customWidth="1"/>
    <col min="1058" max="1058" width="6.28515625" style="55" customWidth="1"/>
    <col min="1059" max="1059" width="6.5703125" style="55" customWidth="1"/>
    <col min="1060" max="1060" width="7.28515625" style="55" customWidth="1"/>
    <col min="1061" max="1061" width="8.140625" style="55" customWidth="1"/>
    <col min="1062" max="1062" width="6.28515625" style="55" customWidth="1"/>
    <col min="1063" max="1063" width="4.85546875" style="55" customWidth="1"/>
    <col min="1064" max="1064" width="5.85546875" style="55" customWidth="1"/>
    <col min="1065" max="1065" width="6" style="55" customWidth="1"/>
    <col min="1066" max="1066" width="6.42578125" style="55" customWidth="1"/>
    <col min="1067" max="1067" width="7" style="55" customWidth="1"/>
    <col min="1068" max="1068" width="7.42578125" style="55" customWidth="1"/>
    <col min="1069" max="1069" width="4.140625" style="55" customWidth="1"/>
    <col min="1070" max="1070" width="6" style="55" customWidth="1"/>
    <col min="1071" max="1071" width="6.5703125" style="55" customWidth="1"/>
    <col min="1072" max="1072" width="6.42578125" style="55" customWidth="1"/>
    <col min="1073" max="1073" width="6.140625" style="55" customWidth="1"/>
    <col min="1074" max="1074" width="6" style="55" customWidth="1"/>
    <col min="1075" max="1075" width="7.42578125" style="55" customWidth="1"/>
    <col min="1076" max="1076" width="5.140625" style="55" customWidth="1"/>
    <col min="1077" max="1077" width="4.140625" style="55" customWidth="1"/>
    <col min="1078" max="1078" width="7.140625" style="55" customWidth="1"/>
    <col min="1079" max="1079" width="6.85546875" style="55" customWidth="1"/>
    <col min="1080" max="1080" width="6.5703125" style="55" customWidth="1"/>
    <col min="1081" max="1081" width="7" style="55" customWidth="1"/>
    <col min="1082" max="1082" width="8" style="55" customWidth="1"/>
    <col min="1083" max="1083" width="4.140625" style="55" customWidth="1"/>
    <col min="1084" max="1084" width="4.7109375" style="55" customWidth="1"/>
    <col min="1085" max="1085" width="6.140625" style="55" customWidth="1"/>
    <col min="1086" max="1086" width="6.5703125" style="55" customWidth="1"/>
    <col min="1087" max="1087" width="6.140625" style="55" customWidth="1"/>
    <col min="1088" max="1088" width="7" style="55" customWidth="1"/>
    <col min="1089" max="1089" width="7.42578125" style="55" customWidth="1"/>
    <col min="1090" max="1090" width="4.28515625" style="55" customWidth="1"/>
    <col min="1091" max="1091" width="4.7109375" style="55" customWidth="1"/>
    <col min="1092" max="1092" width="6.28515625" style="55" customWidth="1"/>
    <col min="1093" max="1093" width="6.42578125" style="55" customWidth="1"/>
    <col min="1094" max="1094" width="6.85546875" style="55" customWidth="1"/>
    <col min="1095" max="1095" width="6.7109375" style="55" customWidth="1"/>
    <col min="1096" max="1096" width="7.7109375" style="55" customWidth="1"/>
    <col min="1097" max="1097" width="3.7109375" style="55" customWidth="1"/>
    <col min="1098" max="1098" width="4.140625" style="55" customWidth="1"/>
    <col min="1099" max="1099" width="6.140625" style="55" customWidth="1"/>
    <col min="1100" max="1100" width="6.5703125" style="55" customWidth="1"/>
    <col min="1101" max="1101" width="6.85546875" style="55" customWidth="1"/>
    <col min="1102" max="1102" width="5.5703125" style="55" customWidth="1"/>
    <col min="1103" max="1103" width="7.5703125" style="55" customWidth="1"/>
    <col min="1104" max="1104" width="4" style="55" customWidth="1"/>
    <col min="1105" max="1105" width="6.42578125" style="55" customWidth="1"/>
    <col min="1106" max="1106" width="7.5703125" style="55" customWidth="1"/>
    <col min="1107" max="1108" width="6.85546875" style="55" customWidth="1"/>
    <col min="1109" max="1109" width="5.85546875" style="55" customWidth="1"/>
    <col min="1110" max="1110" width="7.5703125" style="55" customWidth="1"/>
    <col min="1111" max="1111" width="4" style="55" customWidth="1"/>
    <col min="1112" max="1112" width="4.28515625" style="55" customWidth="1"/>
    <col min="1113" max="1113" width="6.42578125" style="55" customWidth="1"/>
    <col min="1114" max="1114" width="6.5703125" style="55" customWidth="1"/>
    <col min="1115" max="1115" width="6.28515625" style="55" customWidth="1"/>
    <col min="1116" max="1116" width="6.140625" style="55" customWidth="1"/>
    <col min="1117" max="1117" width="7" style="55" customWidth="1"/>
    <col min="1118" max="1118" width="4" style="55" customWidth="1"/>
    <col min="1119" max="1119" width="4.28515625" style="55" customWidth="1"/>
    <col min="1120" max="1120" width="6.28515625" style="55" customWidth="1"/>
    <col min="1121" max="1121" width="7" style="55" customWidth="1"/>
    <col min="1122" max="1122" width="6.5703125" style="55" customWidth="1"/>
    <col min="1123" max="1123" width="6.85546875" style="55" customWidth="1"/>
    <col min="1124" max="1124" width="7.42578125" style="55" customWidth="1"/>
    <col min="1125" max="1125" width="3.5703125" style="55" customWidth="1"/>
    <col min="1126" max="1126" width="4.42578125" style="55" customWidth="1"/>
    <col min="1127" max="1127" width="6.5703125" style="55" customWidth="1"/>
    <col min="1128" max="1128" width="7" style="55" customWidth="1"/>
    <col min="1129" max="1129" width="7.42578125" style="55" customWidth="1"/>
    <col min="1130" max="1130" width="7.140625" style="55" customWidth="1"/>
    <col min="1131" max="1131" width="7.28515625" style="55" customWidth="1"/>
    <col min="1132" max="1132" width="4.42578125" style="55" customWidth="1"/>
    <col min="1133" max="1133" width="4.85546875" style="55" customWidth="1"/>
    <col min="1134" max="1173" width="0" style="55" hidden="1" customWidth="1"/>
    <col min="1174" max="1174" width="8.42578125" style="55" customWidth="1"/>
    <col min="1175" max="1176" width="8.28515625" style="55" customWidth="1"/>
    <col min="1177" max="1179" width="5.140625" style="55" customWidth="1"/>
    <col min="1180" max="1180" width="21.85546875" style="55" customWidth="1"/>
    <col min="1181" max="1181" width="44.85546875" style="55" customWidth="1"/>
    <col min="1182" max="1182" width="9.42578125" style="55" customWidth="1"/>
    <col min="1183" max="1183" width="7.7109375" style="55" customWidth="1"/>
    <col min="1184" max="1189" width="4.7109375" style="55" customWidth="1"/>
    <col min="1190" max="1190" width="5" style="55" customWidth="1"/>
    <col min="1191" max="1308" width="9.140625" style="55"/>
    <col min="1309" max="1309" width="3.5703125" style="55" customWidth="1"/>
    <col min="1310" max="1310" width="8.85546875" style="55" customWidth="1"/>
    <col min="1311" max="1311" width="38" style="55" customWidth="1"/>
    <col min="1312" max="1312" width="9.140625" style="55"/>
    <col min="1313" max="1313" width="7.28515625" style="55" customWidth="1"/>
    <col min="1314" max="1314" width="6.28515625" style="55" customWidth="1"/>
    <col min="1315" max="1315" width="6.5703125" style="55" customWidth="1"/>
    <col min="1316" max="1316" width="7.28515625" style="55" customWidth="1"/>
    <col min="1317" max="1317" width="8.140625" style="55" customWidth="1"/>
    <col min="1318" max="1318" width="6.28515625" style="55" customWidth="1"/>
    <col min="1319" max="1319" width="4.85546875" style="55" customWidth="1"/>
    <col min="1320" max="1320" width="5.85546875" style="55" customWidth="1"/>
    <col min="1321" max="1321" width="6" style="55" customWidth="1"/>
    <col min="1322" max="1322" width="6.42578125" style="55" customWidth="1"/>
    <col min="1323" max="1323" width="7" style="55" customWidth="1"/>
    <col min="1324" max="1324" width="7.42578125" style="55" customWidth="1"/>
    <col min="1325" max="1325" width="4.140625" style="55" customWidth="1"/>
    <col min="1326" max="1326" width="6" style="55" customWidth="1"/>
    <col min="1327" max="1327" width="6.5703125" style="55" customWidth="1"/>
    <col min="1328" max="1328" width="6.42578125" style="55" customWidth="1"/>
    <col min="1329" max="1329" width="6.140625" style="55" customWidth="1"/>
    <col min="1330" max="1330" width="6" style="55" customWidth="1"/>
    <col min="1331" max="1331" width="7.42578125" style="55" customWidth="1"/>
    <col min="1332" max="1332" width="5.140625" style="55" customWidth="1"/>
    <col min="1333" max="1333" width="4.140625" style="55" customWidth="1"/>
    <col min="1334" max="1334" width="7.140625" style="55" customWidth="1"/>
    <col min="1335" max="1335" width="6.85546875" style="55" customWidth="1"/>
    <col min="1336" max="1336" width="6.5703125" style="55" customWidth="1"/>
    <col min="1337" max="1337" width="7" style="55" customWidth="1"/>
    <col min="1338" max="1338" width="8" style="55" customWidth="1"/>
    <col min="1339" max="1339" width="4.140625" style="55" customWidth="1"/>
    <col min="1340" max="1340" width="4.7109375" style="55" customWidth="1"/>
    <col min="1341" max="1341" width="6.140625" style="55" customWidth="1"/>
    <col min="1342" max="1342" width="6.5703125" style="55" customWidth="1"/>
    <col min="1343" max="1343" width="6.140625" style="55" customWidth="1"/>
    <col min="1344" max="1344" width="7" style="55" customWidth="1"/>
    <col min="1345" max="1345" width="7.42578125" style="55" customWidth="1"/>
    <col min="1346" max="1346" width="4.28515625" style="55" customWidth="1"/>
    <col min="1347" max="1347" width="4.7109375" style="55" customWidth="1"/>
    <col min="1348" max="1348" width="6.28515625" style="55" customWidth="1"/>
    <col min="1349" max="1349" width="6.42578125" style="55" customWidth="1"/>
    <col min="1350" max="1350" width="6.85546875" style="55" customWidth="1"/>
    <col min="1351" max="1351" width="6.7109375" style="55" customWidth="1"/>
    <col min="1352" max="1352" width="7.7109375" style="55" customWidth="1"/>
    <col min="1353" max="1353" width="3.7109375" style="55" customWidth="1"/>
    <col min="1354" max="1354" width="4.140625" style="55" customWidth="1"/>
    <col min="1355" max="1355" width="6.140625" style="55" customWidth="1"/>
    <col min="1356" max="1356" width="6.5703125" style="55" customWidth="1"/>
    <col min="1357" max="1357" width="6.85546875" style="55" customWidth="1"/>
    <col min="1358" max="1358" width="5.5703125" style="55" customWidth="1"/>
    <col min="1359" max="1359" width="7.5703125" style="55" customWidth="1"/>
    <col min="1360" max="1360" width="4" style="55" customWidth="1"/>
    <col min="1361" max="1361" width="6.42578125" style="55" customWidth="1"/>
    <col min="1362" max="1362" width="7.5703125" style="55" customWidth="1"/>
    <col min="1363" max="1364" width="6.85546875" style="55" customWidth="1"/>
    <col min="1365" max="1365" width="5.85546875" style="55" customWidth="1"/>
    <col min="1366" max="1366" width="7.5703125" style="55" customWidth="1"/>
    <col min="1367" max="1367" width="4" style="55" customWidth="1"/>
    <col min="1368" max="1368" width="4.28515625" style="55" customWidth="1"/>
    <col min="1369" max="1369" width="6.42578125" style="55" customWidth="1"/>
    <col min="1370" max="1370" width="6.5703125" style="55" customWidth="1"/>
    <col min="1371" max="1371" width="6.28515625" style="55" customWidth="1"/>
    <col min="1372" max="1372" width="6.140625" style="55" customWidth="1"/>
    <col min="1373" max="1373" width="7" style="55" customWidth="1"/>
    <col min="1374" max="1374" width="4" style="55" customWidth="1"/>
    <col min="1375" max="1375" width="4.28515625" style="55" customWidth="1"/>
    <col min="1376" max="1376" width="6.28515625" style="55" customWidth="1"/>
    <col min="1377" max="1377" width="7" style="55" customWidth="1"/>
    <col min="1378" max="1378" width="6.5703125" style="55" customWidth="1"/>
    <col min="1379" max="1379" width="6.85546875" style="55" customWidth="1"/>
    <col min="1380" max="1380" width="7.42578125" style="55" customWidth="1"/>
    <col min="1381" max="1381" width="3.5703125" style="55" customWidth="1"/>
    <col min="1382" max="1382" width="4.42578125" style="55" customWidth="1"/>
    <col min="1383" max="1383" width="6.5703125" style="55" customWidth="1"/>
    <col min="1384" max="1384" width="7" style="55" customWidth="1"/>
    <col min="1385" max="1385" width="7.42578125" style="55" customWidth="1"/>
    <col min="1386" max="1386" width="7.140625" style="55" customWidth="1"/>
    <col min="1387" max="1387" width="7.28515625" style="55" customWidth="1"/>
    <col min="1388" max="1388" width="4.42578125" style="55" customWidth="1"/>
    <col min="1389" max="1389" width="4.85546875" style="55" customWidth="1"/>
    <col min="1390" max="1429" width="0" style="55" hidden="1" customWidth="1"/>
    <col min="1430" max="1430" width="8.42578125" style="55" customWidth="1"/>
    <col min="1431" max="1432" width="8.28515625" style="55" customWidth="1"/>
    <col min="1433" max="1435" width="5.140625" style="55" customWidth="1"/>
    <col min="1436" max="1436" width="21.85546875" style="55" customWidth="1"/>
    <col min="1437" max="1437" width="44.85546875" style="55" customWidth="1"/>
    <col min="1438" max="1438" width="9.42578125" style="55" customWidth="1"/>
    <col min="1439" max="1439" width="7.7109375" style="55" customWidth="1"/>
    <col min="1440" max="1445" width="4.7109375" style="55" customWidth="1"/>
    <col min="1446" max="1446" width="5" style="55" customWidth="1"/>
    <col min="1447" max="1564" width="9.140625" style="55"/>
    <col min="1565" max="1565" width="3.5703125" style="55" customWidth="1"/>
    <col min="1566" max="1566" width="8.85546875" style="55" customWidth="1"/>
    <col min="1567" max="1567" width="38" style="55" customWidth="1"/>
    <col min="1568" max="1568" width="9.140625" style="55"/>
    <col min="1569" max="1569" width="7.28515625" style="55" customWidth="1"/>
    <col min="1570" max="1570" width="6.28515625" style="55" customWidth="1"/>
    <col min="1571" max="1571" width="6.5703125" style="55" customWidth="1"/>
    <col min="1572" max="1572" width="7.28515625" style="55" customWidth="1"/>
    <col min="1573" max="1573" width="8.140625" style="55" customWidth="1"/>
    <col min="1574" max="1574" width="6.28515625" style="55" customWidth="1"/>
    <col min="1575" max="1575" width="4.85546875" style="55" customWidth="1"/>
    <col min="1576" max="1576" width="5.85546875" style="55" customWidth="1"/>
    <col min="1577" max="1577" width="6" style="55" customWidth="1"/>
    <col min="1578" max="1578" width="6.42578125" style="55" customWidth="1"/>
    <col min="1579" max="1579" width="7" style="55" customWidth="1"/>
    <col min="1580" max="1580" width="7.42578125" style="55" customWidth="1"/>
    <col min="1581" max="1581" width="4.140625" style="55" customWidth="1"/>
    <col min="1582" max="1582" width="6" style="55" customWidth="1"/>
    <col min="1583" max="1583" width="6.5703125" style="55" customWidth="1"/>
    <col min="1584" max="1584" width="6.42578125" style="55" customWidth="1"/>
    <col min="1585" max="1585" width="6.140625" style="55" customWidth="1"/>
    <col min="1586" max="1586" width="6" style="55" customWidth="1"/>
    <col min="1587" max="1587" width="7.42578125" style="55" customWidth="1"/>
    <col min="1588" max="1588" width="5.140625" style="55" customWidth="1"/>
    <col min="1589" max="1589" width="4.140625" style="55" customWidth="1"/>
    <col min="1590" max="1590" width="7.140625" style="55" customWidth="1"/>
    <col min="1591" max="1591" width="6.85546875" style="55" customWidth="1"/>
    <col min="1592" max="1592" width="6.5703125" style="55" customWidth="1"/>
    <col min="1593" max="1593" width="7" style="55" customWidth="1"/>
    <col min="1594" max="1594" width="8" style="55" customWidth="1"/>
    <col min="1595" max="1595" width="4.140625" style="55" customWidth="1"/>
    <col min="1596" max="1596" width="4.7109375" style="55" customWidth="1"/>
    <col min="1597" max="1597" width="6.140625" style="55" customWidth="1"/>
    <col min="1598" max="1598" width="6.5703125" style="55" customWidth="1"/>
    <col min="1599" max="1599" width="6.140625" style="55" customWidth="1"/>
    <col min="1600" max="1600" width="7" style="55" customWidth="1"/>
    <col min="1601" max="1601" width="7.42578125" style="55" customWidth="1"/>
    <col min="1602" max="1602" width="4.28515625" style="55" customWidth="1"/>
    <col min="1603" max="1603" width="4.7109375" style="55" customWidth="1"/>
    <col min="1604" max="1604" width="6.28515625" style="55" customWidth="1"/>
    <col min="1605" max="1605" width="6.42578125" style="55" customWidth="1"/>
    <col min="1606" max="1606" width="6.85546875" style="55" customWidth="1"/>
    <col min="1607" max="1607" width="6.7109375" style="55" customWidth="1"/>
    <col min="1608" max="1608" width="7.7109375" style="55" customWidth="1"/>
    <col min="1609" max="1609" width="3.7109375" style="55" customWidth="1"/>
    <col min="1610" max="1610" width="4.140625" style="55" customWidth="1"/>
    <col min="1611" max="1611" width="6.140625" style="55" customWidth="1"/>
    <col min="1612" max="1612" width="6.5703125" style="55" customWidth="1"/>
    <col min="1613" max="1613" width="6.85546875" style="55" customWidth="1"/>
    <col min="1614" max="1614" width="5.5703125" style="55" customWidth="1"/>
    <col min="1615" max="1615" width="7.5703125" style="55" customWidth="1"/>
    <col min="1616" max="1616" width="4" style="55" customWidth="1"/>
    <col min="1617" max="1617" width="6.42578125" style="55" customWidth="1"/>
    <col min="1618" max="1618" width="7.5703125" style="55" customWidth="1"/>
    <col min="1619" max="1620" width="6.85546875" style="55" customWidth="1"/>
    <col min="1621" max="1621" width="5.85546875" style="55" customWidth="1"/>
    <col min="1622" max="1622" width="7.5703125" style="55" customWidth="1"/>
    <col min="1623" max="1623" width="4" style="55" customWidth="1"/>
    <col min="1624" max="1624" width="4.28515625" style="55" customWidth="1"/>
    <col min="1625" max="1625" width="6.42578125" style="55" customWidth="1"/>
    <col min="1626" max="1626" width="6.5703125" style="55" customWidth="1"/>
    <col min="1627" max="1627" width="6.28515625" style="55" customWidth="1"/>
    <col min="1628" max="1628" width="6.140625" style="55" customWidth="1"/>
    <col min="1629" max="1629" width="7" style="55" customWidth="1"/>
    <col min="1630" max="1630" width="4" style="55" customWidth="1"/>
    <col min="1631" max="1631" width="4.28515625" style="55" customWidth="1"/>
    <col min="1632" max="1632" width="6.28515625" style="55" customWidth="1"/>
    <col min="1633" max="1633" width="7" style="55" customWidth="1"/>
    <col min="1634" max="1634" width="6.5703125" style="55" customWidth="1"/>
    <col min="1635" max="1635" width="6.85546875" style="55" customWidth="1"/>
    <col min="1636" max="1636" width="7.42578125" style="55" customWidth="1"/>
    <col min="1637" max="1637" width="3.5703125" style="55" customWidth="1"/>
    <col min="1638" max="1638" width="4.42578125" style="55" customWidth="1"/>
    <col min="1639" max="1639" width="6.5703125" style="55" customWidth="1"/>
    <col min="1640" max="1640" width="7" style="55" customWidth="1"/>
    <col min="1641" max="1641" width="7.42578125" style="55" customWidth="1"/>
    <col min="1642" max="1642" width="7.140625" style="55" customWidth="1"/>
    <col min="1643" max="1643" width="7.28515625" style="55" customWidth="1"/>
    <col min="1644" max="1644" width="4.42578125" style="55" customWidth="1"/>
    <col min="1645" max="1645" width="4.85546875" style="55" customWidth="1"/>
    <col min="1646" max="1685" width="0" style="55" hidden="1" customWidth="1"/>
    <col min="1686" max="1686" width="8.42578125" style="55" customWidth="1"/>
    <col min="1687" max="1688" width="8.28515625" style="55" customWidth="1"/>
    <col min="1689" max="1691" width="5.140625" style="55" customWidth="1"/>
    <col min="1692" max="1692" width="21.85546875" style="55" customWidth="1"/>
    <col min="1693" max="1693" width="44.85546875" style="55" customWidth="1"/>
    <col min="1694" max="1694" width="9.42578125" style="55" customWidth="1"/>
    <col min="1695" max="1695" width="7.7109375" style="55" customWidth="1"/>
    <col min="1696" max="1701" width="4.7109375" style="55" customWidth="1"/>
    <col min="1702" max="1702" width="5" style="55" customWidth="1"/>
    <col min="1703" max="1820" width="9.140625" style="55"/>
    <col min="1821" max="1821" width="3.5703125" style="55" customWidth="1"/>
    <col min="1822" max="1822" width="8.85546875" style="55" customWidth="1"/>
    <col min="1823" max="1823" width="38" style="55" customWidth="1"/>
    <col min="1824" max="1824" width="9.140625" style="55"/>
    <col min="1825" max="1825" width="7.28515625" style="55" customWidth="1"/>
    <col min="1826" max="1826" width="6.28515625" style="55" customWidth="1"/>
    <col min="1827" max="1827" width="6.5703125" style="55" customWidth="1"/>
    <col min="1828" max="1828" width="7.28515625" style="55" customWidth="1"/>
    <col min="1829" max="1829" width="8.140625" style="55" customWidth="1"/>
    <col min="1830" max="1830" width="6.28515625" style="55" customWidth="1"/>
    <col min="1831" max="1831" width="4.85546875" style="55" customWidth="1"/>
    <col min="1832" max="1832" width="5.85546875" style="55" customWidth="1"/>
    <col min="1833" max="1833" width="6" style="55" customWidth="1"/>
    <col min="1834" max="1834" width="6.42578125" style="55" customWidth="1"/>
    <col min="1835" max="1835" width="7" style="55" customWidth="1"/>
    <col min="1836" max="1836" width="7.42578125" style="55" customWidth="1"/>
    <col min="1837" max="1837" width="4.140625" style="55" customWidth="1"/>
    <col min="1838" max="1838" width="6" style="55" customWidth="1"/>
    <col min="1839" max="1839" width="6.5703125" style="55" customWidth="1"/>
    <col min="1840" max="1840" width="6.42578125" style="55" customWidth="1"/>
    <col min="1841" max="1841" width="6.140625" style="55" customWidth="1"/>
    <col min="1842" max="1842" width="6" style="55" customWidth="1"/>
    <col min="1843" max="1843" width="7.42578125" style="55" customWidth="1"/>
    <col min="1844" max="1844" width="5.140625" style="55" customWidth="1"/>
    <col min="1845" max="1845" width="4.140625" style="55" customWidth="1"/>
    <col min="1846" max="1846" width="7.140625" style="55" customWidth="1"/>
    <col min="1847" max="1847" width="6.85546875" style="55" customWidth="1"/>
    <col min="1848" max="1848" width="6.5703125" style="55" customWidth="1"/>
    <col min="1849" max="1849" width="7" style="55" customWidth="1"/>
    <col min="1850" max="1850" width="8" style="55" customWidth="1"/>
    <col min="1851" max="1851" width="4.140625" style="55" customWidth="1"/>
    <col min="1852" max="1852" width="4.7109375" style="55" customWidth="1"/>
    <col min="1853" max="1853" width="6.140625" style="55" customWidth="1"/>
    <col min="1854" max="1854" width="6.5703125" style="55" customWidth="1"/>
    <col min="1855" max="1855" width="6.140625" style="55" customWidth="1"/>
    <col min="1856" max="1856" width="7" style="55" customWidth="1"/>
    <col min="1857" max="1857" width="7.42578125" style="55" customWidth="1"/>
    <col min="1858" max="1858" width="4.28515625" style="55" customWidth="1"/>
    <col min="1859" max="1859" width="4.7109375" style="55" customWidth="1"/>
    <col min="1860" max="1860" width="6.28515625" style="55" customWidth="1"/>
    <col min="1861" max="1861" width="6.42578125" style="55" customWidth="1"/>
    <col min="1862" max="1862" width="6.85546875" style="55" customWidth="1"/>
    <col min="1863" max="1863" width="6.7109375" style="55" customWidth="1"/>
    <col min="1864" max="1864" width="7.7109375" style="55" customWidth="1"/>
    <col min="1865" max="1865" width="3.7109375" style="55" customWidth="1"/>
    <col min="1866" max="1866" width="4.140625" style="55" customWidth="1"/>
    <col min="1867" max="1867" width="6.140625" style="55" customWidth="1"/>
    <col min="1868" max="1868" width="6.5703125" style="55" customWidth="1"/>
    <col min="1869" max="1869" width="6.85546875" style="55" customWidth="1"/>
    <col min="1870" max="1870" width="5.5703125" style="55" customWidth="1"/>
    <col min="1871" max="1871" width="7.5703125" style="55" customWidth="1"/>
    <col min="1872" max="1872" width="4" style="55" customWidth="1"/>
    <col min="1873" max="1873" width="6.42578125" style="55" customWidth="1"/>
    <col min="1874" max="1874" width="7.5703125" style="55" customWidth="1"/>
    <col min="1875" max="1876" width="6.85546875" style="55" customWidth="1"/>
    <col min="1877" max="1877" width="5.85546875" style="55" customWidth="1"/>
    <col min="1878" max="1878" width="7.5703125" style="55" customWidth="1"/>
    <col min="1879" max="1879" width="4" style="55" customWidth="1"/>
    <col min="1880" max="1880" width="4.28515625" style="55" customWidth="1"/>
    <col min="1881" max="1881" width="6.42578125" style="55" customWidth="1"/>
    <col min="1882" max="1882" width="6.5703125" style="55" customWidth="1"/>
    <col min="1883" max="1883" width="6.28515625" style="55" customWidth="1"/>
    <col min="1884" max="1884" width="6.140625" style="55" customWidth="1"/>
    <col min="1885" max="1885" width="7" style="55" customWidth="1"/>
    <col min="1886" max="1886" width="4" style="55" customWidth="1"/>
    <col min="1887" max="1887" width="4.28515625" style="55" customWidth="1"/>
    <col min="1888" max="1888" width="6.28515625" style="55" customWidth="1"/>
    <col min="1889" max="1889" width="7" style="55" customWidth="1"/>
    <col min="1890" max="1890" width="6.5703125" style="55" customWidth="1"/>
    <col min="1891" max="1891" width="6.85546875" style="55" customWidth="1"/>
    <col min="1892" max="1892" width="7.42578125" style="55" customWidth="1"/>
    <col min="1893" max="1893" width="3.5703125" style="55" customWidth="1"/>
    <col min="1894" max="1894" width="4.42578125" style="55" customWidth="1"/>
    <col min="1895" max="1895" width="6.5703125" style="55" customWidth="1"/>
    <col min="1896" max="1896" width="7" style="55" customWidth="1"/>
    <col min="1897" max="1897" width="7.42578125" style="55" customWidth="1"/>
    <col min="1898" max="1898" width="7.140625" style="55" customWidth="1"/>
    <col min="1899" max="1899" width="7.28515625" style="55" customWidth="1"/>
    <col min="1900" max="1900" width="4.42578125" style="55" customWidth="1"/>
    <col min="1901" max="1901" width="4.85546875" style="55" customWidth="1"/>
    <col min="1902" max="1941" width="0" style="55" hidden="1" customWidth="1"/>
    <col min="1942" max="1942" width="8.42578125" style="55" customWidth="1"/>
    <col min="1943" max="1944" width="8.28515625" style="55" customWidth="1"/>
    <col min="1945" max="1947" width="5.140625" style="55" customWidth="1"/>
    <col min="1948" max="1948" width="21.85546875" style="55" customWidth="1"/>
    <col min="1949" max="1949" width="44.85546875" style="55" customWidth="1"/>
    <col min="1950" max="1950" width="9.42578125" style="55" customWidth="1"/>
    <col min="1951" max="1951" width="7.7109375" style="55" customWidth="1"/>
    <col min="1952" max="1957" width="4.7109375" style="55" customWidth="1"/>
    <col min="1958" max="1958" width="5" style="55" customWidth="1"/>
    <col min="1959" max="2076" width="9.140625" style="55"/>
    <col min="2077" max="2077" width="3.5703125" style="55" customWidth="1"/>
    <col min="2078" max="2078" width="8.85546875" style="55" customWidth="1"/>
    <col min="2079" max="2079" width="38" style="55" customWidth="1"/>
    <col min="2080" max="2080" width="9.140625" style="55"/>
    <col min="2081" max="2081" width="7.28515625" style="55" customWidth="1"/>
    <col min="2082" max="2082" width="6.28515625" style="55" customWidth="1"/>
    <col min="2083" max="2083" width="6.5703125" style="55" customWidth="1"/>
    <col min="2084" max="2084" width="7.28515625" style="55" customWidth="1"/>
    <col min="2085" max="2085" width="8.140625" style="55" customWidth="1"/>
    <col min="2086" max="2086" width="6.28515625" style="55" customWidth="1"/>
    <col min="2087" max="2087" width="4.85546875" style="55" customWidth="1"/>
    <col min="2088" max="2088" width="5.85546875" style="55" customWidth="1"/>
    <col min="2089" max="2089" width="6" style="55" customWidth="1"/>
    <col min="2090" max="2090" width="6.42578125" style="55" customWidth="1"/>
    <col min="2091" max="2091" width="7" style="55" customWidth="1"/>
    <col min="2092" max="2092" width="7.42578125" style="55" customWidth="1"/>
    <col min="2093" max="2093" width="4.140625" style="55" customWidth="1"/>
    <col min="2094" max="2094" width="6" style="55" customWidth="1"/>
    <col min="2095" max="2095" width="6.5703125" style="55" customWidth="1"/>
    <col min="2096" max="2096" width="6.42578125" style="55" customWidth="1"/>
    <col min="2097" max="2097" width="6.140625" style="55" customWidth="1"/>
    <col min="2098" max="2098" width="6" style="55" customWidth="1"/>
    <col min="2099" max="2099" width="7.42578125" style="55" customWidth="1"/>
    <col min="2100" max="2100" width="5.140625" style="55" customWidth="1"/>
    <col min="2101" max="2101" width="4.140625" style="55" customWidth="1"/>
    <col min="2102" max="2102" width="7.140625" style="55" customWidth="1"/>
    <col min="2103" max="2103" width="6.85546875" style="55" customWidth="1"/>
    <col min="2104" max="2104" width="6.5703125" style="55" customWidth="1"/>
    <col min="2105" max="2105" width="7" style="55" customWidth="1"/>
    <col min="2106" max="2106" width="8" style="55" customWidth="1"/>
    <col min="2107" max="2107" width="4.140625" style="55" customWidth="1"/>
    <col min="2108" max="2108" width="4.7109375" style="55" customWidth="1"/>
    <col min="2109" max="2109" width="6.140625" style="55" customWidth="1"/>
    <col min="2110" max="2110" width="6.5703125" style="55" customWidth="1"/>
    <col min="2111" max="2111" width="6.140625" style="55" customWidth="1"/>
    <col min="2112" max="2112" width="7" style="55" customWidth="1"/>
    <col min="2113" max="2113" width="7.42578125" style="55" customWidth="1"/>
    <col min="2114" max="2114" width="4.28515625" style="55" customWidth="1"/>
    <col min="2115" max="2115" width="4.7109375" style="55" customWidth="1"/>
    <col min="2116" max="2116" width="6.28515625" style="55" customWidth="1"/>
    <col min="2117" max="2117" width="6.42578125" style="55" customWidth="1"/>
    <col min="2118" max="2118" width="6.85546875" style="55" customWidth="1"/>
    <col min="2119" max="2119" width="6.7109375" style="55" customWidth="1"/>
    <col min="2120" max="2120" width="7.7109375" style="55" customWidth="1"/>
    <col min="2121" max="2121" width="3.7109375" style="55" customWidth="1"/>
    <col min="2122" max="2122" width="4.140625" style="55" customWidth="1"/>
    <col min="2123" max="2123" width="6.140625" style="55" customWidth="1"/>
    <col min="2124" max="2124" width="6.5703125" style="55" customWidth="1"/>
    <col min="2125" max="2125" width="6.85546875" style="55" customWidth="1"/>
    <col min="2126" max="2126" width="5.5703125" style="55" customWidth="1"/>
    <col min="2127" max="2127" width="7.5703125" style="55" customWidth="1"/>
    <col min="2128" max="2128" width="4" style="55" customWidth="1"/>
    <col min="2129" max="2129" width="6.42578125" style="55" customWidth="1"/>
    <col min="2130" max="2130" width="7.5703125" style="55" customWidth="1"/>
    <col min="2131" max="2132" width="6.85546875" style="55" customWidth="1"/>
    <col min="2133" max="2133" width="5.85546875" style="55" customWidth="1"/>
    <col min="2134" max="2134" width="7.5703125" style="55" customWidth="1"/>
    <col min="2135" max="2135" width="4" style="55" customWidth="1"/>
    <col min="2136" max="2136" width="4.28515625" style="55" customWidth="1"/>
    <col min="2137" max="2137" width="6.42578125" style="55" customWidth="1"/>
    <col min="2138" max="2138" width="6.5703125" style="55" customWidth="1"/>
    <col min="2139" max="2139" width="6.28515625" style="55" customWidth="1"/>
    <col min="2140" max="2140" width="6.140625" style="55" customWidth="1"/>
    <col min="2141" max="2141" width="7" style="55" customWidth="1"/>
    <col min="2142" max="2142" width="4" style="55" customWidth="1"/>
    <col min="2143" max="2143" width="4.28515625" style="55" customWidth="1"/>
    <col min="2144" max="2144" width="6.28515625" style="55" customWidth="1"/>
    <col min="2145" max="2145" width="7" style="55" customWidth="1"/>
    <col min="2146" max="2146" width="6.5703125" style="55" customWidth="1"/>
    <col min="2147" max="2147" width="6.85546875" style="55" customWidth="1"/>
    <col min="2148" max="2148" width="7.42578125" style="55" customWidth="1"/>
    <col min="2149" max="2149" width="3.5703125" style="55" customWidth="1"/>
    <col min="2150" max="2150" width="4.42578125" style="55" customWidth="1"/>
    <col min="2151" max="2151" width="6.5703125" style="55" customWidth="1"/>
    <col min="2152" max="2152" width="7" style="55" customWidth="1"/>
    <col min="2153" max="2153" width="7.42578125" style="55" customWidth="1"/>
    <col min="2154" max="2154" width="7.140625" style="55" customWidth="1"/>
    <col min="2155" max="2155" width="7.28515625" style="55" customWidth="1"/>
    <col min="2156" max="2156" width="4.42578125" style="55" customWidth="1"/>
    <col min="2157" max="2157" width="4.85546875" style="55" customWidth="1"/>
    <col min="2158" max="2197" width="0" style="55" hidden="1" customWidth="1"/>
    <col min="2198" max="2198" width="8.42578125" style="55" customWidth="1"/>
    <col min="2199" max="2200" width="8.28515625" style="55" customWidth="1"/>
    <col min="2201" max="2203" width="5.140625" style="55" customWidth="1"/>
    <col min="2204" max="2204" width="21.85546875" style="55" customWidth="1"/>
    <col min="2205" max="2205" width="44.85546875" style="55" customWidth="1"/>
    <col min="2206" max="2206" width="9.42578125" style="55" customWidth="1"/>
    <col min="2207" max="2207" width="7.7109375" style="55" customWidth="1"/>
    <col min="2208" max="2213" width="4.7109375" style="55" customWidth="1"/>
    <col min="2214" max="2214" width="5" style="55" customWidth="1"/>
    <col min="2215" max="2332" width="9.140625" style="55"/>
    <col min="2333" max="2333" width="3.5703125" style="55" customWidth="1"/>
    <col min="2334" max="2334" width="8.85546875" style="55" customWidth="1"/>
    <col min="2335" max="2335" width="38" style="55" customWidth="1"/>
    <col min="2336" max="2336" width="9.140625" style="55"/>
    <col min="2337" max="2337" width="7.28515625" style="55" customWidth="1"/>
    <col min="2338" max="2338" width="6.28515625" style="55" customWidth="1"/>
    <col min="2339" max="2339" width="6.5703125" style="55" customWidth="1"/>
    <col min="2340" max="2340" width="7.28515625" style="55" customWidth="1"/>
    <col min="2341" max="2341" width="8.140625" style="55" customWidth="1"/>
    <col min="2342" max="2342" width="6.28515625" style="55" customWidth="1"/>
    <col min="2343" max="2343" width="4.85546875" style="55" customWidth="1"/>
    <col min="2344" max="2344" width="5.85546875" style="55" customWidth="1"/>
    <col min="2345" max="2345" width="6" style="55" customWidth="1"/>
    <col min="2346" max="2346" width="6.42578125" style="55" customWidth="1"/>
    <col min="2347" max="2347" width="7" style="55" customWidth="1"/>
    <col min="2348" max="2348" width="7.42578125" style="55" customWidth="1"/>
    <col min="2349" max="2349" width="4.140625" style="55" customWidth="1"/>
    <col min="2350" max="2350" width="6" style="55" customWidth="1"/>
    <col min="2351" max="2351" width="6.5703125" style="55" customWidth="1"/>
    <col min="2352" max="2352" width="6.42578125" style="55" customWidth="1"/>
    <col min="2353" max="2353" width="6.140625" style="55" customWidth="1"/>
    <col min="2354" max="2354" width="6" style="55" customWidth="1"/>
    <col min="2355" max="2355" width="7.42578125" style="55" customWidth="1"/>
    <col min="2356" max="2356" width="5.140625" style="55" customWidth="1"/>
    <col min="2357" max="2357" width="4.140625" style="55" customWidth="1"/>
    <col min="2358" max="2358" width="7.140625" style="55" customWidth="1"/>
    <col min="2359" max="2359" width="6.85546875" style="55" customWidth="1"/>
    <col min="2360" max="2360" width="6.5703125" style="55" customWidth="1"/>
    <col min="2361" max="2361" width="7" style="55" customWidth="1"/>
    <col min="2362" max="2362" width="8" style="55" customWidth="1"/>
    <col min="2363" max="2363" width="4.140625" style="55" customWidth="1"/>
    <col min="2364" max="2364" width="4.7109375" style="55" customWidth="1"/>
    <col min="2365" max="2365" width="6.140625" style="55" customWidth="1"/>
    <col min="2366" max="2366" width="6.5703125" style="55" customWidth="1"/>
    <col min="2367" max="2367" width="6.140625" style="55" customWidth="1"/>
    <col min="2368" max="2368" width="7" style="55" customWidth="1"/>
    <col min="2369" max="2369" width="7.42578125" style="55" customWidth="1"/>
    <col min="2370" max="2370" width="4.28515625" style="55" customWidth="1"/>
    <col min="2371" max="2371" width="4.7109375" style="55" customWidth="1"/>
    <col min="2372" max="2372" width="6.28515625" style="55" customWidth="1"/>
    <col min="2373" max="2373" width="6.42578125" style="55" customWidth="1"/>
    <col min="2374" max="2374" width="6.85546875" style="55" customWidth="1"/>
    <col min="2375" max="2375" width="6.7109375" style="55" customWidth="1"/>
    <col min="2376" max="2376" width="7.7109375" style="55" customWidth="1"/>
    <col min="2377" max="2377" width="3.7109375" style="55" customWidth="1"/>
    <col min="2378" max="2378" width="4.140625" style="55" customWidth="1"/>
    <col min="2379" max="2379" width="6.140625" style="55" customWidth="1"/>
    <col min="2380" max="2380" width="6.5703125" style="55" customWidth="1"/>
    <col min="2381" max="2381" width="6.85546875" style="55" customWidth="1"/>
    <col min="2382" max="2382" width="5.5703125" style="55" customWidth="1"/>
    <col min="2383" max="2383" width="7.5703125" style="55" customWidth="1"/>
    <col min="2384" max="2384" width="4" style="55" customWidth="1"/>
    <col min="2385" max="2385" width="6.42578125" style="55" customWidth="1"/>
    <col min="2386" max="2386" width="7.5703125" style="55" customWidth="1"/>
    <col min="2387" max="2388" width="6.85546875" style="55" customWidth="1"/>
    <col min="2389" max="2389" width="5.85546875" style="55" customWidth="1"/>
    <col min="2390" max="2390" width="7.5703125" style="55" customWidth="1"/>
    <col min="2391" max="2391" width="4" style="55" customWidth="1"/>
    <col min="2392" max="2392" width="4.28515625" style="55" customWidth="1"/>
    <col min="2393" max="2393" width="6.42578125" style="55" customWidth="1"/>
    <col min="2394" max="2394" width="6.5703125" style="55" customWidth="1"/>
    <col min="2395" max="2395" width="6.28515625" style="55" customWidth="1"/>
    <col min="2396" max="2396" width="6.140625" style="55" customWidth="1"/>
    <col min="2397" max="2397" width="7" style="55" customWidth="1"/>
    <col min="2398" max="2398" width="4" style="55" customWidth="1"/>
    <col min="2399" max="2399" width="4.28515625" style="55" customWidth="1"/>
    <col min="2400" max="2400" width="6.28515625" style="55" customWidth="1"/>
    <col min="2401" max="2401" width="7" style="55" customWidth="1"/>
    <col min="2402" max="2402" width="6.5703125" style="55" customWidth="1"/>
    <col min="2403" max="2403" width="6.85546875" style="55" customWidth="1"/>
    <col min="2404" max="2404" width="7.42578125" style="55" customWidth="1"/>
    <col min="2405" max="2405" width="3.5703125" style="55" customWidth="1"/>
    <col min="2406" max="2406" width="4.42578125" style="55" customWidth="1"/>
    <col min="2407" max="2407" width="6.5703125" style="55" customWidth="1"/>
    <col min="2408" max="2408" width="7" style="55" customWidth="1"/>
    <col min="2409" max="2409" width="7.42578125" style="55" customWidth="1"/>
    <col min="2410" max="2410" width="7.140625" style="55" customWidth="1"/>
    <col min="2411" max="2411" width="7.28515625" style="55" customWidth="1"/>
    <col min="2412" max="2412" width="4.42578125" style="55" customWidth="1"/>
    <col min="2413" max="2413" width="4.85546875" style="55" customWidth="1"/>
    <col min="2414" max="2453" width="0" style="55" hidden="1" customWidth="1"/>
    <col min="2454" max="2454" width="8.42578125" style="55" customWidth="1"/>
    <col min="2455" max="2456" width="8.28515625" style="55" customWidth="1"/>
    <col min="2457" max="2459" width="5.140625" style="55" customWidth="1"/>
    <col min="2460" max="2460" width="21.85546875" style="55" customWidth="1"/>
    <col min="2461" max="2461" width="44.85546875" style="55" customWidth="1"/>
    <col min="2462" max="2462" width="9.42578125" style="55" customWidth="1"/>
    <col min="2463" max="2463" width="7.7109375" style="55" customWidth="1"/>
    <col min="2464" max="2469" width="4.7109375" style="55" customWidth="1"/>
    <col min="2470" max="2470" width="5" style="55" customWidth="1"/>
    <col min="2471" max="2588" width="9.140625" style="55"/>
    <col min="2589" max="2589" width="3.5703125" style="55" customWidth="1"/>
    <col min="2590" max="2590" width="8.85546875" style="55" customWidth="1"/>
    <col min="2591" max="2591" width="38" style="55" customWidth="1"/>
    <col min="2592" max="2592" width="9.140625" style="55"/>
    <col min="2593" max="2593" width="7.28515625" style="55" customWidth="1"/>
    <col min="2594" max="2594" width="6.28515625" style="55" customWidth="1"/>
    <col min="2595" max="2595" width="6.5703125" style="55" customWidth="1"/>
    <col min="2596" max="2596" width="7.28515625" style="55" customWidth="1"/>
    <col min="2597" max="2597" width="8.140625" style="55" customWidth="1"/>
    <col min="2598" max="2598" width="6.28515625" style="55" customWidth="1"/>
    <col min="2599" max="2599" width="4.85546875" style="55" customWidth="1"/>
    <col min="2600" max="2600" width="5.85546875" style="55" customWidth="1"/>
    <col min="2601" max="2601" width="6" style="55" customWidth="1"/>
    <col min="2602" max="2602" width="6.42578125" style="55" customWidth="1"/>
    <col min="2603" max="2603" width="7" style="55" customWidth="1"/>
    <col min="2604" max="2604" width="7.42578125" style="55" customWidth="1"/>
    <col min="2605" max="2605" width="4.140625" style="55" customWidth="1"/>
    <col min="2606" max="2606" width="6" style="55" customWidth="1"/>
    <col min="2607" max="2607" width="6.5703125" style="55" customWidth="1"/>
    <col min="2608" max="2608" width="6.42578125" style="55" customWidth="1"/>
    <col min="2609" max="2609" width="6.140625" style="55" customWidth="1"/>
    <col min="2610" max="2610" width="6" style="55" customWidth="1"/>
    <col min="2611" max="2611" width="7.42578125" style="55" customWidth="1"/>
    <col min="2612" max="2612" width="5.140625" style="55" customWidth="1"/>
    <col min="2613" max="2613" width="4.140625" style="55" customWidth="1"/>
    <col min="2614" max="2614" width="7.140625" style="55" customWidth="1"/>
    <col min="2615" max="2615" width="6.85546875" style="55" customWidth="1"/>
    <col min="2616" max="2616" width="6.5703125" style="55" customWidth="1"/>
    <col min="2617" max="2617" width="7" style="55" customWidth="1"/>
    <col min="2618" max="2618" width="8" style="55" customWidth="1"/>
    <col min="2619" max="2619" width="4.140625" style="55" customWidth="1"/>
    <col min="2620" max="2620" width="4.7109375" style="55" customWidth="1"/>
    <col min="2621" max="2621" width="6.140625" style="55" customWidth="1"/>
    <col min="2622" max="2622" width="6.5703125" style="55" customWidth="1"/>
    <col min="2623" max="2623" width="6.140625" style="55" customWidth="1"/>
    <col min="2624" max="2624" width="7" style="55" customWidth="1"/>
    <col min="2625" max="2625" width="7.42578125" style="55" customWidth="1"/>
    <col min="2626" max="2626" width="4.28515625" style="55" customWidth="1"/>
    <col min="2627" max="2627" width="4.7109375" style="55" customWidth="1"/>
    <col min="2628" max="2628" width="6.28515625" style="55" customWidth="1"/>
    <col min="2629" max="2629" width="6.42578125" style="55" customWidth="1"/>
    <col min="2630" max="2630" width="6.85546875" style="55" customWidth="1"/>
    <col min="2631" max="2631" width="6.7109375" style="55" customWidth="1"/>
    <col min="2632" max="2632" width="7.7109375" style="55" customWidth="1"/>
    <col min="2633" max="2633" width="3.7109375" style="55" customWidth="1"/>
    <col min="2634" max="2634" width="4.140625" style="55" customWidth="1"/>
    <col min="2635" max="2635" width="6.140625" style="55" customWidth="1"/>
    <col min="2636" max="2636" width="6.5703125" style="55" customWidth="1"/>
    <col min="2637" max="2637" width="6.85546875" style="55" customWidth="1"/>
    <col min="2638" max="2638" width="5.5703125" style="55" customWidth="1"/>
    <col min="2639" max="2639" width="7.5703125" style="55" customWidth="1"/>
    <col min="2640" max="2640" width="4" style="55" customWidth="1"/>
    <col min="2641" max="2641" width="6.42578125" style="55" customWidth="1"/>
    <col min="2642" max="2642" width="7.5703125" style="55" customWidth="1"/>
    <col min="2643" max="2644" width="6.85546875" style="55" customWidth="1"/>
    <col min="2645" max="2645" width="5.85546875" style="55" customWidth="1"/>
    <col min="2646" max="2646" width="7.5703125" style="55" customWidth="1"/>
    <col min="2647" max="2647" width="4" style="55" customWidth="1"/>
    <col min="2648" max="2648" width="4.28515625" style="55" customWidth="1"/>
    <col min="2649" max="2649" width="6.42578125" style="55" customWidth="1"/>
    <col min="2650" max="2650" width="6.5703125" style="55" customWidth="1"/>
    <col min="2651" max="2651" width="6.28515625" style="55" customWidth="1"/>
    <col min="2652" max="2652" width="6.140625" style="55" customWidth="1"/>
    <col min="2653" max="2653" width="7" style="55" customWidth="1"/>
    <col min="2654" max="2654" width="4" style="55" customWidth="1"/>
    <col min="2655" max="2655" width="4.28515625" style="55" customWidth="1"/>
    <col min="2656" max="2656" width="6.28515625" style="55" customWidth="1"/>
    <col min="2657" max="2657" width="7" style="55" customWidth="1"/>
    <col min="2658" max="2658" width="6.5703125" style="55" customWidth="1"/>
    <col min="2659" max="2659" width="6.85546875" style="55" customWidth="1"/>
    <col min="2660" max="2660" width="7.42578125" style="55" customWidth="1"/>
    <col min="2661" max="2661" width="3.5703125" style="55" customWidth="1"/>
    <col min="2662" max="2662" width="4.42578125" style="55" customWidth="1"/>
    <col min="2663" max="2663" width="6.5703125" style="55" customWidth="1"/>
    <col min="2664" max="2664" width="7" style="55" customWidth="1"/>
    <col min="2665" max="2665" width="7.42578125" style="55" customWidth="1"/>
    <col min="2666" max="2666" width="7.140625" style="55" customWidth="1"/>
    <col min="2667" max="2667" width="7.28515625" style="55" customWidth="1"/>
    <col min="2668" max="2668" width="4.42578125" style="55" customWidth="1"/>
    <col min="2669" max="2669" width="4.85546875" style="55" customWidth="1"/>
    <col min="2670" max="2709" width="0" style="55" hidden="1" customWidth="1"/>
    <col min="2710" max="2710" width="8.42578125" style="55" customWidth="1"/>
    <col min="2711" max="2712" width="8.28515625" style="55" customWidth="1"/>
    <col min="2713" max="2715" width="5.140625" style="55" customWidth="1"/>
    <col min="2716" max="2716" width="21.85546875" style="55" customWidth="1"/>
    <col min="2717" max="2717" width="44.85546875" style="55" customWidth="1"/>
    <col min="2718" max="2718" width="9.42578125" style="55" customWidth="1"/>
    <col min="2719" max="2719" width="7.7109375" style="55" customWidth="1"/>
    <col min="2720" max="2725" width="4.7109375" style="55" customWidth="1"/>
    <col min="2726" max="2726" width="5" style="55" customWidth="1"/>
    <col min="2727" max="2844" width="9.140625" style="55"/>
    <col min="2845" max="2845" width="3.5703125" style="55" customWidth="1"/>
    <col min="2846" max="2846" width="8.85546875" style="55" customWidth="1"/>
    <col min="2847" max="2847" width="38" style="55" customWidth="1"/>
    <col min="2848" max="2848" width="9.140625" style="55"/>
    <col min="2849" max="2849" width="7.28515625" style="55" customWidth="1"/>
    <col min="2850" max="2850" width="6.28515625" style="55" customWidth="1"/>
    <col min="2851" max="2851" width="6.5703125" style="55" customWidth="1"/>
    <col min="2852" max="2852" width="7.28515625" style="55" customWidth="1"/>
    <col min="2853" max="2853" width="8.140625" style="55" customWidth="1"/>
    <col min="2854" max="2854" width="6.28515625" style="55" customWidth="1"/>
    <col min="2855" max="2855" width="4.85546875" style="55" customWidth="1"/>
    <col min="2856" max="2856" width="5.85546875" style="55" customWidth="1"/>
    <col min="2857" max="2857" width="6" style="55" customWidth="1"/>
    <col min="2858" max="2858" width="6.42578125" style="55" customWidth="1"/>
    <col min="2859" max="2859" width="7" style="55" customWidth="1"/>
    <col min="2860" max="2860" width="7.42578125" style="55" customWidth="1"/>
    <col min="2861" max="2861" width="4.140625" style="55" customWidth="1"/>
    <col min="2862" max="2862" width="6" style="55" customWidth="1"/>
    <col min="2863" max="2863" width="6.5703125" style="55" customWidth="1"/>
    <col min="2864" max="2864" width="6.42578125" style="55" customWidth="1"/>
    <col min="2865" max="2865" width="6.140625" style="55" customWidth="1"/>
    <col min="2866" max="2866" width="6" style="55" customWidth="1"/>
    <col min="2867" max="2867" width="7.42578125" style="55" customWidth="1"/>
    <col min="2868" max="2868" width="5.140625" style="55" customWidth="1"/>
    <col min="2869" max="2869" width="4.140625" style="55" customWidth="1"/>
    <col min="2870" max="2870" width="7.140625" style="55" customWidth="1"/>
    <col min="2871" max="2871" width="6.85546875" style="55" customWidth="1"/>
    <col min="2872" max="2872" width="6.5703125" style="55" customWidth="1"/>
    <col min="2873" max="2873" width="7" style="55" customWidth="1"/>
    <col min="2874" max="2874" width="8" style="55" customWidth="1"/>
    <col min="2875" max="2875" width="4.140625" style="55" customWidth="1"/>
    <col min="2876" max="2876" width="4.7109375" style="55" customWidth="1"/>
    <col min="2877" max="2877" width="6.140625" style="55" customWidth="1"/>
    <col min="2878" max="2878" width="6.5703125" style="55" customWidth="1"/>
    <col min="2879" max="2879" width="6.140625" style="55" customWidth="1"/>
    <col min="2880" max="2880" width="7" style="55" customWidth="1"/>
    <col min="2881" max="2881" width="7.42578125" style="55" customWidth="1"/>
    <col min="2882" max="2882" width="4.28515625" style="55" customWidth="1"/>
    <col min="2883" max="2883" width="4.7109375" style="55" customWidth="1"/>
    <col min="2884" max="2884" width="6.28515625" style="55" customWidth="1"/>
    <col min="2885" max="2885" width="6.42578125" style="55" customWidth="1"/>
    <col min="2886" max="2886" width="6.85546875" style="55" customWidth="1"/>
    <col min="2887" max="2887" width="6.7109375" style="55" customWidth="1"/>
    <col min="2888" max="2888" width="7.7109375" style="55" customWidth="1"/>
    <col min="2889" max="2889" width="3.7109375" style="55" customWidth="1"/>
    <col min="2890" max="2890" width="4.140625" style="55" customWidth="1"/>
    <col min="2891" max="2891" width="6.140625" style="55" customWidth="1"/>
    <col min="2892" max="2892" width="6.5703125" style="55" customWidth="1"/>
    <col min="2893" max="2893" width="6.85546875" style="55" customWidth="1"/>
    <col min="2894" max="2894" width="5.5703125" style="55" customWidth="1"/>
    <col min="2895" max="2895" width="7.5703125" style="55" customWidth="1"/>
    <col min="2896" max="2896" width="4" style="55" customWidth="1"/>
    <col min="2897" max="2897" width="6.42578125" style="55" customWidth="1"/>
    <col min="2898" max="2898" width="7.5703125" style="55" customWidth="1"/>
    <col min="2899" max="2900" width="6.85546875" style="55" customWidth="1"/>
    <col min="2901" max="2901" width="5.85546875" style="55" customWidth="1"/>
    <col min="2902" max="2902" width="7.5703125" style="55" customWidth="1"/>
    <col min="2903" max="2903" width="4" style="55" customWidth="1"/>
    <col min="2904" max="2904" width="4.28515625" style="55" customWidth="1"/>
    <col min="2905" max="2905" width="6.42578125" style="55" customWidth="1"/>
    <col min="2906" max="2906" width="6.5703125" style="55" customWidth="1"/>
    <col min="2907" max="2907" width="6.28515625" style="55" customWidth="1"/>
    <col min="2908" max="2908" width="6.140625" style="55" customWidth="1"/>
    <col min="2909" max="2909" width="7" style="55" customWidth="1"/>
    <col min="2910" max="2910" width="4" style="55" customWidth="1"/>
    <col min="2911" max="2911" width="4.28515625" style="55" customWidth="1"/>
    <col min="2912" max="2912" width="6.28515625" style="55" customWidth="1"/>
    <col min="2913" max="2913" width="7" style="55" customWidth="1"/>
    <col min="2914" max="2914" width="6.5703125" style="55" customWidth="1"/>
    <col min="2915" max="2915" width="6.85546875" style="55" customWidth="1"/>
    <col min="2916" max="2916" width="7.42578125" style="55" customWidth="1"/>
    <col min="2917" max="2917" width="3.5703125" style="55" customWidth="1"/>
    <col min="2918" max="2918" width="4.42578125" style="55" customWidth="1"/>
    <col min="2919" max="2919" width="6.5703125" style="55" customWidth="1"/>
    <col min="2920" max="2920" width="7" style="55" customWidth="1"/>
    <col min="2921" max="2921" width="7.42578125" style="55" customWidth="1"/>
    <col min="2922" max="2922" width="7.140625" style="55" customWidth="1"/>
    <col min="2923" max="2923" width="7.28515625" style="55" customWidth="1"/>
    <col min="2924" max="2924" width="4.42578125" style="55" customWidth="1"/>
    <col min="2925" max="2925" width="4.85546875" style="55" customWidth="1"/>
    <col min="2926" max="2965" width="0" style="55" hidden="1" customWidth="1"/>
    <col min="2966" max="2966" width="8.42578125" style="55" customWidth="1"/>
    <col min="2967" max="2968" width="8.28515625" style="55" customWidth="1"/>
    <col min="2969" max="2971" width="5.140625" style="55" customWidth="1"/>
    <col min="2972" max="2972" width="21.85546875" style="55" customWidth="1"/>
    <col min="2973" max="2973" width="44.85546875" style="55" customWidth="1"/>
    <col min="2974" max="2974" width="9.42578125" style="55" customWidth="1"/>
    <col min="2975" max="2975" width="7.7109375" style="55" customWidth="1"/>
    <col min="2976" max="2981" width="4.7109375" style="55" customWidth="1"/>
    <col min="2982" max="2982" width="5" style="55" customWidth="1"/>
    <col min="2983" max="3100" width="9.140625" style="55"/>
    <col min="3101" max="3101" width="3.5703125" style="55" customWidth="1"/>
    <col min="3102" max="3102" width="8.85546875" style="55" customWidth="1"/>
    <col min="3103" max="3103" width="38" style="55" customWidth="1"/>
    <col min="3104" max="3104" width="9.140625" style="55"/>
    <col min="3105" max="3105" width="7.28515625" style="55" customWidth="1"/>
    <col min="3106" max="3106" width="6.28515625" style="55" customWidth="1"/>
    <col min="3107" max="3107" width="6.5703125" style="55" customWidth="1"/>
    <col min="3108" max="3108" width="7.28515625" style="55" customWidth="1"/>
    <col min="3109" max="3109" width="8.140625" style="55" customWidth="1"/>
    <col min="3110" max="3110" width="6.28515625" style="55" customWidth="1"/>
    <col min="3111" max="3111" width="4.85546875" style="55" customWidth="1"/>
    <col min="3112" max="3112" width="5.85546875" style="55" customWidth="1"/>
    <col min="3113" max="3113" width="6" style="55" customWidth="1"/>
    <col min="3114" max="3114" width="6.42578125" style="55" customWidth="1"/>
    <col min="3115" max="3115" width="7" style="55" customWidth="1"/>
    <col min="3116" max="3116" width="7.42578125" style="55" customWidth="1"/>
    <col min="3117" max="3117" width="4.140625" style="55" customWidth="1"/>
    <col min="3118" max="3118" width="6" style="55" customWidth="1"/>
    <col min="3119" max="3119" width="6.5703125" style="55" customWidth="1"/>
    <col min="3120" max="3120" width="6.42578125" style="55" customWidth="1"/>
    <col min="3121" max="3121" width="6.140625" style="55" customWidth="1"/>
    <col min="3122" max="3122" width="6" style="55" customWidth="1"/>
    <col min="3123" max="3123" width="7.42578125" style="55" customWidth="1"/>
    <col min="3124" max="3124" width="5.140625" style="55" customWidth="1"/>
    <col min="3125" max="3125" width="4.140625" style="55" customWidth="1"/>
    <col min="3126" max="3126" width="7.140625" style="55" customWidth="1"/>
    <col min="3127" max="3127" width="6.85546875" style="55" customWidth="1"/>
    <col min="3128" max="3128" width="6.5703125" style="55" customWidth="1"/>
    <col min="3129" max="3129" width="7" style="55" customWidth="1"/>
    <col min="3130" max="3130" width="8" style="55" customWidth="1"/>
    <col min="3131" max="3131" width="4.140625" style="55" customWidth="1"/>
    <col min="3132" max="3132" width="4.7109375" style="55" customWidth="1"/>
    <col min="3133" max="3133" width="6.140625" style="55" customWidth="1"/>
    <col min="3134" max="3134" width="6.5703125" style="55" customWidth="1"/>
    <col min="3135" max="3135" width="6.140625" style="55" customWidth="1"/>
    <col min="3136" max="3136" width="7" style="55" customWidth="1"/>
    <col min="3137" max="3137" width="7.42578125" style="55" customWidth="1"/>
    <col min="3138" max="3138" width="4.28515625" style="55" customWidth="1"/>
    <col min="3139" max="3139" width="4.7109375" style="55" customWidth="1"/>
    <col min="3140" max="3140" width="6.28515625" style="55" customWidth="1"/>
    <col min="3141" max="3141" width="6.42578125" style="55" customWidth="1"/>
    <col min="3142" max="3142" width="6.85546875" style="55" customWidth="1"/>
    <col min="3143" max="3143" width="6.7109375" style="55" customWidth="1"/>
    <col min="3144" max="3144" width="7.7109375" style="55" customWidth="1"/>
    <col min="3145" max="3145" width="3.7109375" style="55" customWidth="1"/>
    <col min="3146" max="3146" width="4.140625" style="55" customWidth="1"/>
    <col min="3147" max="3147" width="6.140625" style="55" customWidth="1"/>
    <col min="3148" max="3148" width="6.5703125" style="55" customWidth="1"/>
    <col min="3149" max="3149" width="6.85546875" style="55" customWidth="1"/>
    <col min="3150" max="3150" width="5.5703125" style="55" customWidth="1"/>
    <col min="3151" max="3151" width="7.5703125" style="55" customWidth="1"/>
    <col min="3152" max="3152" width="4" style="55" customWidth="1"/>
    <col min="3153" max="3153" width="6.42578125" style="55" customWidth="1"/>
    <col min="3154" max="3154" width="7.5703125" style="55" customWidth="1"/>
    <col min="3155" max="3156" width="6.85546875" style="55" customWidth="1"/>
    <col min="3157" max="3157" width="5.85546875" style="55" customWidth="1"/>
    <col min="3158" max="3158" width="7.5703125" style="55" customWidth="1"/>
    <col min="3159" max="3159" width="4" style="55" customWidth="1"/>
    <col min="3160" max="3160" width="4.28515625" style="55" customWidth="1"/>
    <col min="3161" max="3161" width="6.42578125" style="55" customWidth="1"/>
    <col min="3162" max="3162" width="6.5703125" style="55" customWidth="1"/>
    <col min="3163" max="3163" width="6.28515625" style="55" customWidth="1"/>
    <col min="3164" max="3164" width="6.140625" style="55" customWidth="1"/>
    <col min="3165" max="3165" width="7" style="55" customWidth="1"/>
    <col min="3166" max="3166" width="4" style="55" customWidth="1"/>
    <col min="3167" max="3167" width="4.28515625" style="55" customWidth="1"/>
    <col min="3168" max="3168" width="6.28515625" style="55" customWidth="1"/>
    <col min="3169" max="3169" width="7" style="55" customWidth="1"/>
    <col min="3170" max="3170" width="6.5703125" style="55" customWidth="1"/>
    <col min="3171" max="3171" width="6.85546875" style="55" customWidth="1"/>
    <col min="3172" max="3172" width="7.42578125" style="55" customWidth="1"/>
    <col min="3173" max="3173" width="3.5703125" style="55" customWidth="1"/>
    <col min="3174" max="3174" width="4.42578125" style="55" customWidth="1"/>
    <col min="3175" max="3175" width="6.5703125" style="55" customWidth="1"/>
    <col min="3176" max="3176" width="7" style="55" customWidth="1"/>
    <col min="3177" max="3177" width="7.42578125" style="55" customWidth="1"/>
    <col min="3178" max="3178" width="7.140625" style="55" customWidth="1"/>
    <col min="3179" max="3179" width="7.28515625" style="55" customWidth="1"/>
    <col min="3180" max="3180" width="4.42578125" style="55" customWidth="1"/>
    <col min="3181" max="3181" width="4.85546875" style="55" customWidth="1"/>
    <col min="3182" max="3221" width="0" style="55" hidden="1" customWidth="1"/>
    <col min="3222" max="3222" width="8.42578125" style="55" customWidth="1"/>
    <col min="3223" max="3224" width="8.28515625" style="55" customWidth="1"/>
    <col min="3225" max="3227" width="5.140625" style="55" customWidth="1"/>
    <col min="3228" max="3228" width="21.85546875" style="55" customWidth="1"/>
    <col min="3229" max="3229" width="44.85546875" style="55" customWidth="1"/>
    <col min="3230" max="3230" width="9.42578125" style="55" customWidth="1"/>
    <col min="3231" max="3231" width="7.7109375" style="55" customWidth="1"/>
    <col min="3232" max="3237" width="4.7109375" style="55" customWidth="1"/>
    <col min="3238" max="3238" width="5" style="55" customWidth="1"/>
    <col min="3239" max="3356" width="9.140625" style="55"/>
    <col min="3357" max="3357" width="3.5703125" style="55" customWidth="1"/>
    <col min="3358" max="3358" width="8.85546875" style="55" customWidth="1"/>
    <col min="3359" max="3359" width="38" style="55" customWidth="1"/>
    <col min="3360" max="3360" width="9.140625" style="55"/>
    <col min="3361" max="3361" width="7.28515625" style="55" customWidth="1"/>
    <col min="3362" max="3362" width="6.28515625" style="55" customWidth="1"/>
    <col min="3363" max="3363" width="6.5703125" style="55" customWidth="1"/>
    <col min="3364" max="3364" width="7.28515625" style="55" customWidth="1"/>
    <col min="3365" max="3365" width="8.140625" style="55" customWidth="1"/>
    <col min="3366" max="3366" width="6.28515625" style="55" customWidth="1"/>
    <col min="3367" max="3367" width="4.85546875" style="55" customWidth="1"/>
    <col min="3368" max="3368" width="5.85546875" style="55" customWidth="1"/>
    <col min="3369" max="3369" width="6" style="55" customWidth="1"/>
    <col min="3370" max="3370" width="6.42578125" style="55" customWidth="1"/>
    <col min="3371" max="3371" width="7" style="55" customWidth="1"/>
    <col min="3372" max="3372" width="7.42578125" style="55" customWidth="1"/>
    <col min="3373" max="3373" width="4.140625" style="55" customWidth="1"/>
    <col min="3374" max="3374" width="6" style="55" customWidth="1"/>
    <col min="3375" max="3375" width="6.5703125" style="55" customWidth="1"/>
    <col min="3376" max="3376" width="6.42578125" style="55" customWidth="1"/>
    <col min="3377" max="3377" width="6.140625" style="55" customWidth="1"/>
    <col min="3378" max="3378" width="6" style="55" customWidth="1"/>
    <col min="3379" max="3379" width="7.42578125" style="55" customWidth="1"/>
    <col min="3380" max="3380" width="5.140625" style="55" customWidth="1"/>
    <col min="3381" max="3381" width="4.140625" style="55" customWidth="1"/>
    <col min="3382" max="3382" width="7.140625" style="55" customWidth="1"/>
    <col min="3383" max="3383" width="6.85546875" style="55" customWidth="1"/>
    <col min="3384" max="3384" width="6.5703125" style="55" customWidth="1"/>
    <col min="3385" max="3385" width="7" style="55" customWidth="1"/>
    <col min="3386" max="3386" width="8" style="55" customWidth="1"/>
    <col min="3387" max="3387" width="4.140625" style="55" customWidth="1"/>
    <col min="3388" max="3388" width="4.7109375" style="55" customWidth="1"/>
    <col min="3389" max="3389" width="6.140625" style="55" customWidth="1"/>
    <col min="3390" max="3390" width="6.5703125" style="55" customWidth="1"/>
    <col min="3391" max="3391" width="6.140625" style="55" customWidth="1"/>
    <col min="3392" max="3392" width="7" style="55" customWidth="1"/>
    <col min="3393" max="3393" width="7.42578125" style="55" customWidth="1"/>
    <col min="3394" max="3394" width="4.28515625" style="55" customWidth="1"/>
    <col min="3395" max="3395" width="4.7109375" style="55" customWidth="1"/>
    <col min="3396" max="3396" width="6.28515625" style="55" customWidth="1"/>
    <col min="3397" max="3397" width="6.42578125" style="55" customWidth="1"/>
    <col min="3398" max="3398" width="6.85546875" style="55" customWidth="1"/>
    <col min="3399" max="3399" width="6.7109375" style="55" customWidth="1"/>
    <col min="3400" max="3400" width="7.7109375" style="55" customWidth="1"/>
    <col min="3401" max="3401" width="3.7109375" style="55" customWidth="1"/>
    <col min="3402" max="3402" width="4.140625" style="55" customWidth="1"/>
    <col min="3403" max="3403" width="6.140625" style="55" customWidth="1"/>
    <col min="3404" max="3404" width="6.5703125" style="55" customWidth="1"/>
    <col min="3405" max="3405" width="6.85546875" style="55" customWidth="1"/>
    <col min="3406" max="3406" width="5.5703125" style="55" customWidth="1"/>
    <col min="3407" max="3407" width="7.5703125" style="55" customWidth="1"/>
    <col min="3408" max="3408" width="4" style="55" customWidth="1"/>
    <col min="3409" max="3409" width="6.42578125" style="55" customWidth="1"/>
    <col min="3410" max="3410" width="7.5703125" style="55" customWidth="1"/>
    <col min="3411" max="3412" width="6.85546875" style="55" customWidth="1"/>
    <col min="3413" max="3413" width="5.85546875" style="55" customWidth="1"/>
    <col min="3414" max="3414" width="7.5703125" style="55" customWidth="1"/>
    <col min="3415" max="3415" width="4" style="55" customWidth="1"/>
    <col min="3416" max="3416" width="4.28515625" style="55" customWidth="1"/>
    <col min="3417" max="3417" width="6.42578125" style="55" customWidth="1"/>
    <col min="3418" max="3418" width="6.5703125" style="55" customWidth="1"/>
    <col min="3419" max="3419" width="6.28515625" style="55" customWidth="1"/>
    <col min="3420" max="3420" width="6.140625" style="55" customWidth="1"/>
    <col min="3421" max="3421" width="7" style="55" customWidth="1"/>
    <col min="3422" max="3422" width="4" style="55" customWidth="1"/>
    <col min="3423" max="3423" width="4.28515625" style="55" customWidth="1"/>
    <col min="3424" max="3424" width="6.28515625" style="55" customWidth="1"/>
    <col min="3425" max="3425" width="7" style="55" customWidth="1"/>
    <col min="3426" max="3426" width="6.5703125" style="55" customWidth="1"/>
    <col min="3427" max="3427" width="6.85546875" style="55" customWidth="1"/>
    <col min="3428" max="3428" width="7.42578125" style="55" customWidth="1"/>
    <col min="3429" max="3429" width="3.5703125" style="55" customWidth="1"/>
    <col min="3430" max="3430" width="4.42578125" style="55" customWidth="1"/>
    <col min="3431" max="3431" width="6.5703125" style="55" customWidth="1"/>
    <col min="3432" max="3432" width="7" style="55" customWidth="1"/>
    <col min="3433" max="3433" width="7.42578125" style="55" customWidth="1"/>
    <col min="3434" max="3434" width="7.140625" style="55" customWidth="1"/>
    <col min="3435" max="3435" width="7.28515625" style="55" customWidth="1"/>
    <col min="3436" max="3436" width="4.42578125" style="55" customWidth="1"/>
    <col min="3437" max="3437" width="4.85546875" style="55" customWidth="1"/>
    <col min="3438" max="3477" width="0" style="55" hidden="1" customWidth="1"/>
    <col min="3478" max="3478" width="8.42578125" style="55" customWidth="1"/>
    <col min="3479" max="3480" width="8.28515625" style="55" customWidth="1"/>
    <col min="3481" max="3483" width="5.140625" style="55" customWidth="1"/>
    <col min="3484" max="3484" width="21.85546875" style="55" customWidth="1"/>
    <col min="3485" max="3485" width="44.85546875" style="55" customWidth="1"/>
    <col min="3486" max="3486" width="9.42578125" style="55" customWidth="1"/>
    <col min="3487" max="3487" width="7.7109375" style="55" customWidth="1"/>
    <col min="3488" max="3493" width="4.7109375" style="55" customWidth="1"/>
    <col min="3494" max="3494" width="5" style="55" customWidth="1"/>
    <col min="3495" max="3612" width="9.140625" style="55"/>
    <col min="3613" max="3613" width="3.5703125" style="55" customWidth="1"/>
    <col min="3614" max="3614" width="8.85546875" style="55" customWidth="1"/>
    <col min="3615" max="3615" width="38" style="55" customWidth="1"/>
    <col min="3616" max="3616" width="9.140625" style="55"/>
    <col min="3617" max="3617" width="7.28515625" style="55" customWidth="1"/>
    <col min="3618" max="3618" width="6.28515625" style="55" customWidth="1"/>
    <col min="3619" max="3619" width="6.5703125" style="55" customWidth="1"/>
    <col min="3620" max="3620" width="7.28515625" style="55" customWidth="1"/>
    <col min="3621" max="3621" width="8.140625" style="55" customWidth="1"/>
    <col min="3622" max="3622" width="6.28515625" style="55" customWidth="1"/>
    <col min="3623" max="3623" width="4.85546875" style="55" customWidth="1"/>
    <col min="3624" max="3624" width="5.85546875" style="55" customWidth="1"/>
    <col min="3625" max="3625" width="6" style="55" customWidth="1"/>
    <col min="3626" max="3626" width="6.42578125" style="55" customWidth="1"/>
    <col min="3627" max="3627" width="7" style="55" customWidth="1"/>
    <col min="3628" max="3628" width="7.42578125" style="55" customWidth="1"/>
    <col min="3629" max="3629" width="4.140625" style="55" customWidth="1"/>
    <col min="3630" max="3630" width="6" style="55" customWidth="1"/>
    <col min="3631" max="3631" width="6.5703125" style="55" customWidth="1"/>
    <col min="3632" max="3632" width="6.42578125" style="55" customWidth="1"/>
    <col min="3633" max="3633" width="6.140625" style="55" customWidth="1"/>
    <col min="3634" max="3634" width="6" style="55" customWidth="1"/>
    <col min="3635" max="3635" width="7.42578125" style="55" customWidth="1"/>
    <col min="3636" max="3636" width="5.140625" style="55" customWidth="1"/>
    <col min="3637" max="3637" width="4.140625" style="55" customWidth="1"/>
    <col min="3638" max="3638" width="7.140625" style="55" customWidth="1"/>
    <col min="3639" max="3639" width="6.85546875" style="55" customWidth="1"/>
    <col min="3640" max="3640" width="6.5703125" style="55" customWidth="1"/>
    <col min="3641" max="3641" width="7" style="55" customWidth="1"/>
    <col min="3642" max="3642" width="8" style="55" customWidth="1"/>
    <col min="3643" max="3643" width="4.140625" style="55" customWidth="1"/>
    <col min="3644" max="3644" width="4.7109375" style="55" customWidth="1"/>
    <col min="3645" max="3645" width="6.140625" style="55" customWidth="1"/>
    <col min="3646" max="3646" width="6.5703125" style="55" customWidth="1"/>
    <col min="3647" max="3647" width="6.140625" style="55" customWidth="1"/>
    <col min="3648" max="3648" width="7" style="55" customWidth="1"/>
    <col min="3649" max="3649" width="7.42578125" style="55" customWidth="1"/>
    <col min="3650" max="3650" width="4.28515625" style="55" customWidth="1"/>
    <col min="3651" max="3651" width="4.7109375" style="55" customWidth="1"/>
    <col min="3652" max="3652" width="6.28515625" style="55" customWidth="1"/>
    <col min="3653" max="3653" width="6.42578125" style="55" customWidth="1"/>
    <col min="3654" max="3654" width="6.85546875" style="55" customWidth="1"/>
    <col min="3655" max="3655" width="6.7109375" style="55" customWidth="1"/>
    <col min="3656" max="3656" width="7.7109375" style="55" customWidth="1"/>
    <col min="3657" max="3657" width="3.7109375" style="55" customWidth="1"/>
    <col min="3658" max="3658" width="4.140625" style="55" customWidth="1"/>
    <col min="3659" max="3659" width="6.140625" style="55" customWidth="1"/>
    <col min="3660" max="3660" width="6.5703125" style="55" customWidth="1"/>
    <col min="3661" max="3661" width="6.85546875" style="55" customWidth="1"/>
    <col min="3662" max="3662" width="5.5703125" style="55" customWidth="1"/>
    <col min="3663" max="3663" width="7.5703125" style="55" customWidth="1"/>
    <col min="3664" max="3664" width="4" style="55" customWidth="1"/>
    <col min="3665" max="3665" width="6.42578125" style="55" customWidth="1"/>
    <col min="3666" max="3666" width="7.5703125" style="55" customWidth="1"/>
    <col min="3667" max="3668" width="6.85546875" style="55" customWidth="1"/>
    <col min="3669" max="3669" width="5.85546875" style="55" customWidth="1"/>
    <col min="3670" max="3670" width="7.5703125" style="55" customWidth="1"/>
    <col min="3671" max="3671" width="4" style="55" customWidth="1"/>
    <col min="3672" max="3672" width="4.28515625" style="55" customWidth="1"/>
    <col min="3673" max="3673" width="6.42578125" style="55" customWidth="1"/>
    <col min="3674" max="3674" width="6.5703125" style="55" customWidth="1"/>
    <col min="3675" max="3675" width="6.28515625" style="55" customWidth="1"/>
    <col min="3676" max="3676" width="6.140625" style="55" customWidth="1"/>
    <col min="3677" max="3677" width="7" style="55" customWidth="1"/>
    <col min="3678" max="3678" width="4" style="55" customWidth="1"/>
    <col min="3679" max="3679" width="4.28515625" style="55" customWidth="1"/>
    <col min="3680" max="3680" width="6.28515625" style="55" customWidth="1"/>
    <col min="3681" max="3681" width="7" style="55" customWidth="1"/>
    <col min="3682" max="3682" width="6.5703125" style="55" customWidth="1"/>
    <col min="3683" max="3683" width="6.85546875" style="55" customWidth="1"/>
    <col min="3684" max="3684" width="7.42578125" style="55" customWidth="1"/>
    <col min="3685" max="3685" width="3.5703125" style="55" customWidth="1"/>
    <col min="3686" max="3686" width="4.42578125" style="55" customWidth="1"/>
    <col min="3687" max="3687" width="6.5703125" style="55" customWidth="1"/>
    <col min="3688" max="3688" width="7" style="55" customWidth="1"/>
    <col min="3689" max="3689" width="7.42578125" style="55" customWidth="1"/>
    <col min="3690" max="3690" width="7.140625" style="55" customWidth="1"/>
    <col min="3691" max="3691" width="7.28515625" style="55" customWidth="1"/>
    <col min="3692" max="3692" width="4.42578125" style="55" customWidth="1"/>
    <col min="3693" max="3693" width="4.85546875" style="55" customWidth="1"/>
    <col min="3694" max="3733" width="0" style="55" hidden="1" customWidth="1"/>
    <col min="3734" max="3734" width="8.42578125" style="55" customWidth="1"/>
    <col min="3735" max="3736" width="8.28515625" style="55" customWidth="1"/>
    <col min="3737" max="3739" width="5.140625" style="55" customWidth="1"/>
    <col min="3740" max="3740" width="21.85546875" style="55" customWidth="1"/>
    <col min="3741" max="3741" width="44.85546875" style="55" customWidth="1"/>
    <col min="3742" max="3742" width="9.42578125" style="55" customWidth="1"/>
    <col min="3743" max="3743" width="7.7109375" style="55" customWidth="1"/>
    <col min="3744" max="3749" width="4.7109375" style="55" customWidth="1"/>
    <col min="3750" max="3750" width="5" style="55" customWidth="1"/>
    <col min="3751" max="3868" width="9.140625" style="55"/>
    <col min="3869" max="3869" width="3.5703125" style="55" customWidth="1"/>
    <col min="3870" max="3870" width="8.85546875" style="55" customWidth="1"/>
    <col min="3871" max="3871" width="38" style="55" customWidth="1"/>
    <col min="3872" max="3872" width="9.140625" style="55"/>
    <col min="3873" max="3873" width="7.28515625" style="55" customWidth="1"/>
    <col min="3874" max="3874" width="6.28515625" style="55" customWidth="1"/>
    <col min="3875" max="3875" width="6.5703125" style="55" customWidth="1"/>
    <col min="3876" max="3876" width="7.28515625" style="55" customWidth="1"/>
    <col min="3877" max="3877" width="8.140625" style="55" customWidth="1"/>
    <col min="3878" max="3878" width="6.28515625" style="55" customWidth="1"/>
    <col min="3879" max="3879" width="4.85546875" style="55" customWidth="1"/>
    <col min="3880" max="3880" width="5.85546875" style="55" customWidth="1"/>
    <col min="3881" max="3881" width="6" style="55" customWidth="1"/>
    <col min="3882" max="3882" width="6.42578125" style="55" customWidth="1"/>
    <col min="3883" max="3883" width="7" style="55" customWidth="1"/>
    <col min="3884" max="3884" width="7.42578125" style="55" customWidth="1"/>
    <col min="3885" max="3885" width="4.140625" style="55" customWidth="1"/>
    <col min="3886" max="3886" width="6" style="55" customWidth="1"/>
    <col min="3887" max="3887" width="6.5703125" style="55" customWidth="1"/>
    <col min="3888" max="3888" width="6.42578125" style="55" customWidth="1"/>
    <col min="3889" max="3889" width="6.140625" style="55" customWidth="1"/>
    <col min="3890" max="3890" width="6" style="55" customWidth="1"/>
    <col min="3891" max="3891" width="7.42578125" style="55" customWidth="1"/>
    <col min="3892" max="3892" width="5.140625" style="55" customWidth="1"/>
    <col min="3893" max="3893" width="4.140625" style="55" customWidth="1"/>
    <col min="3894" max="3894" width="7.140625" style="55" customWidth="1"/>
    <col min="3895" max="3895" width="6.85546875" style="55" customWidth="1"/>
    <col min="3896" max="3896" width="6.5703125" style="55" customWidth="1"/>
    <col min="3897" max="3897" width="7" style="55" customWidth="1"/>
    <col min="3898" max="3898" width="8" style="55" customWidth="1"/>
    <col min="3899" max="3899" width="4.140625" style="55" customWidth="1"/>
    <col min="3900" max="3900" width="4.7109375" style="55" customWidth="1"/>
    <col min="3901" max="3901" width="6.140625" style="55" customWidth="1"/>
    <col min="3902" max="3902" width="6.5703125" style="55" customWidth="1"/>
    <col min="3903" max="3903" width="6.140625" style="55" customWidth="1"/>
    <col min="3904" max="3904" width="7" style="55" customWidth="1"/>
    <col min="3905" max="3905" width="7.42578125" style="55" customWidth="1"/>
    <col min="3906" max="3906" width="4.28515625" style="55" customWidth="1"/>
    <col min="3907" max="3907" width="4.7109375" style="55" customWidth="1"/>
    <col min="3908" max="3908" width="6.28515625" style="55" customWidth="1"/>
    <col min="3909" max="3909" width="6.42578125" style="55" customWidth="1"/>
    <col min="3910" max="3910" width="6.85546875" style="55" customWidth="1"/>
    <col min="3911" max="3911" width="6.7109375" style="55" customWidth="1"/>
    <col min="3912" max="3912" width="7.7109375" style="55" customWidth="1"/>
    <col min="3913" max="3913" width="3.7109375" style="55" customWidth="1"/>
    <col min="3914" max="3914" width="4.140625" style="55" customWidth="1"/>
    <col min="3915" max="3915" width="6.140625" style="55" customWidth="1"/>
    <col min="3916" max="3916" width="6.5703125" style="55" customWidth="1"/>
    <col min="3917" max="3917" width="6.85546875" style="55" customWidth="1"/>
    <col min="3918" max="3918" width="5.5703125" style="55" customWidth="1"/>
    <col min="3919" max="3919" width="7.5703125" style="55" customWidth="1"/>
    <col min="3920" max="3920" width="4" style="55" customWidth="1"/>
    <col min="3921" max="3921" width="6.42578125" style="55" customWidth="1"/>
    <col min="3922" max="3922" width="7.5703125" style="55" customWidth="1"/>
    <col min="3923" max="3924" width="6.85546875" style="55" customWidth="1"/>
    <col min="3925" max="3925" width="5.85546875" style="55" customWidth="1"/>
    <col min="3926" max="3926" width="7.5703125" style="55" customWidth="1"/>
    <col min="3927" max="3927" width="4" style="55" customWidth="1"/>
    <col min="3928" max="3928" width="4.28515625" style="55" customWidth="1"/>
    <col min="3929" max="3929" width="6.42578125" style="55" customWidth="1"/>
    <col min="3930" max="3930" width="6.5703125" style="55" customWidth="1"/>
    <col min="3931" max="3931" width="6.28515625" style="55" customWidth="1"/>
    <col min="3932" max="3932" width="6.140625" style="55" customWidth="1"/>
    <col min="3933" max="3933" width="7" style="55" customWidth="1"/>
    <col min="3934" max="3934" width="4" style="55" customWidth="1"/>
    <col min="3935" max="3935" width="4.28515625" style="55" customWidth="1"/>
    <col min="3936" max="3936" width="6.28515625" style="55" customWidth="1"/>
    <col min="3937" max="3937" width="7" style="55" customWidth="1"/>
    <col min="3938" max="3938" width="6.5703125" style="55" customWidth="1"/>
    <col min="3939" max="3939" width="6.85546875" style="55" customWidth="1"/>
    <col min="3940" max="3940" width="7.42578125" style="55" customWidth="1"/>
    <col min="3941" max="3941" width="3.5703125" style="55" customWidth="1"/>
    <col min="3942" max="3942" width="4.42578125" style="55" customWidth="1"/>
    <col min="3943" max="3943" width="6.5703125" style="55" customWidth="1"/>
    <col min="3944" max="3944" width="7" style="55" customWidth="1"/>
    <col min="3945" max="3945" width="7.42578125" style="55" customWidth="1"/>
    <col min="3946" max="3946" width="7.140625" style="55" customWidth="1"/>
    <col min="3947" max="3947" width="7.28515625" style="55" customWidth="1"/>
    <col min="3948" max="3948" width="4.42578125" style="55" customWidth="1"/>
    <col min="3949" max="3949" width="4.85546875" style="55" customWidth="1"/>
    <col min="3950" max="3989" width="0" style="55" hidden="1" customWidth="1"/>
    <col min="3990" max="3990" width="8.42578125" style="55" customWidth="1"/>
    <col min="3991" max="3992" width="8.28515625" style="55" customWidth="1"/>
    <col min="3993" max="3995" width="5.140625" style="55" customWidth="1"/>
    <col min="3996" max="3996" width="21.85546875" style="55" customWidth="1"/>
    <col min="3997" max="3997" width="44.85546875" style="55" customWidth="1"/>
    <col min="3998" max="3998" width="9.42578125" style="55" customWidth="1"/>
    <col min="3999" max="3999" width="7.7109375" style="55" customWidth="1"/>
    <col min="4000" max="4005" width="4.7109375" style="55" customWidth="1"/>
    <col min="4006" max="4006" width="5" style="55" customWidth="1"/>
    <col min="4007" max="4124" width="9.140625" style="55"/>
    <col min="4125" max="4125" width="3.5703125" style="55" customWidth="1"/>
    <col min="4126" max="4126" width="8.85546875" style="55" customWidth="1"/>
    <col min="4127" max="4127" width="38" style="55" customWidth="1"/>
    <col min="4128" max="4128" width="9.140625" style="55"/>
    <col min="4129" max="4129" width="7.28515625" style="55" customWidth="1"/>
    <col min="4130" max="4130" width="6.28515625" style="55" customWidth="1"/>
    <col min="4131" max="4131" width="6.5703125" style="55" customWidth="1"/>
    <col min="4132" max="4132" width="7.28515625" style="55" customWidth="1"/>
    <col min="4133" max="4133" width="8.140625" style="55" customWidth="1"/>
    <col min="4134" max="4134" width="6.28515625" style="55" customWidth="1"/>
    <col min="4135" max="4135" width="4.85546875" style="55" customWidth="1"/>
    <col min="4136" max="4136" width="5.85546875" style="55" customWidth="1"/>
    <col min="4137" max="4137" width="6" style="55" customWidth="1"/>
    <col min="4138" max="4138" width="6.42578125" style="55" customWidth="1"/>
    <col min="4139" max="4139" width="7" style="55" customWidth="1"/>
    <col min="4140" max="4140" width="7.42578125" style="55" customWidth="1"/>
    <col min="4141" max="4141" width="4.140625" style="55" customWidth="1"/>
    <col min="4142" max="4142" width="6" style="55" customWidth="1"/>
    <col min="4143" max="4143" width="6.5703125" style="55" customWidth="1"/>
    <col min="4144" max="4144" width="6.42578125" style="55" customWidth="1"/>
    <col min="4145" max="4145" width="6.140625" style="55" customWidth="1"/>
    <col min="4146" max="4146" width="6" style="55" customWidth="1"/>
    <col min="4147" max="4147" width="7.42578125" style="55" customWidth="1"/>
    <col min="4148" max="4148" width="5.140625" style="55" customWidth="1"/>
    <col min="4149" max="4149" width="4.140625" style="55" customWidth="1"/>
    <col min="4150" max="4150" width="7.140625" style="55" customWidth="1"/>
    <col min="4151" max="4151" width="6.85546875" style="55" customWidth="1"/>
    <col min="4152" max="4152" width="6.5703125" style="55" customWidth="1"/>
    <col min="4153" max="4153" width="7" style="55" customWidth="1"/>
    <col min="4154" max="4154" width="8" style="55" customWidth="1"/>
    <col min="4155" max="4155" width="4.140625" style="55" customWidth="1"/>
    <col min="4156" max="4156" width="4.7109375" style="55" customWidth="1"/>
    <col min="4157" max="4157" width="6.140625" style="55" customWidth="1"/>
    <col min="4158" max="4158" width="6.5703125" style="55" customWidth="1"/>
    <col min="4159" max="4159" width="6.140625" style="55" customWidth="1"/>
    <col min="4160" max="4160" width="7" style="55" customWidth="1"/>
    <col min="4161" max="4161" width="7.42578125" style="55" customWidth="1"/>
    <col min="4162" max="4162" width="4.28515625" style="55" customWidth="1"/>
    <col min="4163" max="4163" width="4.7109375" style="55" customWidth="1"/>
    <col min="4164" max="4164" width="6.28515625" style="55" customWidth="1"/>
    <col min="4165" max="4165" width="6.42578125" style="55" customWidth="1"/>
    <col min="4166" max="4166" width="6.85546875" style="55" customWidth="1"/>
    <col min="4167" max="4167" width="6.7109375" style="55" customWidth="1"/>
    <col min="4168" max="4168" width="7.7109375" style="55" customWidth="1"/>
    <col min="4169" max="4169" width="3.7109375" style="55" customWidth="1"/>
    <col min="4170" max="4170" width="4.140625" style="55" customWidth="1"/>
    <col min="4171" max="4171" width="6.140625" style="55" customWidth="1"/>
    <col min="4172" max="4172" width="6.5703125" style="55" customWidth="1"/>
    <col min="4173" max="4173" width="6.85546875" style="55" customWidth="1"/>
    <col min="4174" max="4174" width="5.5703125" style="55" customWidth="1"/>
    <col min="4175" max="4175" width="7.5703125" style="55" customWidth="1"/>
    <col min="4176" max="4176" width="4" style="55" customWidth="1"/>
    <col min="4177" max="4177" width="6.42578125" style="55" customWidth="1"/>
    <col min="4178" max="4178" width="7.5703125" style="55" customWidth="1"/>
    <col min="4179" max="4180" width="6.85546875" style="55" customWidth="1"/>
    <col min="4181" max="4181" width="5.85546875" style="55" customWidth="1"/>
    <col min="4182" max="4182" width="7.5703125" style="55" customWidth="1"/>
    <col min="4183" max="4183" width="4" style="55" customWidth="1"/>
    <col min="4184" max="4184" width="4.28515625" style="55" customWidth="1"/>
    <col min="4185" max="4185" width="6.42578125" style="55" customWidth="1"/>
    <col min="4186" max="4186" width="6.5703125" style="55" customWidth="1"/>
    <col min="4187" max="4187" width="6.28515625" style="55" customWidth="1"/>
    <col min="4188" max="4188" width="6.140625" style="55" customWidth="1"/>
    <col min="4189" max="4189" width="7" style="55" customWidth="1"/>
    <col min="4190" max="4190" width="4" style="55" customWidth="1"/>
    <col min="4191" max="4191" width="4.28515625" style="55" customWidth="1"/>
    <col min="4192" max="4192" width="6.28515625" style="55" customWidth="1"/>
    <col min="4193" max="4193" width="7" style="55" customWidth="1"/>
    <col min="4194" max="4194" width="6.5703125" style="55" customWidth="1"/>
    <col min="4195" max="4195" width="6.85546875" style="55" customWidth="1"/>
    <col min="4196" max="4196" width="7.42578125" style="55" customWidth="1"/>
    <col min="4197" max="4197" width="3.5703125" style="55" customWidth="1"/>
    <col min="4198" max="4198" width="4.42578125" style="55" customWidth="1"/>
    <col min="4199" max="4199" width="6.5703125" style="55" customWidth="1"/>
    <col min="4200" max="4200" width="7" style="55" customWidth="1"/>
    <col min="4201" max="4201" width="7.42578125" style="55" customWidth="1"/>
    <col min="4202" max="4202" width="7.140625" style="55" customWidth="1"/>
    <col min="4203" max="4203" width="7.28515625" style="55" customWidth="1"/>
    <col min="4204" max="4204" width="4.42578125" style="55" customWidth="1"/>
    <col min="4205" max="4205" width="4.85546875" style="55" customWidth="1"/>
    <col min="4206" max="4245" width="0" style="55" hidden="1" customWidth="1"/>
    <col min="4246" max="4246" width="8.42578125" style="55" customWidth="1"/>
    <col min="4247" max="4248" width="8.28515625" style="55" customWidth="1"/>
    <col min="4249" max="4251" width="5.140625" style="55" customWidth="1"/>
    <col min="4252" max="4252" width="21.85546875" style="55" customWidth="1"/>
    <col min="4253" max="4253" width="44.85546875" style="55" customWidth="1"/>
    <col min="4254" max="4254" width="9.42578125" style="55" customWidth="1"/>
    <col min="4255" max="4255" width="7.7109375" style="55" customWidth="1"/>
    <col min="4256" max="4261" width="4.7109375" style="55" customWidth="1"/>
    <col min="4262" max="4262" width="5" style="55" customWidth="1"/>
    <col min="4263" max="4380" width="9.140625" style="55"/>
    <col min="4381" max="4381" width="3.5703125" style="55" customWidth="1"/>
    <col min="4382" max="4382" width="8.85546875" style="55" customWidth="1"/>
    <col min="4383" max="4383" width="38" style="55" customWidth="1"/>
    <col min="4384" max="4384" width="9.140625" style="55"/>
    <col min="4385" max="4385" width="7.28515625" style="55" customWidth="1"/>
    <col min="4386" max="4386" width="6.28515625" style="55" customWidth="1"/>
    <col min="4387" max="4387" width="6.5703125" style="55" customWidth="1"/>
    <col min="4388" max="4388" width="7.28515625" style="55" customWidth="1"/>
    <col min="4389" max="4389" width="8.140625" style="55" customWidth="1"/>
    <col min="4390" max="4390" width="6.28515625" style="55" customWidth="1"/>
    <col min="4391" max="4391" width="4.85546875" style="55" customWidth="1"/>
    <col min="4392" max="4392" width="5.85546875" style="55" customWidth="1"/>
    <col min="4393" max="4393" width="6" style="55" customWidth="1"/>
    <col min="4394" max="4394" width="6.42578125" style="55" customWidth="1"/>
    <col min="4395" max="4395" width="7" style="55" customWidth="1"/>
    <col min="4396" max="4396" width="7.42578125" style="55" customWidth="1"/>
    <col min="4397" max="4397" width="4.140625" style="55" customWidth="1"/>
    <col min="4398" max="4398" width="6" style="55" customWidth="1"/>
    <col min="4399" max="4399" width="6.5703125" style="55" customWidth="1"/>
    <col min="4400" max="4400" width="6.42578125" style="55" customWidth="1"/>
    <col min="4401" max="4401" width="6.140625" style="55" customWidth="1"/>
    <col min="4402" max="4402" width="6" style="55" customWidth="1"/>
    <col min="4403" max="4403" width="7.42578125" style="55" customWidth="1"/>
    <col min="4404" max="4404" width="5.140625" style="55" customWidth="1"/>
    <col min="4405" max="4405" width="4.140625" style="55" customWidth="1"/>
    <col min="4406" max="4406" width="7.140625" style="55" customWidth="1"/>
    <col min="4407" max="4407" width="6.85546875" style="55" customWidth="1"/>
    <col min="4408" max="4408" width="6.5703125" style="55" customWidth="1"/>
    <col min="4409" max="4409" width="7" style="55" customWidth="1"/>
    <col min="4410" max="4410" width="8" style="55" customWidth="1"/>
    <col min="4411" max="4411" width="4.140625" style="55" customWidth="1"/>
    <col min="4412" max="4412" width="4.7109375" style="55" customWidth="1"/>
    <col min="4413" max="4413" width="6.140625" style="55" customWidth="1"/>
    <col min="4414" max="4414" width="6.5703125" style="55" customWidth="1"/>
    <col min="4415" max="4415" width="6.140625" style="55" customWidth="1"/>
    <col min="4416" max="4416" width="7" style="55" customWidth="1"/>
    <col min="4417" max="4417" width="7.42578125" style="55" customWidth="1"/>
    <col min="4418" max="4418" width="4.28515625" style="55" customWidth="1"/>
    <col min="4419" max="4419" width="4.7109375" style="55" customWidth="1"/>
    <col min="4420" max="4420" width="6.28515625" style="55" customWidth="1"/>
    <col min="4421" max="4421" width="6.42578125" style="55" customWidth="1"/>
    <col min="4422" max="4422" width="6.85546875" style="55" customWidth="1"/>
    <col min="4423" max="4423" width="6.7109375" style="55" customWidth="1"/>
    <col min="4424" max="4424" width="7.7109375" style="55" customWidth="1"/>
    <col min="4425" max="4425" width="3.7109375" style="55" customWidth="1"/>
    <col min="4426" max="4426" width="4.140625" style="55" customWidth="1"/>
    <col min="4427" max="4427" width="6.140625" style="55" customWidth="1"/>
    <col min="4428" max="4428" width="6.5703125" style="55" customWidth="1"/>
    <col min="4429" max="4429" width="6.85546875" style="55" customWidth="1"/>
    <col min="4430" max="4430" width="5.5703125" style="55" customWidth="1"/>
    <col min="4431" max="4431" width="7.5703125" style="55" customWidth="1"/>
    <col min="4432" max="4432" width="4" style="55" customWidth="1"/>
    <col min="4433" max="4433" width="6.42578125" style="55" customWidth="1"/>
    <col min="4434" max="4434" width="7.5703125" style="55" customWidth="1"/>
    <col min="4435" max="4436" width="6.85546875" style="55" customWidth="1"/>
    <col min="4437" max="4437" width="5.85546875" style="55" customWidth="1"/>
    <col min="4438" max="4438" width="7.5703125" style="55" customWidth="1"/>
    <col min="4439" max="4439" width="4" style="55" customWidth="1"/>
    <col min="4440" max="4440" width="4.28515625" style="55" customWidth="1"/>
    <col min="4441" max="4441" width="6.42578125" style="55" customWidth="1"/>
    <col min="4442" max="4442" width="6.5703125" style="55" customWidth="1"/>
    <col min="4443" max="4443" width="6.28515625" style="55" customWidth="1"/>
    <col min="4444" max="4444" width="6.140625" style="55" customWidth="1"/>
    <col min="4445" max="4445" width="7" style="55" customWidth="1"/>
    <col min="4446" max="4446" width="4" style="55" customWidth="1"/>
    <col min="4447" max="4447" width="4.28515625" style="55" customWidth="1"/>
    <col min="4448" max="4448" width="6.28515625" style="55" customWidth="1"/>
    <col min="4449" max="4449" width="7" style="55" customWidth="1"/>
    <col min="4450" max="4450" width="6.5703125" style="55" customWidth="1"/>
    <col min="4451" max="4451" width="6.85546875" style="55" customWidth="1"/>
    <col min="4452" max="4452" width="7.42578125" style="55" customWidth="1"/>
    <col min="4453" max="4453" width="3.5703125" style="55" customWidth="1"/>
    <col min="4454" max="4454" width="4.42578125" style="55" customWidth="1"/>
    <col min="4455" max="4455" width="6.5703125" style="55" customWidth="1"/>
    <col min="4456" max="4456" width="7" style="55" customWidth="1"/>
    <col min="4457" max="4457" width="7.42578125" style="55" customWidth="1"/>
    <col min="4458" max="4458" width="7.140625" style="55" customWidth="1"/>
    <col min="4459" max="4459" width="7.28515625" style="55" customWidth="1"/>
    <col min="4460" max="4460" width="4.42578125" style="55" customWidth="1"/>
    <col min="4461" max="4461" width="4.85546875" style="55" customWidth="1"/>
    <col min="4462" max="4501" width="0" style="55" hidden="1" customWidth="1"/>
    <col min="4502" max="4502" width="8.42578125" style="55" customWidth="1"/>
    <col min="4503" max="4504" width="8.28515625" style="55" customWidth="1"/>
    <col min="4505" max="4507" width="5.140625" style="55" customWidth="1"/>
    <col min="4508" max="4508" width="21.85546875" style="55" customWidth="1"/>
    <col min="4509" max="4509" width="44.85546875" style="55" customWidth="1"/>
    <col min="4510" max="4510" width="9.42578125" style="55" customWidth="1"/>
    <col min="4511" max="4511" width="7.7109375" style="55" customWidth="1"/>
    <col min="4512" max="4517" width="4.7109375" style="55" customWidth="1"/>
    <col min="4518" max="4518" width="5" style="55" customWidth="1"/>
    <col min="4519" max="4636" width="9.140625" style="55"/>
    <col min="4637" max="4637" width="3.5703125" style="55" customWidth="1"/>
    <col min="4638" max="4638" width="8.85546875" style="55" customWidth="1"/>
    <col min="4639" max="4639" width="38" style="55" customWidth="1"/>
    <col min="4640" max="4640" width="9.140625" style="55"/>
    <col min="4641" max="4641" width="7.28515625" style="55" customWidth="1"/>
    <col min="4642" max="4642" width="6.28515625" style="55" customWidth="1"/>
    <col min="4643" max="4643" width="6.5703125" style="55" customWidth="1"/>
    <col min="4644" max="4644" width="7.28515625" style="55" customWidth="1"/>
    <col min="4645" max="4645" width="8.140625" style="55" customWidth="1"/>
    <col min="4646" max="4646" width="6.28515625" style="55" customWidth="1"/>
    <col min="4647" max="4647" width="4.85546875" style="55" customWidth="1"/>
    <col min="4648" max="4648" width="5.85546875" style="55" customWidth="1"/>
    <col min="4649" max="4649" width="6" style="55" customWidth="1"/>
    <col min="4650" max="4650" width="6.42578125" style="55" customWidth="1"/>
    <col min="4651" max="4651" width="7" style="55" customWidth="1"/>
    <col min="4652" max="4652" width="7.42578125" style="55" customWidth="1"/>
    <col min="4653" max="4653" width="4.140625" style="55" customWidth="1"/>
    <col min="4654" max="4654" width="6" style="55" customWidth="1"/>
    <col min="4655" max="4655" width="6.5703125" style="55" customWidth="1"/>
    <col min="4656" max="4656" width="6.42578125" style="55" customWidth="1"/>
    <col min="4657" max="4657" width="6.140625" style="55" customWidth="1"/>
    <col min="4658" max="4658" width="6" style="55" customWidth="1"/>
    <col min="4659" max="4659" width="7.42578125" style="55" customWidth="1"/>
    <col min="4660" max="4660" width="5.140625" style="55" customWidth="1"/>
    <col min="4661" max="4661" width="4.140625" style="55" customWidth="1"/>
    <col min="4662" max="4662" width="7.140625" style="55" customWidth="1"/>
    <col min="4663" max="4663" width="6.85546875" style="55" customWidth="1"/>
    <col min="4664" max="4664" width="6.5703125" style="55" customWidth="1"/>
    <col min="4665" max="4665" width="7" style="55" customWidth="1"/>
    <col min="4666" max="4666" width="8" style="55" customWidth="1"/>
    <col min="4667" max="4667" width="4.140625" style="55" customWidth="1"/>
    <col min="4668" max="4668" width="4.7109375" style="55" customWidth="1"/>
    <col min="4669" max="4669" width="6.140625" style="55" customWidth="1"/>
    <col min="4670" max="4670" width="6.5703125" style="55" customWidth="1"/>
    <col min="4671" max="4671" width="6.140625" style="55" customWidth="1"/>
    <col min="4672" max="4672" width="7" style="55" customWidth="1"/>
    <col min="4673" max="4673" width="7.42578125" style="55" customWidth="1"/>
    <col min="4674" max="4674" width="4.28515625" style="55" customWidth="1"/>
    <col min="4675" max="4675" width="4.7109375" style="55" customWidth="1"/>
    <col min="4676" max="4676" width="6.28515625" style="55" customWidth="1"/>
    <col min="4677" max="4677" width="6.42578125" style="55" customWidth="1"/>
    <col min="4678" max="4678" width="6.85546875" style="55" customWidth="1"/>
    <col min="4679" max="4679" width="6.7109375" style="55" customWidth="1"/>
    <col min="4680" max="4680" width="7.7109375" style="55" customWidth="1"/>
    <col min="4681" max="4681" width="3.7109375" style="55" customWidth="1"/>
    <col min="4682" max="4682" width="4.140625" style="55" customWidth="1"/>
    <col min="4683" max="4683" width="6.140625" style="55" customWidth="1"/>
    <col min="4684" max="4684" width="6.5703125" style="55" customWidth="1"/>
    <col min="4685" max="4685" width="6.85546875" style="55" customWidth="1"/>
    <col min="4686" max="4686" width="5.5703125" style="55" customWidth="1"/>
    <col min="4687" max="4687" width="7.5703125" style="55" customWidth="1"/>
    <col min="4688" max="4688" width="4" style="55" customWidth="1"/>
    <col min="4689" max="4689" width="6.42578125" style="55" customWidth="1"/>
    <col min="4690" max="4690" width="7.5703125" style="55" customWidth="1"/>
    <col min="4691" max="4692" width="6.85546875" style="55" customWidth="1"/>
    <col min="4693" max="4693" width="5.85546875" style="55" customWidth="1"/>
    <col min="4694" max="4694" width="7.5703125" style="55" customWidth="1"/>
    <col min="4695" max="4695" width="4" style="55" customWidth="1"/>
    <col min="4696" max="4696" width="4.28515625" style="55" customWidth="1"/>
    <col min="4697" max="4697" width="6.42578125" style="55" customWidth="1"/>
    <col min="4698" max="4698" width="6.5703125" style="55" customWidth="1"/>
    <col min="4699" max="4699" width="6.28515625" style="55" customWidth="1"/>
    <col min="4700" max="4700" width="6.140625" style="55" customWidth="1"/>
    <col min="4701" max="4701" width="7" style="55" customWidth="1"/>
    <col min="4702" max="4702" width="4" style="55" customWidth="1"/>
    <col min="4703" max="4703" width="4.28515625" style="55" customWidth="1"/>
    <col min="4704" max="4704" width="6.28515625" style="55" customWidth="1"/>
    <col min="4705" max="4705" width="7" style="55" customWidth="1"/>
    <col min="4706" max="4706" width="6.5703125" style="55" customWidth="1"/>
    <col min="4707" max="4707" width="6.85546875" style="55" customWidth="1"/>
    <col min="4708" max="4708" width="7.42578125" style="55" customWidth="1"/>
    <col min="4709" max="4709" width="3.5703125" style="55" customWidth="1"/>
    <col min="4710" max="4710" width="4.42578125" style="55" customWidth="1"/>
    <col min="4711" max="4711" width="6.5703125" style="55" customWidth="1"/>
    <col min="4712" max="4712" width="7" style="55" customWidth="1"/>
    <col min="4713" max="4713" width="7.42578125" style="55" customWidth="1"/>
    <col min="4714" max="4714" width="7.140625" style="55" customWidth="1"/>
    <col min="4715" max="4715" width="7.28515625" style="55" customWidth="1"/>
    <col min="4716" max="4716" width="4.42578125" style="55" customWidth="1"/>
    <col min="4717" max="4717" width="4.85546875" style="55" customWidth="1"/>
    <col min="4718" max="4757" width="0" style="55" hidden="1" customWidth="1"/>
    <col min="4758" max="4758" width="8.42578125" style="55" customWidth="1"/>
    <col min="4759" max="4760" width="8.28515625" style="55" customWidth="1"/>
    <col min="4761" max="4763" width="5.140625" style="55" customWidth="1"/>
    <col min="4764" max="4764" width="21.85546875" style="55" customWidth="1"/>
    <col min="4765" max="4765" width="44.85546875" style="55" customWidth="1"/>
    <col min="4766" max="4766" width="9.42578125" style="55" customWidth="1"/>
    <col min="4767" max="4767" width="7.7109375" style="55" customWidth="1"/>
    <col min="4768" max="4773" width="4.7109375" style="55" customWidth="1"/>
    <col min="4774" max="4774" width="5" style="55" customWidth="1"/>
    <col min="4775" max="4892" width="9.140625" style="55"/>
    <col min="4893" max="4893" width="3.5703125" style="55" customWidth="1"/>
    <col min="4894" max="4894" width="8.85546875" style="55" customWidth="1"/>
    <col min="4895" max="4895" width="38" style="55" customWidth="1"/>
    <col min="4896" max="4896" width="9.140625" style="55"/>
    <col min="4897" max="4897" width="7.28515625" style="55" customWidth="1"/>
    <col min="4898" max="4898" width="6.28515625" style="55" customWidth="1"/>
    <col min="4899" max="4899" width="6.5703125" style="55" customWidth="1"/>
    <col min="4900" max="4900" width="7.28515625" style="55" customWidth="1"/>
    <col min="4901" max="4901" width="8.140625" style="55" customWidth="1"/>
    <col min="4902" max="4902" width="6.28515625" style="55" customWidth="1"/>
    <col min="4903" max="4903" width="4.85546875" style="55" customWidth="1"/>
    <col min="4904" max="4904" width="5.85546875" style="55" customWidth="1"/>
    <col min="4905" max="4905" width="6" style="55" customWidth="1"/>
    <col min="4906" max="4906" width="6.42578125" style="55" customWidth="1"/>
    <col min="4907" max="4907" width="7" style="55" customWidth="1"/>
    <col min="4908" max="4908" width="7.42578125" style="55" customWidth="1"/>
    <col min="4909" max="4909" width="4.140625" style="55" customWidth="1"/>
    <col min="4910" max="4910" width="6" style="55" customWidth="1"/>
    <col min="4911" max="4911" width="6.5703125" style="55" customWidth="1"/>
    <col min="4912" max="4912" width="6.42578125" style="55" customWidth="1"/>
    <col min="4913" max="4913" width="6.140625" style="55" customWidth="1"/>
    <col min="4914" max="4914" width="6" style="55" customWidth="1"/>
    <col min="4915" max="4915" width="7.42578125" style="55" customWidth="1"/>
    <col min="4916" max="4916" width="5.140625" style="55" customWidth="1"/>
    <col min="4917" max="4917" width="4.140625" style="55" customWidth="1"/>
    <col min="4918" max="4918" width="7.140625" style="55" customWidth="1"/>
    <col min="4919" max="4919" width="6.85546875" style="55" customWidth="1"/>
    <col min="4920" max="4920" width="6.5703125" style="55" customWidth="1"/>
    <col min="4921" max="4921" width="7" style="55" customWidth="1"/>
    <col min="4922" max="4922" width="8" style="55" customWidth="1"/>
    <col min="4923" max="4923" width="4.140625" style="55" customWidth="1"/>
    <col min="4924" max="4924" width="4.7109375" style="55" customWidth="1"/>
    <col min="4925" max="4925" width="6.140625" style="55" customWidth="1"/>
    <col min="4926" max="4926" width="6.5703125" style="55" customWidth="1"/>
    <col min="4927" max="4927" width="6.140625" style="55" customWidth="1"/>
    <col min="4928" max="4928" width="7" style="55" customWidth="1"/>
    <col min="4929" max="4929" width="7.42578125" style="55" customWidth="1"/>
    <col min="4930" max="4930" width="4.28515625" style="55" customWidth="1"/>
    <col min="4931" max="4931" width="4.7109375" style="55" customWidth="1"/>
    <col min="4932" max="4932" width="6.28515625" style="55" customWidth="1"/>
    <col min="4933" max="4933" width="6.42578125" style="55" customWidth="1"/>
    <col min="4934" max="4934" width="6.85546875" style="55" customWidth="1"/>
    <col min="4935" max="4935" width="6.7109375" style="55" customWidth="1"/>
    <col min="4936" max="4936" width="7.7109375" style="55" customWidth="1"/>
    <col min="4937" max="4937" width="3.7109375" style="55" customWidth="1"/>
    <col min="4938" max="4938" width="4.140625" style="55" customWidth="1"/>
    <col min="4939" max="4939" width="6.140625" style="55" customWidth="1"/>
    <col min="4940" max="4940" width="6.5703125" style="55" customWidth="1"/>
    <col min="4941" max="4941" width="6.85546875" style="55" customWidth="1"/>
    <col min="4942" max="4942" width="5.5703125" style="55" customWidth="1"/>
    <col min="4943" max="4943" width="7.5703125" style="55" customWidth="1"/>
    <col min="4944" max="4944" width="4" style="55" customWidth="1"/>
    <col min="4945" max="4945" width="6.42578125" style="55" customWidth="1"/>
    <col min="4946" max="4946" width="7.5703125" style="55" customWidth="1"/>
    <col min="4947" max="4948" width="6.85546875" style="55" customWidth="1"/>
    <col min="4949" max="4949" width="5.85546875" style="55" customWidth="1"/>
    <col min="4950" max="4950" width="7.5703125" style="55" customWidth="1"/>
    <col min="4951" max="4951" width="4" style="55" customWidth="1"/>
    <col min="4952" max="4952" width="4.28515625" style="55" customWidth="1"/>
    <col min="4953" max="4953" width="6.42578125" style="55" customWidth="1"/>
    <col min="4954" max="4954" width="6.5703125" style="55" customWidth="1"/>
    <col min="4955" max="4955" width="6.28515625" style="55" customWidth="1"/>
    <col min="4956" max="4956" width="6.140625" style="55" customWidth="1"/>
    <col min="4957" max="4957" width="7" style="55" customWidth="1"/>
    <col min="4958" max="4958" width="4" style="55" customWidth="1"/>
    <col min="4959" max="4959" width="4.28515625" style="55" customWidth="1"/>
    <col min="4960" max="4960" width="6.28515625" style="55" customWidth="1"/>
    <col min="4961" max="4961" width="7" style="55" customWidth="1"/>
    <col min="4962" max="4962" width="6.5703125" style="55" customWidth="1"/>
    <col min="4963" max="4963" width="6.85546875" style="55" customWidth="1"/>
    <col min="4964" max="4964" width="7.42578125" style="55" customWidth="1"/>
    <col min="4965" max="4965" width="3.5703125" style="55" customWidth="1"/>
    <col min="4966" max="4966" width="4.42578125" style="55" customWidth="1"/>
    <col min="4967" max="4967" width="6.5703125" style="55" customWidth="1"/>
    <col min="4968" max="4968" width="7" style="55" customWidth="1"/>
    <col min="4969" max="4969" width="7.42578125" style="55" customWidth="1"/>
    <col min="4970" max="4970" width="7.140625" style="55" customWidth="1"/>
    <col min="4971" max="4971" width="7.28515625" style="55" customWidth="1"/>
    <col min="4972" max="4972" width="4.42578125" style="55" customWidth="1"/>
    <col min="4973" max="4973" width="4.85546875" style="55" customWidth="1"/>
    <col min="4974" max="5013" width="0" style="55" hidden="1" customWidth="1"/>
    <col min="5014" max="5014" width="8.42578125" style="55" customWidth="1"/>
    <col min="5015" max="5016" width="8.28515625" style="55" customWidth="1"/>
    <col min="5017" max="5019" width="5.140625" style="55" customWidth="1"/>
    <col min="5020" max="5020" width="21.85546875" style="55" customWidth="1"/>
    <col min="5021" max="5021" width="44.85546875" style="55" customWidth="1"/>
    <col min="5022" max="5022" width="9.42578125" style="55" customWidth="1"/>
    <col min="5023" max="5023" width="7.7109375" style="55" customWidth="1"/>
    <col min="5024" max="5029" width="4.7109375" style="55" customWidth="1"/>
    <col min="5030" max="5030" width="5" style="55" customWidth="1"/>
    <col min="5031" max="5148" width="9.140625" style="55"/>
    <col min="5149" max="5149" width="3.5703125" style="55" customWidth="1"/>
    <col min="5150" max="5150" width="8.85546875" style="55" customWidth="1"/>
    <col min="5151" max="5151" width="38" style="55" customWidth="1"/>
    <col min="5152" max="5152" width="9.140625" style="55"/>
    <col min="5153" max="5153" width="7.28515625" style="55" customWidth="1"/>
    <col min="5154" max="5154" width="6.28515625" style="55" customWidth="1"/>
    <col min="5155" max="5155" width="6.5703125" style="55" customWidth="1"/>
    <col min="5156" max="5156" width="7.28515625" style="55" customWidth="1"/>
    <col min="5157" max="5157" width="8.140625" style="55" customWidth="1"/>
    <col min="5158" max="5158" width="6.28515625" style="55" customWidth="1"/>
    <col min="5159" max="5159" width="4.85546875" style="55" customWidth="1"/>
    <col min="5160" max="5160" width="5.85546875" style="55" customWidth="1"/>
    <col min="5161" max="5161" width="6" style="55" customWidth="1"/>
    <col min="5162" max="5162" width="6.42578125" style="55" customWidth="1"/>
    <col min="5163" max="5163" width="7" style="55" customWidth="1"/>
    <col min="5164" max="5164" width="7.42578125" style="55" customWidth="1"/>
    <col min="5165" max="5165" width="4.140625" style="55" customWidth="1"/>
    <col min="5166" max="5166" width="6" style="55" customWidth="1"/>
    <col min="5167" max="5167" width="6.5703125" style="55" customWidth="1"/>
    <col min="5168" max="5168" width="6.42578125" style="55" customWidth="1"/>
    <col min="5169" max="5169" width="6.140625" style="55" customWidth="1"/>
    <col min="5170" max="5170" width="6" style="55" customWidth="1"/>
    <col min="5171" max="5171" width="7.42578125" style="55" customWidth="1"/>
    <col min="5172" max="5172" width="5.140625" style="55" customWidth="1"/>
    <col min="5173" max="5173" width="4.140625" style="55" customWidth="1"/>
    <col min="5174" max="5174" width="7.140625" style="55" customWidth="1"/>
    <col min="5175" max="5175" width="6.85546875" style="55" customWidth="1"/>
    <col min="5176" max="5176" width="6.5703125" style="55" customWidth="1"/>
    <col min="5177" max="5177" width="7" style="55" customWidth="1"/>
    <col min="5178" max="5178" width="8" style="55" customWidth="1"/>
    <col min="5179" max="5179" width="4.140625" style="55" customWidth="1"/>
    <col min="5180" max="5180" width="4.7109375" style="55" customWidth="1"/>
    <col min="5181" max="5181" width="6.140625" style="55" customWidth="1"/>
    <col min="5182" max="5182" width="6.5703125" style="55" customWidth="1"/>
    <col min="5183" max="5183" width="6.140625" style="55" customWidth="1"/>
    <col min="5184" max="5184" width="7" style="55" customWidth="1"/>
    <col min="5185" max="5185" width="7.42578125" style="55" customWidth="1"/>
    <col min="5186" max="5186" width="4.28515625" style="55" customWidth="1"/>
    <col min="5187" max="5187" width="4.7109375" style="55" customWidth="1"/>
    <col min="5188" max="5188" width="6.28515625" style="55" customWidth="1"/>
    <col min="5189" max="5189" width="6.42578125" style="55" customWidth="1"/>
    <col min="5190" max="5190" width="6.85546875" style="55" customWidth="1"/>
    <col min="5191" max="5191" width="6.7109375" style="55" customWidth="1"/>
    <col min="5192" max="5192" width="7.7109375" style="55" customWidth="1"/>
    <col min="5193" max="5193" width="3.7109375" style="55" customWidth="1"/>
    <col min="5194" max="5194" width="4.140625" style="55" customWidth="1"/>
    <col min="5195" max="5195" width="6.140625" style="55" customWidth="1"/>
    <col min="5196" max="5196" width="6.5703125" style="55" customWidth="1"/>
    <col min="5197" max="5197" width="6.85546875" style="55" customWidth="1"/>
    <col min="5198" max="5198" width="5.5703125" style="55" customWidth="1"/>
    <col min="5199" max="5199" width="7.5703125" style="55" customWidth="1"/>
    <col min="5200" max="5200" width="4" style="55" customWidth="1"/>
    <col min="5201" max="5201" width="6.42578125" style="55" customWidth="1"/>
    <col min="5202" max="5202" width="7.5703125" style="55" customWidth="1"/>
    <col min="5203" max="5204" width="6.85546875" style="55" customWidth="1"/>
    <col min="5205" max="5205" width="5.85546875" style="55" customWidth="1"/>
    <col min="5206" max="5206" width="7.5703125" style="55" customWidth="1"/>
    <col min="5207" max="5207" width="4" style="55" customWidth="1"/>
    <col min="5208" max="5208" width="4.28515625" style="55" customWidth="1"/>
    <col min="5209" max="5209" width="6.42578125" style="55" customWidth="1"/>
    <col min="5210" max="5210" width="6.5703125" style="55" customWidth="1"/>
    <col min="5211" max="5211" width="6.28515625" style="55" customWidth="1"/>
    <col min="5212" max="5212" width="6.140625" style="55" customWidth="1"/>
    <col min="5213" max="5213" width="7" style="55" customWidth="1"/>
    <col min="5214" max="5214" width="4" style="55" customWidth="1"/>
    <col min="5215" max="5215" width="4.28515625" style="55" customWidth="1"/>
    <col min="5216" max="5216" width="6.28515625" style="55" customWidth="1"/>
    <col min="5217" max="5217" width="7" style="55" customWidth="1"/>
    <col min="5218" max="5218" width="6.5703125" style="55" customWidth="1"/>
    <col min="5219" max="5219" width="6.85546875" style="55" customWidth="1"/>
    <col min="5220" max="5220" width="7.42578125" style="55" customWidth="1"/>
    <col min="5221" max="5221" width="3.5703125" style="55" customWidth="1"/>
    <col min="5222" max="5222" width="4.42578125" style="55" customWidth="1"/>
    <col min="5223" max="5223" width="6.5703125" style="55" customWidth="1"/>
    <col min="5224" max="5224" width="7" style="55" customWidth="1"/>
    <col min="5225" max="5225" width="7.42578125" style="55" customWidth="1"/>
    <col min="5226" max="5226" width="7.140625" style="55" customWidth="1"/>
    <col min="5227" max="5227" width="7.28515625" style="55" customWidth="1"/>
    <col min="5228" max="5228" width="4.42578125" style="55" customWidth="1"/>
    <col min="5229" max="5229" width="4.85546875" style="55" customWidth="1"/>
    <col min="5230" max="5269" width="0" style="55" hidden="1" customWidth="1"/>
    <col min="5270" max="5270" width="8.42578125" style="55" customWidth="1"/>
    <col min="5271" max="5272" width="8.28515625" style="55" customWidth="1"/>
    <col min="5273" max="5275" width="5.140625" style="55" customWidth="1"/>
    <col min="5276" max="5276" width="21.85546875" style="55" customWidth="1"/>
    <col min="5277" max="5277" width="44.85546875" style="55" customWidth="1"/>
    <col min="5278" max="5278" width="9.42578125" style="55" customWidth="1"/>
    <col min="5279" max="5279" width="7.7109375" style="55" customWidth="1"/>
    <col min="5280" max="5285" width="4.7109375" style="55" customWidth="1"/>
    <col min="5286" max="5286" width="5" style="55" customWidth="1"/>
    <col min="5287" max="5404" width="9.140625" style="55"/>
    <col min="5405" max="5405" width="3.5703125" style="55" customWidth="1"/>
    <col min="5406" max="5406" width="8.85546875" style="55" customWidth="1"/>
    <col min="5407" max="5407" width="38" style="55" customWidth="1"/>
    <col min="5408" max="5408" width="9.140625" style="55"/>
    <col min="5409" max="5409" width="7.28515625" style="55" customWidth="1"/>
    <col min="5410" max="5410" width="6.28515625" style="55" customWidth="1"/>
    <col min="5411" max="5411" width="6.5703125" style="55" customWidth="1"/>
    <col min="5412" max="5412" width="7.28515625" style="55" customWidth="1"/>
    <col min="5413" max="5413" width="8.140625" style="55" customWidth="1"/>
    <col min="5414" max="5414" width="6.28515625" style="55" customWidth="1"/>
    <col min="5415" max="5415" width="4.85546875" style="55" customWidth="1"/>
    <col min="5416" max="5416" width="5.85546875" style="55" customWidth="1"/>
    <col min="5417" max="5417" width="6" style="55" customWidth="1"/>
    <col min="5418" max="5418" width="6.42578125" style="55" customWidth="1"/>
    <col min="5419" max="5419" width="7" style="55" customWidth="1"/>
    <col min="5420" max="5420" width="7.42578125" style="55" customWidth="1"/>
    <col min="5421" max="5421" width="4.140625" style="55" customWidth="1"/>
    <col min="5422" max="5422" width="6" style="55" customWidth="1"/>
    <col min="5423" max="5423" width="6.5703125" style="55" customWidth="1"/>
    <col min="5424" max="5424" width="6.42578125" style="55" customWidth="1"/>
    <col min="5425" max="5425" width="6.140625" style="55" customWidth="1"/>
    <col min="5426" max="5426" width="6" style="55" customWidth="1"/>
    <col min="5427" max="5427" width="7.42578125" style="55" customWidth="1"/>
    <col min="5428" max="5428" width="5.140625" style="55" customWidth="1"/>
    <col min="5429" max="5429" width="4.140625" style="55" customWidth="1"/>
    <col min="5430" max="5430" width="7.140625" style="55" customWidth="1"/>
    <col min="5431" max="5431" width="6.85546875" style="55" customWidth="1"/>
    <col min="5432" max="5432" width="6.5703125" style="55" customWidth="1"/>
    <col min="5433" max="5433" width="7" style="55" customWidth="1"/>
    <col min="5434" max="5434" width="8" style="55" customWidth="1"/>
    <col min="5435" max="5435" width="4.140625" style="55" customWidth="1"/>
    <col min="5436" max="5436" width="4.7109375" style="55" customWidth="1"/>
    <col min="5437" max="5437" width="6.140625" style="55" customWidth="1"/>
    <col min="5438" max="5438" width="6.5703125" style="55" customWidth="1"/>
    <col min="5439" max="5439" width="6.140625" style="55" customWidth="1"/>
    <col min="5440" max="5440" width="7" style="55" customWidth="1"/>
    <col min="5441" max="5441" width="7.42578125" style="55" customWidth="1"/>
    <col min="5442" max="5442" width="4.28515625" style="55" customWidth="1"/>
    <col min="5443" max="5443" width="4.7109375" style="55" customWidth="1"/>
    <col min="5444" max="5444" width="6.28515625" style="55" customWidth="1"/>
    <col min="5445" max="5445" width="6.42578125" style="55" customWidth="1"/>
    <col min="5446" max="5446" width="6.85546875" style="55" customWidth="1"/>
    <col min="5447" max="5447" width="6.7109375" style="55" customWidth="1"/>
    <col min="5448" max="5448" width="7.7109375" style="55" customWidth="1"/>
    <col min="5449" max="5449" width="3.7109375" style="55" customWidth="1"/>
    <col min="5450" max="5450" width="4.140625" style="55" customWidth="1"/>
    <col min="5451" max="5451" width="6.140625" style="55" customWidth="1"/>
    <col min="5452" max="5452" width="6.5703125" style="55" customWidth="1"/>
    <col min="5453" max="5453" width="6.85546875" style="55" customWidth="1"/>
    <col min="5454" max="5454" width="5.5703125" style="55" customWidth="1"/>
    <col min="5455" max="5455" width="7.5703125" style="55" customWidth="1"/>
    <col min="5456" max="5456" width="4" style="55" customWidth="1"/>
    <col min="5457" max="5457" width="6.42578125" style="55" customWidth="1"/>
    <col min="5458" max="5458" width="7.5703125" style="55" customWidth="1"/>
    <col min="5459" max="5460" width="6.85546875" style="55" customWidth="1"/>
    <col min="5461" max="5461" width="5.85546875" style="55" customWidth="1"/>
    <col min="5462" max="5462" width="7.5703125" style="55" customWidth="1"/>
    <col min="5463" max="5463" width="4" style="55" customWidth="1"/>
    <col min="5464" max="5464" width="4.28515625" style="55" customWidth="1"/>
    <col min="5465" max="5465" width="6.42578125" style="55" customWidth="1"/>
    <col min="5466" max="5466" width="6.5703125" style="55" customWidth="1"/>
    <col min="5467" max="5467" width="6.28515625" style="55" customWidth="1"/>
    <col min="5468" max="5468" width="6.140625" style="55" customWidth="1"/>
    <col min="5469" max="5469" width="7" style="55" customWidth="1"/>
    <col min="5470" max="5470" width="4" style="55" customWidth="1"/>
    <col min="5471" max="5471" width="4.28515625" style="55" customWidth="1"/>
    <col min="5472" max="5472" width="6.28515625" style="55" customWidth="1"/>
    <col min="5473" max="5473" width="7" style="55" customWidth="1"/>
    <col min="5474" max="5474" width="6.5703125" style="55" customWidth="1"/>
    <col min="5475" max="5475" width="6.85546875" style="55" customWidth="1"/>
    <col min="5476" max="5476" width="7.42578125" style="55" customWidth="1"/>
    <col min="5477" max="5477" width="3.5703125" style="55" customWidth="1"/>
    <col min="5478" max="5478" width="4.42578125" style="55" customWidth="1"/>
    <col min="5479" max="5479" width="6.5703125" style="55" customWidth="1"/>
    <col min="5480" max="5480" width="7" style="55" customWidth="1"/>
    <col min="5481" max="5481" width="7.42578125" style="55" customWidth="1"/>
    <col min="5482" max="5482" width="7.140625" style="55" customWidth="1"/>
    <col min="5483" max="5483" width="7.28515625" style="55" customWidth="1"/>
    <col min="5484" max="5484" width="4.42578125" style="55" customWidth="1"/>
    <col min="5485" max="5485" width="4.85546875" style="55" customWidth="1"/>
    <col min="5486" max="5525" width="0" style="55" hidden="1" customWidth="1"/>
    <col min="5526" max="5526" width="8.42578125" style="55" customWidth="1"/>
    <col min="5527" max="5528" width="8.28515625" style="55" customWidth="1"/>
    <col min="5529" max="5531" width="5.140625" style="55" customWidth="1"/>
    <col min="5532" max="5532" width="21.85546875" style="55" customWidth="1"/>
    <col min="5533" max="5533" width="44.85546875" style="55" customWidth="1"/>
    <col min="5534" max="5534" width="9.42578125" style="55" customWidth="1"/>
    <col min="5535" max="5535" width="7.7109375" style="55" customWidth="1"/>
    <col min="5536" max="5541" width="4.7109375" style="55" customWidth="1"/>
    <col min="5542" max="5542" width="5" style="55" customWidth="1"/>
    <col min="5543" max="5660" width="9.140625" style="55"/>
    <col min="5661" max="5661" width="3.5703125" style="55" customWidth="1"/>
    <col min="5662" max="5662" width="8.85546875" style="55" customWidth="1"/>
    <col min="5663" max="5663" width="38" style="55" customWidth="1"/>
    <col min="5664" max="5664" width="9.140625" style="55"/>
    <col min="5665" max="5665" width="7.28515625" style="55" customWidth="1"/>
    <col min="5666" max="5666" width="6.28515625" style="55" customWidth="1"/>
    <col min="5667" max="5667" width="6.5703125" style="55" customWidth="1"/>
    <col min="5668" max="5668" width="7.28515625" style="55" customWidth="1"/>
    <col min="5669" max="5669" width="8.140625" style="55" customWidth="1"/>
    <col min="5670" max="5670" width="6.28515625" style="55" customWidth="1"/>
    <col min="5671" max="5671" width="4.85546875" style="55" customWidth="1"/>
    <col min="5672" max="5672" width="5.85546875" style="55" customWidth="1"/>
    <col min="5673" max="5673" width="6" style="55" customWidth="1"/>
    <col min="5674" max="5674" width="6.42578125" style="55" customWidth="1"/>
    <col min="5675" max="5675" width="7" style="55" customWidth="1"/>
    <col min="5676" max="5676" width="7.42578125" style="55" customWidth="1"/>
    <col min="5677" max="5677" width="4.140625" style="55" customWidth="1"/>
    <col min="5678" max="5678" width="6" style="55" customWidth="1"/>
    <col min="5679" max="5679" width="6.5703125" style="55" customWidth="1"/>
    <col min="5680" max="5680" width="6.42578125" style="55" customWidth="1"/>
    <col min="5681" max="5681" width="6.140625" style="55" customWidth="1"/>
    <col min="5682" max="5682" width="6" style="55" customWidth="1"/>
    <col min="5683" max="5683" width="7.42578125" style="55" customWidth="1"/>
    <col min="5684" max="5684" width="5.140625" style="55" customWidth="1"/>
    <col min="5685" max="5685" width="4.140625" style="55" customWidth="1"/>
    <col min="5686" max="5686" width="7.140625" style="55" customWidth="1"/>
    <col min="5687" max="5687" width="6.85546875" style="55" customWidth="1"/>
    <col min="5688" max="5688" width="6.5703125" style="55" customWidth="1"/>
    <col min="5689" max="5689" width="7" style="55" customWidth="1"/>
    <col min="5690" max="5690" width="8" style="55" customWidth="1"/>
    <col min="5691" max="5691" width="4.140625" style="55" customWidth="1"/>
    <col min="5692" max="5692" width="4.7109375" style="55" customWidth="1"/>
    <col min="5693" max="5693" width="6.140625" style="55" customWidth="1"/>
    <col min="5694" max="5694" width="6.5703125" style="55" customWidth="1"/>
    <col min="5695" max="5695" width="6.140625" style="55" customWidth="1"/>
    <col min="5696" max="5696" width="7" style="55" customWidth="1"/>
    <col min="5697" max="5697" width="7.42578125" style="55" customWidth="1"/>
    <col min="5698" max="5698" width="4.28515625" style="55" customWidth="1"/>
    <col min="5699" max="5699" width="4.7109375" style="55" customWidth="1"/>
    <col min="5700" max="5700" width="6.28515625" style="55" customWidth="1"/>
    <col min="5701" max="5701" width="6.42578125" style="55" customWidth="1"/>
    <col min="5702" max="5702" width="6.85546875" style="55" customWidth="1"/>
    <col min="5703" max="5703" width="6.7109375" style="55" customWidth="1"/>
    <col min="5704" max="5704" width="7.7109375" style="55" customWidth="1"/>
    <col min="5705" max="5705" width="3.7109375" style="55" customWidth="1"/>
    <col min="5706" max="5706" width="4.140625" style="55" customWidth="1"/>
    <col min="5707" max="5707" width="6.140625" style="55" customWidth="1"/>
    <col min="5708" max="5708" width="6.5703125" style="55" customWidth="1"/>
    <col min="5709" max="5709" width="6.85546875" style="55" customWidth="1"/>
    <col min="5710" max="5710" width="5.5703125" style="55" customWidth="1"/>
    <col min="5711" max="5711" width="7.5703125" style="55" customWidth="1"/>
    <col min="5712" max="5712" width="4" style="55" customWidth="1"/>
    <col min="5713" max="5713" width="6.42578125" style="55" customWidth="1"/>
    <col min="5714" max="5714" width="7.5703125" style="55" customWidth="1"/>
    <col min="5715" max="5716" width="6.85546875" style="55" customWidth="1"/>
    <col min="5717" max="5717" width="5.85546875" style="55" customWidth="1"/>
    <col min="5718" max="5718" width="7.5703125" style="55" customWidth="1"/>
    <col min="5719" max="5719" width="4" style="55" customWidth="1"/>
    <col min="5720" max="5720" width="4.28515625" style="55" customWidth="1"/>
    <col min="5721" max="5721" width="6.42578125" style="55" customWidth="1"/>
    <col min="5722" max="5722" width="6.5703125" style="55" customWidth="1"/>
    <col min="5723" max="5723" width="6.28515625" style="55" customWidth="1"/>
    <col min="5724" max="5724" width="6.140625" style="55" customWidth="1"/>
    <col min="5725" max="5725" width="7" style="55" customWidth="1"/>
    <col min="5726" max="5726" width="4" style="55" customWidth="1"/>
    <col min="5727" max="5727" width="4.28515625" style="55" customWidth="1"/>
    <col min="5728" max="5728" width="6.28515625" style="55" customWidth="1"/>
    <col min="5729" max="5729" width="7" style="55" customWidth="1"/>
    <col min="5730" max="5730" width="6.5703125" style="55" customWidth="1"/>
    <col min="5731" max="5731" width="6.85546875" style="55" customWidth="1"/>
    <col min="5732" max="5732" width="7.42578125" style="55" customWidth="1"/>
    <col min="5733" max="5733" width="3.5703125" style="55" customWidth="1"/>
    <col min="5734" max="5734" width="4.42578125" style="55" customWidth="1"/>
    <col min="5735" max="5735" width="6.5703125" style="55" customWidth="1"/>
    <col min="5736" max="5736" width="7" style="55" customWidth="1"/>
    <col min="5737" max="5737" width="7.42578125" style="55" customWidth="1"/>
    <col min="5738" max="5738" width="7.140625" style="55" customWidth="1"/>
    <col min="5739" max="5739" width="7.28515625" style="55" customWidth="1"/>
    <col min="5740" max="5740" width="4.42578125" style="55" customWidth="1"/>
    <col min="5741" max="5741" width="4.85546875" style="55" customWidth="1"/>
    <col min="5742" max="5781" width="0" style="55" hidden="1" customWidth="1"/>
    <col min="5782" max="5782" width="8.42578125" style="55" customWidth="1"/>
    <col min="5783" max="5784" width="8.28515625" style="55" customWidth="1"/>
    <col min="5785" max="5787" width="5.140625" style="55" customWidth="1"/>
    <col min="5788" max="5788" width="21.85546875" style="55" customWidth="1"/>
    <col min="5789" max="5789" width="44.85546875" style="55" customWidth="1"/>
    <col min="5790" max="5790" width="9.42578125" style="55" customWidth="1"/>
    <col min="5791" max="5791" width="7.7109375" style="55" customWidth="1"/>
    <col min="5792" max="5797" width="4.7109375" style="55" customWidth="1"/>
    <col min="5798" max="5798" width="5" style="55" customWidth="1"/>
    <col min="5799" max="5916" width="9.140625" style="55"/>
    <col min="5917" max="5917" width="3.5703125" style="55" customWidth="1"/>
    <col min="5918" max="5918" width="8.85546875" style="55" customWidth="1"/>
    <col min="5919" max="5919" width="38" style="55" customWidth="1"/>
    <col min="5920" max="5920" width="9.140625" style="55"/>
    <col min="5921" max="5921" width="7.28515625" style="55" customWidth="1"/>
    <col min="5922" max="5922" width="6.28515625" style="55" customWidth="1"/>
    <col min="5923" max="5923" width="6.5703125" style="55" customWidth="1"/>
    <col min="5924" max="5924" width="7.28515625" style="55" customWidth="1"/>
    <col min="5925" max="5925" width="8.140625" style="55" customWidth="1"/>
    <col min="5926" max="5926" width="6.28515625" style="55" customWidth="1"/>
    <col min="5927" max="5927" width="4.85546875" style="55" customWidth="1"/>
    <col min="5928" max="5928" width="5.85546875" style="55" customWidth="1"/>
    <col min="5929" max="5929" width="6" style="55" customWidth="1"/>
    <col min="5930" max="5930" width="6.42578125" style="55" customWidth="1"/>
    <col min="5931" max="5931" width="7" style="55" customWidth="1"/>
    <col min="5932" max="5932" width="7.42578125" style="55" customWidth="1"/>
    <col min="5933" max="5933" width="4.140625" style="55" customWidth="1"/>
    <col min="5934" max="5934" width="6" style="55" customWidth="1"/>
    <col min="5935" max="5935" width="6.5703125" style="55" customWidth="1"/>
    <col min="5936" max="5936" width="6.42578125" style="55" customWidth="1"/>
    <col min="5937" max="5937" width="6.140625" style="55" customWidth="1"/>
    <col min="5938" max="5938" width="6" style="55" customWidth="1"/>
    <col min="5939" max="5939" width="7.42578125" style="55" customWidth="1"/>
    <col min="5940" max="5940" width="5.140625" style="55" customWidth="1"/>
    <col min="5941" max="5941" width="4.140625" style="55" customWidth="1"/>
    <col min="5942" max="5942" width="7.140625" style="55" customWidth="1"/>
    <col min="5943" max="5943" width="6.85546875" style="55" customWidth="1"/>
    <col min="5944" max="5944" width="6.5703125" style="55" customWidth="1"/>
    <col min="5945" max="5945" width="7" style="55" customWidth="1"/>
    <col min="5946" max="5946" width="8" style="55" customWidth="1"/>
    <col min="5947" max="5947" width="4.140625" style="55" customWidth="1"/>
    <col min="5948" max="5948" width="4.7109375" style="55" customWidth="1"/>
    <col min="5949" max="5949" width="6.140625" style="55" customWidth="1"/>
    <col min="5950" max="5950" width="6.5703125" style="55" customWidth="1"/>
    <col min="5951" max="5951" width="6.140625" style="55" customWidth="1"/>
    <col min="5952" max="5952" width="7" style="55" customWidth="1"/>
    <col min="5953" max="5953" width="7.42578125" style="55" customWidth="1"/>
    <col min="5954" max="5954" width="4.28515625" style="55" customWidth="1"/>
    <col min="5955" max="5955" width="4.7109375" style="55" customWidth="1"/>
    <col min="5956" max="5956" width="6.28515625" style="55" customWidth="1"/>
    <col min="5957" max="5957" width="6.42578125" style="55" customWidth="1"/>
    <col min="5958" max="5958" width="6.85546875" style="55" customWidth="1"/>
    <col min="5959" max="5959" width="6.7109375" style="55" customWidth="1"/>
    <col min="5960" max="5960" width="7.7109375" style="55" customWidth="1"/>
    <col min="5961" max="5961" width="3.7109375" style="55" customWidth="1"/>
    <col min="5962" max="5962" width="4.140625" style="55" customWidth="1"/>
    <col min="5963" max="5963" width="6.140625" style="55" customWidth="1"/>
    <col min="5964" max="5964" width="6.5703125" style="55" customWidth="1"/>
    <col min="5965" max="5965" width="6.85546875" style="55" customWidth="1"/>
    <col min="5966" max="5966" width="5.5703125" style="55" customWidth="1"/>
    <col min="5967" max="5967" width="7.5703125" style="55" customWidth="1"/>
    <col min="5968" max="5968" width="4" style="55" customWidth="1"/>
    <col min="5969" max="5969" width="6.42578125" style="55" customWidth="1"/>
    <col min="5970" max="5970" width="7.5703125" style="55" customWidth="1"/>
    <col min="5971" max="5972" width="6.85546875" style="55" customWidth="1"/>
    <col min="5973" max="5973" width="5.85546875" style="55" customWidth="1"/>
    <col min="5974" max="5974" width="7.5703125" style="55" customWidth="1"/>
    <col min="5975" max="5975" width="4" style="55" customWidth="1"/>
    <col min="5976" max="5976" width="4.28515625" style="55" customWidth="1"/>
    <col min="5977" max="5977" width="6.42578125" style="55" customWidth="1"/>
    <col min="5978" max="5978" width="6.5703125" style="55" customWidth="1"/>
    <col min="5979" max="5979" width="6.28515625" style="55" customWidth="1"/>
    <col min="5980" max="5980" width="6.140625" style="55" customWidth="1"/>
    <col min="5981" max="5981" width="7" style="55" customWidth="1"/>
    <col min="5982" max="5982" width="4" style="55" customWidth="1"/>
    <col min="5983" max="5983" width="4.28515625" style="55" customWidth="1"/>
    <col min="5984" max="5984" width="6.28515625" style="55" customWidth="1"/>
    <col min="5985" max="5985" width="7" style="55" customWidth="1"/>
    <col min="5986" max="5986" width="6.5703125" style="55" customWidth="1"/>
    <col min="5987" max="5987" width="6.85546875" style="55" customWidth="1"/>
    <col min="5988" max="5988" width="7.42578125" style="55" customWidth="1"/>
    <col min="5989" max="5989" width="3.5703125" style="55" customWidth="1"/>
    <col min="5990" max="5990" width="4.42578125" style="55" customWidth="1"/>
    <col min="5991" max="5991" width="6.5703125" style="55" customWidth="1"/>
    <col min="5992" max="5992" width="7" style="55" customWidth="1"/>
    <col min="5993" max="5993" width="7.42578125" style="55" customWidth="1"/>
    <col min="5994" max="5994" width="7.140625" style="55" customWidth="1"/>
    <col min="5995" max="5995" width="7.28515625" style="55" customWidth="1"/>
    <col min="5996" max="5996" width="4.42578125" style="55" customWidth="1"/>
    <col min="5997" max="5997" width="4.85546875" style="55" customWidth="1"/>
    <col min="5998" max="6037" width="0" style="55" hidden="1" customWidth="1"/>
    <col min="6038" max="6038" width="8.42578125" style="55" customWidth="1"/>
    <col min="6039" max="6040" width="8.28515625" style="55" customWidth="1"/>
    <col min="6041" max="6043" width="5.140625" style="55" customWidth="1"/>
    <col min="6044" max="6044" width="21.85546875" style="55" customWidth="1"/>
    <col min="6045" max="6045" width="44.85546875" style="55" customWidth="1"/>
    <col min="6046" max="6046" width="9.42578125" style="55" customWidth="1"/>
    <col min="6047" max="6047" width="7.7109375" style="55" customWidth="1"/>
    <col min="6048" max="6053" width="4.7109375" style="55" customWidth="1"/>
    <col min="6054" max="6054" width="5" style="55" customWidth="1"/>
    <col min="6055" max="6172" width="9.140625" style="55"/>
    <col min="6173" max="6173" width="3.5703125" style="55" customWidth="1"/>
    <col min="6174" max="6174" width="8.85546875" style="55" customWidth="1"/>
    <col min="6175" max="6175" width="38" style="55" customWidth="1"/>
    <col min="6176" max="6176" width="9.140625" style="55"/>
    <col min="6177" max="6177" width="7.28515625" style="55" customWidth="1"/>
    <col min="6178" max="6178" width="6.28515625" style="55" customWidth="1"/>
    <col min="6179" max="6179" width="6.5703125" style="55" customWidth="1"/>
    <col min="6180" max="6180" width="7.28515625" style="55" customWidth="1"/>
    <col min="6181" max="6181" width="8.140625" style="55" customWidth="1"/>
    <col min="6182" max="6182" width="6.28515625" style="55" customWidth="1"/>
    <col min="6183" max="6183" width="4.85546875" style="55" customWidth="1"/>
    <col min="6184" max="6184" width="5.85546875" style="55" customWidth="1"/>
    <col min="6185" max="6185" width="6" style="55" customWidth="1"/>
    <col min="6186" max="6186" width="6.42578125" style="55" customWidth="1"/>
    <col min="6187" max="6187" width="7" style="55" customWidth="1"/>
    <col min="6188" max="6188" width="7.42578125" style="55" customWidth="1"/>
    <col min="6189" max="6189" width="4.140625" style="55" customWidth="1"/>
    <col min="6190" max="6190" width="6" style="55" customWidth="1"/>
    <col min="6191" max="6191" width="6.5703125" style="55" customWidth="1"/>
    <col min="6192" max="6192" width="6.42578125" style="55" customWidth="1"/>
    <col min="6193" max="6193" width="6.140625" style="55" customWidth="1"/>
    <col min="6194" max="6194" width="6" style="55" customWidth="1"/>
    <col min="6195" max="6195" width="7.42578125" style="55" customWidth="1"/>
    <col min="6196" max="6196" width="5.140625" style="55" customWidth="1"/>
    <col min="6197" max="6197" width="4.140625" style="55" customWidth="1"/>
    <col min="6198" max="6198" width="7.140625" style="55" customWidth="1"/>
    <col min="6199" max="6199" width="6.85546875" style="55" customWidth="1"/>
    <col min="6200" max="6200" width="6.5703125" style="55" customWidth="1"/>
    <col min="6201" max="6201" width="7" style="55" customWidth="1"/>
    <col min="6202" max="6202" width="8" style="55" customWidth="1"/>
    <col min="6203" max="6203" width="4.140625" style="55" customWidth="1"/>
    <col min="6204" max="6204" width="4.7109375" style="55" customWidth="1"/>
    <col min="6205" max="6205" width="6.140625" style="55" customWidth="1"/>
    <col min="6206" max="6206" width="6.5703125" style="55" customWidth="1"/>
    <col min="6207" max="6207" width="6.140625" style="55" customWidth="1"/>
    <col min="6208" max="6208" width="7" style="55" customWidth="1"/>
    <col min="6209" max="6209" width="7.42578125" style="55" customWidth="1"/>
    <col min="6210" max="6210" width="4.28515625" style="55" customWidth="1"/>
    <col min="6211" max="6211" width="4.7109375" style="55" customWidth="1"/>
    <col min="6212" max="6212" width="6.28515625" style="55" customWidth="1"/>
    <col min="6213" max="6213" width="6.42578125" style="55" customWidth="1"/>
    <col min="6214" max="6214" width="6.85546875" style="55" customWidth="1"/>
    <col min="6215" max="6215" width="6.7109375" style="55" customWidth="1"/>
    <col min="6216" max="6216" width="7.7109375" style="55" customWidth="1"/>
    <col min="6217" max="6217" width="3.7109375" style="55" customWidth="1"/>
    <col min="6218" max="6218" width="4.140625" style="55" customWidth="1"/>
    <col min="6219" max="6219" width="6.140625" style="55" customWidth="1"/>
    <col min="6220" max="6220" width="6.5703125" style="55" customWidth="1"/>
    <col min="6221" max="6221" width="6.85546875" style="55" customWidth="1"/>
    <col min="6222" max="6222" width="5.5703125" style="55" customWidth="1"/>
    <col min="6223" max="6223" width="7.5703125" style="55" customWidth="1"/>
    <col min="6224" max="6224" width="4" style="55" customWidth="1"/>
    <col min="6225" max="6225" width="6.42578125" style="55" customWidth="1"/>
    <col min="6226" max="6226" width="7.5703125" style="55" customWidth="1"/>
    <col min="6227" max="6228" width="6.85546875" style="55" customWidth="1"/>
    <col min="6229" max="6229" width="5.85546875" style="55" customWidth="1"/>
    <col min="6230" max="6230" width="7.5703125" style="55" customWidth="1"/>
    <col min="6231" max="6231" width="4" style="55" customWidth="1"/>
    <col min="6232" max="6232" width="4.28515625" style="55" customWidth="1"/>
    <col min="6233" max="6233" width="6.42578125" style="55" customWidth="1"/>
    <col min="6234" max="6234" width="6.5703125" style="55" customWidth="1"/>
    <col min="6235" max="6235" width="6.28515625" style="55" customWidth="1"/>
    <col min="6236" max="6236" width="6.140625" style="55" customWidth="1"/>
    <col min="6237" max="6237" width="7" style="55" customWidth="1"/>
    <col min="6238" max="6238" width="4" style="55" customWidth="1"/>
    <col min="6239" max="6239" width="4.28515625" style="55" customWidth="1"/>
    <col min="6240" max="6240" width="6.28515625" style="55" customWidth="1"/>
    <col min="6241" max="6241" width="7" style="55" customWidth="1"/>
    <col min="6242" max="6242" width="6.5703125" style="55" customWidth="1"/>
    <col min="6243" max="6243" width="6.85546875" style="55" customWidth="1"/>
    <col min="6244" max="6244" width="7.42578125" style="55" customWidth="1"/>
    <col min="6245" max="6245" width="3.5703125" style="55" customWidth="1"/>
    <col min="6246" max="6246" width="4.42578125" style="55" customWidth="1"/>
    <col min="6247" max="6247" width="6.5703125" style="55" customWidth="1"/>
    <col min="6248" max="6248" width="7" style="55" customWidth="1"/>
    <col min="6249" max="6249" width="7.42578125" style="55" customWidth="1"/>
    <col min="6250" max="6250" width="7.140625" style="55" customWidth="1"/>
    <col min="6251" max="6251" width="7.28515625" style="55" customWidth="1"/>
    <col min="6252" max="6252" width="4.42578125" style="55" customWidth="1"/>
    <col min="6253" max="6253" width="4.85546875" style="55" customWidth="1"/>
    <col min="6254" max="6293" width="0" style="55" hidden="1" customWidth="1"/>
    <col min="6294" max="6294" width="8.42578125" style="55" customWidth="1"/>
    <col min="6295" max="6296" width="8.28515625" style="55" customWidth="1"/>
    <col min="6297" max="6299" width="5.140625" style="55" customWidth="1"/>
    <col min="6300" max="6300" width="21.85546875" style="55" customWidth="1"/>
    <col min="6301" max="6301" width="44.85546875" style="55" customWidth="1"/>
    <col min="6302" max="6302" width="9.42578125" style="55" customWidth="1"/>
    <col min="6303" max="6303" width="7.7109375" style="55" customWidth="1"/>
    <col min="6304" max="6309" width="4.7109375" style="55" customWidth="1"/>
    <col min="6310" max="6310" width="5" style="55" customWidth="1"/>
    <col min="6311" max="6428" width="9.140625" style="55"/>
    <col min="6429" max="6429" width="3.5703125" style="55" customWidth="1"/>
    <col min="6430" max="6430" width="8.85546875" style="55" customWidth="1"/>
    <col min="6431" max="6431" width="38" style="55" customWidth="1"/>
    <col min="6432" max="6432" width="9.140625" style="55"/>
    <col min="6433" max="6433" width="7.28515625" style="55" customWidth="1"/>
    <col min="6434" max="6434" width="6.28515625" style="55" customWidth="1"/>
    <col min="6435" max="6435" width="6.5703125" style="55" customWidth="1"/>
    <col min="6436" max="6436" width="7.28515625" style="55" customWidth="1"/>
    <col min="6437" max="6437" width="8.140625" style="55" customWidth="1"/>
    <col min="6438" max="6438" width="6.28515625" style="55" customWidth="1"/>
    <col min="6439" max="6439" width="4.85546875" style="55" customWidth="1"/>
    <col min="6440" max="6440" width="5.85546875" style="55" customWidth="1"/>
    <col min="6441" max="6441" width="6" style="55" customWidth="1"/>
    <col min="6442" max="6442" width="6.42578125" style="55" customWidth="1"/>
    <col min="6443" max="6443" width="7" style="55" customWidth="1"/>
    <col min="6444" max="6444" width="7.42578125" style="55" customWidth="1"/>
    <col min="6445" max="6445" width="4.140625" style="55" customWidth="1"/>
    <col min="6446" max="6446" width="6" style="55" customWidth="1"/>
    <col min="6447" max="6447" width="6.5703125" style="55" customWidth="1"/>
    <col min="6448" max="6448" width="6.42578125" style="55" customWidth="1"/>
    <col min="6449" max="6449" width="6.140625" style="55" customWidth="1"/>
    <col min="6450" max="6450" width="6" style="55" customWidth="1"/>
    <col min="6451" max="6451" width="7.42578125" style="55" customWidth="1"/>
    <col min="6452" max="6452" width="5.140625" style="55" customWidth="1"/>
    <col min="6453" max="6453" width="4.140625" style="55" customWidth="1"/>
    <col min="6454" max="6454" width="7.140625" style="55" customWidth="1"/>
    <col min="6455" max="6455" width="6.85546875" style="55" customWidth="1"/>
    <col min="6456" max="6456" width="6.5703125" style="55" customWidth="1"/>
    <col min="6457" max="6457" width="7" style="55" customWidth="1"/>
    <col min="6458" max="6458" width="8" style="55" customWidth="1"/>
    <col min="6459" max="6459" width="4.140625" style="55" customWidth="1"/>
    <col min="6460" max="6460" width="4.7109375" style="55" customWidth="1"/>
    <col min="6461" max="6461" width="6.140625" style="55" customWidth="1"/>
    <col min="6462" max="6462" width="6.5703125" style="55" customWidth="1"/>
    <col min="6463" max="6463" width="6.140625" style="55" customWidth="1"/>
    <col min="6464" max="6464" width="7" style="55" customWidth="1"/>
    <col min="6465" max="6465" width="7.42578125" style="55" customWidth="1"/>
    <col min="6466" max="6466" width="4.28515625" style="55" customWidth="1"/>
    <col min="6467" max="6467" width="4.7109375" style="55" customWidth="1"/>
    <col min="6468" max="6468" width="6.28515625" style="55" customWidth="1"/>
    <col min="6469" max="6469" width="6.42578125" style="55" customWidth="1"/>
    <col min="6470" max="6470" width="6.85546875" style="55" customWidth="1"/>
    <col min="6471" max="6471" width="6.7109375" style="55" customWidth="1"/>
    <col min="6472" max="6472" width="7.7109375" style="55" customWidth="1"/>
    <col min="6473" max="6473" width="3.7109375" style="55" customWidth="1"/>
    <col min="6474" max="6474" width="4.140625" style="55" customWidth="1"/>
    <col min="6475" max="6475" width="6.140625" style="55" customWidth="1"/>
    <col min="6476" max="6476" width="6.5703125" style="55" customWidth="1"/>
    <col min="6477" max="6477" width="6.85546875" style="55" customWidth="1"/>
    <col min="6478" max="6478" width="5.5703125" style="55" customWidth="1"/>
    <col min="6479" max="6479" width="7.5703125" style="55" customWidth="1"/>
    <col min="6480" max="6480" width="4" style="55" customWidth="1"/>
    <col min="6481" max="6481" width="6.42578125" style="55" customWidth="1"/>
    <col min="6482" max="6482" width="7.5703125" style="55" customWidth="1"/>
    <col min="6483" max="6484" width="6.85546875" style="55" customWidth="1"/>
    <col min="6485" max="6485" width="5.85546875" style="55" customWidth="1"/>
    <col min="6486" max="6486" width="7.5703125" style="55" customWidth="1"/>
    <col min="6487" max="6487" width="4" style="55" customWidth="1"/>
    <col min="6488" max="6488" width="4.28515625" style="55" customWidth="1"/>
    <col min="6489" max="6489" width="6.42578125" style="55" customWidth="1"/>
    <col min="6490" max="6490" width="6.5703125" style="55" customWidth="1"/>
    <col min="6491" max="6491" width="6.28515625" style="55" customWidth="1"/>
    <col min="6492" max="6492" width="6.140625" style="55" customWidth="1"/>
    <col min="6493" max="6493" width="7" style="55" customWidth="1"/>
    <col min="6494" max="6494" width="4" style="55" customWidth="1"/>
    <col min="6495" max="6495" width="4.28515625" style="55" customWidth="1"/>
    <col min="6496" max="6496" width="6.28515625" style="55" customWidth="1"/>
    <col min="6497" max="6497" width="7" style="55" customWidth="1"/>
    <col min="6498" max="6498" width="6.5703125" style="55" customWidth="1"/>
    <col min="6499" max="6499" width="6.85546875" style="55" customWidth="1"/>
    <col min="6500" max="6500" width="7.42578125" style="55" customWidth="1"/>
    <col min="6501" max="6501" width="3.5703125" style="55" customWidth="1"/>
    <col min="6502" max="6502" width="4.42578125" style="55" customWidth="1"/>
    <col min="6503" max="6503" width="6.5703125" style="55" customWidth="1"/>
    <col min="6504" max="6504" width="7" style="55" customWidth="1"/>
    <col min="6505" max="6505" width="7.42578125" style="55" customWidth="1"/>
    <col min="6506" max="6506" width="7.140625" style="55" customWidth="1"/>
    <col min="6507" max="6507" width="7.28515625" style="55" customWidth="1"/>
    <col min="6508" max="6508" width="4.42578125" style="55" customWidth="1"/>
    <col min="6509" max="6509" width="4.85546875" style="55" customWidth="1"/>
    <col min="6510" max="6549" width="0" style="55" hidden="1" customWidth="1"/>
    <col min="6550" max="6550" width="8.42578125" style="55" customWidth="1"/>
    <col min="6551" max="6552" width="8.28515625" style="55" customWidth="1"/>
    <col min="6553" max="6555" width="5.140625" style="55" customWidth="1"/>
    <col min="6556" max="6556" width="21.85546875" style="55" customWidth="1"/>
    <col min="6557" max="6557" width="44.85546875" style="55" customWidth="1"/>
    <col min="6558" max="6558" width="9.42578125" style="55" customWidth="1"/>
    <col min="6559" max="6559" width="7.7109375" style="55" customWidth="1"/>
    <col min="6560" max="6565" width="4.7109375" style="55" customWidth="1"/>
    <col min="6566" max="6566" width="5" style="55" customWidth="1"/>
    <col min="6567" max="6684" width="9.140625" style="55"/>
    <col min="6685" max="6685" width="3.5703125" style="55" customWidth="1"/>
    <col min="6686" max="6686" width="8.85546875" style="55" customWidth="1"/>
    <col min="6687" max="6687" width="38" style="55" customWidth="1"/>
    <col min="6688" max="6688" width="9.140625" style="55"/>
    <col min="6689" max="6689" width="7.28515625" style="55" customWidth="1"/>
    <col min="6690" max="6690" width="6.28515625" style="55" customWidth="1"/>
    <col min="6691" max="6691" width="6.5703125" style="55" customWidth="1"/>
    <col min="6692" max="6692" width="7.28515625" style="55" customWidth="1"/>
    <col min="6693" max="6693" width="8.140625" style="55" customWidth="1"/>
    <col min="6694" max="6694" width="6.28515625" style="55" customWidth="1"/>
    <col min="6695" max="6695" width="4.85546875" style="55" customWidth="1"/>
    <col min="6696" max="6696" width="5.85546875" style="55" customWidth="1"/>
    <col min="6697" max="6697" width="6" style="55" customWidth="1"/>
    <col min="6698" max="6698" width="6.42578125" style="55" customWidth="1"/>
    <col min="6699" max="6699" width="7" style="55" customWidth="1"/>
    <col min="6700" max="6700" width="7.42578125" style="55" customWidth="1"/>
    <col min="6701" max="6701" width="4.140625" style="55" customWidth="1"/>
    <col min="6702" max="6702" width="6" style="55" customWidth="1"/>
    <col min="6703" max="6703" width="6.5703125" style="55" customWidth="1"/>
    <col min="6704" max="6704" width="6.42578125" style="55" customWidth="1"/>
    <col min="6705" max="6705" width="6.140625" style="55" customWidth="1"/>
    <col min="6706" max="6706" width="6" style="55" customWidth="1"/>
    <col min="6707" max="6707" width="7.42578125" style="55" customWidth="1"/>
    <col min="6708" max="6708" width="5.140625" style="55" customWidth="1"/>
    <col min="6709" max="6709" width="4.140625" style="55" customWidth="1"/>
    <col min="6710" max="6710" width="7.140625" style="55" customWidth="1"/>
    <col min="6711" max="6711" width="6.85546875" style="55" customWidth="1"/>
    <col min="6712" max="6712" width="6.5703125" style="55" customWidth="1"/>
    <col min="6713" max="6713" width="7" style="55" customWidth="1"/>
    <col min="6714" max="6714" width="8" style="55" customWidth="1"/>
    <col min="6715" max="6715" width="4.140625" style="55" customWidth="1"/>
    <col min="6716" max="6716" width="4.7109375" style="55" customWidth="1"/>
    <col min="6717" max="6717" width="6.140625" style="55" customWidth="1"/>
    <col min="6718" max="6718" width="6.5703125" style="55" customWidth="1"/>
    <col min="6719" max="6719" width="6.140625" style="55" customWidth="1"/>
    <col min="6720" max="6720" width="7" style="55" customWidth="1"/>
    <col min="6721" max="6721" width="7.42578125" style="55" customWidth="1"/>
    <col min="6722" max="6722" width="4.28515625" style="55" customWidth="1"/>
    <col min="6723" max="6723" width="4.7109375" style="55" customWidth="1"/>
    <col min="6724" max="6724" width="6.28515625" style="55" customWidth="1"/>
    <col min="6725" max="6725" width="6.42578125" style="55" customWidth="1"/>
    <col min="6726" max="6726" width="6.85546875" style="55" customWidth="1"/>
    <col min="6727" max="6727" width="6.7109375" style="55" customWidth="1"/>
    <col min="6728" max="6728" width="7.7109375" style="55" customWidth="1"/>
    <col min="6729" max="6729" width="3.7109375" style="55" customWidth="1"/>
    <col min="6730" max="6730" width="4.140625" style="55" customWidth="1"/>
    <col min="6731" max="6731" width="6.140625" style="55" customWidth="1"/>
    <col min="6732" max="6732" width="6.5703125" style="55" customWidth="1"/>
    <col min="6733" max="6733" width="6.85546875" style="55" customWidth="1"/>
    <col min="6734" max="6734" width="5.5703125" style="55" customWidth="1"/>
    <col min="6735" max="6735" width="7.5703125" style="55" customWidth="1"/>
    <col min="6736" max="6736" width="4" style="55" customWidth="1"/>
    <col min="6737" max="6737" width="6.42578125" style="55" customWidth="1"/>
    <col min="6738" max="6738" width="7.5703125" style="55" customWidth="1"/>
    <col min="6739" max="6740" width="6.85546875" style="55" customWidth="1"/>
    <col min="6741" max="6741" width="5.85546875" style="55" customWidth="1"/>
    <col min="6742" max="6742" width="7.5703125" style="55" customWidth="1"/>
    <col min="6743" max="6743" width="4" style="55" customWidth="1"/>
    <col min="6744" max="6744" width="4.28515625" style="55" customWidth="1"/>
    <col min="6745" max="6745" width="6.42578125" style="55" customWidth="1"/>
    <col min="6746" max="6746" width="6.5703125" style="55" customWidth="1"/>
    <col min="6747" max="6747" width="6.28515625" style="55" customWidth="1"/>
    <col min="6748" max="6748" width="6.140625" style="55" customWidth="1"/>
    <col min="6749" max="6749" width="7" style="55" customWidth="1"/>
    <col min="6750" max="6750" width="4" style="55" customWidth="1"/>
    <col min="6751" max="6751" width="4.28515625" style="55" customWidth="1"/>
    <col min="6752" max="6752" width="6.28515625" style="55" customWidth="1"/>
    <col min="6753" max="6753" width="7" style="55" customWidth="1"/>
    <col min="6754" max="6754" width="6.5703125" style="55" customWidth="1"/>
    <col min="6755" max="6755" width="6.85546875" style="55" customWidth="1"/>
    <col min="6756" max="6756" width="7.42578125" style="55" customWidth="1"/>
    <col min="6757" max="6757" width="3.5703125" style="55" customWidth="1"/>
    <col min="6758" max="6758" width="4.42578125" style="55" customWidth="1"/>
    <col min="6759" max="6759" width="6.5703125" style="55" customWidth="1"/>
    <col min="6760" max="6760" width="7" style="55" customWidth="1"/>
    <col min="6761" max="6761" width="7.42578125" style="55" customWidth="1"/>
    <col min="6762" max="6762" width="7.140625" style="55" customWidth="1"/>
    <col min="6763" max="6763" width="7.28515625" style="55" customWidth="1"/>
    <col min="6764" max="6764" width="4.42578125" style="55" customWidth="1"/>
    <col min="6765" max="6765" width="4.85546875" style="55" customWidth="1"/>
    <col min="6766" max="6805" width="0" style="55" hidden="1" customWidth="1"/>
    <col min="6806" max="6806" width="8.42578125" style="55" customWidth="1"/>
    <col min="6807" max="6808" width="8.28515625" style="55" customWidth="1"/>
    <col min="6809" max="6811" width="5.140625" style="55" customWidth="1"/>
    <col min="6812" max="6812" width="21.85546875" style="55" customWidth="1"/>
    <col min="6813" max="6813" width="44.85546875" style="55" customWidth="1"/>
    <col min="6814" max="6814" width="9.42578125" style="55" customWidth="1"/>
    <col min="6815" max="6815" width="7.7109375" style="55" customWidth="1"/>
    <col min="6816" max="6821" width="4.7109375" style="55" customWidth="1"/>
    <col min="6822" max="6822" width="5" style="55" customWidth="1"/>
    <col min="6823" max="6940" width="9.140625" style="55"/>
    <col min="6941" max="6941" width="3.5703125" style="55" customWidth="1"/>
    <col min="6942" max="6942" width="8.85546875" style="55" customWidth="1"/>
    <col min="6943" max="6943" width="38" style="55" customWidth="1"/>
    <col min="6944" max="6944" width="9.140625" style="55"/>
    <col min="6945" max="6945" width="7.28515625" style="55" customWidth="1"/>
    <col min="6946" max="6946" width="6.28515625" style="55" customWidth="1"/>
    <col min="6947" max="6947" width="6.5703125" style="55" customWidth="1"/>
    <col min="6948" max="6948" width="7.28515625" style="55" customWidth="1"/>
    <col min="6949" max="6949" width="8.140625" style="55" customWidth="1"/>
    <col min="6950" max="6950" width="6.28515625" style="55" customWidth="1"/>
    <col min="6951" max="6951" width="4.85546875" style="55" customWidth="1"/>
    <col min="6952" max="6952" width="5.85546875" style="55" customWidth="1"/>
    <col min="6953" max="6953" width="6" style="55" customWidth="1"/>
    <col min="6954" max="6954" width="6.42578125" style="55" customWidth="1"/>
    <col min="6955" max="6955" width="7" style="55" customWidth="1"/>
    <col min="6956" max="6956" width="7.42578125" style="55" customWidth="1"/>
    <col min="6957" max="6957" width="4.140625" style="55" customWidth="1"/>
    <col min="6958" max="6958" width="6" style="55" customWidth="1"/>
    <col min="6959" max="6959" width="6.5703125" style="55" customWidth="1"/>
    <col min="6960" max="6960" width="6.42578125" style="55" customWidth="1"/>
    <col min="6961" max="6961" width="6.140625" style="55" customWidth="1"/>
    <col min="6962" max="6962" width="6" style="55" customWidth="1"/>
    <col min="6963" max="6963" width="7.42578125" style="55" customWidth="1"/>
    <col min="6964" max="6964" width="5.140625" style="55" customWidth="1"/>
    <col min="6965" max="6965" width="4.140625" style="55" customWidth="1"/>
    <col min="6966" max="6966" width="7.140625" style="55" customWidth="1"/>
    <col min="6967" max="6967" width="6.85546875" style="55" customWidth="1"/>
    <col min="6968" max="6968" width="6.5703125" style="55" customWidth="1"/>
    <col min="6969" max="6969" width="7" style="55" customWidth="1"/>
    <col min="6970" max="6970" width="8" style="55" customWidth="1"/>
    <col min="6971" max="6971" width="4.140625" style="55" customWidth="1"/>
    <col min="6972" max="6972" width="4.7109375" style="55" customWidth="1"/>
    <col min="6973" max="6973" width="6.140625" style="55" customWidth="1"/>
    <col min="6974" max="6974" width="6.5703125" style="55" customWidth="1"/>
    <col min="6975" max="6975" width="6.140625" style="55" customWidth="1"/>
    <col min="6976" max="6976" width="7" style="55" customWidth="1"/>
    <col min="6977" max="6977" width="7.42578125" style="55" customWidth="1"/>
    <col min="6978" max="6978" width="4.28515625" style="55" customWidth="1"/>
    <col min="6979" max="6979" width="4.7109375" style="55" customWidth="1"/>
    <col min="6980" max="6980" width="6.28515625" style="55" customWidth="1"/>
    <col min="6981" max="6981" width="6.42578125" style="55" customWidth="1"/>
    <col min="6982" max="6982" width="6.85546875" style="55" customWidth="1"/>
    <col min="6983" max="6983" width="6.7109375" style="55" customWidth="1"/>
    <col min="6984" max="6984" width="7.7109375" style="55" customWidth="1"/>
    <col min="6985" max="6985" width="3.7109375" style="55" customWidth="1"/>
    <col min="6986" max="6986" width="4.140625" style="55" customWidth="1"/>
    <col min="6987" max="6987" width="6.140625" style="55" customWidth="1"/>
    <col min="6988" max="6988" width="6.5703125" style="55" customWidth="1"/>
    <col min="6989" max="6989" width="6.85546875" style="55" customWidth="1"/>
    <col min="6990" max="6990" width="5.5703125" style="55" customWidth="1"/>
    <col min="6991" max="6991" width="7.5703125" style="55" customWidth="1"/>
    <col min="6992" max="6992" width="4" style="55" customWidth="1"/>
    <col min="6993" max="6993" width="6.42578125" style="55" customWidth="1"/>
    <col min="6994" max="6994" width="7.5703125" style="55" customWidth="1"/>
    <col min="6995" max="6996" width="6.85546875" style="55" customWidth="1"/>
    <col min="6997" max="6997" width="5.85546875" style="55" customWidth="1"/>
    <col min="6998" max="6998" width="7.5703125" style="55" customWidth="1"/>
    <col min="6999" max="6999" width="4" style="55" customWidth="1"/>
    <col min="7000" max="7000" width="4.28515625" style="55" customWidth="1"/>
    <col min="7001" max="7001" width="6.42578125" style="55" customWidth="1"/>
    <col min="7002" max="7002" width="6.5703125" style="55" customWidth="1"/>
    <col min="7003" max="7003" width="6.28515625" style="55" customWidth="1"/>
    <col min="7004" max="7004" width="6.140625" style="55" customWidth="1"/>
    <col min="7005" max="7005" width="7" style="55" customWidth="1"/>
    <col min="7006" max="7006" width="4" style="55" customWidth="1"/>
    <col min="7007" max="7007" width="4.28515625" style="55" customWidth="1"/>
    <col min="7008" max="7008" width="6.28515625" style="55" customWidth="1"/>
    <col min="7009" max="7009" width="7" style="55" customWidth="1"/>
    <col min="7010" max="7010" width="6.5703125" style="55" customWidth="1"/>
    <col min="7011" max="7011" width="6.85546875" style="55" customWidth="1"/>
    <col min="7012" max="7012" width="7.42578125" style="55" customWidth="1"/>
    <col min="7013" max="7013" width="3.5703125" style="55" customWidth="1"/>
    <col min="7014" max="7014" width="4.42578125" style="55" customWidth="1"/>
    <col min="7015" max="7015" width="6.5703125" style="55" customWidth="1"/>
    <col min="7016" max="7016" width="7" style="55" customWidth="1"/>
    <col min="7017" max="7017" width="7.42578125" style="55" customWidth="1"/>
    <col min="7018" max="7018" width="7.140625" style="55" customWidth="1"/>
    <col min="7019" max="7019" width="7.28515625" style="55" customWidth="1"/>
    <col min="7020" max="7020" width="4.42578125" style="55" customWidth="1"/>
    <col min="7021" max="7021" width="4.85546875" style="55" customWidth="1"/>
    <col min="7022" max="7061" width="0" style="55" hidden="1" customWidth="1"/>
    <col min="7062" max="7062" width="8.42578125" style="55" customWidth="1"/>
    <col min="7063" max="7064" width="8.28515625" style="55" customWidth="1"/>
    <col min="7065" max="7067" width="5.140625" style="55" customWidth="1"/>
    <col min="7068" max="7068" width="21.85546875" style="55" customWidth="1"/>
    <col min="7069" max="7069" width="44.85546875" style="55" customWidth="1"/>
    <col min="7070" max="7070" width="9.42578125" style="55" customWidth="1"/>
    <col min="7071" max="7071" width="7.7109375" style="55" customWidth="1"/>
    <col min="7072" max="7077" width="4.7109375" style="55" customWidth="1"/>
    <col min="7078" max="7078" width="5" style="55" customWidth="1"/>
    <col min="7079" max="7196" width="9.140625" style="55"/>
    <col min="7197" max="7197" width="3.5703125" style="55" customWidth="1"/>
    <col min="7198" max="7198" width="8.85546875" style="55" customWidth="1"/>
    <col min="7199" max="7199" width="38" style="55" customWidth="1"/>
    <col min="7200" max="7200" width="9.140625" style="55"/>
    <col min="7201" max="7201" width="7.28515625" style="55" customWidth="1"/>
    <col min="7202" max="7202" width="6.28515625" style="55" customWidth="1"/>
    <col min="7203" max="7203" width="6.5703125" style="55" customWidth="1"/>
    <col min="7204" max="7204" width="7.28515625" style="55" customWidth="1"/>
    <col min="7205" max="7205" width="8.140625" style="55" customWidth="1"/>
    <col min="7206" max="7206" width="6.28515625" style="55" customWidth="1"/>
    <col min="7207" max="7207" width="4.85546875" style="55" customWidth="1"/>
    <col min="7208" max="7208" width="5.85546875" style="55" customWidth="1"/>
    <col min="7209" max="7209" width="6" style="55" customWidth="1"/>
    <col min="7210" max="7210" width="6.42578125" style="55" customWidth="1"/>
    <col min="7211" max="7211" width="7" style="55" customWidth="1"/>
    <col min="7212" max="7212" width="7.42578125" style="55" customWidth="1"/>
    <col min="7213" max="7213" width="4.140625" style="55" customWidth="1"/>
    <col min="7214" max="7214" width="6" style="55" customWidth="1"/>
    <col min="7215" max="7215" width="6.5703125" style="55" customWidth="1"/>
    <col min="7216" max="7216" width="6.42578125" style="55" customWidth="1"/>
    <col min="7217" max="7217" width="6.140625" style="55" customWidth="1"/>
    <col min="7218" max="7218" width="6" style="55" customWidth="1"/>
    <col min="7219" max="7219" width="7.42578125" style="55" customWidth="1"/>
    <col min="7220" max="7220" width="5.140625" style="55" customWidth="1"/>
    <col min="7221" max="7221" width="4.140625" style="55" customWidth="1"/>
    <col min="7222" max="7222" width="7.140625" style="55" customWidth="1"/>
    <col min="7223" max="7223" width="6.85546875" style="55" customWidth="1"/>
    <col min="7224" max="7224" width="6.5703125" style="55" customWidth="1"/>
    <col min="7225" max="7225" width="7" style="55" customWidth="1"/>
    <col min="7226" max="7226" width="8" style="55" customWidth="1"/>
    <col min="7227" max="7227" width="4.140625" style="55" customWidth="1"/>
    <col min="7228" max="7228" width="4.7109375" style="55" customWidth="1"/>
    <col min="7229" max="7229" width="6.140625" style="55" customWidth="1"/>
    <col min="7230" max="7230" width="6.5703125" style="55" customWidth="1"/>
    <col min="7231" max="7231" width="6.140625" style="55" customWidth="1"/>
    <col min="7232" max="7232" width="7" style="55" customWidth="1"/>
    <col min="7233" max="7233" width="7.42578125" style="55" customWidth="1"/>
    <col min="7234" max="7234" width="4.28515625" style="55" customWidth="1"/>
    <col min="7235" max="7235" width="4.7109375" style="55" customWidth="1"/>
    <col min="7236" max="7236" width="6.28515625" style="55" customWidth="1"/>
    <col min="7237" max="7237" width="6.42578125" style="55" customWidth="1"/>
    <col min="7238" max="7238" width="6.85546875" style="55" customWidth="1"/>
    <col min="7239" max="7239" width="6.7109375" style="55" customWidth="1"/>
    <col min="7240" max="7240" width="7.7109375" style="55" customWidth="1"/>
    <col min="7241" max="7241" width="3.7109375" style="55" customWidth="1"/>
    <col min="7242" max="7242" width="4.140625" style="55" customWidth="1"/>
    <col min="7243" max="7243" width="6.140625" style="55" customWidth="1"/>
    <col min="7244" max="7244" width="6.5703125" style="55" customWidth="1"/>
    <col min="7245" max="7245" width="6.85546875" style="55" customWidth="1"/>
    <col min="7246" max="7246" width="5.5703125" style="55" customWidth="1"/>
    <col min="7247" max="7247" width="7.5703125" style="55" customWidth="1"/>
    <col min="7248" max="7248" width="4" style="55" customWidth="1"/>
    <col min="7249" max="7249" width="6.42578125" style="55" customWidth="1"/>
    <col min="7250" max="7250" width="7.5703125" style="55" customWidth="1"/>
    <col min="7251" max="7252" width="6.85546875" style="55" customWidth="1"/>
    <col min="7253" max="7253" width="5.85546875" style="55" customWidth="1"/>
    <col min="7254" max="7254" width="7.5703125" style="55" customWidth="1"/>
    <col min="7255" max="7255" width="4" style="55" customWidth="1"/>
    <col min="7256" max="7256" width="4.28515625" style="55" customWidth="1"/>
    <col min="7257" max="7257" width="6.42578125" style="55" customWidth="1"/>
    <col min="7258" max="7258" width="6.5703125" style="55" customWidth="1"/>
    <col min="7259" max="7259" width="6.28515625" style="55" customWidth="1"/>
    <col min="7260" max="7260" width="6.140625" style="55" customWidth="1"/>
    <col min="7261" max="7261" width="7" style="55" customWidth="1"/>
    <col min="7262" max="7262" width="4" style="55" customWidth="1"/>
    <col min="7263" max="7263" width="4.28515625" style="55" customWidth="1"/>
    <col min="7264" max="7264" width="6.28515625" style="55" customWidth="1"/>
    <col min="7265" max="7265" width="7" style="55" customWidth="1"/>
    <col min="7266" max="7266" width="6.5703125" style="55" customWidth="1"/>
    <col min="7267" max="7267" width="6.85546875" style="55" customWidth="1"/>
    <col min="7268" max="7268" width="7.42578125" style="55" customWidth="1"/>
    <col min="7269" max="7269" width="3.5703125" style="55" customWidth="1"/>
    <col min="7270" max="7270" width="4.42578125" style="55" customWidth="1"/>
    <col min="7271" max="7271" width="6.5703125" style="55" customWidth="1"/>
    <col min="7272" max="7272" width="7" style="55" customWidth="1"/>
    <col min="7273" max="7273" width="7.42578125" style="55" customWidth="1"/>
    <col min="7274" max="7274" width="7.140625" style="55" customWidth="1"/>
    <col min="7275" max="7275" width="7.28515625" style="55" customWidth="1"/>
    <col min="7276" max="7276" width="4.42578125" style="55" customWidth="1"/>
    <col min="7277" max="7277" width="4.85546875" style="55" customWidth="1"/>
    <col min="7278" max="7317" width="0" style="55" hidden="1" customWidth="1"/>
    <col min="7318" max="7318" width="8.42578125" style="55" customWidth="1"/>
    <col min="7319" max="7320" width="8.28515625" style="55" customWidth="1"/>
    <col min="7321" max="7323" width="5.140625" style="55" customWidth="1"/>
    <col min="7324" max="7324" width="21.85546875" style="55" customWidth="1"/>
    <col min="7325" max="7325" width="44.85546875" style="55" customWidth="1"/>
    <col min="7326" max="7326" width="9.42578125" style="55" customWidth="1"/>
    <col min="7327" max="7327" width="7.7109375" style="55" customWidth="1"/>
    <col min="7328" max="7333" width="4.7109375" style="55" customWidth="1"/>
    <col min="7334" max="7334" width="5" style="55" customWidth="1"/>
    <col min="7335" max="7452" width="9.140625" style="55"/>
    <col min="7453" max="7453" width="3.5703125" style="55" customWidth="1"/>
    <col min="7454" max="7454" width="8.85546875" style="55" customWidth="1"/>
    <col min="7455" max="7455" width="38" style="55" customWidth="1"/>
    <col min="7456" max="7456" width="9.140625" style="55"/>
    <col min="7457" max="7457" width="7.28515625" style="55" customWidth="1"/>
    <col min="7458" max="7458" width="6.28515625" style="55" customWidth="1"/>
    <col min="7459" max="7459" width="6.5703125" style="55" customWidth="1"/>
    <col min="7460" max="7460" width="7.28515625" style="55" customWidth="1"/>
    <col min="7461" max="7461" width="8.140625" style="55" customWidth="1"/>
    <col min="7462" max="7462" width="6.28515625" style="55" customWidth="1"/>
    <col min="7463" max="7463" width="4.85546875" style="55" customWidth="1"/>
    <col min="7464" max="7464" width="5.85546875" style="55" customWidth="1"/>
    <col min="7465" max="7465" width="6" style="55" customWidth="1"/>
    <col min="7466" max="7466" width="6.42578125" style="55" customWidth="1"/>
    <col min="7467" max="7467" width="7" style="55" customWidth="1"/>
    <col min="7468" max="7468" width="7.42578125" style="55" customWidth="1"/>
    <col min="7469" max="7469" width="4.140625" style="55" customWidth="1"/>
    <col min="7470" max="7470" width="6" style="55" customWidth="1"/>
    <col min="7471" max="7471" width="6.5703125" style="55" customWidth="1"/>
    <col min="7472" max="7472" width="6.42578125" style="55" customWidth="1"/>
    <col min="7473" max="7473" width="6.140625" style="55" customWidth="1"/>
    <col min="7474" max="7474" width="6" style="55" customWidth="1"/>
    <col min="7475" max="7475" width="7.42578125" style="55" customWidth="1"/>
    <col min="7476" max="7476" width="5.140625" style="55" customWidth="1"/>
    <col min="7477" max="7477" width="4.140625" style="55" customWidth="1"/>
    <col min="7478" max="7478" width="7.140625" style="55" customWidth="1"/>
    <col min="7479" max="7479" width="6.85546875" style="55" customWidth="1"/>
    <col min="7480" max="7480" width="6.5703125" style="55" customWidth="1"/>
    <col min="7481" max="7481" width="7" style="55" customWidth="1"/>
    <col min="7482" max="7482" width="8" style="55" customWidth="1"/>
    <col min="7483" max="7483" width="4.140625" style="55" customWidth="1"/>
    <col min="7484" max="7484" width="4.7109375" style="55" customWidth="1"/>
    <col min="7485" max="7485" width="6.140625" style="55" customWidth="1"/>
    <col min="7486" max="7486" width="6.5703125" style="55" customWidth="1"/>
    <col min="7487" max="7487" width="6.140625" style="55" customWidth="1"/>
    <col min="7488" max="7488" width="7" style="55" customWidth="1"/>
    <col min="7489" max="7489" width="7.42578125" style="55" customWidth="1"/>
    <col min="7490" max="7490" width="4.28515625" style="55" customWidth="1"/>
    <col min="7491" max="7491" width="4.7109375" style="55" customWidth="1"/>
    <col min="7492" max="7492" width="6.28515625" style="55" customWidth="1"/>
    <col min="7493" max="7493" width="6.42578125" style="55" customWidth="1"/>
    <col min="7494" max="7494" width="6.85546875" style="55" customWidth="1"/>
    <col min="7495" max="7495" width="6.7109375" style="55" customWidth="1"/>
    <col min="7496" max="7496" width="7.7109375" style="55" customWidth="1"/>
    <col min="7497" max="7497" width="3.7109375" style="55" customWidth="1"/>
    <col min="7498" max="7498" width="4.140625" style="55" customWidth="1"/>
    <col min="7499" max="7499" width="6.140625" style="55" customWidth="1"/>
    <col min="7500" max="7500" width="6.5703125" style="55" customWidth="1"/>
    <col min="7501" max="7501" width="6.85546875" style="55" customWidth="1"/>
    <col min="7502" max="7502" width="5.5703125" style="55" customWidth="1"/>
    <col min="7503" max="7503" width="7.5703125" style="55" customWidth="1"/>
    <col min="7504" max="7504" width="4" style="55" customWidth="1"/>
    <col min="7505" max="7505" width="6.42578125" style="55" customWidth="1"/>
    <col min="7506" max="7506" width="7.5703125" style="55" customWidth="1"/>
    <col min="7507" max="7508" width="6.85546875" style="55" customWidth="1"/>
    <col min="7509" max="7509" width="5.85546875" style="55" customWidth="1"/>
    <col min="7510" max="7510" width="7.5703125" style="55" customWidth="1"/>
    <col min="7511" max="7511" width="4" style="55" customWidth="1"/>
    <col min="7512" max="7512" width="4.28515625" style="55" customWidth="1"/>
    <col min="7513" max="7513" width="6.42578125" style="55" customWidth="1"/>
    <col min="7514" max="7514" width="6.5703125" style="55" customWidth="1"/>
    <col min="7515" max="7515" width="6.28515625" style="55" customWidth="1"/>
    <col min="7516" max="7516" width="6.140625" style="55" customWidth="1"/>
    <col min="7517" max="7517" width="7" style="55" customWidth="1"/>
    <col min="7518" max="7518" width="4" style="55" customWidth="1"/>
    <col min="7519" max="7519" width="4.28515625" style="55" customWidth="1"/>
    <col min="7520" max="7520" width="6.28515625" style="55" customWidth="1"/>
    <col min="7521" max="7521" width="7" style="55" customWidth="1"/>
    <col min="7522" max="7522" width="6.5703125" style="55" customWidth="1"/>
    <col min="7523" max="7523" width="6.85546875" style="55" customWidth="1"/>
    <col min="7524" max="7524" width="7.42578125" style="55" customWidth="1"/>
    <col min="7525" max="7525" width="3.5703125" style="55" customWidth="1"/>
    <col min="7526" max="7526" width="4.42578125" style="55" customWidth="1"/>
    <col min="7527" max="7527" width="6.5703125" style="55" customWidth="1"/>
    <col min="7528" max="7528" width="7" style="55" customWidth="1"/>
    <col min="7529" max="7529" width="7.42578125" style="55" customWidth="1"/>
    <col min="7530" max="7530" width="7.140625" style="55" customWidth="1"/>
    <col min="7531" max="7531" width="7.28515625" style="55" customWidth="1"/>
    <col min="7532" max="7532" width="4.42578125" style="55" customWidth="1"/>
    <col min="7533" max="7533" width="4.85546875" style="55" customWidth="1"/>
    <col min="7534" max="7573" width="0" style="55" hidden="1" customWidth="1"/>
    <col min="7574" max="7574" width="8.42578125" style="55" customWidth="1"/>
    <col min="7575" max="7576" width="8.28515625" style="55" customWidth="1"/>
    <col min="7577" max="7579" width="5.140625" style="55" customWidth="1"/>
    <col min="7580" max="7580" width="21.85546875" style="55" customWidth="1"/>
    <col min="7581" max="7581" width="44.85546875" style="55" customWidth="1"/>
    <col min="7582" max="7582" width="9.42578125" style="55" customWidth="1"/>
    <col min="7583" max="7583" width="7.7109375" style="55" customWidth="1"/>
    <col min="7584" max="7589" width="4.7109375" style="55" customWidth="1"/>
    <col min="7590" max="7590" width="5" style="55" customWidth="1"/>
    <col min="7591" max="7708" width="9.140625" style="55"/>
    <col min="7709" max="7709" width="3.5703125" style="55" customWidth="1"/>
    <col min="7710" max="7710" width="8.85546875" style="55" customWidth="1"/>
    <col min="7711" max="7711" width="38" style="55" customWidth="1"/>
    <col min="7712" max="7712" width="9.140625" style="55"/>
    <col min="7713" max="7713" width="7.28515625" style="55" customWidth="1"/>
    <col min="7714" max="7714" width="6.28515625" style="55" customWidth="1"/>
    <col min="7715" max="7715" width="6.5703125" style="55" customWidth="1"/>
    <col min="7716" max="7716" width="7.28515625" style="55" customWidth="1"/>
    <col min="7717" max="7717" width="8.140625" style="55" customWidth="1"/>
    <col min="7718" max="7718" width="6.28515625" style="55" customWidth="1"/>
    <col min="7719" max="7719" width="4.85546875" style="55" customWidth="1"/>
    <col min="7720" max="7720" width="5.85546875" style="55" customWidth="1"/>
    <col min="7721" max="7721" width="6" style="55" customWidth="1"/>
    <col min="7722" max="7722" width="6.42578125" style="55" customWidth="1"/>
    <col min="7723" max="7723" width="7" style="55" customWidth="1"/>
    <col min="7724" max="7724" width="7.42578125" style="55" customWidth="1"/>
    <col min="7725" max="7725" width="4.140625" style="55" customWidth="1"/>
    <col min="7726" max="7726" width="6" style="55" customWidth="1"/>
    <col min="7727" max="7727" width="6.5703125" style="55" customWidth="1"/>
    <col min="7728" max="7728" width="6.42578125" style="55" customWidth="1"/>
    <col min="7729" max="7729" width="6.140625" style="55" customWidth="1"/>
    <col min="7730" max="7730" width="6" style="55" customWidth="1"/>
    <col min="7731" max="7731" width="7.42578125" style="55" customWidth="1"/>
    <col min="7732" max="7732" width="5.140625" style="55" customWidth="1"/>
    <col min="7733" max="7733" width="4.140625" style="55" customWidth="1"/>
    <col min="7734" max="7734" width="7.140625" style="55" customWidth="1"/>
    <col min="7735" max="7735" width="6.85546875" style="55" customWidth="1"/>
    <col min="7736" max="7736" width="6.5703125" style="55" customWidth="1"/>
    <col min="7737" max="7737" width="7" style="55" customWidth="1"/>
    <col min="7738" max="7738" width="8" style="55" customWidth="1"/>
    <col min="7739" max="7739" width="4.140625" style="55" customWidth="1"/>
    <col min="7740" max="7740" width="4.7109375" style="55" customWidth="1"/>
    <col min="7741" max="7741" width="6.140625" style="55" customWidth="1"/>
    <col min="7742" max="7742" width="6.5703125" style="55" customWidth="1"/>
    <col min="7743" max="7743" width="6.140625" style="55" customWidth="1"/>
    <col min="7744" max="7744" width="7" style="55" customWidth="1"/>
    <col min="7745" max="7745" width="7.42578125" style="55" customWidth="1"/>
    <col min="7746" max="7746" width="4.28515625" style="55" customWidth="1"/>
    <col min="7747" max="7747" width="4.7109375" style="55" customWidth="1"/>
    <col min="7748" max="7748" width="6.28515625" style="55" customWidth="1"/>
    <col min="7749" max="7749" width="6.42578125" style="55" customWidth="1"/>
    <col min="7750" max="7750" width="6.85546875" style="55" customWidth="1"/>
    <col min="7751" max="7751" width="6.7109375" style="55" customWidth="1"/>
    <col min="7752" max="7752" width="7.7109375" style="55" customWidth="1"/>
    <col min="7753" max="7753" width="3.7109375" style="55" customWidth="1"/>
    <col min="7754" max="7754" width="4.140625" style="55" customWidth="1"/>
    <col min="7755" max="7755" width="6.140625" style="55" customWidth="1"/>
    <col min="7756" max="7756" width="6.5703125" style="55" customWidth="1"/>
    <col min="7757" max="7757" width="6.85546875" style="55" customWidth="1"/>
    <col min="7758" max="7758" width="5.5703125" style="55" customWidth="1"/>
    <col min="7759" max="7759" width="7.5703125" style="55" customWidth="1"/>
    <col min="7760" max="7760" width="4" style="55" customWidth="1"/>
    <col min="7761" max="7761" width="6.42578125" style="55" customWidth="1"/>
    <col min="7762" max="7762" width="7.5703125" style="55" customWidth="1"/>
    <col min="7763" max="7764" width="6.85546875" style="55" customWidth="1"/>
    <col min="7765" max="7765" width="5.85546875" style="55" customWidth="1"/>
    <col min="7766" max="7766" width="7.5703125" style="55" customWidth="1"/>
    <col min="7767" max="7767" width="4" style="55" customWidth="1"/>
    <col min="7768" max="7768" width="4.28515625" style="55" customWidth="1"/>
    <col min="7769" max="7769" width="6.42578125" style="55" customWidth="1"/>
    <col min="7770" max="7770" width="6.5703125" style="55" customWidth="1"/>
    <col min="7771" max="7771" width="6.28515625" style="55" customWidth="1"/>
    <col min="7772" max="7772" width="6.140625" style="55" customWidth="1"/>
    <col min="7773" max="7773" width="7" style="55" customWidth="1"/>
    <col min="7774" max="7774" width="4" style="55" customWidth="1"/>
    <col min="7775" max="7775" width="4.28515625" style="55" customWidth="1"/>
    <col min="7776" max="7776" width="6.28515625" style="55" customWidth="1"/>
    <col min="7777" max="7777" width="7" style="55" customWidth="1"/>
    <col min="7778" max="7778" width="6.5703125" style="55" customWidth="1"/>
    <col min="7779" max="7779" width="6.85546875" style="55" customWidth="1"/>
    <col min="7780" max="7780" width="7.42578125" style="55" customWidth="1"/>
    <col min="7781" max="7781" width="3.5703125" style="55" customWidth="1"/>
    <col min="7782" max="7782" width="4.42578125" style="55" customWidth="1"/>
    <col min="7783" max="7783" width="6.5703125" style="55" customWidth="1"/>
    <col min="7784" max="7784" width="7" style="55" customWidth="1"/>
    <col min="7785" max="7785" width="7.42578125" style="55" customWidth="1"/>
    <col min="7786" max="7786" width="7.140625" style="55" customWidth="1"/>
    <col min="7787" max="7787" width="7.28515625" style="55" customWidth="1"/>
    <col min="7788" max="7788" width="4.42578125" style="55" customWidth="1"/>
    <col min="7789" max="7789" width="4.85546875" style="55" customWidth="1"/>
    <col min="7790" max="7829" width="0" style="55" hidden="1" customWidth="1"/>
    <col min="7830" max="7830" width="8.42578125" style="55" customWidth="1"/>
    <col min="7831" max="7832" width="8.28515625" style="55" customWidth="1"/>
    <col min="7833" max="7835" width="5.140625" style="55" customWidth="1"/>
    <col min="7836" max="7836" width="21.85546875" style="55" customWidth="1"/>
    <col min="7837" max="7837" width="44.85546875" style="55" customWidth="1"/>
    <col min="7838" max="7838" width="9.42578125" style="55" customWidth="1"/>
    <col min="7839" max="7839" width="7.7109375" style="55" customWidth="1"/>
    <col min="7840" max="7845" width="4.7109375" style="55" customWidth="1"/>
    <col min="7846" max="7846" width="5" style="55" customWidth="1"/>
    <col min="7847" max="7964" width="9.140625" style="55"/>
    <col min="7965" max="7965" width="3.5703125" style="55" customWidth="1"/>
    <col min="7966" max="7966" width="8.85546875" style="55" customWidth="1"/>
    <col min="7967" max="7967" width="38" style="55" customWidth="1"/>
    <col min="7968" max="7968" width="9.140625" style="55"/>
    <col min="7969" max="7969" width="7.28515625" style="55" customWidth="1"/>
    <col min="7970" max="7970" width="6.28515625" style="55" customWidth="1"/>
    <col min="7971" max="7971" width="6.5703125" style="55" customWidth="1"/>
    <col min="7972" max="7972" width="7.28515625" style="55" customWidth="1"/>
    <col min="7973" max="7973" width="8.140625" style="55" customWidth="1"/>
    <col min="7974" max="7974" width="6.28515625" style="55" customWidth="1"/>
    <col min="7975" max="7975" width="4.85546875" style="55" customWidth="1"/>
    <col min="7976" max="7976" width="5.85546875" style="55" customWidth="1"/>
    <col min="7977" max="7977" width="6" style="55" customWidth="1"/>
    <col min="7978" max="7978" width="6.42578125" style="55" customWidth="1"/>
    <col min="7979" max="7979" width="7" style="55" customWidth="1"/>
    <col min="7980" max="7980" width="7.42578125" style="55" customWidth="1"/>
    <col min="7981" max="7981" width="4.140625" style="55" customWidth="1"/>
    <col min="7982" max="7982" width="6" style="55" customWidth="1"/>
    <col min="7983" max="7983" width="6.5703125" style="55" customWidth="1"/>
    <col min="7984" max="7984" width="6.42578125" style="55" customWidth="1"/>
    <col min="7985" max="7985" width="6.140625" style="55" customWidth="1"/>
    <col min="7986" max="7986" width="6" style="55" customWidth="1"/>
    <col min="7987" max="7987" width="7.42578125" style="55" customWidth="1"/>
    <col min="7988" max="7988" width="5.140625" style="55" customWidth="1"/>
    <col min="7989" max="7989" width="4.140625" style="55" customWidth="1"/>
    <col min="7990" max="7990" width="7.140625" style="55" customWidth="1"/>
    <col min="7991" max="7991" width="6.85546875" style="55" customWidth="1"/>
    <col min="7992" max="7992" width="6.5703125" style="55" customWidth="1"/>
    <col min="7993" max="7993" width="7" style="55" customWidth="1"/>
    <col min="7994" max="7994" width="8" style="55" customWidth="1"/>
    <col min="7995" max="7995" width="4.140625" style="55" customWidth="1"/>
    <col min="7996" max="7996" width="4.7109375" style="55" customWidth="1"/>
    <col min="7997" max="7997" width="6.140625" style="55" customWidth="1"/>
    <col min="7998" max="7998" width="6.5703125" style="55" customWidth="1"/>
    <col min="7999" max="7999" width="6.140625" style="55" customWidth="1"/>
    <col min="8000" max="8000" width="7" style="55" customWidth="1"/>
    <col min="8001" max="8001" width="7.42578125" style="55" customWidth="1"/>
    <col min="8002" max="8002" width="4.28515625" style="55" customWidth="1"/>
    <col min="8003" max="8003" width="4.7109375" style="55" customWidth="1"/>
    <col min="8004" max="8004" width="6.28515625" style="55" customWidth="1"/>
    <col min="8005" max="8005" width="6.42578125" style="55" customWidth="1"/>
    <col min="8006" max="8006" width="6.85546875" style="55" customWidth="1"/>
    <col min="8007" max="8007" width="6.7109375" style="55" customWidth="1"/>
    <col min="8008" max="8008" width="7.7109375" style="55" customWidth="1"/>
    <col min="8009" max="8009" width="3.7109375" style="55" customWidth="1"/>
    <col min="8010" max="8010" width="4.140625" style="55" customWidth="1"/>
    <col min="8011" max="8011" width="6.140625" style="55" customWidth="1"/>
    <col min="8012" max="8012" width="6.5703125" style="55" customWidth="1"/>
    <col min="8013" max="8013" width="6.85546875" style="55" customWidth="1"/>
    <col min="8014" max="8014" width="5.5703125" style="55" customWidth="1"/>
    <col min="8015" max="8015" width="7.5703125" style="55" customWidth="1"/>
    <col min="8016" max="8016" width="4" style="55" customWidth="1"/>
    <col min="8017" max="8017" width="6.42578125" style="55" customWidth="1"/>
    <col min="8018" max="8018" width="7.5703125" style="55" customWidth="1"/>
    <col min="8019" max="8020" width="6.85546875" style="55" customWidth="1"/>
    <col min="8021" max="8021" width="5.85546875" style="55" customWidth="1"/>
    <col min="8022" max="8022" width="7.5703125" style="55" customWidth="1"/>
    <col min="8023" max="8023" width="4" style="55" customWidth="1"/>
    <col min="8024" max="8024" width="4.28515625" style="55" customWidth="1"/>
    <col min="8025" max="8025" width="6.42578125" style="55" customWidth="1"/>
    <col min="8026" max="8026" width="6.5703125" style="55" customWidth="1"/>
    <col min="8027" max="8027" width="6.28515625" style="55" customWidth="1"/>
    <col min="8028" max="8028" width="6.140625" style="55" customWidth="1"/>
    <col min="8029" max="8029" width="7" style="55" customWidth="1"/>
    <col min="8030" max="8030" width="4" style="55" customWidth="1"/>
    <col min="8031" max="8031" width="4.28515625" style="55" customWidth="1"/>
    <col min="8032" max="8032" width="6.28515625" style="55" customWidth="1"/>
    <col min="8033" max="8033" width="7" style="55" customWidth="1"/>
    <col min="8034" max="8034" width="6.5703125" style="55" customWidth="1"/>
    <col min="8035" max="8035" width="6.85546875" style="55" customWidth="1"/>
    <col min="8036" max="8036" width="7.42578125" style="55" customWidth="1"/>
    <col min="8037" max="8037" width="3.5703125" style="55" customWidth="1"/>
    <col min="8038" max="8038" width="4.42578125" style="55" customWidth="1"/>
    <col min="8039" max="8039" width="6.5703125" style="55" customWidth="1"/>
    <col min="8040" max="8040" width="7" style="55" customWidth="1"/>
    <col min="8041" max="8041" width="7.42578125" style="55" customWidth="1"/>
    <col min="8042" max="8042" width="7.140625" style="55" customWidth="1"/>
    <col min="8043" max="8043" width="7.28515625" style="55" customWidth="1"/>
    <col min="8044" max="8044" width="4.42578125" style="55" customWidth="1"/>
    <col min="8045" max="8045" width="4.85546875" style="55" customWidth="1"/>
    <col min="8046" max="8085" width="0" style="55" hidden="1" customWidth="1"/>
    <col min="8086" max="8086" width="8.42578125" style="55" customWidth="1"/>
    <col min="8087" max="8088" width="8.28515625" style="55" customWidth="1"/>
    <col min="8089" max="8091" width="5.140625" style="55" customWidth="1"/>
    <col min="8092" max="8092" width="21.85546875" style="55" customWidth="1"/>
    <col min="8093" max="8093" width="44.85546875" style="55" customWidth="1"/>
    <col min="8094" max="8094" width="9.42578125" style="55" customWidth="1"/>
    <col min="8095" max="8095" width="7.7109375" style="55" customWidth="1"/>
    <col min="8096" max="8101" width="4.7109375" style="55" customWidth="1"/>
    <col min="8102" max="8102" width="5" style="55" customWidth="1"/>
    <col min="8103" max="8220" width="9.140625" style="55"/>
    <col min="8221" max="8221" width="3.5703125" style="55" customWidth="1"/>
    <col min="8222" max="8222" width="8.85546875" style="55" customWidth="1"/>
    <col min="8223" max="8223" width="38" style="55" customWidth="1"/>
    <col min="8224" max="8224" width="9.140625" style="55"/>
    <col min="8225" max="8225" width="7.28515625" style="55" customWidth="1"/>
    <col min="8226" max="8226" width="6.28515625" style="55" customWidth="1"/>
    <col min="8227" max="8227" width="6.5703125" style="55" customWidth="1"/>
    <col min="8228" max="8228" width="7.28515625" style="55" customWidth="1"/>
    <col min="8229" max="8229" width="8.140625" style="55" customWidth="1"/>
    <col min="8230" max="8230" width="6.28515625" style="55" customWidth="1"/>
    <col min="8231" max="8231" width="4.85546875" style="55" customWidth="1"/>
    <col min="8232" max="8232" width="5.85546875" style="55" customWidth="1"/>
    <col min="8233" max="8233" width="6" style="55" customWidth="1"/>
    <col min="8234" max="8234" width="6.42578125" style="55" customWidth="1"/>
    <col min="8235" max="8235" width="7" style="55" customWidth="1"/>
    <col min="8236" max="8236" width="7.42578125" style="55" customWidth="1"/>
    <col min="8237" max="8237" width="4.140625" style="55" customWidth="1"/>
    <col min="8238" max="8238" width="6" style="55" customWidth="1"/>
    <col min="8239" max="8239" width="6.5703125" style="55" customWidth="1"/>
    <col min="8240" max="8240" width="6.42578125" style="55" customWidth="1"/>
    <col min="8241" max="8241" width="6.140625" style="55" customWidth="1"/>
    <col min="8242" max="8242" width="6" style="55" customWidth="1"/>
    <col min="8243" max="8243" width="7.42578125" style="55" customWidth="1"/>
    <col min="8244" max="8244" width="5.140625" style="55" customWidth="1"/>
    <col min="8245" max="8245" width="4.140625" style="55" customWidth="1"/>
    <col min="8246" max="8246" width="7.140625" style="55" customWidth="1"/>
    <col min="8247" max="8247" width="6.85546875" style="55" customWidth="1"/>
    <col min="8248" max="8248" width="6.5703125" style="55" customWidth="1"/>
    <col min="8249" max="8249" width="7" style="55" customWidth="1"/>
    <col min="8250" max="8250" width="8" style="55" customWidth="1"/>
    <col min="8251" max="8251" width="4.140625" style="55" customWidth="1"/>
    <col min="8252" max="8252" width="4.7109375" style="55" customWidth="1"/>
    <col min="8253" max="8253" width="6.140625" style="55" customWidth="1"/>
    <col min="8254" max="8254" width="6.5703125" style="55" customWidth="1"/>
    <col min="8255" max="8255" width="6.140625" style="55" customWidth="1"/>
    <col min="8256" max="8256" width="7" style="55" customWidth="1"/>
    <col min="8257" max="8257" width="7.42578125" style="55" customWidth="1"/>
    <col min="8258" max="8258" width="4.28515625" style="55" customWidth="1"/>
    <col min="8259" max="8259" width="4.7109375" style="55" customWidth="1"/>
    <col min="8260" max="8260" width="6.28515625" style="55" customWidth="1"/>
    <col min="8261" max="8261" width="6.42578125" style="55" customWidth="1"/>
    <col min="8262" max="8262" width="6.85546875" style="55" customWidth="1"/>
    <col min="8263" max="8263" width="6.7109375" style="55" customWidth="1"/>
    <col min="8264" max="8264" width="7.7109375" style="55" customWidth="1"/>
    <col min="8265" max="8265" width="3.7109375" style="55" customWidth="1"/>
    <col min="8266" max="8266" width="4.140625" style="55" customWidth="1"/>
    <col min="8267" max="8267" width="6.140625" style="55" customWidth="1"/>
    <col min="8268" max="8268" width="6.5703125" style="55" customWidth="1"/>
    <col min="8269" max="8269" width="6.85546875" style="55" customWidth="1"/>
    <col min="8270" max="8270" width="5.5703125" style="55" customWidth="1"/>
    <col min="8271" max="8271" width="7.5703125" style="55" customWidth="1"/>
    <col min="8272" max="8272" width="4" style="55" customWidth="1"/>
    <col min="8273" max="8273" width="6.42578125" style="55" customWidth="1"/>
    <col min="8274" max="8274" width="7.5703125" style="55" customWidth="1"/>
    <col min="8275" max="8276" width="6.85546875" style="55" customWidth="1"/>
    <col min="8277" max="8277" width="5.85546875" style="55" customWidth="1"/>
    <col min="8278" max="8278" width="7.5703125" style="55" customWidth="1"/>
    <col min="8279" max="8279" width="4" style="55" customWidth="1"/>
    <col min="8280" max="8280" width="4.28515625" style="55" customWidth="1"/>
    <col min="8281" max="8281" width="6.42578125" style="55" customWidth="1"/>
    <col min="8282" max="8282" width="6.5703125" style="55" customWidth="1"/>
    <col min="8283" max="8283" width="6.28515625" style="55" customWidth="1"/>
    <col min="8284" max="8284" width="6.140625" style="55" customWidth="1"/>
    <col min="8285" max="8285" width="7" style="55" customWidth="1"/>
    <col min="8286" max="8286" width="4" style="55" customWidth="1"/>
    <col min="8287" max="8287" width="4.28515625" style="55" customWidth="1"/>
    <col min="8288" max="8288" width="6.28515625" style="55" customWidth="1"/>
    <col min="8289" max="8289" width="7" style="55" customWidth="1"/>
    <col min="8290" max="8290" width="6.5703125" style="55" customWidth="1"/>
    <col min="8291" max="8291" width="6.85546875" style="55" customWidth="1"/>
    <col min="8292" max="8292" width="7.42578125" style="55" customWidth="1"/>
    <col min="8293" max="8293" width="3.5703125" style="55" customWidth="1"/>
    <col min="8294" max="8294" width="4.42578125" style="55" customWidth="1"/>
    <col min="8295" max="8295" width="6.5703125" style="55" customWidth="1"/>
    <col min="8296" max="8296" width="7" style="55" customWidth="1"/>
    <col min="8297" max="8297" width="7.42578125" style="55" customWidth="1"/>
    <col min="8298" max="8298" width="7.140625" style="55" customWidth="1"/>
    <col min="8299" max="8299" width="7.28515625" style="55" customWidth="1"/>
    <col min="8300" max="8300" width="4.42578125" style="55" customWidth="1"/>
    <col min="8301" max="8301" width="4.85546875" style="55" customWidth="1"/>
    <col min="8302" max="8341" width="0" style="55" hidden="1" customWidth="1"/>
    <col min="8342" max="8342" width="8.42578125" style="55" customWidth="1"/>
    <col min="8343" max="8344" width="8.28515625" style="55" customWidth="1"/>
    <col min="8345" max="8347" width="5.140625" style="55" customWidth="1"/>
    <col min="8348" max="8348" width="21.85546875" style="55" customWidth="1"/>
    <col min="8349" max="8349" width="44.85546875" style="55" customWidth="1"/>
    <col min="8350" max="8350" width="9.42578125" style="55" customWidth="1"/>
    <col min="8351" max="8351" width="7.7109375" style="55" customWidth="1"/>
    <col min="8352" max="8357" width="4.7109375" style="55" customWidth="1"/>
    <col min="8358" max="8358" width="5" style="55" customWidth="1"/>
    <col min="8359" max="8476" width="9.140625" style="55"/>
    <col min="8477" max="8477" width="3.5703125" style="55" customWidth="1"/>
    <col min="8478" max="8478" width="8.85546875" style="55" customWidth="1"/>
    <col min="8479" max="8479" width="38" style="55" customWidth="1"/>
    <col min="8480" max="8480" width="9.140625" style="55"/>
    <col min="8481" max="8481" width="7.28515625" style="55" customWidth="1"/>
    <col min="8482" max="8482" width="6.28515625" style="55" customWidth="1"/>
    <col min="8483" max="8483" width="6.5703125" style="55" customWidth="1"/>
    <col min="8484" max="8484" width="7.28515625" style="55" customWidth="1"/>
    <col min="8485" max="8485" width="8.140625" style="55" customWidth="1"/>
    <col min="8486" max="8486" width="6.28515625" style="55" customWidth="1"/>
    <col min="8487" max="8487" width="4.85546875" style="55" customWidth="1"/>
    <col min="8488" max="8488" width="5.85546875" style="55" customWidth="1"/>
    <col min="8489" max="8489" width="6" style="55" customWidth="1"/>
    <col min="8490" max="8490" width="6.42578125" style="55" customWidth="1"/>
    <col min="8491" max="8491" width="7" style="55" customWidth="1"/>
    <col min="8492" max="8492" width="7.42578125" style="55" customWidth="1"/>
    <col min="8493" max="8493" width="4.140625" style="55" customWidth="1"/>
    <col min="8494" max="8494" width="6" style="55" customWidth="1"/>
    <col min="8495" max="8495" width="6.5703125" style="55" customWidth="1"/>
    <col min="8496" max="8496" width="6.42578125" style="55" customWidth="1"/>
    <col min="8497" max="8497" width="6.140625" style="55" customWidth="1"/>
    <col min="8498" max="8498" width="6" style="55" customWidth="1"/>
    <col min="8499" max="8499" width="7.42578125" style="55" customWidth="1"/>
    <col min="8500" max="8500" width="5.140625" style="55" customWidth="1"/>
    <col min="8501" max="8501" width="4.140625" style="55" customWidth="1"/>
    <col min="8502" max="8502" width="7.140625" style="55" customWidth="1"/>
    <col min="8503" max="8503" width="6.85546875" style="55" customWidth="1"/>
    <col min="8504" max="8504" width="6.5703125" style="55" customWidth="1"/>
    <col min="8505" max="8505" width="7" style="55" customWidth="1"/>
    <col min="8506" max="8506" width="8" style="55" customWidth="1"/>
    <col min="8507" max="8507" width="4.140625" style="55" customWidth="1"/>
    <col min="8508" max="8508" width="4.7109375" style="55" customWidth="1"/>
    <col min="8509" max="8509" width="6.140625" style="55" customWidth="1"/>
    <col min="8510" max="8510" width="6.5703125" style="55" customWidth="1"/>
    <col min="8511" max="8511" width="6.140625" style="55" customWidth="1"/>
    <col min="8512" max="8512" width="7" style="55" customWidth="1"/>
    <col min="8513" max="8513" width="7.42578125" style="55" customWidth="1"/>
    <col min="8514" max="8514" width="4.28515625" style="55" customWidth="1"/>
    <col min="8515" max="8515" width="4.7109375" style="55" customWidth="1"/>
    <col min="8516" max="8516" width="6.28515625" style="55" customWidth="1"/>
    <col min="8517" max="8517" width="6.42578125" style="55" customWidth="1"/>
    <col min="8518" max="8518" width="6.85546875" style="55" customWidth="1"/>
    <col min="8519" max="8519" width="6.7109375" style="55" customWidth="1"/>
    <col min="8520" max="8520" width="7.7109375" style="55" customWidth="1"/>
    <col min="8521" max="8521" width="3.7109375" style="55" customWidth="1"/>
    <col min="8522" max="8522" width="4.140625" style="55" customWidth="1"/>
    <col min="8523" max="8523" width="6.140625" style="55" customWidth="1"/>
    <col min="8524" max="8524" width="6.5703125" style="55" customWidth="1"/>
    <col min="8525" max="8525" width="6.85546875" style="55" customWidth="1"/>
    <col min="8526" max="8526" width="5.5703125" style="55" customWidth="1"/>
    <col min="8527" max="8527" width="7.5703125" style="55" customWidth="1"/>
    <col min="8528" max="8528" width="4" style="55" customWidth="1"/>
    <col min="8529" max="8529" width="6.42578125" style="55" customWidth="1"/>
    <col min="8530" max="8530" width="7.5703125" style="55" customWidth="1"/>
    <col min="8531" max="8532" width="6.85546875" style="55" customWidth="1"/>
    <col min="8533" max="8533" width="5.85546875" style="55" customWidth="1"/>
    <col min="8534" max="8534" width="7.5703125" style="55" customWidth="1"/>
    <col min="8535" max="8535" width="4" style="55" customWidth="1"/>
    <col min="8536" max="8536" width="4.28515625" style="55" customWidth="1"/>
    <col min="8537" max="8537" width="6.42578125" style="55" customWidth="1"/>
    <col min="8538" max="8538" width="6.5703125" style="55" customWidth="1"/>
    <col min="8539" max="8539" width="6.28515625" style="55" customWidth="1"/>
    <col min="8540" max="8540" width="6.140625" style="55" customWidth="1"/>
    <col min="8541" max="8541" width="7" style="55" customWidth="1"/>
    <col min="8542" max="8542" width="4" style="55" customWidth="1"/>
    <col min="8543" max="8543" width="4.28515625" style="55" customWidth="1"/>
    <col min="8544" max="8544" width="6.28515625" style="55" customWidth="1"/>
    <col min="8545" max="8545" width="7" style="55" customWidth="1"/>
    <col min="8546" max="8546" width="6.5703125" style="55" customWidth="1"/>
    <col min="8547" max="8547" width="6.85546875" style="55" customWidth="1"/>
    <col min="8548" max="8548" width="7.42578125" style="55" customWidth="1"/>
    <col min="8549" max="8549" width="3.5703125" style="55" customWidth="1"/>
    <col min="8550" max="8550" width="4.42578125" style="55" customWidth="1"/>
    <col min="8551" max="8551" width="6.5703125" style="55" customWidth="1"/>
    <col min="8552" max="8552" width="7" style="55" customWidth="1"/>
    <col min="8553" max="8553" width="7.42578125" style="55" customWidth="1"/>
    <col min="8554" max="8554" width="7.140625" style="55" customWidth="1"/>
    <col min="8555" max="8555" width="7.28515625" style="55" customWidth="1"/>
    <col min="8556" max="8556" width="4.42578125" style="55" customWidth="1"/>
    <col min="8557" max="8557" width="4.85546875" style="55" customWidth="1"/>
    <col min="8558" max="8597" width="0" style="55" hidden="1" customWidth="1"/>
    <col min="8598" max="8598" width="8.42578125" style="55" customWidth="1"/>
    <col min="8599" max="8600" width="8.28515625" style="55" customWidth="1"/>
    <col min="8601" max="8603" width="5.140625" style="55" customWidth="1"/>
    <col min="8604" max="8604" width="21.85546875" style="55" customWidth="1"/>
    <col min="8605" max="8605" width="44.85546875" style="55" customWidth="1"/>
    <col min="8606" max="8606" width="9.42578125" style="55" customWidth="1"/>
    <col min="8607" max="8607" width="7.7109375" style="55" customWidth="1"/>
    <col min="8608" max="8613" width="4.7109375" style="55" customWidth="1"/>
    <col min="8614" max="8614" width="5" style="55" customWidth="1"/>
    <col min="8615" max="8732" width="9.140625" style="55"/>
    <col min="8733" max="8733" width="3.5703125" style="55" customWidth="1"/>
    <col min="8734" max="8734" width="8.85546875" style="55" customWidth="1"/>
    <col min="8735" max="8735" width="38" style="55" customWidth="1"/>
    <col min="8736" max="8736" width="9.140625" style="55"/>
    <col min="8737" max="8737" width="7.28515625" style="55" customWidth="1"/>
    <col min="8738" max="8738" width="6.28515625" style="55" customWidth="1"/>
    <col min="8739" max="8739" width="6.5703125" style="55" customWidth="1"/>
    <col min="8740" max="8740" width="7.28515625" style="55" customWidth="1"/>
    <col min="8741" max="8741" width="8.140625" style="55" customWidth="1"/>
    <col min="8742" max="8742" width="6.28515625" style="55" customWidth="1"/>
    <col min="8743" max="8743" width="4.85546875" style="55" customWidth="1"/>
    <col min="8744" max="8744" width="5.85546875" style="55" customWidth="1"/>
    <col min="8745" max="8745" width="6" style="55" customWidth="1"/>
    <col min="8746" max="8746" width="6.42578125" style="55" customWidth="1"/>
    <col min="8747" max="8747" width="7" style="55" customWidth="1"/>
    <col min="8748" max="8748" width="7.42578125" style="55" customWidth="1"/>
    <col min="8749" max="8749" width="4.140625" style="55" customWidth="1"/>
    <col min="8750" max="8750" width="6" style="55" customWidth="1"/>
    <col min="8751" max="8751" width="6.5703125" style="55" customWidth="1"/>
    <col min="8752" max="8752" width="6.42578125" style="55" customWidth="1"/>
    <col min="8753" max="8753" width="6.140625" style="55" customWidth="1"/>
    <col min="8754" max="8754" width="6" style="55" customWidth="1"/>
    <col min="8755" max="8755" width="7.42578125" style="55" customWidth="1"/>
    <col min="8756" max="8756" width="5.140625" style="55" customWidth="1"/>
    <col min="8757" max="8757" width="4.140625" style="55" customWidth="1"/>
    <col min="8758" max="8758" width="7.140625" style="55" customWidth="1"/>
    <col min="8759" max="8759" width="6.85546875" style="55" customWidth="1"/>
    <col min="8760" max="8760" width="6.5703125" style="55" customWidth="1"/>
    <col min="8761" max="8761" width="7" style="55" customWidth="1"/>
    <col min="8762" max="8762" width="8" style="55" customWidth="1"/>
    <col min="8763" max="8763" width="4.140625" style="55" customWidth="1"/>
    <col min="8764" max="8764" width="4.7109375" style="55" customWidth="1"/>
    <col min="8765" max="8765" width="6.140625" style="55" customWidth="1"/>
    <col min="8766" max="8766" width="6.5703125" style="55" customWidth="1"/>
    <col min="8767" max="8767" width="6.140625" style="55" customWidth="1"/>
    <col min="8768" max="8768" width="7" style="55" customWidth="1"/>
    <col min="8769" max="8769" width="7.42578125" style="55" customWidth="1"/>
    <col min="8770" max="8770" width="4.28515625" style="55" customWidth="1"/>
    <col min="8771" max="8771" width="4.7109375" style="55" customWidth="1"/>
    <col min="8772" max="8772" width="6.28515625" style="55" customWidth="1"/>
    <col min="8773" max="8773" width="6.42578125" style="55" customWidth="1"/>
    <col min="8774" max="8774" width="6.85546875" style="55" customWidth="1"/>
    <col min="8775" max="8775" width="6.7109375" style="55" customWidth="1"/>
    <col min="8776" max="8776" width="7.7109375" style="55" customWidth="1"/>
    <col min="8777" max="8777" width="3.7109375" style="55" customWidth="1"/>
    <col min="8778" max="8778" width="4.140625" style="55" customWidth="1"/>
    <col min="8779" max="8779" width="6.140625" style="55" customWidth="1"/>
    <col min="8780" max="8780" width="6.5703125" style="55" customWidth="1"/>
    <col min="8781" max="8781" width="6.85546875" style="55" customWidth="1"/>
    <col min="8782" max="8782" width="5.5703125" style="55" customWidth="1"/>
    <col min="8783" max="8783" width="7.5703125" style="55" customWidth="1"/>
    <col min="8784" max="8784" width="4" style="55" customWidth="1"/>
    <col min="8785" max="8785" width="6.42578125" style="55" customWidth="1"/>
    <col min="8786" max="8786" width="7.5703125" style="55" customWidth="1"/>
    <col min="8787" max="8788" width="6.85546875" style="55" customWidth="1"/>
    <col min="8789" max="8789" width="5.85546875" style="55" customWidth="1"/>
    <col min="8790" max="8790" width="7.5703125" style="55" customWidth="1"/>
    <col min="8791" max="8791" width="4" style="55" customWidth="1"/>
    <col min="8792" max="8792" width="4.28515625" style="55" customWidth="1"/>
    <col min="8793" max="8793" width="6.42578125" style="55" customWidth="1"/>
    <col min="8794" max="8794" width="6.5703125" style="55" customWidth="1"/>
    <col min="8795" max="8795" width="6.28515625" style="55" customWidth="1"/>
    <col min="8796" max="8796" width="6.140625" style="55" customWidth="1"/>
    <col min="8797" max="8797" width="7" style="55" customWidth="1"/>
    <col min="8798" max="8798" width="4" style="55" customWidth="1"/>
    <col min="8799" max="8799" width="4.28515625" style="55" customWidth="1"/>
    <col min="8800" max="8800" width="6.28515625" style="55" customWidth="1"/>
    <col min="8801" max="8801" width="7" style="55" customWidth="1"/>
    <col min="8802" max="8802" width="6.5703125" style="55" customWidth="1"/>
    <col min="8803" max="8803" width="6.85546875" style="55" customWidth="1"/>
    <col min="8804" max="8804" width="7.42578125" style="55" customWidth="1"/>
    <col min="8805" max="8805" width="3.5703125" style="55" customWidth="1"/>
    <col min="8806" max="8806" width="4.42578125" style="55" customWidth="1"/>
    <col min="8807" max="8807" width="6.5703125" style="55" customWidth="1"/>
    <col min="8808" max="8808" width="7" style="55" customWidth="1"/>
    <col min="8809" max="8809" width="7.42578125" style="55" customWidth="1"/>
    <col min="8810" max="8810" width="7.140625" style="55" customWidth="1"/>
    <col min="8811" max="8811" width="7.28515625" style="55" customWidth="1"/>
    <col min="8812" max="8812" width="4.42578125" style="55" customWidth="1"/>
    <col min="8813" max="8813" width="4.85546875" style="55" customWidth="1"/>
    <col min="8814" max="8853" width="0" style="55" hidden="1" customWidth="1"/>
    <col min="8854" max="8854" width="8.42578125" style="55" customWidth="1"/>
    <col min="8855" max="8856" width="8.28515625" style="55" customWidth="1"/>
    <col min="8857" max="8859" width="5.140625" style="55" customWidth="1"/>
    <col min="8860" max="8860" width="21.85546875" style="55" customWidth="1"/>
    <col min="8861" max="8861" width="44.85546875" style="55" customWidth="1"/>
    <col min="8862" max="8862" width="9.42578125" style="55" customWidth="1"/>
    <col min="8863" max="8863" width="7.7109375" style="55" customWidth="1"/>
    <col min="8864" max="8869" width="4.7109375" style="55" customWidth="1"/>
    <col min="8870" max="8870" width="5" style="55" customWidth="1"/>
    <col min="8871" max="8988" width="9.140625" style="55"/>
    <col min="8989" max="8989" width="3.5703125" style="55" customWidth="1"/>
    <col min="8990" max="8990" width="8.85546875" style="55" customWidth="1"/>
    <col min="8991" max="8991" width="38" style="55" customWidth="1"/>
    <col min="8992" max="8992" width="9.140625" style="55"/>
    <col min="8993" max="8993" width="7.28515625" style="55" customWidth="1"/>
    <col min="8994" max="8994" width="6.28515625" style="55" customWidth="1"/>
    <col min="8995" max="8995" width="6.5703125" style="55" customWidth="1"/>
    <col min="8996" max="8996" width="7.28515625" style="55" customWidth="1"/>
    <col min="8997" max="8997" width="8.140625" style="55" customWidth="1"/>
    <col min="8998" max="8998" width="6.28515625" style="55" customWidth="1"/>
    <col min="8999" max="8999" width="4.85546875" style="55" customWidth="1"/>
    <col min="9000" max="9000" width="5.85546875" style="55" customWidth="1"/>
    <col min="9001" max="9001" width="6" style="55" customWidth="1"/>
    <col min="9002" max="9002" width="6.42578125" style="55" customWidth="1"/>
    <col min="9003" max="9003" width="7" style="55" customWidth="1"/>
    <col min="9004" max="9004" width="7.42578125" style="55" customWidth="1"/>
    <col min="9005" max="9005" width="4.140625" style="55" customWidth="1"/>
    <col min="9006" max="9006" width="6" style="55" customWidth="1"/>
    <col min="9007" max="9007" width="6.5703125" style="55" customWidth="1"/>
    <col min="9008" max="9008" width="6.42578125" style="55" customWidth="1"/>
    <col min="9009" max="9009" width="6.140625" style="55" customWidth="1"/>
    <col min="9010" max="9010" width="6" style="55" customWidth="1"/>
    <col min="9011" max="9011" width="7.42578125" style="55" customWidth="1"/>
    <col min="9012" max="9012" width="5.140625" style="55" customWidth="1"/>
    <col min="9013" max="9013" width="4.140625" style="55" customWidth="1"/>
    <col min="9014" max="9014" width="7.140625" style="55" customWidth="1"/>
    <col min="9015" max="9015" width="6.85546875" style="55" customWidth="1"/>
    <col min="9016" max="9016" width="6.5703125" style="55" customWidth="1"/>
    <col min="9017" max="9017" width="7" style="55" customWidth="1"/>
    <col min="9018" max="9018" width="8" style="55" customWidth="1"/>
    <col min="9019" max="9019" width="4.140625" style="55" customWidth="1"/>
    <col min="9020" max="9020" width="4.7109375" style="55" customWidth="1"/>
    <col min="9021" max="9021" width="6.140625" style="55" customWidth="1"/>
    <col min="9022" max="9022" width="6.5703125" style="55" customWidth="1"/>
    <col min="9023" max="9023" width="6.140625" style="55" customWidth="1"/>
    <col min="9024" max="9024" width="7" style="55" customWidth="1"/>
    <col min="9025" max="9025" width="7.42578125" style="55" customWidth="1"/>
    <col min="9026" max="9026" width="4.28515625" style="55" customWidth="1"/>
    <col min="9027" max="9027" width="4.7109375" style="55" customWidth="1"/>
    <col min="9028" max="9028" width="6.28515625" style="55" customWidth="1"/>
    <col min="9029" max="9029" width="6.42578125" style="55" customWidth="1"/>
    <col min="9030" max="9030" width="6.85546875" style="55" customWidth="1"/>
    <col min="9031" max="9031" width="6.7109375" style="55" customWidth="1"/>
    <col min="9032" max="9032" width="7.7109375" style="55" customWidth="1"/>
    <col min="9033" max="9033" width="3.7109375" style="55" customWidth="1"/>
    <col min="9034" max="9034" width="4.140625" style="55" customWidth="1"/>
    <col min="9035" max="9035" width="6.140625" style="55" customWidth="1"/>
    <col min="9036" max="9036" width="6.5703125" style="55" customWidth="1"/>
    <col min="9037" max="9037" width="6.85546875" style="55" customWidth="1"/>
    <col min="9038" max="9038" width="5.5703125" style="55" customWidth="1"/>
    <col min="9039" max="9039" width="7.5703125" style="55" customWidth="1"/>
    <col min="9040" max="9040" width="4" style="55" customWidth="1"/>
    <col min="9041" max="9041" width="6.42578125" style="55" customWidth="1"/>
    <col min="9042" max="9042" width="7.5703125" style="55" customWidth="1"/>
    <col min="9043" max="9044" width="6.85546875" style="55" customWidth="1"/>
    <col min="9045" max="9045" width="5.85546875" style="55" customWidth="1"/>
    <col min="9046" max="9046" width="7.5703125" style="55" customWidth="1"/>
    <col min="9047" max="9047" width="4" style="55" customWidth="1"/>
    <col min="9048" max="9048" width="4.28515625" style="55" customWidth="1"/>
    <col min="9049" max="9049" width="6.42578125" style="55" customWidth="1"/>
    <col min="9050" max="9050" width="6.5703125" style="55" customWidth="1"/>
    <col min="9051" max="9051" width="6.28515625" style="55" customWidth="1"/>
    <col min="9052" max="9052" width="6.140625" style="55" customWidth="1"/>
    <col min="9053" max="9053" width="7" style="55" customWidth="1"/>
    <col min="9054" max="9054" width="4" style="55" customWidth="1"/>
    <col min="9055" max="9055" width="4.28515625" style="55" customWidth="1"/>
    <col min="9056" max="9056" width="6.28515625" style="55" customWidth="1"/>
    <col min="9057" max="9057" width="7" style="55" customWidth="1"/>
    <col min="9058" max="9058" width="6.5703125" style="55" customWidth="1"/>
    <col min="9059" max="9059" width="6.85546875" style="55" customWidth="1"/>
    <col min="9060" max="9060" width="7.42578125" style="55" customWidth="1"/>
    <col min="9061" max="9061" width="3.5703125" style="55" customWidth="1"/>
    <col min="9062" max="9062" width="4.42578125" style="55" customWidth="1"/>
    <col min="9063" max="9063" width="6.5703125" style="55" customWidth="1"/>
    <col min="9064" max="9064" width="7" style="55" customWidth="1"/>
    <col min="9065" max="9065" width="7.42578125" style="55" customWidth="1"/>
    <col min="9066" max="9066" width="7.140625" style="55" customWidth="1"/>
    <col min="9067" max="9067" width="7.28515625" style="55" customWidth="1"/>
    <col min="9068" max="9068" width="4.42578125" style="55" customWidth="1"/>
    <col min="9069" max="9069" width="4.85546875" style="55" customWidth="1"/>
    <col min="9070" max="9109" width="0" style="55" hidden="1" customWidth="1"/>
    <col min="9110" max="9110" width="8.42578125" style="55" customWidth="1"/>
    <col min="9111" max="9112" width="8.28515625" style="55" customWidth="1"/>
    <col min="9113" max="9115" width="5.140625" style="55" customWidth="1"/>
    <col min="9116" max="9116" width="21.85546875" style="55" customWidth="1"/>
    <col min="9117" max="9117" width="44.85546875" style="55" customWidth="1"/>
    <col min="9118" max="9118" width="9.42578125" style="55" customWidth="1"/>
    <col min="9119" max="9119" width="7.7109375" style="55" customWidth="1"/>
    <col min="9120" max="9125" width="4.7109375" style="55" customWidth="1"/>
    <col min="9126" max="9126" width="5" style="55" customWidth="1"/>
    <col min="9127" max="9244" width="9.140625" style="55"/>
    <col min="9245" max="9245" width="3.5703125" style="55" customWidth="1"/>
    <col min="9246" max="9246" width="8.85546875" style="55" customWidth="1"/>
    <col min="9247" max="9247" width="38" style="55" customWidth="1"/>
    <col min="9248" max="9248" width="9.140625" style="55"/>
    <col min="9249" max="9249" width="7.28515625" style="55" customWidth="1"/>
    <col min="9250" max="9250" width="6.28515625" style="55" customWidth="1"/>
    <col min="9251" max="9251" width="6.5703125" style="55" customWidth="1"/>
    <col min="9252" max="9252" width="7.28515625" style="55" customWidth="1"/>
    <col min="9253" max="9253" width="8.140625" style="55" customWidth="1"/>
    <col min="9254" max="9254" width="6.28515625" style="55" customWidth="1"/>
    <col min="9255" max="9255" width="4.85546875" style="55" customWidth="1"/>
    <col min="9256" max="9256" width="5.85546875" style="55" customWidth="1"/>
    <col min="9257" max="9257" width="6" style="55" customWidth="1"/>
    <col min="9258" max="9258" width="6.42578125" style="55" customWidth="1"/>
    <col min="9259" max="9259" width="7" style="55" customWidth="1"/>
    <col min="9260" max="9260" width="7.42578125" style="55" customWidth="1"/>
    <col min="9261" max="9261" width="4.140625" style="55" customWidth="1"/>
    <col min="9262" max="9262" width="6" style="55" customWidth="1"/>
    <col min="9263" max="9263" width="6.5703125" style="55" customWidth="1"/>
    <col min="9264" max="9264" width="6.42578125" style="55" customWidth="1"/>
    <col min="9265" max="9265" width="6.140625" style="55" customWidth="1"/>
    <col min="9266" max="9266" width="6" style="55" customWidth="1"/>
    <col min="9267" max="9267" width="7.42578125" style="55" customWidth="1"/>
    <col min="9268" max="9268" width="5.140625" style="55" customWidth="1"/>
    <col min="9269" max="9269" width="4.140625" style="55" customWidth="1"/>
    <col min="9270" max="9270" width="7.140625" style="55" customWidth="1"/>
    <col min="9271" max="9271" width="6.85546875" style="55" customWidth="1"/>
    <col min="9272" max="9272" width="6.5703125" style="55" customWidth="1"/>
    <col min="9273" max="9273" width="7" style="55" customWidth="1"/>
    <col min="9274" max="9274" width="8" style="55" customWidth="1"/>
    <col min="9275" max="9275" width="4.140625" style="55" customWidth="1"/>
    <col min="9276" max="9276" width="4.7109375" style="55" customWidth="1"/>
    <col min="9277" max="9277" width="6.140625" style="55" customWidth="1"/>
    <col min="9278" max="9278" width="6.5703125" style="55" customWidth="1"/>
    <col min="9279" max="9279" width="6.140625" style="55" customWidth="1"/>
    <col min="9280" max="9280" width="7" style="55" customWidth="1"/>
    <col min="9281" max="9281" width="7.42578125" style="55" customWidth="1"/>
    <col min="9282" max="9282" width="4.28515625" style="55" customWidth="1"/>
    <col min="9283" max="9283" width="4.7109375" style="55" customWidth="1"/>
    <col min="9284" max="9284" width="6.28515625" style="55" customWidth="1"/>
    <col min="9285" max="9285" width="6.42578125" style="55" customWidth="1"/>
    <col min="9286" max="9286" width="6.85546875" style="55" customWidth="1"/>
    <col min="9287" max="9287" width="6.7109375" style="55" customWidth="1"/>
    <col min="9288" max="9288" width="7.7109375" style="55" customWidth="1"/>
    <col min="9289" max="9289" width="3.7109375" style="55" customWidth="1"/>
    <col min="9290" max="9290" width="4.140625" style="55" customWidth="1"/>
    <col min="9291" max="9291" width="6.140625" style="55" customWidth="1"/>
    <col min="9292" max="9292" width="6.5703125" style="55" customWidth="1"/>
    <col min="9293" max="9293" width="6.85546875" style="55" customWidth="1"/>
    <col min="9294" max="9294" width="5.5703125" style="55" customWidth="1"/>
    <col min="9295" max="9295" width="7.5703125" style="55" customWidth="1"/>
    <col min="9296" max="9296" width="4" style="55" customWidth="1"/>
    <col min="9297" max="9297" width="6.42578125" style="55" customWidth="1"/>
    <col min="9298" max="9298" width="7.5703125" style="55" customWidth="1"/>
    <col min="9299" max="9300" width="6.85546875" style="55" customWidth="1"/>
    <col min="9301" max="9301" width="5.85546875" style="55" customWidth="1"/>
    <col min="9302" max="9302" width="7.5703125" style="55" customWidth="1"/>
    <col min="9303" max="9303" width="4" style="55" customWidth="1"/>
    <col min="9304" max="9304" width="4.28515625" style="55" customWidth="1"/>
    <col min="9305" max="9305" width="6.42578125" style="55" customWidth="1"/>
    <col min="9306" max="9306" width="6.5703125" style="55" customWidth="1"/>
    <col min="9307" max="9307" width="6.28515625" style="55" customWidth="1"/>
    <col min="9308" max="9308" width="6.140625" style="55" customWidth="1"/>
    <col min="9309" max="9309" width="7" style="55" customWidth="1"/>
    <col min="9310" max="9310" width="4" style="55" customWidth="1"/>
    <col min="9311" max="9311" width="4.28515625" style="55" customWidth="1"/>
    <col min="9312" max="9312" width="6.28515625" style="55" customWidth="1"/>
    <col min="9313" max="9313" width="7" style="55" customWidth="1"/>
    <col min="9314" max="9314" width="6.5703125" style="55" customWidth="1"/>
    <col min="9315" max="9315" width="6.85546875" style="55" customWidth="1"/>
    <col min="9316" max="9316" width="7.42578125" style="55" customWidth="1"/>
    <col min="9317" max="9317" width="3.5703125" style="55" customWidth="1"/>
    <col min="9318" max="9318" width="4.42578125" style="55" customWidth="1"/>
    <col min="9319" max="9319" width="6.5703125" style="55" customWidth="1"/>
    <col min="9320" max="9320" width="7" style="55" customWidth="1"/>
    <col min="9321" max="9321" width="7.42578125" style="55" customWidth="1"/>
    <col min="9322" max="9322" width="7.140625" style="55" customWidth="1"/>
    <col min="9323" max="9323" width="7.28515625" style="55" customWidth="1"/>
    <col min="9324" max="9324" width="4.42578125" style="55" customWidth="1"/>
    <col min="9325" max="9325" width="4.85546875" style="55" customWidth="1"/>
    <col min="9326" max="9365" width="0" style="55" hidden="1" customWidth="1"/>
    <col min="9366" max="9366" width="8.42578125" style="55" customWidth="1"/>
    <col min="9367" max="9368" width="8.28515625" style="55" customWidth="1"/>
    <col min="9369" max="9371" width="5.140625" style="55" customWidth="1"/>
    <col min="9372" max="9372" width="21.85546875" style="55" customWidth="1"/>
    <col min="9373" max="9373" width="44.85546875" style="55" customWidth="1"/>
    <col min="9374" max="9374" width="9.42578125" style="55" customWidth="1"/>
    <col min="9375" max="9375" width="7.7109375" style="55" customWidth="1"/>
    <col min="9376" max="9381" width="4.7109375" style="55" customWidth="1"/>
    <col min="9382" max="9382" width="5" style="55" customWidth="1"/>
    <col min="9383" max="9500" width="9.140625" style="55"/>
    <col min="9501" max="9501" width="3.5703125" style="55" customWidth="1"/>
    <col min="9502" max="9502" width="8.85546875" style="55" customWidth="1"/>
    <col min="9503" max="9503" width="38" style="55" customWidth="1"/>
    <col min="9504" max="9504" width="9.140625" style="55"/>
    <col min="9505" max="9505" width="7.28515625" style="55" customWidth="1"/>
    <col min="9506" max="9506" width="6.28515625" style="55" customWidth="1"/>
    <col min="9507" max="9507" width="6.5703125" style="55" customWidth="1"/>
    <col min="9508" max="9508" width="7.28515625" style="55" customWidth="1"/>
    <col min="9509" max="9509" width="8.140625" style="55" customWidth="1"/>
    <col min="9510" max="9510" width="6.28515625" style="55" customWidth="1"/>
    <col min="9511" max="9511" width="4.85546875" style="55" customWidth="1"/>
    <col min="9512" max="9512" width="5.85546875" style="55" customWidth="1"/>
    <col min="9513" max="9513" width="6" style="55" customWidth="1"/>
    <col min="9514" max="9514" width="6.42578125" style="55" customWidth="1"/>
    <col min="9515" max="9515" width="7" style="55" customWidth="1"/>
    <col min="9516" max="9516" width="7.42578125" style="55" customWidth="1"/>
    <col min="9517" max="9517" width="4.140625" style="55" customWidth="1"/>
    <col min="9518" max="9518" width="6" style="55" customWidth="1"/>
    <col min="9519" max="9519" width="6.5703125" style="55" customWidth="1"/>
    <col min="9520" max="9520" width="6.42578125" style="55" customWidth="1"/>
    <col min="9521" max="9521" width="6.140625" style="55" customWidth="1"/>
    <col min="9522" max="9522" width="6" style="55" customWidth="1"/>
    <col min="9523" max="9523" width="7.42578125" style="55" customWidth="1"/>
    <col min="9524" max="9524" width="5.140625" style="55" customWidth="1"/>
    <col min="9525" max="9525" width="4.140625" style="55" customWidth="1"/>
    <col min="9526" max="9526" width="7.140625" style="55" customWidth="1"/>
    <col min="9527" max="9527" width="6.85546875" style="55" customWidth="1"/>
    <col min="9528" max="9528" width="6.5703125" style="55" customWidth="1"/>
    <col min="9529" max="9529" width="7" style="55" customWidth="1"/>
    <col min="9530" max="9530" width="8" style="55" customWidth="1"/>
    <col min="9531" max="9531" width="4.140625" style="55" customWidth="1"/>
    <col min="9532" max="9532" width="4.7109375" style="55" customWidth="1"/>
    <col min="9533" max="9533" width="6.140625" style="55" customWidth="1"/>
    <col min="9534" max="9534" width="6.5703125" style="55" customWidth="1"/>
    <col min="9535" max="9535" width="6.140625" style="55" customWidth="1"/>
    <col min="9536" max="9536" width="7" style="55" customWidth="1"/>
    <col min="9537" max="9537" width="7.42578125" style="55" customWidth="1"/>
    <col min="9538" max="9538" width="4.28515625" style="55" customWidth="1"/>
    <col min="9539" max="9539" width="4.7109375" style="55" customWidth="1"/>
    <col min="9540" max="9540" width="6.28515625" style="55" customWidth="1"/>
    <col min="9541" max="9541" width="6.42578125" style="55" customWidth="1"/>
    <col min="9542" max="9542" width="6.85546875" style="55" customWidth="1"/>
    <col min="9543" max="9543" width="6.7109375" style="55" customWidth="1"/>
    <col min="9544" max="9544" width="7.7109375" style="55" customWidth="1"/>
    <col min="9545" max="9545" width="3.7109375" style="55" customWidth="1"/>
    <col min="9546" max="9546" width="4.140625" style="55" customWidth="1"/>
    <col min="9547" max="9547" width="6.140625" style="55" customWidth="1"/>
    <col min="9548" max="9548" width="6.5703125" style="55" customWidth="1"/>
    <col min="9549" max="9549" width="6.85546875" style="55" customWidth="1"/>
    <col min="9550" max="9550" width="5.5703125" style="55" customWidth="1"/>
    <col min="9551" max="9551" width="7.5703125" style="55" customWidth="1"/>
    <col min="9552" max="9552" width="4" style="55" customWidth="1"/>
    <col min="9553" max="9553" width="6.42578125" style="55" customWidth="1"/>
    <col min="9554" max="9554" width="7.5703125" style="55" customWidth="1"/>
    <col min="9555" max="9556" width="6.85546875" style="55" customWidth="1"/>
    <col min="9557" max="9557" width="5.85546875" style="55" customWidth="1"/>
    <col min="9558" max="9558" width="7.5703125" style="55" customWidth="1"/>
    <col min="9559" max="9559" width="4" style="55" customWidth="1"/>
    <col min="9560" max="9560" width="4.28515625" style="55" customWidth="1"/>
    <col min="9561" max="9561" width="6.42578125" style="55" customWidth="1"/>
    <col min="9562" max="9562" width="6.5703125" style="55" customWidth="1"/>
    <col min="9563" max="9563" width="6.28515625" style="55" customWidth="1"/>
    <col min="9564" max="9564" width="6.140625" style="55" customWidth="1"/>
    <col min="9565" max="9565" width="7" style="55" customWidth="1"/>
    <col min="9566" max="9566" width="4" style="55" customWidth="1"/>
    <col min="9567" max="9567" width="4.28515625" style="55" customWidth="1"/>
    <col min="9568" max="9568" width="6.28515625" style="55" customWidth="1"/>
    <col min="9569" max="9569" width="7" style="55" customWidth="1"/>
    <col min="9570" max="9570" width="6.5703125" style="55" customWidth="1"/>
    <col min="9571" max="9571" width="6.85546875" style="55" customWidth="1"/>
    <col min="9572" max="9572" width="7.42578125" style="55" customWidth="1"/>
    <col min="9573" max="9573" width="3.5703125" style="55" customWidth="1"/>
    <col min="9574" max="9574" width="4.42578125" style="55" customWidth="1"/>
    <col min="9575" max="9575" width="6.5703125" style="55" customWidth="1"/>
    <col min="9576" max="9576" width="7" style="55" customWidth="1"/>
    <col min="9577" max="9577" width="7.42578125" style="55" customWidth="1"/>
    <col min="9578" max="9578" width="7.140625" style="55" customWidth="1"/>
    <col min="9579" max="9579" width="7.28515625" style="55" customWidth="1"/>
    <col min="9580" max="9580" width="4.42578125" style="55" customWidth="1"/>
    <col min="9581" max="9581" width="4.85546875" style="55" customWidth="1"/>
    <col min="9582" max="9621" width="0" style="55" hidden="1" customWidth="1"/>
    <col min="9622" max="9622" width="8.42578125" style="55" customWidth="1"/>
    <col min="9623" max="9624" width="8.28515625" style="55" customWidth="1"/>
    <col min="9625" max="9627" width="5.140625" style="55" customWidth="1"/>
    <col min="9628" max="9628" width="21.85546875" style="55" customWidth="1"/>
    <col min="9629" max="9629" width="44.85546875" style="55" customWidth="1"/>
    <col min="9630" max="9630" width="9.42578125" style="55" customWidth="1"/>
    <col min="9631" max="9631" width="7.7109375" style="55" customWidth="1"/>
    <col min="9632" max="9637" width="4.7109375" style="55" customWidth="1"/>
    <col min="9638" max="9638" width="5" style="55" customWidth="1"/>
    <col min="9639" max="9756" width="9.140625" style="55"/>
    <col min="9757" max="9757" width="3.5703125" style="55" customWidth="1"/>
    <col min="9758" max="9758" width="8.85546875" style="55" customWidth="1"/>
    <col min="9759" max="9759" width="38" style="55" customWidth="1"/>
    <col min="9760" max="9760" width="9.140625" style="55"/>
    <col min="9761" max="9761" width="7.28515625" style="55" customWidth="1"/>
    <col min="9762" max="9762" width="6.28515625" style="55" customWidth="1"/>
    <col min="9763" max="9763" width="6.5703125" style="55" customWidth="1"/>
    <col min="9764" max="9764" width="7.28515625" style="55" customWidth="1"/>
    <col min="9765" max="9765" width="8.140625" style="55" customWidth="1"/>
    <col min="9766" max="9766" width="6.28515625" style="55" customWidth="1"/>
    <col min="9767" max="9767" width="4.85546875" style="55" customWidth="1"/>
    <col min="9768" max="9768" width="5.85546875" style="55" customWidth="1"/>
    <col min="9769" max="9769" width="6" style="55" customWidth="1"/>
    <col min="9770" max="9770" width="6.42578125" style="55" customWidth="1"/>
    <col min="9771" max="9771" width="7" style="55" customWidth="1"/>
    <col min="9772" max="9772" width="7.42578125" style="55" customWidth="1"/>
    <col min="9773" max="9773" width="4.140625" style="55" customWidth="1"/>
    <col min="9774" max="9774" width="6" style="55" customWidth="1"/>
    <col min="9775" max="9775" width="6.5703125" style="55" customWidth="1"/>
    <col min="9776" max="9776" width="6.42578125" style="55" customWidth="1"/>
    <col min="9777" max="9777" width="6.140625" style="55" customWidth="1"/>
    <col min="9778" max="9778" width="6" style="55" customWidth="1"/>
    <col min="9779" max="9779" width="7.42578125" style="55" customWidth="1"/>
    <col min="9780" max="9780" width="5.140625" style="55" customWidth="1"/>
    <col min="9781" max="9781" width="4.140625" style="55" customWidth="1"/>
    <col min="9782" max="9782" width="7.140625" style="55" customWidth="1"/>
    <col min="9783" max="9783" width="6.85546875" style="55" customWidth="1"/>
    <col min="9784" max="9784" width="6.5703125" style="55" customWidth="1"/>
    <col min="9785" max="9785" width="7" style="55" customWidth="1"/>
    <col min="9786" max="9786" width="8" style="55" customWidth="1"/>
    <col min="9787" max="9787" width="4.140625" style="55" customWidth="1"/>
    <col min="9788" max="9788" width="4.7109375" style="55" customWidth="1"/>
    <col min="9789" max="9789" width="6.140625" style="55" customWidth="1"/>
    <col min="9790" max="9790" width="6.5703125" style="55" customWidth="1"/>
    <col min="9791" max="9791" width="6.140625" style="55" customWidth="1"/>
    <col min="9792" max="9792" width="7" style="55" customWidth="1"/>
    <col min="9793" max="9793" width="7.42578125" style="55" customWidth="1"/>
    <col min="9794" max="9794" width="4.28515625" style="55" customWidth="1"/>
    <col min="9795" max="9795" width="4.7109375" style="55" customWidth="1"/>
    <col min="9796" max="9796" width="6.28515625" style="55" customWidth="1"/>
    <col min="9797" max="9797" width="6.42578125" style="55" customWidth="1"/>
    <col min="9798" max="9798" width="6.85546875" style="55" customWidth="1"/>
    <col min="9799" max="9799" width="6.7109375" style="55" customWidth="1"/>
    <col min="9800" max="9800" width="7.7109375" style="55" customWidth="1"/>
    <col min="9801" max="9801" width="3.7109375" style="55" customWidth="1"/>
    <col min="9802" max="9802" width="4.140625" style="55" customWidth="1"/>
    <col min="9803" max="9803" width="6.140625" style="55" customWidth="1"/>
    <col min="9804" max="9804" width="6.5703125" style="55" customWidth="1"/>
    <col min="9805" max="9805" width="6.85546875" style="55" customWidth="1"/>
    <col min="9806" max="9806" width="5.5703125" style="55" customWidth="1"/>
    <col min="9807" max="9807" width="7.5703125" style="55" customWidth="1"/>
    <col min="9808" max="9808" width="4" style="55" customWidth="1"/>
    <col min="9809" max="9809" width="6.42578125" style="55" customWidth="1"/>
    <col min="9810" max="9810" width="7.5703125" style="55" customWidth="1"/>
    <col min="9811" max="9812" width="6.85546875" style="55" customWidth="1"/>
    <col min="9813" max="9813" width="5.85546875" style="55" customWidth="1"/>
    <col min="9814" max="9814" width="7.5703125" style="55" customWidth="1"/>
    <col min="9815" max="9815" width="4" style="55" customWidth="1"/>
    <col min="9816" max="9816" width="4.28515625" style="55" customWidth="1"/>
    <col min="9817" max="9817" width="6.42578125" style="55" customWidth="1"/>
    <col min="9818" max="9818" width="6.5703125" style="55" customWidth="1"/>
    <col min="9819" max="9819" width="6.28515625" style="55" customWidth="1"/>
    <col min="9820" max="9820" width="6.140625" style="55" customWidth="1"/>
    <col min="9821" max="9821" width="7" style="55" customWidth="1"/>
    <col min="9822" max="9822" width="4" style="55" customWidth="1"/>
    <col min="9823" max="9823" width="4.28515625" style="55" customWidth="1"/>
    <col min="9824" max="9824" width="6.28515625" style="55" customWidth="1"/>
    <col min="9825" max="9825" width="7" style="55" customWidth="1"/>
    <col min="9826" max="9826" width="6.5703125" style="55" customWidth="1"/>
    <col min="9827" max="9827" width="6.85546875" style="55" customWidth="1"/>
    <col min="9828" max="9828" width="7.42578125" style="55" customWidth="1"/>
    <col min="9829" max="9829" width="3.5703125" style="55" customWidth="1"/>
    <col min="9830" max="9830" width="4.42578125" style="55" customWidth="1"/>
    <col min="9831" max="9831" width="6.5703125" style="55" customWidth="1"/>
    <col min="9832" max="9832" width="7" style="55" customWidth="1"/>
    <col min="9833" max="9833" width="7.42578125" style="55" customWidth="1"/>
    <col min="9834" max="9834" width="7.140625" style="55" customWidth="1"/>
    <col min="9835" max="9835" width="7.28515625" style="55" customWidth="1"/>
    <col min="9836" max="9836" width="4.42578125" style="55" customWidth="1"/>
    <col min="9837" max="9837" width="4.85546875" style="55" customWidth="1"/>
    <col min="9838" max="9877" width="0" style="55" hidden="1" customWidth="1"/>
    <col min="9878" max="9878" width="8.42578125" style="55" customWidth="1"/>
    <col min="9879" max="9880" width="8.28515625" style="55" customWidth="1"/>
    <col min="9881" max="9883" width="5.140625" style="55" customWidth="1"/>
    <col min="9884" max="9884" width="21.85546875" style="55" customWidth="1"/>
    <col min="9885" max="9885" width="44.85546875" style="55" customWidth="1"/>
    <col min="9886" max="9886" width="9.42578125" style="55" customWidth="1"/>
    <col min="9887" max="9887" width="7.7109375" style="55" customWidth="1"/>
    <col min="9888" max="9893" width="4.7109375" style="55" customWidth="1"/>
    <col min="9894" max="9894" width="5" style="55" customWidth="1"/>
    <col min="9895" max="10012" width="9.140625" style="55"/>
    <col min="10013" max="10013" width="3.5703125" style="55" customWidth="1"/>
    <col min="10014" max="10014" width="8.85546875" style="55" customWidth="1"/>
    <col min="10015" max="10015" width="38" style="55" customWidth="1"/>
    <col min="10016" max="10016" width="9.140625" style="55"/>
    <col min="10017" max="10017" width="7.28515625" style="55" customWidth="1"/>
    <col min="10018" max="10018" width="6.28515625" style="55" customWidth="1"/>
    <col min="10019" max="10019" width="6.5703125" style="55" customWidth="1"/>
    <col min="10020" max="10020" width="7.28515625" style="55" customWidth="1"/>
    <col min="10021" max="10021" width="8.140625" style="55" customWidth="1"/>
    <col min="10022" max="10022" width="6.28515625" style="55" customWidth="1"/>
    <col min="10023" max="10023" width="4.85546875" style="55" customWidth="1"/>
    <col min="10024" max="10024" width="5.85546875" style="55" customWidth="1"/>
    <col min="10025" max="10025" width="6" style="55" customWidth="1"/>
    <col min="10026" max="10026" width="6.42578125" style="55" customWidth="1"/>
    <col min="10027" max="10027" width="7" style="55" customWidth="1"/>
    <col min="10028" max="10028" width="7.42578125" style="55" customWidth="1"/>
    <col min="10029" max="10029" width="4.140625" style="55" customWidth="1"/>
    <col min="10030" max="10030" width="6" style="55" customWidth="1"/>
    <col min="10031" max="10031" width="6.5703125" style="55" customWidth="1"/>
    <col min="10032" max="10032" width="6.42578125" style="55" customWidth="1"/>
    <col min="10033" max="10033" width="6.140625" style="55" customWidth="1"/>
    <col min="10034" max="10034" width="6" style="55" customWidth="1"/>
    <col min="10035" max="10035" width="7.42578125" style="55" customWidth="1"/>
    <col min="10036" max="10036" width="5.140625" style="55" customWidth="1"/>
    <col min="10037" max="10037" width="4.140625" style="55" customWidth="1"/>
    <col min="10038" max="10038" width="7.140625" style="55" customWidth="1"/>
    <col min="10039" max="10039" width="6.85546875" style="55" customWidth="1"/>
    <col min="10040" max="10040" width="6.5703125" style="55" customWidth="1"/>
    <col min="10041" max="10041" width="7" style="55" customWidth="1"/>
    <col min="10042" max="10042" width="8" style="55" customWidth="1"/>
    <col min="10043" max="10043" width="4.140625" style="55" customWidth="1"/>
    <col min="10044" max="10044" width="4.7109375" style="55" customWidth="1"/>
    <col min="10045" max="10045" width="6.140625" style="55" customWidth="1"/>
    <col min="10046" max="10046" width="6.5703125" style="55" customWidth="1"/>
    <col min="10047" max="10047" width="6.140625" style="55" customWidth="1"/>
    <col min="10048" max="10048" width="7" style="55" customWidth="1"/>
    <col min="10049" max="10049" width="7.42578125" style="55" customWidth="1"/>
    <col min="10050" max="10050" width="4.28515625" style="55" customWidth="1"/>
    <col min="10051" max="10051" width="4.7109375" style="55" customWidth="1"/>
    <col min="10052" max="10052" width="6.28515625" style="55" customWidth="1"/>
    <col min="10053" max="10053" width="6.42578125" style="55" customWidth="1"/>
    <col min="10054" max="10054" width="6.85546875" style="55" customWidth="1"/>
    <col min="10055" max="10055" width="6.7109375" style="55" customWidth="1"/>
    <col min="10056" max="10056" width="7.7109375" style="55" customWidth="1"/>
    <col min="10057" max="10057" width="3.7109375" style="55" customWidth="1"/>
    <col min="10058" max="10058" width="4.140625" style="55" customWidth="1"/>
    <col min="10059" max="10059" width="6.140625" style="55" customWidth="1"/>
    <col min="10060" max="10060" width="6.5703125" style="55" customWidth="1"/>
    <col min="10061" max="10061" width="6.85546875" style="55" customWidth="1"/>
    <col min="10062" max="10062" width="5.5703125" style="55" customWidth="1"/>
    <col min="10063" max="10063" width="7.5703125" style="55" customWidth="1"/>
    <col min="10064" max="10064" width="4" style="55" customWidth="1"/>
    <col min="10065" max="10065" width="6.42578125" style="55" customWidth="1"/>
    <col min="10066" max="10066" width="7.5703125" style="55" customWidth="1"/>
    <col min="10067" max="10068" width="6.85546875" style="55" customWidth="1"/>
    <col min="10069" max="10069" width="5.85546875" style="55" customWidth="1"/>
    <col min="10070" max="10070" width="7.5703125" style="55" customWidth="1"/>
    <col min="10071" max="10071" width="4" style="55" customWidth="1"/>
    <col min="10072" max="10072" width="4.28515625" style="55" customWidth="1"/>
    <col min="10073" max="10073" width="6.42578125" style="55" customWidth="1"/>
    <col min="10074" max="10074" width="6.5703125" style="55" customWidth="1"/>
    <col min="10075" max="10075" width="6.28515625" style="55" customWidth="1"/>
    <col min="10076" max="10076" width="6.140625" style="55" customWidth="1"/>
    <col min="10077" max="10077" width="7" style="55" customWidth="1"/>
    <col min="10078" max="10078" width="4" style="55" customWidth="1"/>
    <col min="10079" max="10079" width="4.28515625" style="55" customWidth="1"/>
    <col min="10080" max="10080" width="6.28515625" style="55" customWidth="1"/>
    <col min="10081" max="10081" width="7" style="55" customWidth="1"/>
    <col min="10082" max="10082" width="6.5703125" style="55" customWidth="1"/>
    <col min="10083" max="10083" width="6.85546875" style="55" customWidth="1"/>
    <col min="10084" max="10084" width="7.42578125" style="55" customWidth="1"/>
    <col min="10085" max="10085" width="3.5703125" style="55" customWidth="1"/>
    <col min="10086" max="10086" width="4.42578125" style="55" customWidth="1"/>
    <col min="10087" max="10087" width="6.5703125" style="55" customWidth="1"/>
    <col min="10088" max="10088" width="7" style="55" customWidth="1"/>
    <col min="10089" max="10089" width="7.42578125" style="55" customWidth="1"/>
    <col min="10090" max="10090" width="7.140625" style="55" customWidth="1"/>
    <col min="10091" max="10091" width="7.28515625" style="55" customWidth="1"/>
    <col min="10092" max="10092" width="4.42578125" style="55" customWidth="1"/>
    <col min="10093" max="10093" width="4.85546875" style="55" customWidth="1"/>
    <col min="10094" max="10133" width="0" style="55" hidden="1" customWidth="1"/>
    <col min="10134" max="10134" width="8.42578125" style="55" customWidth="1"/>
    <col min="10135" max="10136" width="8.28515625" style="55" customWidth="1"/>
    <col min="10137" max="10139" width="5.140625" style="55" customWidth="1"/>
    <col min="10140" max="10140" width="21.85546875" style="55" customWidth="1"/>
    <col min="10141" max="10141" width="44.85546875" style="55" customWidth="1"/>
    <col min="10142" max="10142" width="9.42578125" style="55" customWidth="1"/>
    <col min="10143" max="10143" width="7.7109375" style="55" customWidth="1"/>
    <col min="10144" max="10149" width="4.7109375" style="55" customWidth="1"/>
    <col min="10150" max="10150" width="5" style="55" customWidth="1"/>
    <col min="10151" max="10268" width="9.140625" style="55"/>
    <col min="10269" max="10269" width="3.5703125" style="55" customWidth="1"/>
    <col min="10270" max="10270" width="8.85546875" style="55" customWidth="1"/>
    <col min="10271" max="10271" width="38" style="55" customWidth="1"/>
    <col min="10272" max="10272" width="9.140625" style="55"/>
    <col min="10273" max="10273" width="7.28515625" style="55" customWidth="1"/>
    <col min="10274" max="10274" width="6.28515625" style="55" customWidth="1"/>
    <col min="10275" max="10275" width="6.5703125" style="55" customWidth="1"/>
    <col min="10276" max="10276" width="7.28515625" style="55" customWidth="1"/>
    <col min="10277" max="10277" width="8.140625" style="55" customWidth="1"/>
    <col min="10278" max="10278" width="6.28515625" style="55" customWidth="1"/>
    <col min="10279" max="10279" width="4.85546875" style="55" customWidth="1"/>
    <col min="10280" max="10280" width="5.85546875" style="55" customWidth="1"/>
    <col min="10281" max="10281" width="6" style="55" customWidth="1"/>
    <col min="10282" max="10282" width="6.42578125" style="55" customWidth="1"/>
    <col min="10283" max="10283" width="7" style="55" customWidth="1"/>
    <col min="10284" max="10284" width="7.42578125" style="55" customWidth="1"/>
    <col min="10285" max="10285" width="4.140625" style="55" customWidth="1"/>
    <col min="10286" max="10286" width="6" style="55" customWidth="1"/>
    <col min="10287" max="10287" width="6.5703125" style="55" customWidth="1"/>
    <col min="10288" max="10288" width="6.42578125" style="55" customWidth="1"/>
    <col min="10289" max="10289" width="6.140625" style="55" customWidth="1"/>
    <col min="10290" max="10290" width="6" style="55" customWidth="1"/>
    <col min="10291" max="10291" width="7.42578125" style="55" customWidth="1"/>
    <col min="10292" max="10292" width="5.140625" style="55" customWidth="1"/>
    <col min="10293" max="10293" width="4.140625" style="55" customWidth="1"/>
    <col min="10294" max="10294" width="7.140625" style="55" customWidth="1"/>
    <col min="10295" max="10295" width="6.85546875" style="55" customWidth="1"/>
    <col min="10296" max="10296" width="6.5703125" style="55" customWidth="1"/>
    <col min="10297" max="10297" width="7" style="55" customWidth="1"/>
    <col min="10298" max="10298" width="8" style="55" customWidth="1"/>
    <col min="10299" max="10299" width="4.140625" style="55" customWidth="1"/>
    <col min="10300" max="10300" width="4.7109375" style="55" customWidth="1"/>
    <col min="10301" max="10301" width="6.140625" style="55" customWidth="1"/>
    <col min="10302" max="10302" width="6.5703125" style="55" customWidth="1"/>
    <col min="10303" max="10303" width="6.140625" style="55" customWidth="1"/>
    <col min="10304" max="10304" width="7" style="55" customWidth="1"/>
    <col min="10305" max="10305" width="7.42578125" style="55" customWidth="1"/>
    <col min="10306" max="10306" width="4.28515625" style="55" customWidth="1"/>
    <col min="10307" max="10307" width="4.7109375" style="55" customWidth="1"/>
    <col min="10308" max="10308" width="6.28515625" style="55" customWidth="1"/>
    <col min="10309" max="10309" width="6.42578125" style="55" customWidth="1"/>
    <col min="10310" max="10310" width="6.85546875" style="55" customWidth="1"/>
    <col min="10311" max="10311" width="6.7109375" style="55" customWidth="1"/>
    <col min="10312" max="10312" width="7.7109375" style="55" customWidth="1"/>
    <col min="10313" max="10313" width="3.7109375" style="55" customWidth="1"/>
    <col min="10314" max="10314" width="4.140625" style="55" customWidth="1"/>
    <col min="10315" max="10315" width="6.140625" style="55" customWidth="1"/>
    <col min="10316" max="10316" width="6.5703125" style="55" customWidth="1"/>
    <col min="10317" max="10317" width="6.85546875" style="55" customWidth="1"/>
    <col min="10318" max="10318" width="5.5703125" style="55" customWidth="1"/>
    <col min="10319" max="10319" width="7.5703125" style="55" customWidth="1"/>
    <col min="10320" max="10320" width="4" style="55" customWidth="1"/>
    <col min="10321" max="10321" width="6.42578125" style="55" customWidth="1"/>
    <col min="10322" max="10322" width="7.5703125" style="55" customWidth="1"/>
    <col min="10323" max="10324" width="6.85546875" style="55" customWidth="1"/>
    <col min="10325" max="10325" width="5.85546875" style="55" customWidth="1"/>
    <col min="10326" max="10326" width="7.5703125" style="55" customWidth="1"/>
    <col min="10327" max="10327" width="4" style="55" customWidth="1"/>
    <col min="10328" max="10328" width="4.28515625" style="55" customWidth="1"/>
    <col min="10329" max="10329" width="6.42578125" style="55" customWidth="1"/>
    <col min="10330" max="10330" width="6.5703125" style="55" customWidth="1"/>
    <col min="10331" max="10331" width="6.28515625" style="55" customWidth="1"/>
    <col min="10332" max="10332" width="6.140625" style="55" customWidth="1"/>
    <col min="10333" max="10333" width="7" style="55" customWidth="1"/>
    <col min="10334" max="10334" width="4" style="55" customWidth="1"/>
    <col min="10335" max="10335" width="4.28515625" style="55" customWidth="1"/>
    <col min="10336" max="10336" width="6.28515625" style="55" customWidth="1"/>
    <col min="10337" max="10337" width="7" style="55" customWidth="1"/>
    <col min="10338" max="10338" width="6.5703125" style="55" customWidth="1"/>
    <col min="10339" max="10339" width="6.85546875" style="55" customWidth="1"/>
    <col min="10340" max="10340" width="7.42578125" style="55" customWidth="1"/>
    <col min="10341" max="10341" width="3.5703125" style="55" customWidth="1"/>
    <col min="10342" max="10342" width="4.42578125" style="55" customWidth="1"/>
    <col min="10343" max="10343" width="6.5703125" style="55" customWidth="1"/>
    <col min="10344" max="10344" width="7" style="55" customWidth="1"/>
    <col min="10345" max="10345" width="7.42578125" style="55" customWidth="1"/>
    <col min="10346" max="10346" width="7.140625" style="55" customWidth="1"/>
    <col min="10347" max="10347" width="7.28515625" style="55" customWidth="1"/>
    <col min="10348" max="10348" width="4.42578125" style="55" customWidth="1"/>
    <col min="10349" max="10349" width="4.85546875" style="55" customWidth="1"/>
    <col min="10350" max="10389" width="0" style="55" hidden="1" customWidth="1"/>
    <col min="10390" max="10390" width="8.42578125" style="55" customWidth="1"/>
    <col min="10391" max="10392" width="8.28515625" style="55" customWidth="1"/>
    <col min="10393" max="10395" width="5.140625" style="55" customWidth="1"/>
    <col min="10396" max="10396" width="21.85546875" style="55" customWidth="1"/>
    <col min="10397" max="10397" width="44.85546875" style="55" customWidth="1"/>
    <col min="10398" max="10398" width="9.42578125" style="55" customWidth="1"/>
    <col min="10399" max="10399" width="7.7109375" style="55" customWidth="1"/>
    <col min="10400" max="10405" width="4.7109375" style="55" customWidth="1"/>
    <col min="10406" max="10406" width="5" style="55" customWidth="1"/>
    <col min="10407" max="10524" width="9.140625" style="55"/>
    <col min="10525" max="10525" width="3.5703125" style="55" customWidth="1"/>
    <col min="10526" max="10526" width="8.85546875" style="55" customWidth="1"/>
    <col min="10527" max="10527" width="38" style="55" customWidth="1"/>
    <col min="10528" max="10528" width="9.140625" style="55"/>
    <col min="10529" max="10529" width="7.28515625" style="55" customWidth="1"/>
    <col min="10530" max="10530" width="6.28515625" style="55" customWidth="1"/>
    <col min="10531" max="10531" width="6.5703125" style="55" customWidth="1"/>
    <col min="10532" max="10532" width="7.28515625" style="55" customWidth="1"/>
    <col min="10533" max="10533" width="8.140625" style="55" customWidth="1"/>
    <col min="10534" max="10534" width="6.28515625" style="55" customWidth="1"/>
    <col min="10535" max="10535" width="4.85546875" style="55" customWidth="1"/>
    <col min="10536" max="10536" width="5.85546875" style="55" customWidth="1"/>
    <col min="10537" max="10537" width="6" style="55" customWidth="1"/>
    <col min="10538" max="10538" width="6.42578125" style="55" customWidth="1"/>
    <col min="10539" max="10539" width="7" style="55" customWidth="1"/>
    <col min="10540" max="10540" width="7.42578125" style="55" customWidth="1"/>
    <col min="10541" max="10541" width="4.140625" style="55" customWidth="1"/>
    <col min="10542" max="10542" width="6" style="55" customWidth="1"/>
    <col min="10543" max="10543" width="6.5703125" style="55" customWidth="1"/>
    <col min="10544" max="10544" width="6.42578125" style="55" customWidth="1"/>
    <col min="10545" max="10545" width="6.140625" style="55" customWidth="1"/>
    <col min="10546" max="10546" width="6" style="55" customWidth="1"/>
    <col min="10547" max="10547" width="7.42578125" style="55" customWidth="1"/>
    <col min="10548" max="10548" width="5.140625" style="55" customWidth="1"/>
    <col min="10549" max="10549" width="4.140625" style="55" customWidth="1"/>
    <col min="10550" max="10550" width="7.140625" style="55" customWidth="1"/>
    <col min="10551" max="10551" width="6.85546875" style="55" customWidth="1"/>
    <col min="10552" max="10552" width="6.5703125" style="55" customWidth="1"/>
    <col min="10553" max="10553" width="7" style="55" customWidth="1"/>
    <col min="10554" max="10554" width="8" style="55" customWidth="1"/>
    <col min="10555" max="10555" width="4.140625" style="55" customWidth="1"/>
    <col min="10556" max="10556" width="4.7109375" style="55" customWidth="1"/>
    <col min="10557" max="10557" width="6.140625" style="55" customWidth="1"/>
    <col min="10558" max="10558" width="6.5703125" style="55" customWidth="1"/>
    <col min="10559" max="10559" width="6.140625" style="55" customWidth="1"/>
    <col min="10560" max="10560" width="7" style="55" customWidth="1"/>
    <col min="10561" max="10561" width="7.42578125" style="55" customWidth="1"/>
    <col min="10562" max="10562" width="4.28515625" style="55" customWidth="1"/>
    <col min="10563" max="10563" width="4.7109375" style="55" customWidth="1"/>
    <col min="10564" max="10564" width="6.28515625" style="55" customWidth="1"/>
    <col min="10565" max="10565" width="6.42578125" style="55" customWidth="1"/>
    <col min="10566" max="10566" width="6.85546875" style="55" customWidth="1"/>
    <col min="10567" max="10567" width="6.7109375" style="55" customWidth="1"/>
    <col min="10568" max="10568" width="7.7109375" style="55" customWidth="1"/>
    <col min="10569" max="10569" width="3.7109375" style="55" customWidth="1"/>
    <col min="10570" max="10570" width="4.140625" style="55" customWidth="1"/>
    <col min="10571" max="10571" width="6.140625" style="55" customWidth="1"/>
    <col min="10572" max="10572" width="6.5703125" style="55" customWidth="1"/>
    <col min="10573" max="10573" width="6.85546875" style="55" customWidth="1"/>
    <col min="10574" max="10574" width="5.5703125" style="55" customWidth="1"/>
    <col min="10575" max="10575" width="7.5703125" style="55" customWidth="1"/>
    <col min="10576" max="10576" width="4" style="55" customWidth="1"/>
    <col min="10577" max="10577" width="6.42578125" style="55" customWidth="1"/>
    <col min="10578" max="10578" width="7.5703125" style="55" customWidth="1"/>
    <col min="10579" max="10580" width="6.85546875" style="55" customWidth="1"/>
    <col min="10581" max="10581" width="5.85546875" style="55" customWidth="1"/>
    <col min="10582" max="10582" width="7.5703125" style="55" customWidth="1"/>
    <col min="10583" max="10583" width="4" style="55" customWidth="1"/>
    <col min="10584" max="10584" width="4.28515625" style="55" customWidth="1"/>
    <col min="10585" max="10585" width="6.42578125" style="55" customWidth="1"/>
    <col min="10586" max="10586" width="6.5703125" style="55" customWidth="1"/>
    <col min="10587" max="10587" width="6.28515625" style="55" customWidth="1"/>
    <col min="10588" max="10588" width="6.140625" style="55" customWidth="1"/>
    <col min="10589" max="10589" width="7" style="55" customWidth="1"/>
    <col min="10590" max="10590" width="4" style="55" customWidth="1"/>
    <col min="10591" max="10591" width="4.28515625" style="55" customWidth="1"/>
    <col min="10592" max="10592" width="6.28515625" style="55" customWidth="1"/>
    <col min="10593" max="10593" width="7" style="55" customWidth="1"/>
    <col min="10594" max="10594" width="6.5703125" style="55" customWidth="1"/>
    <col min="10595" max="10595" width="6.85546875" style="55" customWidth="1"/>
    <col min="10596" max="10596" width="7.42578125" style="55" customWidth="1"/>
    <col min="10597" max="10597" width="3.5703125" style="55" customWidth="1"/>
    <col min="10598" max="10598" width="4.42578125" style="55" customWidth="1"/>
    <col min="10599" max="10599" width="6.5703125" style="55" customWidth="1"/>
    <col min="10600" max="10600" width="7" style="55" customWidth="1"/>
    <col min="10601" max="10601" width="7.42578125" style="55" customWidth="1"/>
    <col min="10602" max="10602" width="7.140625" style="55" customWidth="1"/>
    <col min="10603" max="10603" width="7.28515625" style="55" customWidth="1"/>
    <col min="10604" max="10604" width="4.42578125" style="55" customWidth="1"/>
    <col min="10605" max="10605" width="4.85546875" style="55" customWidth="1"/>
    <col min="10606" max="10645" width="0" style="55" hidden="1" customWidth="1"/>
    <col min="10646" max="10646" width="8.42578125" style="55" customWidth="1"/>
    <col min="10647" max="10648" width="8.28515625" style="55" customWidth="1"/>
    <col min="10649" max="10651" width="5.140625" style="55" customWidth="1"/>
    <col min="10652" max="10652" width="21.85546875" style="55" customWidth="1"/>
    <col min="10653" max="10653" width="44.85546875" style="55" customWidth="1"/>
    <col min="10654" max="10654" width="9.42578125" style="55" customWidth="1"/>
    <col min="10655" max="10655" width="7.7109375" style="55" customWidth="1"/>
    <col min="10656" max="10661" width="4.7109375" style="55" customWidth="1"/>
    <col min="10662" max="10662" width="5" style="55" customWidth="1"/>
    <col min="10663" max="10780" width="9.140625" style="55"/>
    <col min="10781" max="10781" width="3.5703125" style="55" customWidth="1"/>
    <col min="10782" max="10782" width="8.85546875" style="55" customWidth="1"/>
    <col min="10783" max="10783" width="38" style="55" customWidth="1"/>
    <col min="10784" max="10784" width="9.140625" style="55"/>
    <col min="10785" max="10785" width="7.28515625" style="55" customWidth="1"/>
    <col min="10786" max="10786" width="6.28515625" style="55" customWidth="1"/>
    <col min="10787" max="10787" width="6.5703125" style="55" customWidth="1"/>
    <col min="10788" max="10788" width="7.28515625" style="55" customWidth="1"/>
    <col min="10789" max="10789" width="8.140625" style="55" customWidth="1"/>
    <col min="10790" max="10790" width="6.28515625" style="55" customWidth="1"/>
    <col min="10791" max="10791" width="4.85546875" style="55" customWidth="1"/>
    <col min="10792" max="10792" width="5.85546875" style="55" customWidth="1"/>
    <col min="10793" max="10793" width="6" style="55" customWidth="1"/>
    <col min="10794" max="10794" width="6.42578125" style="55" customWidth="1"/>
    <col min="10795" max="10795" width="7" style="55" customWidth="1"/>
    <col min="10796" max="10796" width="7.42578125" style="55" customWidth="1"/>
    <col min="10797" max="10797" width="4.140625" style="55" customWidth="1"/>
    <col min="10798" max="10798" width="6" style="55" customWidth="1"/>
    <col min="10799" max="10799" width="6.5703125" style="55" customWidth="1"/>
    <col min="10800" max="10800" width="6.42578125" style="55" customWidth="1"/>
    <col min="10801" max="10801" width="6.140625" style="55" customWidth="1"/>
    <col min="10802" max="10802" width="6" style="55" customWidth="1"/>
    <col min="10803" max="10803" width="7.42578125" style="55" customWidth="1"/>
    <col min="10804" max="10804" width="5.140625" style="55" customWidth="1"/>
    <col min="10805" max="10805" width="4.140625" style="55" customWidth="1"/>
    <col min="10806" max="10806" width="7.140625" style="55" customWidth="1"/>
    <col min="10807" max="10807" width="6.85546875" style="55" customWidth="1"/>
    <col min="10808" max="10808" width="6.5703125" style="55" customWidth="1"/>
    <col min="10809" max="10809" width="7" style="55" customWidth="1"/>
    <col min="10810" max="10810" width="8" style="55" customWidth="1"/>
    <col min="10811" max="10811" width="4.140625" style="55" customWidth="1"/>
    <col min="10812" max="10812" width="4.7109375" style="55" customWidth="1"/>
    <col min="10813" max="10813" width="6.140625" style="55" customWidth="1"/>
    <col min="10814" max="10814" width="6.5703125" style="55" customWidth="1"/>
    <col min="10815" max="10815" width="6.140625" style="55" customWidth="1"/>
    <col min="10816" max="10816" width="7" style="55" customWidth="1"/>
    <col min="10817" max="10817" width="7.42578125" style="55" customWidth="1"/>
    <col min="10818" max="10818" width="4.28515625" style="55" customWidth="1"/>
    <col min="10819" max="10819" width="4.7109375" style="55" customWidth="1"/>
    <col min="10820" max="10820" width="6.28515625" style="55" customWidth="1"/>
    <col min="10821" max="10821" width="6.42578125" style="55" customWidth="1"/>
    <col min="10822" max="10822" width="6.85546875" style="55" customWidth="1"/>
    <col min="10823" max="10823" width="6.7109375" style="55" customWidth="1"/>
    <col min="10824" max="10824" width="7.7109375" style="55" customWidth="1"/>
    <col min="10825" max="10825" width="3.7109375" style="55" customWidth="1"/>
    <col min="10826" max="10826" width="4.140625" style="55" customWidth="1"/>
    <col min="10827" max="10827" width="6.140625" style="55" customWidth="1"/>
    <col min="10828" max="10828" width="6.5703125" style="55" customWidth="1"/>
    <col min="10829" max="10829" width="6.85546875" style="55" customWidth="1"/>
    <col min="10830" max="10830" width="5.5703125" style="55" customWidth="1"/>
    <col min="10831" max="10831" width="7.5703125" style="55" customWidth="1"/>
    <col min="10832" max="10832" width="4" style="55" customWidth="1"/>
    <col min="10833" max="10833" width="6.42578125" style="55" customWidth="1"/>
    <col min="10834" max="10834" width="7.5703125" style="55" customWidth="1"/>
    <col min="10835" max="10836" width="6.85546875" style="55" customWidth="1"/>
    <col min="10837" max="10837" width="5.85546875" style="55" customWidth="1"/>
    <col min="10838" max="10838" width="7.5703125" style="55" customWidth="1"/>
    <col min="10839" max="10839" width="4" style="55" customWidth="1"/>
    <col min="10840" max="10840" width="4.28515625" style="55" customWidth="1"/>
    <col min="10841" max="10841" width="6.42578125" style="55" customWidth="1"/>
    <col min="10842" max="10842" width="6.5703125" style="55" customWidth="1"/>
    <col min="10843" max="10843" width="6.28515625" style="55" customWidth="1"/>
    <col min="10844" max="10844" width="6.140625" style="55" customWidth="1"/>
    <col min="10845" max="10845" width="7" style="55" customWidth="1"/>
    <col min="10846" max="10846" width="4" style="55" customWidth="1"/>
    <col min="10847" max="10847" width="4.28515625" style="55" customWidth="1"/>
    <col min="10848" max="10848" width="6.28515625" style="55" customWidth="1"/>
    <col min="10849" max="10849" width="7" style="55" customWidth="1"/>
    <col min="10850" max="10850" width="6.5703125" style="55" customWidth="1"/>
    <col min="10851" max="10851" width="6.85546875" style="55" customWidth="1"/>
    <col min="10852" max="10852" width="7.42578125" style="55" customWidth="1"/>
    <col min="10853" max="10853" width="3.5703125" style="55" customWidth="1"/>
    <col min="10854" max="10854" width="4.42578125" style="55" customWidth="1"/>
    <col min="10855" max="10855" width="6.5703125" style="55" customWidth="1"/>
    <col min="10856" max="10856" width="7" style="55" customWidth="1"/>
    <col min="10857" max="10857" width="7.42578125" style="55" customWidth="1"/>
    <col min="10858" max="10858" width="7.140625" style="55" customWidth="1"/>
    <col min="10859" max="10859" width="7.28515625" style="55" customWidth="1"/>
    <col min="10860" max="10860" width="4.42578125" style="55" customWidth="1"/>
    <col min="10861" max="10861" width="4.85546875" style="55" customWidth="1"/>
    <col min="10862" max="10901" width="0" style="55" hidden="1" customWidth="1"/>
    <col min="10902" max="10902" width="8.42578125" style="55" customWidth="1"/>
    <col min="10903" max="10904" width="8.28515625" style="55" customWidth="1"/>
    <col min="10905" max="10907" width="5.140625" style="55" customWidth="1"/>
    <col min="10908" max="10908" width="21.85546875" style="55" customWidth="1"/>
    <col min="10909" max="10909" width="44.85546875" style="55" customWidth="1"/>
    <col min="10910" max="10910" width="9.42578125" style="55" customWidth="1"/>
    <col min="10911" max="10911" width="7.7109375" style="55" customWidth="1"/>
    <col min="10912" max="10917" width="4.7109375" style="55" customWidth="1"/>
    <col min="10918" max="10918" width="5" style="55" customWidth="1"/>
    <col min="10919" max="11036" width="9.140625" style="55"/>
    <col min="11037" max="11037" width="3.5703125" style="55" customWidth="1"/>
    <col min="11038" max="11038" width="8.85546875" style="55" customWidth="1"/>
    <col min="11039" max="11039" width="38" style="55" customWidth="1"/>
    <col min="11040" max="11040" width="9.140625" style="55"/>
    <col min="11041" max="11041" width="7.28515625" style="55" customWidth="1"/>
    <col min="11042" max="11042" width="6.28515625" style="55" customWidth="1"/>
    <col min="11043" max="11043" width="6.5703125" style="55" customWidth="1"/>
    <col min="11044" max="11044" width="7.28515625" style="55" customWidth="1"/>
    <col min="11045" max="11045" width="8.140625" style="55" customWidth="1"/>
    <col min="11046" max="11046" width="6.28515625" style="55" customWidth="1"/>
    <col min="11047" max="11047" width="4.85546875" style="55" customWidth="1"/>
    <col min="11048" max="11048" width="5.85546875" style="55" customWidth="1"/>
    <col min="11049" max="11049" width="6" style="55" customWidth="1"/>
    <col min="11050" max="11050" width="6.42578125" style="55" customWidth="1"/>
    <col min="11051" max="11051" width="7" style="55" customWidth="1"/>
    <col min="11052" max="11052" width="7.42578125" style="55" customWidth="1"/>
    <col min="11053" max="11053" width="4.140625" style="55" customWidth="1"/>
    <col min="11054" max="11054" width="6" style="55" customWidth="1"/>
    <col min="11055" max="11055" width="6.5703125" style="55" customWidth="1"/>
    <col min="11056" max="11056" width="6.42578125" style="55" customWidth="1"/>
    <col min="11057" max="11057" width="6.140625" style="55" customWidth="1"/>
    <col min="11058" max="11058" width="6" style="55" customWidth="1"/>
    <col min="11059" max="11059" width="7.42578125" style="55" customWidth="1"/>
    <col min="11060" max="11060" width="5.140625" style="55" customWidth="1"/>
    <col min="11061" max="11061" width="4.140625" style="55" customWidth="1"/>
    <col min="11062" max="11062" width="7.140625" style="55" customWidth="1"/>
    <col min="11063" max="11063" width="6.85546875" style="55" customWidth="1"/>
    <col min="11064" max="11064" width="6.5703125" style="55" customWidth="1"/>
    <col min="11065" max="11065" width="7" style="55" customWidth="1"/>
    <col min="11066" max="11066" width="8" style="55" customWidth="1"/>
    <col min="11067" max="11067" width="4.140625" style="55" customWidth="1"/>
    <col min="11068" max="11068" width="4.7109375" style="55" customWidth="1"/>
    <col min="11069" max="11069" width="6.140625" style="55" customWidth="1"/>
    <col min="11070" max="11070" width="6.5703125" style="55" customWidth="1"/>
    <col min="11071" max="11071" width="6.140625" style="55" customWidth="1"/>
    <col min="11072" max="11072" width="7" style="55" customWidth="1"/>
    <col min="11073" max="11073" width="7.42578125" style="55" customWidth="1"/>
    <col min="11074" max="11074" width="4.28515625" style="55" customWidth="1"/>
    <col min="11075" max="11075" width="4.7109375" style="55" customWidth="1"/>
    <col min="11076" max="11076" width="6.28515625" style="55" customWidth="1"/>
    <col min="11077" max="11077" width="6.42578125" style="55" customWidth="1"/>
    <col min="11078" max="11078" width="6.85546875" style="55" customWidth="1"/>
    <col min="11079" max="11079" width="6.7109375" style="55" customWidth="1"/>
    <col min="11080" max="11080" width="7.7109375" style="55" customWidth="1"/>
    <col min="11081" max="11081" width="3.7109375" style="55" customWidth="1"/>
    <col min="11082" max="11082" width="4.140625" style="55" customWidth="1"/>
    <col min="11083" max="11083" width="6.140625" style="55" customWidth="1"/>
    <col min="11084" max="11084" width="6.5703125" style="55" customWidth="1"/>
    <col min="11085" max="11085" width="6.85546875" style="55" customWidth="1"/>
    <col min="11086" max="11086" width="5.5703125" style="55" customWidth="1"/>
    <col min="11087" max="11087" width="7.5703125" style="55" customWidth="1"/>
    <col min="11088" max="11088" width="4" style="55" customWidth="1"/>
    <col min="11089" max="11089" width="6.42578125" style="55" customWidth="1"/>
    <col min="11090" max="11090" width="7.5703125" style="55" customWidth="1"/>
    <col min="11091" max="11092" width="6.85546875" style="55" customWidth="1"/>
    <col min="11093" max="11093" width="5.85546875" style="55" customWidth="1"/>
    <col min="11094" max="11094" width="7.5703125" style="55" customWidth="1"/>
    <col min="11095" max="11095" width="4" style="55" customWidth="1"/>
    <col min="11096" max="11096" width="4.28515625" style="55" customWidth="1"/>
    <col min="11097" max="11097" width="6.42578125" style="55" customWidth="1"/>
    <col min="11098" max="11098" width="6.5703125" style="55" customWidth="1"/>
    <col min="11099" max="11099" width="6.28515625" style="55" customWidth="1"/>
    <col min="11100" max="11100" width="6.140625" style="55" customWidth="1"/>
    <col min="11101" max="11101" width="7" style="55" customWidth="1"/>
    <col min="11102" max="11102" width="4" style="55" customWidth="1"/>
    <col min="11103" max="11103" width="4.28515625" style="55" customWidth="1"/>
    <col min="11104" max="11104" width="6.28515625" style="55" customWidth="1"/>
    <col min="11105" max="11105" width="7" style="55" customWidth="1"/>
    <col min="11106" max="11106" width="6.5703125" style="55" customWidth="1"/>
    <col min="11107" max="11107" width="6.85546875" style="55" customWidth="1"/>
    <col min="11108" max="11108" width="7.42578125" style="55" customWidth="1"/>
    <col min="11109" max="11109" width="3.5703125" style="55" customWidth="1"/>
    <col min="11110" max="11110" width="4.42578125" style="55" customWidth="1"/>
    <col min="11111" max="11111" width="6.5703125" style="55" customWidth="1"/>
    <col min="11112" max="11112" width="7" style="55" customWidth="1"/>
    <col min="11113" max="11113" width="7.42578125" style="55" customWidth="1"/>
    <col min="11114" max="11114" width="7.140625" style="55" customWidth="1"/>
    <col min="11115" max="11115" width="7.28515625" style="55" customWidth="1"/>
    <col min="11116" max="11116" width="4.42578125" style="55" customWidth="1"/>
    <col min="11117" max="11117" width="4.85546875" style="55" customWidth="1"/>
    <col min="11118" max="11157" width="0" style="55" hidden="1" customWidth="1"/>
    <col min="11158" max="11158" width="8.42578125" style="55" customWidth="1"/>
    <col min="11159" max="11160" width="8.28515625" style="55" customWidth="1"/>
    <col min="11161" max="11163" width="5.140625" style="55" customWidth="1"/>
    <col min="11164" max="11164" width="21.85546875" style="55" customWidth="1"/>
    <col min="11165" max="11165" width="44.85546875" style="55" customWidth="1"/>
    <col min="11166" max="11166" width="9.42578125" style="55" customWidth="1"/>
    <col min="11167" max="11167" width="7.7109375" style="55" customWidth="1"/>
    <col min="11168" max="11173" width="4.7109375" style="55" customWidth="1"/>
    <col min="11174" max="11174" width="5" style="55" customWidth="1"/>
    <col min="11175" max="11292" width="9.140625" style="55"/>
    <col min="11293" max="11293" width="3.5703125" style="55" customWidth="1"/>
    <col min="11294" max="11294" width="8.85546875" style="55" customWidth="1"/>
    <col min="11295" max="11295" width="38" style="55" customWidth="1"/>
    <col min="11296" max="11296" width="9.140625" style="55"/>
    <col min="11297" max="11297" width="7.28515625" style="55" customWidth="1"/>
    <col min="11298" max="11298" width="6.28515625" style="55" customWidth="1"/>
    <col min="11299" max="11299" width="6.5703125" style="55" customWidth="1"/>
    <col min="11300" max="11300" width="7.28515625" style="55" customWidth="1"/>
    <col min="11301" max="11301" width="8.140625" style="55" customWidth="1"/>
    <col min="11302" max="11302" width="6.28515625" style="55" customWidth="1"/>
    <col min="11303" max="11303" width="4.85546875" style="55" customWidth="1"/>
    <col min="11304" max="11304" width="5.85546875" style="55" customWidth="1"/>
    <col min="11305" max="11305" width="6" style="55" customWidth="1"/>
    <col min="11306" max="11306" width="6.42578125" style="55" customWidth="1"/>
    <col min="11307" max="11307" width="7" style="55" customWidth="1"/>
    <col min="11308" max="11308" width="7.42578125" style="55" customWidth="1"/>
    <col min="11309" max="11309" width="4.140625" style="55" customWidth="1"/>
    <col min="11310" max="11310" width="6" style="55" customWidth="1"/>
    <col min="11311" max="11311" width="6.5703125" style="55" customWidth="1"/>
    <col min="11312" max="11312" width="6.42578125" style="55" customWidth="1"/>
    <col min="11313" max="11313" width="6.140625" style="55" customWidth="1"/>
    <col min="11314" max="11314" width="6" style="55" customWidth="1"/>
    <col min="11315" max="11315" width="7.42578125" style="55" customWidth="1"/>
    <col min="11316" max="11316" width="5.140625" style="55" customWidth="1"/>
    <col min="11317" max="11317" width="4.140625" style="55" customWidth="1"/>
    <col min="11318" max="11318" width="7.140625" style="55" customWidth="1"/>
    <col min="11319" max="11319" width="6.85546875" style="55" customWidth="1"/>
    <col min="11320" max="11320" width="6.5703125" style="55" customWidth="1"/>
    <col min="11321" max="11321" width="7" style="55" customWidth="1"/>
    <col min="11322" max="11322" width="8" style="55" customWidth="1"/>
    <col min="11323" max="11323" width="4.140625" style="55" customWidth="1"/>
    <col min="11324" max="11324" width="4.7109375" style="55" customWidth="1"/>
    <col min="11325" max="11325" width="6.140625" style="55" customWidth="1"/>
    <col min="11326" max="11326" width="6.5703125" style="55" customWidth="1"/>
    <col min="11327" max="11327" width="6.140625" style="55" customWidth="1"/>
    <col min="11328" max="11328" width="7" style="55" customWidth="1"/>
    <col min="11329" max="11329" width="7.42578125" style="55" customWidth="1"/>
    <col min="11330" max="11330" width="4.28515625" style="55" customWidth="1"/>
    <col min="11331" max="11331" width="4.7109375" style="55" customWidth="1"/>
    <col min="11332" max="11332" width="6.28515625" style="55" customWidth="1"/>
    <col min="11333" max="11333" width="6.42578125" style="55" customWidth="1"/>
    <col min="11334" max="11334" width="6.85546875" style="55" customWidth="1"/>
    <col min="11335" max="11335" width="6.7109375" style="55" customWidth="1"/>
    <col min="11336" max="11336" width="7.7109375" style="55" customWidth="1"/>
    <col min="11337" max="11337" width="3.7109375" style="55" customWidth="1"/>
    <col min="11338" max="11338" width="4.140625" style="55" customWidth="1"/>
    <col min="11339" max="11339" width="6.140625" style="55" customWidth="1"/>
    <col min="11340" max="11340" width="6.5703125" style="55" customWidth="1"/>
    <col min="11341" max="11341" width="6.85546875" style="55" customWidth="1"/>
    <col min="11342" max="11342" width="5.5703125" style="55" customWidth="1"/>
    <col min="11343" max="11343" width="7.5703125" style="55" customWidth="1"/>
    <col min="11344" max="11344" width="4" style="55" customWidth="1"/>
    <col min="11345" max="11345" width="6.42578125" style="55" customWidth="1"/>
    <col min="11346" max="11346" width="7.5703125" style="55" customWidth="1"/>
    <col min="11347" max="11348" width="6.85546875" style="55" customWidth="1"/>
    <col min="11349" max="11349" width="5.85546875" style="55" customWidth="1"/>
    <col min="11350" max="11350" width="7.5703125" style="55" customWidth="1"/>
    <col min="11351" max="11351" width="4" style="55" customWidth="1"/>
    <col min="11352" max="11352" width="4.28515625" style="55" customWidth="1"/>
    <col min="11353" max="11353" width="6.42578125" style="55" customWidth="1"/>
    <col min="11354" max="11354" width="6.5703125" style="55" customWidth="1"/>
    <col min="11355" max="11355" width="6.28515625" style="55" customWidth="1"/>
    <col min="11356" max="11356" width="6.140625" style="55" customWidth="1"/>
    <col min="11357" max="11357" width="7" style="55" customWidth="1"/>
    <col min="11358" max="11358" width="4" style="55" customWidth="1"/>
    <col min="11359" max="11359" width="4.28515625" style="55" customWidth="1"/>
    <col min="11360" max="11360" width="6.28515625" style="55" customWidth="1"/>
    <col min="11361" max="11361" width="7" style="55" customWidth="1"/>
    <col min="11362" max="11362" width="6.5703125" style="55" customWidth="1"/>
    <col min="11363" max="11363" width="6.85546875" style="55" customWidth="1"/>
    <col min="11364" max="11364" width="7.42578125" style="55" customWidth="1"/>
    <col min="11365" max="11365" width="3.5703125" style="55" customWidth="1"/>
    <col min="11366" max="11366" width="4.42578125" style="55" customWidth="1"/>
    <col min="11367" max="11367" width="6.5703125" style="55" customWidth="1"/>
    <col min="11368" max="11368" width="7" style="55" customWidth="1"/>
    <col min="11369" max="11369" width="7.42578125" style="55" customWidth="1"/>
    <col min="11370" max="11370" width="7.140625" style="55" customWidth="1"/>
    <col min="11371" max="11371" width="7.28515625" style="55" customWidth="1"/>
    <col min="11372" max="11372" width="4.42578125" style="55" customWidth="1"/>
    <col min="11373" max="11373" width="4.85546875" style="55" customWidth="1"/>
    <col min="11374" max="11413" width="0" style="55" hidden="1" customWidth="1"/>
    <col min="11414" max="11414" width="8.42578125" style="55" customWidth="1"/>
    <col min="11415" max="11416" width="8.28515625" style="55" customWidth="1"/>
    <col min="11417" max="11419" width="5.140625" style="55" customWidth="1"/>
    <col min="11420" max="11420" width="21.85546875" style="55" customWidth="1"/>
    <col min="11421" max="11421" width="44.85546875" style="55" customWidth="1"/>
    <col min="11422" max="11422" width="9.42578125" style="55" customWidth="1"/>
    <col min="11423" max="11423" width="7.7109375" style="55" customWidth="1"/>
    <col min="11424" max="11429" width="4.7109375" style="55" customWidth="1"/>
    <col min="11430" max="11430" width="5" style="55" customWidth="1"/>
    <col min="11431" max="11548" width="9.140625" style="55"/>
    <col min="11549" max="11549" width="3.5703125" style="55" customWidth="1"/>
    <col min="11550" max="11550" width="8.85546875" style="55" customWidth="1"/>
    <col min="11551" max="11551" width="38" style="55" customWidth="1"/>
    <col min="11552" max="11552" width="9.140625" style="55"/>
    <col min="11553" max="11553" width="7.28515625" style="55" customWidth="1"/>
    <col min="11554" max="11554" width="6.28515625" style="55" customWidth="1"/>
    <col min="11555" max="11555" width="6.5703125" style="55" customWidth="1"/>
    <col min="11556" max="11556" width="7.28515625" style="55" customWidth="1"/>
    <col min="11557" max="11557" width="8.140625" style="55" customWidth="1"/>
    <col min="11558" max="11558" width="6.28515625" style="55" customWidth="1"/>
    <col min="11559" max="11559" width="4.85546875" style="55" customWidth="1"/>
    <col min="11560" max="11560" width="5.85546875" style="55" customWidth="1"/>
    <col min="11561" max="11561" width="6" style="55" customWidth="1"/>
    <col min="11562" max="11562" width="6.42578125" style="55" customWidth="1"/>
    <col min="11563" max="11563" width="7" style="55" customWidth="1"/>
    <col min="11564" max="11564" width="7.42578125" style="55" customWidth="1"/>
    <col min="11565" max="11565" width="4.140625" style="55" customWidth="1"/>
    <col min="11566" max="11566" width="6" style="55" customWidth="1"/>
    <col min="11567" max="11567" width="6.5703125" style="55" customWidth="1"/>
    <col min="11568" max="11568" width="6.42578125" style="55" customWidth="1"/>
    <col min="11569" max="11569" width="6.140625" style="55" customWidth="1"/>
    <col min="11570" max="11570" width="6" style="55" customWidth="1"/>
    <col min="11571" max="11571" width="7.42578125" style="55" customWidth="1"/>
    <col min="11572" max="11572" width="5.140625" style="55" customWidth="1"/>
    <col min="11573" max="11573" width="4.140625" style="55" customWidth="1"/>
    <col min="11574" max="11574" width="7.140625" style="55" customWidth="1"/>
    <col min="11575" max="11575" width="6.85546875" style="55" customWidth="1"/>
    <col min="11576" max="11576" width="6.5703125" style="55" customWidth="1"/>
    <col min="11577" max="11577" width="7" style="55" customWidth="1"/>
    <col min="11578" max="11578" width="8" style="55" customWidth="1"/>
    <col min="11579" max="11579" width="4.140625" style="55" customWidth="1"/>
    <col min="11580" max="11580" width="4.7109375" style="55" customWidth="1"/>
    <col min="11581" max="11581" width="6.140625" style="55" customWidth="1"/>
    <col min="11582" max="11582" width="6.5703125" style="55" customWidth="1"/>
    <col min="11583" max="11583" width="6.140625" style="55" customWidth="1"/>
    <col min="11584" max="11584" width="7" style="55" customWidth="1"/>
    <col min="11585" max="11585" width="7.42578125" style="55" customWidth="1"/>
    <col min="11586" max="11586" width="4.28515625" style="55" customWidth="1"/>
    <col min="11587" max="11587" width="4.7109375" style="55" customWidth="1"/>
    <col min="11588" max="11588" width="6.28515625" style="55" customWidth="1"/>
    <col min="11589" max="11589" width="6.42578125" style="55" customWidth="1"/>
    <col min="11590" max="11590" width="6.85546875" style="55" customWidth="1"/>
    <col min="11591" max="11591" width="6.7109375" style="55" customWidth="1"/>
    <col min="11592" max="11592" width="7.7109375" style="55" customWidth="1"/>
    <col min="11593" max="11593" width="3.7109375" style="55" customWidth="1"/>
    <col min="11594" max="11594" width="4.140625" style="55" customWidth="1"/>
    <col min="11595" max="11595" width="6.140625" style="55" customWidth="1"/>
    <col min="11596" max="11596" width="6.5703125" style="55" customWidth="1"/>
    <col min="11597" max="11597" width="6.85546875" style="55" customWidth="1"/>
    <col min="11598" max="11598" width="5.5703125" style="55" customWidth="1"/>
    <col min="11599" max="11599" width="7.5703125" style="55" customWidth="1"/>
    <col min="11600" max="11600" width="4" style="55" customWidth="1"/>
    <col min="11601" max="11601" width="6.42578125" style="55" customWidth="1"/>
    <col min="11602" max="11602" width="7.5703125" style="55" customWidth="1"/>
    <col min="11603" max="11604" width="6.85546875" style="55" customWidth="1"/>
    <col min="11605" max="11605" width="5.85546875" style="55" customWidth="1"/>
    <col min="11606" max="11606" width="7.5703125" style="55" customWidth="1"/>
    <col min="11607" max="11607" width="4" style="55" customWidth="1"/>
    <col min="11608" max="11608" width="4.28515625" style="55" customWidth="1"/>
    <col min="11609" max="11609" width="6.42578125" style="55" customWidth="1"/>
    <col min="11610" max="11610" width="6.5703125" style="55" customWidth="1"/>
    <col min="11611" max="11611" width="6.28515625" style="55" customWidth="1"/>
    <col min="11612" max="11612" width="6.140625" style="55" customWidth="1"/>
    <col min="11613" max="11613" width="7" style="55" customWidth="1"/>
    <col min="11614" max="11614" width="4" style="55" customWidth="1"/>
    <col min="11615" max="11615" width="4.28515625" style="55" customWidth="1"/>
    <col min="11616" max="11616" width="6.28515625" style="55" customWidth="1"/>
    <col min="11617" max="11617" width="7" style="55" customWidth="1"/>
    <col min="11618" max="11618" width="6.5703125" style="55" customWidth="1"/>
    <col min="11619" max="11619" width="6.85546875" style="55" customWidth="1"/>
    <col min="11620" max="11620" width="7.42578125" style="55" customWidth="1"/>
    <col min="11621" max="11621" width="3.5703125" style="55" customWidth="1"/>
    <col min="11622" max="11622" width="4.42578125" style="55" customWidth="1"/>
    <col min="11623" max="11623" width="6.5703125" style="55" customWidth="1"/>
    <col min="11624" max="11624" width="7" style="55" customWidth="1"/>
    <col min="11625" max="11625" width="7.42578125" style="55" customWidth="1"/>
    <col min="11626" max="11626" width="7.140625" style="55" customWidth="1"/>
    <col min="11627" max="11627" width="7.28515625" style="55" customWidth="1"/>
    <col min="11628" max="11628" width="4.42578125" style="55" customWidth="1"/>
    <col min="11629" max="11629" width="4.85546875" style="55" customWidth="1"/>
    <col min="11630" max="11669" width="0" style="55" hidden="1" customWidth="1"/>
    <col min="11670" max="11670" width="8.42578125" style="55" customWidth="1"/>
    <col min="11671" max="11672" width="8.28515625" style="55" customWidth="1"/>
    <col min="11673" max="11675" width="5.140625" style="55" customWidth="1"/>
    <col min="11676" max="11676" width="21.85546875" style="55" customWidth="1"/>
    <col min="11677" max="11677" width="44.85546875" style="55" customWidth="1"/>
    <col min="11678" max="11678" width="9.42578125" style="55" customWidth="1"/>
    <col min="11679" max="11679" width="7.7109375" style="55" customWidth="1"/>
    <col min="11680" max="11685" width="4.7109375" style="55" customWidth="1"/>
    <col min="11686" max="11686" width="5" style="55" customWidth="1"/>
    <col min="11687" max="11804" width="9.140625" style="55"/>
    <col min="11805" max="11805" width="3.5703125" style="55" customWidth="1"/>
    <col min="11806" max="11806" width="8.85546875" style="55" customWidth="1"/>
    <col min="11807" max="11807" width="38" style="55" customWidth="1"/>
    <col min="11808" max="11808" width="9.140625" style="55"/>
    <col min="11809" max="11809" width="7.28515625" style="55" customWidth="1"/>
    <col min="11810" max="11810" width="6.28515625" style="55" customWidth="1"/>
    <col min="11811" max="11811" width="6.5703125" style="55" customWidth="1"/>
    <col min="11812" max="11812" width="7.28515625" style="55" customWidth="1"/>
    <col min="11813" max="11813" width="8.140625" style="55" customWidth="1"/>
    <col min="11814" max="11814" width="6.28515625" style="55" customWidth="1"/>
    <col min="11815" max="11815" width="4.85546875" style="55" customWidth="1"/>
    <col min="11816" max="11816" width="5.85546875" style="55" customWidth="1"/>
    <col min="11817" max="11817" width="6" style="55" customWidth="1"/>
    <col min="11818" max="11818" width="6.42578125" style="55" customWidth="1"/>
    <col min="11819" max="11819" width="7" style="55" customWidth="1"/>
    <col min="11820" max="11820" width="7.42578125" style="55" customWidth="1"/>
    <col min="11821" max="11821" width="4.140625" style="55" customWidth="1"/>
    <col min="11822" max="11822" width="6" style="55" customWidth="1"/>
    <col min="11823" max="11823" width="6.5703125" style="55" customWidth="1"/>
    <col min="11824" max="11824" width="6.42578125" style="55" customWidth="1"/>
    <col min="11825" max="11825" width="6.140625" style="55" customWidth="1"/>
    <col min="11826" max="11826" width="6" style="55" customWidth="1"/>
    <col min="11827" max="11827" width="7.42578125" style="55" customWidth="1"/>
    <col min="11828" max="11828" width="5.140625" style="55" customWidth="1"/>
    <col min="11829" max="11829" width="4.140625" style="55" customWidth="1"/>
    <col min="11830" max="11830" width="7.140625" style="55" customWidth="1"/>
    <col min="11831" max="11831" width="6.85546875" style="55" customWidth="1"/>
    <col min="11832" max="11832" width="6.5703125" style="55" customWidth="1"/>
    <col min="11833" max="11833" width="7" style="55" customWidth="1"/>
    <col min="11834" max="11834" width="8" style="55" customWidth="1"/>
    <col min="11835" max="11835" width="4.140625" style="55" customWidth="1"/>
    <col min="11836" max="11836" width="4.7109375" style="55" customWidth="1"/>
    <col min="11837" max="11837" width="6.140625" style="55" customWidth="1"/>
    <col min="11838" max="11838" width="6.5703125" style="55" customWidth="1"/>
    <col min="11839" max="11839" width="6.140625" style="55" customWidth="1"/>
    <col min="11840" max="11840" width="7" style="55" customWidth="1"/>
    <col min="11841" max="11841" width="7.42578125" style="55" customWidth="1"/>
    <col min="11842" max="11842" width="4.28515625" style="55" customWidth="1"/>
    <col min="11843" max="11843" width="4.7109375" style="55" customWidth="1"/>
    <col min="11844" max="11844" width="6.28515625" style="55" customWidth="1"/>
    <col min="11845" max="11845" width="6.42578125" style="55" customWidth="1"/>
    <col min="11846" max="11846" width="6.85546875" style="55" customWidth="1"/>
    <col min="11847" max="11847" width="6.7109375" style="55" customWidth="1"/>
    <col min="11848" max="11848" width="7.7109375" style="55" customWidth="1"/>
    <col min="11849" max="11849" width="3.7109375" style="55" customWidth="1"/>
    <col min="11850" max="11850" width="4.140625" style="55" customWidth="1"/>
    <col min="11851" max="11851" width="6.140625" style="55" customWidth="1"/>
    <col min="11852" max="11852" width="6.5703125" style="55" customWidth="1"/>
    <col min="11853" max="11853" width="6.85546875" style="55" customWidth="1"/>
    <col min="11854" max="11854" width="5.5703125" style="55" customWidth="1"/>
    <col min="11855" max="11855" width="7.5703125" style="55" customWidth="1"/>
    <col min="11856" max="11856" width="4" style="55" customWidth="1"/>
    <col min="11857" max="11857" width="6.42578125" style="55" customWidth="1"/>
    <col min="11858" max="11858" width="7.5703125" style="55" customWidth="1"/>
    <col min="11859" max="11860" width="6.85546875" style="55" customWidth="1"/>
    <col min="11861" max="11861" width="5.85546875" style="55" customWidth="1"/>
    <col min="11862" max="11862" width="7.5703125" style="55" customWidth="1"/>
    <col min="11863" max="11863" width="4" style="55" customWidth="1"/>
    <col min="11864" max="11864" width="4.28515625" style="55" customWidth="1"/>
    <col min="11865" max="11865" width="6.42578125" style="55" customWidth="1"/>
    <col min="11866" max="11866" width="6.5703125" style="55" customWidth="1"/>
    <col min="11867" max="11867" width="6.28515625" style="55" customWidth="1"/>
    <col min="11868" max="11868" width="6.140625" style="55" customWidth="1"/>
    <col min="11869" max="11869" width="7" style="55" customWidth="1"/>
    <col min="11870" max="11870" width="4" style="55" customWidth="1"/>
    <col min="11871" max="11871" width="4.28515625" style="55" customWidth="1"/>
    <col min="11872" max="11872" width="6.28515625" style="55" customWidth="1"/>
    <col min="11873" max="11873" width="7" style="55" customWidth="1"/>
    <col min="11874" max="11874" width="6.5703125" style="55" customWidth="1"/>
    <col min="11875" max="11875" width="6.85546875" style="55" customWidth="1"/>
    <col min="11876" max="11876" width="7.42578125" style="55" customWidth="1"/>
    <col min="11877" max="11877" width="3.5703125" style="55" customWidth="1"/>
    <col min="11878" max="11878" width="4.42578125" style="55" customWidth="1"/>
    <col min="11879" max="11879" width="6.5703125" style="55" customWidth="1"/>
    <col min="11880" max="11880" width="7" style="55" customWidth="1"/>
    <col min="11881" max="11881" width="7.42578125" style="55" customWidth="1"/>
    <col min="11882" max="11882" width="7.140625" style="55" customWidth="1"/>
    <col min="11883" max="11883" width="7.28515625" style="55" customWidth="1"/>
    <col min="11884" max="11884" width="4.42578125" style="55" customWidth="1"/>
    <col min="11885" max="11885" width="4.85546875" style="55" customWidth="1"/>
    <col min="11886" max="11925" width="0" style="55" hidden="1" customWidth="1"/>
    <col min="11926" max="11926" width="8.42578125" style="55" customWidth="1"/>
    <col min="11927" max="11928" width="8.28515625" style="55" customWidth="1"/>
    <col min="11929" max="11931" width="5.140625" style="55" customWidth="1"/>
    <col min="11932" max="11932" width="21.85546875" style="55" customWidth="1"/>
    <col min="11933" max="11933" width="44.85546875" style="55" customWidth="1"/>
    <col min="11934" max="11934" width="9.42578125" style="55" customWidth="1"/>
    <col min="11935" max="11935" width="7.7109375" style="55" customWidth="1"/>
    <col min="11936" max="11941" width="4.7109375" style="55" customWidth="1"/>
    <col min="11942" max="11942" width="5" style="55" customWidth="1"/>
    <col min="11943" max="12060" width="9.140625" style="55"/>
    <col min="12061" max="12061" width="3.5703125" style="55" customWidth="1"/>
    <col min="12062" max="12062" width="8.85546875" style="55" customWidth="1"/>
    <col min="12063" max="12063" width="38" style="55" customWidth="1"/>
    <col min="12064" max="12064" width="9.140625" style="55"/>
    <col min="12065" max="12065" width="7.28515625" style="55" customWidth="1"/>
    <col min="12066" max="12066" width="6.28515625" style="55" customWidth="1"/>
    <col min="12067" max="12067" width="6.5703125" style="55" customWidth="1"/>
    <col min="12068" max="12068" width="7.28515625" style="55" customWidth="1"/>
    <col min="12069" max="12069" width="8.140625" style="55" customWidth="1"/>
    <col min="12070" max="12070" width="6.28515625" style="55" customWidth="1"/>
    <col min="12071" max="12071" width="4.85546875" style="55" customWidth="1"/>
    <col min="12072" max="12072" width="5.85546875" style="55" customWidth="1"/>
    <col min="12073" max="12073" width="6" style="55" customWidth="1"/>
    <col min="12074" max="12074" width="6.42578125" style="55" customWidth="1"/>
    <col min="12075" max="12075" width="7" style="55" customWidth="1"/>
    <col min="12076" max="12076" width="7.42578125" style="55" customWidth="1"/>
    <col min="12077" max="12077" width="4.140625" style="55" customWidth="1"/>
    <col min="12078" max="12078" width="6" style="55" customWidth="1"/>
    <col min="12079" max="12079" width="6.5703125" style="55" customWidth="1"/>
    <col min="12080" max="12080" width="6.42578125" style="55" customWidth="1"/>
    <col min="12081" max="12081" width="6.140625" style="55" customWidth="1"/>
    <col min="12082" max="12082" width="6" style="55" customWidth="1"/>
    <col min="12083" max="12083" width="7.42578125" style="55" customWidth="1"/>
    <col min="12084" max="12084" width="5.140625" style="55" customWidth="1"/>
    <col min="12085" max="12085" width="4.140625" style="55" customWidth="1"/>
    <col min="12086" max="12086" width="7.140625" style="55" customWidth="1"/>
    <col min="12087" max="12087" width="6.85546875" style="55" customWidth="1"/>
    <col min="12088" max="12088" width="6.5703125" style="55" customWidth="1"/>
    <col min="12089" max="12089" width="7" style="55" customWidth="1"/>
    <col min="12090" max="12090" width="8" style="55" customWidth="1"/>
    <col min="12091" max="12091" width="4.140625" style="55" customWidth="1"/>
    <col min="12092" max="12092" width="4.7109375" style="55" customWidth="1"/>
    <col min="12093" max="12093" width="6.140625" style="55" customWidth="1"/>
    <col min="12094" max="12094" width="6.5703125" style="55" customWidth="1"/>
    <col min="12095" max="12095" width="6.140625" style="55" customWidth="1"/>
    <col min="12096" max="12096" width="7" style="55" customWidth="1"/>
    <col min="12097" max="12097" width="7.42578125" style="55" customWidth="1"/>
    <col min="12098" max="12098" width="4.28515625" style="55" customWidth="1"/>
    <col min="12099" max="12099" width="4.7109375" style="55" customWidth="1"/>
    <col min="12100" max="12100" width="6.28515625" style="55" customWidth="1"/>
    <col min="12101" max="12101" width="6.42578125" style="55" customWidth="1"/>
    <col min="12102" max="12102" width="6.85546875" style="55" customWidth="1"/>
    <col min="12103" max="12103" width="6.7109375" style="55" customWidth="1"/>
    <col min="12104" max="12104" width="7.7109375" style="55" customWidth="1"/>
    <col min="12105" max="12105" width="3.7109375" style="55" customWidth="1"/>
    <col min="12106" max="12106" width="4.140625" style="55" customWidth="1"/>
    <col min="12107" max="12107" width="6.140625" style="55" customWidth="1"/>
    <col min="12108" max="12108" width="6.5703125" style="55" customWidth="1"/>
    <col min="12109" max="12109" width="6.85546875" style="55" customWidth="1"/>
    <col min="12110" max="12110" width="5.5703125" style="55" customWidth="1"/>
    <col min="12111" max="12111" width="7.5703125" style="55" customWidth="1"/>
    <col min="12112" max="12112" width="4" style="55" customWidth="1"/>
    <col min="12113" max="12113" width="6.42578125" style="55" customWidth="1"/>
    <col min="12114" max="12114" width="7.5703125" style="55" customWidth="1"/>
    <col min="12115" max="12116" width="6.85546875" style="55" customWidth="1"/>
    <col min="12117" max="12117" width="5.85546875" style="55" customWidth="1"/>
    <col min="12118" max="12118" width="7.5703125" style="55" customWidth="1"/>
    <col min="12119" max="12119" width="4" style="55" customWidth="1"/>
    <col min="12120" max="12120" width="4.28515625" style="55" customWidth="1"/>
    <col min="12121" max="12121" width="6.42578125" style="55" customWidth="1"/>
    <col min="12122" max="12122" width="6.5703125" style="55" customWidth="1"/>
    <col min="12123" max="12123" width="6.28515625" style="55" customWidth="1"/>
    <col min="12124" max="12124" width="6.140625" style="55" customWidth="1"/>
    <col min="12125" max="12125" width="7" style="55" customWidth="1"/>
    <col min="12126" max="12126" width="4" style="55" customWidth="1"/>
    <col min="12127" max="12127" width="4.28515625" style="55" customWidth="1"/>
    <col min="12128" max="12128" width="6.28515625" style="55" customWidth="1"/>
    <col min="12129" max="12129" width="7" style="55" customWidth="1"/>
    <col min="12130" max="12130" width="6.5703125" style="55" customWidth="1"/>
    <col min="12131" max="12131" width="6.85546875" style="55" customWidth="1"/>
    <col min="12132" max="12132" width="7.42578125" style="55" customWidth="1"/>
    <col min="12133" max="12133" width="3.5703125" style="55" customWidth="1"/>
    <col min="12134" max="12134" width="4.42578125" style="55" customWidth="1"/>
    <col min="12135" max="12135" width="6.5703125" style="55" customWidth="1"/>
    <col min="12136" max="12136" width="7" style="55" customWidth="1"/>
    <col min="12137" max="12137" width="7.42578125" style="55" customWidth="1"/>
    <col min="12138" max="12138" width="7.140625" style="55" customWidth="1"/>
    <col min="12139" max="12139" width="7.28515625" style="55" customWidth="1"/>
    <col min="12140" max="12140" width="4.42578125" style="55" customWidth="1"/>
    <col min="12141" max="12141" width="4.85546875" style="55" customWidth="1"/>
    <col min="12142" max="12181" width="0" style="55" hidden="1" customWidth="1"/>
    <col min="12182" max="12182" width="8.42578125" style="55" customWidth="1"/>
    <col min="12183" max="12184" width="8.28515625" style="55" customWidth="1"/>
    <col min="12185" max="12187" width="5.140625" style="55" customWidth="1"/>
    <col min="12188" max="12188" width="21.85546875" style="55" customWidth="1"/>
    <col min="12189" max="12189" width="44.85546875" style="55" customWidth="1"/>
    <col min="12190" max="12190" width="9.42578125" style="55" customWidth="1"/>
    <col min="12191" max="12191" width="7.7109375" style="55" customWidth="1"/>
    <col min="12192" max="12197" width="4.7109375" style="55" customWidth="1"/>
    <col min="12198" max="12198" width="5" style="55" customWidth="1"/>
    <col min="12199" max="12316" width="9.140625" style="55"/>
    <col min="12317" max="12317" width="3.5703125" style="55" customWidth="1"/>
    <col min="12318" max="12318" width="8.85546875" style="55" customWidth="1"/>
    <col min="12319" max="12319" width="38" style="55" customWidth="1"/>
    <col min="12320" max="12320" width="9.140625" style="55"/>
    <col min="12321" max="12321" width="7.28515625" style="55" customWidth="1"/>
    <col min="12322" max="12322" width="6.28515625" style="55" customWidth="1"/>
    <col min="12323" max="12323" width="6.5703125" style="55" customWidth="1"/>
    <col min="12324" max="12324" width="7.28515625" style="55" customWidth="1"/>
    <col min="12325" max="12325" width="8.140625" style="55" customWidth="1"/>
    <col min="12326" max="12326" width="6.28515625" style="55" customWidth="1"/>
    <col min="12327" max="12327" width="4.85546875" style="55" customWidth="1"/>
    <col min="12328" max="12328" width="5.85546875" style="55" customWidth="1"/>
    <col min="12329" max="12329" width="6" style="55" customWidth="1"/>
    <col min="12330" max="12330" width="6.42578125" style="55" customWidth="1"/>
    <col min="12331" max="12331" width="7" style="55" customWidth="1"/>
    <col min="12332" max="12332" width="7.42578125" style="55" customWidth="1"/>
    <col min="12333" max="12333" width="4.140625" style="55" customWidth="1"/>
    <col min="12334" max="12334" width="6" style="55" customWidth="1"/>
    <col min="12335" max="12335" width="6.5703125" style="55" customWidth="1"/>
    <col min="12336" max="12336" width="6.42578125" style="55" customWidth="1"/>
    <col min="12337" max="12337" width="6.140625" style="55" customWidth="1"/>
    <col min="12338" max="12338" width="6" style="55" customWidth="1"/>
    <col min="12339" max="12339" width="7.42578125" style="55" customWidth="1"/>
    <col min="12340" max="12340" width="5.140625" style="55" customWidth="1"/>
    <col min="12341" max="12341" width="4.140625" style="55" customWidth="1"/>
    <col min="12342" max="12342" width="7.140625" style="55" customWidth="1"/>
    <col min="12343" max="12343" width="6.85546875" style="55" customWidth="1"/>
    <col min="12344" max="12344" width="6.5703125" style="55" customWidth="1"/>
    <col min="12345" max="12345" width="7" style="55" customWidth="1"/>
    <col min="12346" max="12346" width="8" style="55" customWidth="1"/>
    <col min="12347" max="12347" width="4.140625" style="55" customWidth="1"/>
    <col min="12348" max="12348" width="4.7109375" style="55" customWidth="1"/>
    <col min="12349" max="12349" width="6.140625" style="55" customWidth="1"/>
    <col min="12350" max="12350" width="6.5703125" style="55" customWidth="1"/>
    <col min="12351" max="12351" width="6.140625" style="55" customWidth="1"/>
    <col min="12352" max="12352" width="7" style="55" customWidth="1"/>
    <col min="12353" max="12353" width="7.42578125" style="55" customWidth="1"/>
    <col min="12354" max="12354" width="4.28515625" style="55" customWidth="1"/>
    <col min="12355" max="12355" width="4.7109375" style="55" customWidth="1"/>
    <col min="12356" max="12356" width="6.28515625" style="55" customWidth="1"/>
    <col min="12357" max="12357" width="6.42578125" style="55" customWidth="1"/>
    <col min="12358" max="12358" width="6.85546875" style="55" customWidth="1"/>
    <col min="12359" max="12359" width="6.7109375" style="55" customWidth="1"/>
    <col min="12360" max="12360" width="7.7109375" style="55" customWidth="1"/>
    <col min="12361" max="12361" width="3.7109375" style="55" customWidth="1"/>
    <col min="12362" max="12362" width="4.140625" style="55" customWidth="1"/>
    <col min="12363" max="12363" width="6.140625" style="55" customWidth="1"/>
    <col min="12364" max="12364" width="6.5703125" style="55" customWidth="1"/>
    <col min="12365" max="12365" width="6.85546875" style="55" customWidth="1"/>
    <col min="12366" max="12366" width="5.5703125" style="55" customWidth="1"/>
    <col min="12367" max="12367" width="7.5703125" style="55" customWidth="1"/>
    <col min="12368" max="12368" width="4" style="55" customWidth="1"/>
    <col min="12369" max="12369" width="6.42578125" style="55" customWidth="1"/>
    <col min="12370" max="12370" width="7.5703125" style="55" customWidth="1"/>
    <col min="12371" max="12372" width="6.85546875" style="55" customWidth="1"/>
    <col min="12373" max="12373" width="5.85546875" style="55" customWidth="1"/>
    <col min="12374" max="12374" width="7.5703125" style="55" customWidth="1"/>
    <col min="12375" max="12375" width="4" style="55" customWidth="1"/>
    <col min="12376" max="12376" width="4.28515625" style="55" customWidth="1"/>
    <col min="12377" max="12377" width="6.42578125" style="55" customWidth="1"/>
    <col min="12378" max="12378" width="6.5703125" style="55" customWidth="1"/>
    <col min="12379" max="12379" width="6.28515625" style="55" customWidth="1"/>
    <col min="12380" max="12380" width="6.140625" style="55" customWidth="1"/>
    <col min="12381" max="12381" width="7" style="55" customWidth="1"/>
    <col min="12382" max="12382" width="4" style="55" customWidth="1"/>
    <col min="12383" max="12383" width="4.28515625" style="55" customWidth="1"/>
    <col min="12384" max="12384" width="6.28515625" style="55" customWidth="1"/>
    <col min="12385" max="12385" width="7" style="55" customWidth="1"/>
    <col min="12386" max="12386" width="6.5703125" style="55" customWidth="1"/>
    <col min="12387" max="12387" width="6.85546875" style="55" customWidth="1"/>
    <col min="12388" max="12388" width="7.42578125" style="55" customWidth="1"/>
    <col min="12389" max="12389" width="3.5703125" style="55" customWidth="1"/>
    <col min="12390" max="12390" width="4.42578125" style="55" customWidth="1"/>
    <col min="12391" max="12391" width="6.5703125" style="55" customWidth="1"/>
    <col min="12392" max="12392" width="7" style="55" customWidth="1"/>
    <col min="12393" max="12393" width="7.42578125" style="55" customWidth="1"/>
    <col min="12394" max="12394" width="7.140625" style="55" customWidth="1"/>
    <col min="12395" max="12395" width="7.28515625" style="55" customWidth="1"/>
    <col min="12396" max="12396" width="4.42578125" style="55" customWidth="1"/>
    <col min="12397" max="12397" width="4.85546875" style="55" customWidth="1"/>
    <col min="12398" max="12437" width="0" style="55" hidden="1" customWidth="1"/>
    <col min="12438" max="12438" width="8.42578125" style="55" customWidth="1"/>
    <col min="12439" max="12440" width="8.28515625" style="55" customWidth="1"/>
    <col min="12441" max="12443" width="5.140625" style="55" customWidth="1"/>
    <col min="12444" max="12444" width="21.85546875" style="55" customWidth="1"/>
    <col min="12445" max="12445" width="44.85546875" style="55" customWidth="1"/>
    <col min="12446" max="12446" width="9.42578125" style="55" customWidth="1"/>
    <col min="12447" max="12447" width="7.7109375" style="55" customWidth="1"/>
    <col min="12448" max="12453" width="4.7109375" style="55" customWidth="1"/>
    <col min="12454" max="12454" width="5" style="55" customWidth="1"/>
    <col min="12455" max="12572" width="9.140625" style="55"/>
    <col min="12573" max="12573" width="3.5703125" style="55" customWidth="1"/>
    <col min="12574" max="12574" width="8.85546875" style="55" customWidth="1"/>
    <col min="12575" max="12575" width="38" style="55" customWidth="1"/>
    <col min="12576" max="12576" width="9.140625" style="55"/>
    <col min="12577" max="12577" width="7.28515625" style="55" customWidth="1"/>
    <col min="12578" max="12578" width="6.28515625" style="55" customWidth="1"/>
    <col min="12579" max="12579" width="6.5703125" style="55" customWidth="1"/>
    <col min="12580" max="12580" width="7.28515625" style="55" customWidth="1"/>
    <col min="12581" max="12581" width="8.140625" style="55" customWidth="1"/>
    <col min="12582" max="12582" width="6.28515625" style="55" customWidth="1"/>
    <col min="12583" max="12583" width="4.85546875" style="55" customWidth="1"/>
    <col min="12584" max="12584" width="5.85546875" style="55" customWidth="1"/>
    <col min="12585" max="12585" width="6" style="55" customWidth="1"/>
    <col min="12586" max="12586" width="6.42578125" style="55" customWidth="1"/>
    <col min="12587" max="12587" width="7" style="55" customWidth="1"/>
    <col min="12588" max="12588" width="7.42578125" style="55" customWidth="1"/>
    <col min="12589" max="12589" width="4.140625" style="55" customWidth="1"/>
    <col min="12590" max="12590" width="6" style="55" customWidth="1"/>
    <col min="12591" max="12591" width="6.5703125" style="55" customWidth="1"/>
    <col min="12592" max="12592" width="6.42578125" style="55" customWidth="1"/>
    <col min="12593" max="12593" width="6.140625" style="55" customWidth="1"/>
    <col min="12594" max="12594" width="6" style="55" customWidth="1"/>
    <col min="12595" max="12595" width="7.42578125" style="55" customWidth="1"/>
    <col min="12596" max="12596" width="5.140625" style="55" customWidth="1"/>
    <col min="12597" max="12597" width="4.140625" style="55" customWidth="1"/>
    <col min="12598" max="12598" width="7.140625" style="55" customWidth="1"/>
    <col min="12599" max="12599" width="6.85546875" style="55" customWidth="1"/>
    <col min="12600" max="12600" width="6.5703125" style="55" customWidth="1"/>
    <col min="12601" max="12601" width="7" style="55" customWidth="1"/>
    <col min="12602" max="12602" width="8" style="55" customWidth="1"/>
    <col min="12603" max="12603" width="4.140625" style="55" customWidth="1"/>
    <col min="12604" max="12604" width="4.7109375" style="55" customWidth="1"/>
    <col min="12605" max="12605" width="6.140625" style="55" customWidth="1"/>
    <col min="12606" max="12606" width="6.5703125" style="55" customWidth="1"/>
    <col min="12607" max="12607" width="6.140625" style="55" customWidth="1"/>
    <col min="12608" max="12608" width="7" style="55" customWidth="1"/>
    <col min="12609" max="12609" width="7.42578125" style="55" customWidth="1"/>
    <col min="12610" max="12610" width="4.28515625" style="55" customWidth="1"/>
    <col min="12611" max="12611" width="4.7109375" style="55" customWidth="1"/>
    <col min="12612" max="12612" width="6.28515625" style="55" customWidth="1"/>
    <col min="12613" max="12613" width="6.42578125" style="55" customWidth="1"/>
    <col min="12614" max="12614" width="6.85546875" style="55" customWidth="1"/>
    <col min="12615" max="12615" width="6.7109375" style="55" customWidth="1"/>
    <col min="12616" max="12616" width="7.7109375" style="55" customWidth="1"/>
    <col min="12617" max="12617" width="3.7109375" style="55" customWidth="1"/>
    <col min="12618" max="12618" width="4.140625" style="55" customWidth="1"/>
    <col min="12619" max="12619" width="6.140625" style="55" customWidth="1"/>
    <col min="12620" max="12620" width="6.5703125" style="55" customWidth="1"/>
    <col min="12621" max="12621" width="6.85546875" style="55" customWidth="1"/>
    <col min="12622" max="12622" width="5.5703125" style="55" customWidth="1"/>
    <col min="12623" max="12623" width="7.5703125" style="55" customWidth="1"/>
    <col min="12624" max="12624" width="4" style="55" customWidth="1"/>
    <col min="12625" max="12625" width="6.42578125" style="55" customWidth="1"/>
    <col min="12626" max="12626" width="7.5703125" style="55" customWidth="1"/>
    <col min="12627" max="12628" width="6.85546875" style="55" customWidth="1"/>
    <col min="12629" max="12629" width="5.85546875" style="55" customWidth="1"/>
    <col min="12630" max="12630" width="7.5703125" style="55" customWidth="1"/>
    <col min="12631" max="12631" width="4" style="55" customWidth="1"/>
    <col min="12632" max="12632" width="4.28515625" style="55" customWidth="1"/>
    <col min="12633" max="12633" width="6.42578125" style="55" customWidth="1"/>
    <col min="12634" max="12634" width="6.5703125" style="55" customWidth="1"/>
    <col min="12635" max="12635" width="6.28515625" style="55" customWidth="1"/>
    <col min="12636" max="12636" width="6.140625" style="55" customWidth="1"/>
    <col min="12637" max="12637" width="7" style="55" customWidth="1"/>
    <col min="12638" max="12638" width="4" style="55" customWidth="1"/>
    <col min="12639" max="12639" width="4.28515625" style="55" customWidth="1"/>
    <col min="12640" max="12640" width="6.28515625" style="55" customWidth="1"/>
    <col min="12641" max="12641" width="7" style="55" customWidth="1"/>
    <col min="12642" max="12642" width="6.5703125" style="55" customWidth="1"/>
    <col min="12643" max="12643" width="6.85546875" style="55" customWidth="1"/>
    <col min="12644" max="12644" width="7.42578125" style="55" customWidth="1"/>
    <col min="12645" max="12645" width="3.5703125" style="55" customWidth="1"/>
    <col min="12646" max="12646" width="4.42578125" style="55" customWidth="1"/>
    <col min="12647" max="12647" width="6.5703125" style="55" customWidth="1"/>
    <col min="12648" max="12648" width="7" style="55" customWidth="1"/>
    <col min="12649" max="12649" width="7.42578125" style="55" customWidth="1"/>
    <col min="12650" max="12650" width="7.140625" style="55" customWidth="1"/>
    <col min="12651" max="12651" width="7.28515625" style="55" customWidth="1"/>
    <col min="12652" max="12652" width="4.42578125" style="55" customWidth="1"/>
    <col min="12653" max="12653" width="4.85546875" style="55" customWidth="1"/>
    <col min="12654" max="12693" width="0" style="55" hidden="1" customWidth="1"/>
    <col min="12694" max="12694" width="8.42578125" style="55" customWidth="1"/>
    <col min="12695" max="12696" width="8.28515625" style="55" customWidth="1"/>
    <col min="12697" max="12699" width="5.140625" style="55" customWidth="1"/>
    <col min="12700" max="12700" width="21.85546875" style="55" customWidth="1"/>
    <col min="12701" max="12701" width="44.85546875" style="55" customWidth="1"/>
    <col min="12702" max="12702" width="9.42578125" style="55" customWidth="1"/>
    <col min="12703" max="12703" width="7.7109375" style="55" customWidth="1"/>
    <col min="12704" max="12709" width="4.7109375" style="55" customWidth="1"/>
    <col min="12710" max="12710" width="5" style="55" customWidth="1"/>
    <col min="12711" max="12828" width="9.140625" style="55"/>
    <col min="12829" max="12829" width="3.5703125" style="55" customWidth="1"/>
    <col min="12830" max="12830" width="8.85546875" style="55" customWidth="1"/>
    <col min="12831" max="12831" width="38" style="55" customWidth="1"/>
    <col min="12832" max="12832" width="9.140625" style="55"/>
    <col min="12833" max="12833" width="7.28515625" style="55" customWidth="1"/>
    <col min="12834" max="12834" width="6.28515625" style="55" customWidth="1"/>
    <col min="12835" max="12835" width="6.5703125" style="55" customWidth="1"/>
    <col min="12836" max="12836" width="7.28515625" style="55" customWidth="1"/>
    <col min="12837" max="12837" width="8.140625" style="55" customWidth="1"/>
    <col min="12838" max="12838" width="6.28515625" style="55" customWidth="1"/>
    <col min="12839" max="12839" width="4.85546875" style="55" customWidth="1"/>
    <col min="12840" max="12840" width="5.85546875" style="55" customWidth="1"/>
    <col min="12841" max="12841" width="6" style="55" customWidth="1"/>
    <col min="12842" max="12842" width="6.42578125" style="55" customWidth="1"/>
    <col min="12843" max="12843" width="7" style="55" customWidth="1"/>
    <col min="12844" max="12844" width="7.42578125" style="55" customWidth="1"/>
    <col min="12845" max="12845" width="4.140625" style="55" customWidth="1"/>
    <col min="12846" max="12846" width="6" style="55" customWidth="1"/>
    <col min="12847" max="12847" width="6.5703125" style="55" customWidth="1"/>
    <col min="12848" max="12848" width="6.42578125" style="55" customWidth="1"/>
    <col min="12849" max="12849" width="6.140625" style="55" customWidth="1"/>
    <col min="12850" max="12850" width="6" style="55" customWidth="1"/>
    <col min="12851" max="12851" width="7.42578125" style="55" customWidth="1"/>
    <col min="12852" max="12852" width="5.140625" style="55" customWidth="1"/>
    <col min="12853" max="12853" width="4.140625" style="55" customWidth="1"/>
    <col min="12854" max="12854" width="7.140625" style="55" customWidth="1"/>
    <col min="12855" max="12855" width="6.85546875" style="55" customWidth="1"/>
    <col min="12856" max="12856" width="6.5703125" style="55" customWidth="1"/>
    <col min="12857" max="12857" width="7" style="55" customWidth="1"/>
    <col min="12858" max="12858" width="8" style="55" customWidth="1"/>
    <col min="12859" max="12859" width="4.140625" style="55" customWidth="1"/>
    <col min="12860" max="12860" width="4.7109375" style="55" customWidth="1"/>
    <col min="12861" max="12861" width="6.140625" style="55" customWidth="1"/>
    <col min="12862" max="12862" width="6.5703125" style="55" customWidth="1"/>
    <col min="12863" max="12863" width="6.140625" style="55" customWidth="1"/>
    <col min="12864" max="12864" width="7" style="55" customWidth="1"/>
    <col min="12865" max="12865" width="7.42578125" style="55" customWidth="1"/>
    <col min="12866" max="12866" width="4.28515625" style="55" customWidth="1"/>
    <col min="12867" max="12867" width="4.7109375" style="55" customWidth="1"/>
    <col min="12868" max="12868" width="6.28515625" style="55" customWidth="1"/>
    <col min="12869" max="12869" width="6.42578125" style="55" customWidth="1"/>
    <col min="12870" max="12870" width="6.85546875" style="55" customWidth="1"/>
    <col min="12871" max="12871" width="6.7109375" style="55" customWidth="1"/>
    <col min="12872" max="12872" width="7.7109375" style="55" customWidth="1"/>
    <col min="12873" max="12873" width="3.7109375" style="55" customWidth="1"/>
    <col min="12874" max="12874" width="4.140625" style="55" customWidth="1"/>
    <col min="12875" max="12875" width="6.140625" style="55" customWidth="1"/>
    <col min="12876" max="12876" width="6.5703125" style="55" customWidth="1"/>
    <col min="12877" max="12877" width="6.85546875" style="55" customWidth="1"/>
    <col min="12878" max="12878" width="5.5703125" style="55" customWidth="1"/>
    <col min="12879" max="12879" width="7.5703125" style="55" customWidth="1"/>
    <col min="12880" max="12880" width="4" style="55" customWidth="1"/>
    <col min="12881" max="12881" width="6.42578125" style="55" customWidth="1"/>
    <col min="12882" max="12882" width="7.5703125" style="55" customWidth="1"/>
    <col min="12883" max="12884" width="6.85546875" style="55" customWidth="1"/>
    <col min="12885" max="12885" width="5.85546875" style="55" customWidth="1"/>
    <col min="12886" max="12886" width="7.5703125" style="55" customWidth="1"/>
    <col min="12887" max="12887" width="4" style="55" customWidth="1"/>
    <col min="12888" max="12888" width="4.28515625" style="55" customWidth="1"/>
    <col min="12889" max="12889" width="6.42578125" style="55" customWidth="1"/>
    <col min="12890" max="12890" width="6.5703125" style="55" customWidth="1"/>
    <col min="12891" max="12891" width="6.28515625" style="55" customWidth="1"/>
    <col min="12892" max="12892" width="6.140625" style="55" customWidth="1"/>
    <col min="12893" max="12893" width="7" style="55" customWidth="1"/>
    <col min="12894" max="12894" width="4" style="55" customWidth="1"/>
    <col min="12895" max="12895" width="4.28515625" style="55" customWidth="1"/>
    <col min="12896" max="12896" width="6.28515625" style="55" customWidth="1"/>
    <col min="12897" max="12897" width="7" style="55" customWidth="1"/>
    <col min="12898" max="12898" width="6.5703125" style="55" customWidth="1"/>
    <col min="12899" max="12899" width="6.85546875" style="55" customWidth="1"/>
    <col min="12900" max="12900" width="7.42578125" style="55" customWidth="1"/>
    <col min="12901" max="12901" width="3.5703125" style="55" customWidth="1"/>
    <col min="12902" max="12902" width="4.42578125" style="55" customWidth="1"/>
    <col min="12903" max="12903" width="6.5703125" style="55" customWidth="1"/>
    <col min="12904" max="12904" width="7" style="55" customWidth="1"/>
    <col min="12905" max="12905" width="7.42578125" style="55" customWidth="1"/>
    <col min="12906" max="12906" width="7.140625" style="55" customWidth="1"/>
    <col min="12907" max="12907" width="7.28515625" style="55" customWidth="1"/>
    <col min="12908" max="12908" width="4.42578125" style="55" customWidth="1"/>
    <col min="12909" max="12909" width="4.85546875" style="55" customWidth="1"/>
    <col min="12910" max="12949" width="0" style="55" hidden="1" customWidth="1"/>
    <col min="12950" max="12950" width="8.42578125" style="55" customWidth="1"/>
    <col min="12951" max="12952" width="8.28515625" style="55" customWidth="1"/>
    <col min="12953" max="12955" width="5.140625" style="55" customWidth="1"/>
    <col min="12956" max="12956" width="21.85546875" style="55" customWidth="1"/>
    <col min="12957" max="12957" width="44.85546875" style="55" customWidth="1"/>
    <col min="12958" max="12958" width="9.42578125" style="55" customWidth="1"/>
    <col min="12959" max="12959" width="7.7109375" style="55" customWidth="1"/>
    <col min="12960" max="12965" width="4.7109375" style="55" customWidth="1"/>
    <col min="12966" max="12966" width="5" style="55" customWidth="1"/>
    <col min="12967" max="13084" width="9.140625" style="55"/>
    <col min="13085" max="13085" width="3.5703125" style="55" customWidth="1"/>
    <col min="13086" max="13086" width="8.85546875" style="55" customWidth="1"/>
    <col min="13087" max="13087" width="38" style="55" customWidth="1"/>
    <col min="13088" max="13088" width="9.140625" style="55"/>
    <col min="13089" max="13089" width="7.28515625" style="55" customWidth="1"/>
    <col min="13090" max="13090" width="6.28515625" style="55" customWidth="1"/>
    <col min="13091" max="13091" width="6.5703125" style="55" customWidth="1"/>
    <col min="13092" max="13092" width="7.28515625" style="55" customWidth="1"/>
    <col min="13093" max="13093" width="8.140625" style="55" customWidth="1"/>
    <col min="13094" max="13094" width="6.28515625" style="55" customWidth="1"/>
    <col min="13095" max="13095" width="4.85546875" style="55" customWidth="1"/>
    <col min="13096" max="13096" width="5.85546875" style="55" customWidth="1"/>
    <col min="13097" max="13097" width="6" style="55" customWidth="1"/>
    <col min="13098" max="13098" width="6.42578125" style="55" customWidth="1"/>
    <col min="13099" max="13099" width="7" style="55" customWidth="1"/>
    <col min="13100" max="13100" width="7.42578125" style="55" customWidth="1"/>
    <col min="13101" max="13101" width="4.140625" style="55" customWidth="1"/>
    <col min="13102" max="13102" width="6" style="55" customWidth="1"/>
    <col min="13103" max="13103" width="6.5703125" style="55" customWidth="1"/>
    <col min="13104" max="13104" width="6.42578125" style="55" customWidth="1"/>
    <col min="13105" max="13105" width="6.140625" style="55" customWidth="1"/>
    <col min="13106" max="13106" width="6" style="55" customWidth="1"/>
    <col min="13107" max="13107" width="7.42578125" style="55" customWidth="1"/>
    <col min="13108" max="13108" width="5.140625" style="55" customWidth="1"/>
    <col min="13109" max="13109" width="4.140625" style="55" customWidth="1"/>
    <col min="13110" max="13110" width="7.140625" style="55" customWidth="1"/>
    <col min="13111" max="13111" width="6.85546875" style="55" customWidth="1"/>
    <col min="13112" max="13112" width="6.5703125" style="55" customWidth="1"/>
    <col min="13113" max="13113" width="7" style="55" customWidth="1"/>
    <col min="13114" max="13114" width="8" style="55" customWidth="1"/>
    <col min="13115" max="13115" width="4.140625" style="55" customWidth="1"/>
    <col min="13116" max="13116" width="4.7109375" style="55" customWidth="1"/>
    <col min="13117" max="13117" width="6.140625" style="55" customWidth="1"/>
    <col min="13118" max="13118" width="6.5703125" style="55" customWidth="1"/>
    <col min="13119" max="13119" width="6.140625" style="55" customWidth="1"/>
    <col min="13120" max="13120" width="7" style="55" customWidth="1"/>
    <col min="13121" max="13121" width="7.42578125" style="55" customWidth="1"/>
    <col min="13122" max="13122" width="4.28515625" style="55" customWidth="1"/>
    <col min="13123" max="13123" width="4.7109375" style="55" customWidth="1"/>
    <col min="13124" max="13124" width="6.28515625" style="55" customWidth="1"/>
    <col min="13125" max="13125" width="6.42578125" style="55" customWidth="1"/>
    <col min="13126" max="13126" width="6.85546875" style="55" customWidth="1"/>
    <col min="13127" max="13127" width="6.7109375" style="55" customWidth="1"/>
    <col min="13128" max="13128" width="7.7109375" style="55" customWidth="1"/>
    <col min="13129" max="13129" width="3.7109375" style="55" customWidth="1"/>
    <col min="13130" max="13130" width="4.140625" style="55" customWidth="1"/>
    <col min="13131" max="13131" width="6.140625" style="55" customWidth="1"/>
    <col min="13132" max="13132" width="6.5703125" style="55" customWidth="1"/>
    <col min="13133" max="13133" width="6.85546875" style="55" customWidth="1"/>
    <col min="13134" max="13134" width="5.5703125" style="55" customWidth="1"/>
    <col min="13135" max="13135" width="7.5703125" style="55" customWidth="1"/>
    <col min="13136" max="13136" width="4" style="55" customWidth="1"/>
    <col min="13137" max="13137" width="6.42578125" style="55" customWidth="1"/>
    <col min="13138" max="13138" width="7.5703125" style="55" customWidth="1"/>
    <col min="13139" max="13140" width="6.85546875" style="55" customWidth="1"/>
    <col min="13141" max="13141" width="5.85546875" style="55" customWidth="1"/>
    <col min="13142" max="13142" width="7.5703125" style="55" customWidth="1"/>
    <col min="13143" max="13143" width="4" style="55" customWidth="1"/>
    <col min="13144" max="13144" width="4.28515625" style="55" customWidth="1"/>
    <col min="13145" max="13145" width="6.42578125" style="55" customWidth="1"/>
    <col min="13146" max="13146" width="6.5703125" style="55" customWidth="1"/>
    <col min="13147" max="13147" width="6.28515625" style="55" customWidth="1"/>
    <col min="13148" max="13148" width="6.140625" style="55" customWidth="1"/>
    <col min="13149" max="13149" width="7" style="55" customWidth="1"/>
    <col min="13150" max="13150" width="4" style="55" customWidth="1"/>
    <col min="13151" max="13151" width="4.28515625" style="55" customWidth="1"/>
    <col min="13152" max="13152" width="6.28515625" style="55" customWidth="1"/>
    <col min="13153" max="13153" width="7" style="55" customWidth="1"/>
    <col min="13154" max="13154" width="6.5703125" style="55" customWidth="1"/>
    <col min="13155" max="13155" width="6.85546875" style="55" customWidth="1"/>
    <col min="13156" max="13156" width="7.42578125" style="55" customWidth="1"/>
    <col min="13157" max="13157" width="3.5703125" style="55" customWidth="1"/>
    <col min="13158" max="13158" width="4.42578125" style="55" customWidth="1"/>
    <col min="13159" max="13159" width="6.5703125" style="55" customWidth="1"/>
    <col min="13160" max="13160" width="7" style="55" customWidth="1"/>
    <col min="13161" max="13161" width="7.42578125" style="55" customWidth="1"/>
    <col min="13162" max="13162" width="7.140625" style="55" customWidth="1"/>
    <col min="13163" max="13163" width="7.28515625" style="55" customWidth="1"/>
    <col min="13164" max="13164" width="4.42578125" style="55" customWidth="1"/>
    <col min="13165" max="13165" width="4.85546875" style="55" customWidth="1"/>
    <col min="13166" max="13205" width="0" style="55" hidden="1" customWidth="1"/>
    <col min="13206" max="13206" width="8.42578125" style="55" customWidth="1"/>
    <col min="13207" max="13208" width="8.28515625" style="55" customWidth="1"/>
    <col min="13209" max="13211" width="5.140625" style="55" customWidth="1"/>
    <col min="13212" max="13212" width="21.85546875" style="55" customWidth="1"/>
    <col min="13213" max="13213" width="44.85546875" style="55" customWidth="1"/>
    <col min="13214" max="13214" width="9.42578125" style="55" customWidth="1"/>
    <col min="13215" max="13215" width="7.7109375" style="55" customWidth="1"/>
    <col min="13216" max="13221" width="4.7109375" style="55" customWidth="1"/>
    <col min="13222" max="13222" width="5" style="55" customWidth="1"/>
    <col min="13223" max="13340" width="9.140625" style="55"/>
    <col min="13341" max="13341" width="3.5703125" style="55" customWidth="1"/>
    <col min="13342" max="13342" width="8.85546875" style="55" customWidth="1"/>
    <col min="13343" max="13343" width="38" style="55" customWidth="1"/>
    <col min="13344" max="13344" width="9.140625" style="55"/>
    <col min="13345" max="13345" width="7.28515625" style="55" customWidth="1"/>
    <col min="13346" max="13346" width="6.28515625" style="55" customWidth="1"/>
    <col min="13347" max="13347" width="6.5703125" style="55" customWidth="1"/>
    <col min="13348" max="13348" width="7.28515625" style="55" customWidth="1"/>
    <col min="13349" max="13349" width="8.140625" style="55" customWidth="1"/>
    <col min="13350" max="13350" width="6.28515625" style="55" customWidth="1"/>
    <col min="13351" max="13351" width="4.85546875" style="55" customWidth="1"/>
    <col min="13352" max="13352" width="5.85546875" style="55" customWidth="1"/>
    <col min="13353" max="13353" width="6" style="55" customWidth="1"/>
    <col min="13354" max="13354" width="6.42578125" style="55" customWidth="1"/>
    <col min="13355" max="13355" width="7" style="55" customWidth="1"/>
    <col min="13356" max="13356" width="7.42578125" style="55" customWidth="1"/>
    <col min="13357" max="13357" width="4.140625" style="55" customWidth="1"/>
    <col min="13358" max="13358" width="6" style="55" customWidth="1"/>
    <col min="13359" max="13359" width="6.5703125" style="55" customWidth="1"/>
    <col min="13360" max="13360" width="6.42578125" style="55" customWidth="1"/>
    <col min="13361" max="13361" width="6.140625" style="55" customWidth="1"/>
    <col min="13362" max="13362" width="6" style="55" customWidth="1"/>
    <col min="13363" max="13363" width="7.42578125" style="55" customWidth="1"/>
    <col min="13364" max="13364" width="5.140625" style="55" customWidth="1"/>
    <col min="13365" max="13365" width="4.140625" style="55" customWidth="1"/>
    <col min="13366" max="13366" width="7.140625" style="55" customWidth="1"/>
    <col min="13367" max="13367" width="6.85546875" style="55" customWidth="1"/>
    <col min="13368" max="13368" width="6.5703125" style="55" customWidth="1"/>
    <col min="13369" max="13369" width="7" style="55" customWidth="1"/>
    <col min="13370" max="13370" width="8" style="55" customWidth="1"/>
    <col min="13371" max="13371" width="4.140625" style="55" customWidth="1"/>
    <col min="13372" max="13372" width="4.7109375" style="55" customWidth="1"/>
    <col min="13373" max="13373" width="6.140625" style="55" customWidth="1"/>
    <col min="13374" max="13374" width="6.5703125" style="55" customWidth="1"/>
    <col min="13375" max="13375" width="6.140625" style="55" customWidth="1"/>
    <col min="13376" max="13376" width="7" style="55" customWidth="1"/>
    <col min="13377" max="13377" width="7.42578125" style="55" customWidth="1"/>
    <col min="13378" max="13378" width="4.28515625" style="55" customWidth="1"/>
    <col min="13379" max="13379" width="4.7109375" style="55" customWidth="1"/>
    <col min="13380" max="13380" width="6.28515625" style="55" customWidth="1"/>
    <col min="13381" max="13381" width="6.42578125" style="55" customWidth="1"/>
    <col min="13382" max="13382" width="6.85546875" style="55" customWidth="1"/>
    <col min="13383" max="13383" width="6.7109375" style="55" customWidth="1"/>
    <col min="13384" max="13384" width="7.7109375" style="55" customWidth="1"/>
    <col min="13385" max="13385" width="3.7109375" style="55" customWidth="1"/>
    <col min="13386" max="13386" width="4.140625" style="55" customWidth="1"/>
    <col min="13387" max="13387" width="6.140625" style="55" customWidth="1"/>
    <col min="13388" max="13388" width="6.5703125" style="55" customWidth="1"/>
    <col min="13389" max="13389" width="6.85546875" style="55" customWidth="1"/>
    <col min="13390" max="13390" width="5.5703125" style="55" customWidth="1"/>
    <col min="13391" max="13391" width="7.5703125" style="55" customWidth="1"/>
    <col min="13392" max="13392" width="4" style="55" customWidth="1"/>
    <col min="13393" max="13393" width="6.42578125" style="55" customWidth="1"/>
    <col min="13394" max="13394" width="7.5703125" style="55" customWidth="1"/>
    <col min="13395" max="13396" width="6.85546875" style="55" customWidth="1"/>
    <col min="13397" max="13397" width="5.85546875" style="55" customWidth="1"/>
    <col min="13398" max="13398" width="7.5703125" style="55" customWidth="1"/>
    <col min="13399" max="13399" width="4" style="55" customWidth="1"/>
    <col min="13400" max="13400" width="4.28515625" style="55" customWidth="1"/>
    <col min="13401" max="13401" width="6.42578125" style="55" customWidth="1"/>
    <col min="13402" max="13402" width="6.5703125" style="55" customWidth="1"/>
    <col min="13403" max="13403" width="6.28515625" style="55" customWidth="1"/>
    <col min="13404" max="13404" width="6.140625" style="55" customWidth="1"/>
    <col min="13405" max="13405" width="7" style="55" customWidth="1"/>
    <col min="13406" max="13406" width="4" style="55" customWidth="1"/>
    <col min="13407" max="13407" width="4.28515625" style="55" customWidth="1"/>
    <col min="13408" max="13408" width="6.28515625" style="55" customWidth="1"/>
    <col min="13409" max="13409" width="7" style="55" customWidth="1"/>
    <col min="13410" max="13410" width="6.5703125" style="55" customWidth="1"/>
    <col min="13411" max="13411" width="6.85546875" style="55" customWidth="1"/>
    <col min="13412" max="13412" width="7.42578125" style="55" customWidth="1"/>
    <col min="13413" max="13413" width="3.5703125" style="55" customWidth="1"/>
    <col min="13414" max="13414" width="4.42578125" style="55" customWidth="1"/>
    <col min="13415" max="13415" width="6.5703125" style="55" customWidth="1"/>
    <col min="13416" max="13416" width="7" style="55" customWidth="1"/>
    <col min="13417" max="13417" width="7.42578125" style="55" customWidth="1"/>
    <col min="13418" max="13418" width="7.140625" style="55" customWidth="1"/>
    <col min="13419" max="13419" width="7.28515625" style="55" customWidth="1"/>
    <col min="13420" max="13420" width="4.42578125" style="55" customWidth="1"/>
    <col min="13421" max="13421" width="4.85546875" style="55" customWidth="1"/>
    <col min="13422" max="13461" width="0" style="55" hidden="1" customWidth="1"/>
    <col min="13462" max="13462" width="8.42578125" style="55" customWidth="1"/>
    <col min="13463" max="13464" width="8.28515625" style="55" customWidth="1"/>
    <col min="13465" max="13467" width="5.140625" style="55" customWidth="1"/>
    <col min="13468" max="13468" width="21.85546875" style="55" customWidth="1"/>
    <col min="13469" max="13469" width="44.85546875" style="55" customWidth="1"/>
    <col min="13470" max="13470" width="9.42578125" style="55" customWidth="1"/>
    <col min="13471" max="13471" width="7.7109375" style="55" customWidth="1"/>
    <col min="13472" max="13477" width="4.7109375" style="55" customWidth="1"/>
    <col min="13478" max="13478" width="5" style="55" customWidth="1"/>
    <col min="13479" max="13596" width="9.140625" style="55"/>
    <col min="13597" max="13597" width="3.5703125" style="55" customWidth="1"/>
    <col min="13598" max="13598" width="8.85546875" style="55" customWidth="1"/>
    <col min="13599" max="13599" width="38" style="55" customWidth="1"/>
    <col min="13600" max="13600" width="9.140625" style="55"/>
    <col min="13601" max="13601" width="7.28515625" style="55" customWidth="1"/>
    <col min="13602" max="13602" width="6.28515625" style="55" customWidth="1"/>
    <col min="13603" max="13603" width="6.5703125" style="55" customWidth="1"/>
    <col min="13604" max="13604" width="7.28515625" style="55" customWidth="1"/>
    <col min="13605" max="13605" width="8.140625" style="55" customWidth="1"/>
    <col min="13606" max="13606" width="6.28515625" style="55" customWidth="1"/>
    <col min="13607" max="13607" width="4.85546875" style="55" customWidth="1"/>
    <col min="13608" max="13608" width="5.85546875" style="55" customWidth="1"/>
    <col min="13609" max="13609" width="6" style="55" customWidth="1"/>
    <col min="13610" max="13610" width="6.42578125" style="55" customWidth="1"/>
    <col min="13611" max="13611" width="7" style="55" customWidth="1"/>
    <col min="13612" max="13612" width="7.42578125" style="55" customWidth="1"/>
    <col min="13613" max="13613" width="4.140625" style="55" customWidth="1"/>
    <col min="13614" max="13614" width="6" style="55" customWidth="1"/>
    <col min="13615" max="13615" width="6.5703125" style="55" customWidth="1"/>
    <col min="13616" max="13616" width="6.42578125" style="55" customWidth="1"/>
    <col min="13617" max="13617" width="6.140625" style="55" customWidth="1"/>
    <col min="13618" max="13618" width="6" style="55" customWidth="1"/>
    <col min="13619" max="13619" width="7.42578125" style="55" customWidth="1"/>
    <col min="13620" max="13620" width="5.140625" style="55" customWidth="1"/>
    <col min="13621" max="13621" width="4.140625" style="55" customWidth="1"/>
    <col min="13622" max="13622" width="7.140625" style="55" customWidth="1"/>
    <col min="13623" max="13623" width="6.85546875" style="55" customWidth="1"/>
    <col min="13624" max="13624" width="6.5703125" style="55" customWidth="1"/>
    <col min="13625" max="13625" width="7" style="55" customWidth="1"/>
    <col min="13626" max="13626" width="8" style="55" customWidth="1"/>
    <col min="13627" max="13627" width="4.140625" style="55" customWidth="1"/>
    <col min="13628" max="13628" width="4.7109375" style="55" customWidth="1"/>
    <col min="13629" max="13629" width="6.140625" style="55" customWidth="1"/>
    <col min="13630" max="13630" width="6.5703125" style="55" customWidth="1"/>
    <col min="13631" max="13631" width="6.140625" style="55" customWidth="1"/>
    <col min="13632" max="13632" width="7" style="55" customWidth="1"/>
    <col min="13633" max="13633" width="7.42578125" style="55" customWidth="1"/>
    <col min="13634" max="13634" width="4.28515625" style="55" customWidth="1"/>
    <col min="13635" max="13635" width="4.7109375" style="55" customWidth="1"/>
    <col min="13636" max="13636" width="6.28515625" style="55" customWidth="1"/>
    <col min="13637" max="13637" width="6.42578125" style="55" customWidth="1"/>
    <col min="13638" max="13638" width="6.85546875" style="55" customWidth="1"/>
    <col min="13639" max="13639" width="6.7109375" style="55" customWidth="1"/>
    <col min="13640" max="13640" width="7.7109375" style="55" customWidth="1"/>
    <col min="13641" max="13641" width="3.7109375" style="55" customWidth="1"/>
    <col min="13642" max="13642" width="4.140625" style="55" customWidth="1"/>
    <col min="13643" max="13643" width="6.140625" style="55" customWidth="1"/>
    <col min="13644" max="13644" width="6.5703125" style="55" customWidth="1"/>
    <col min="13645" max="13645" width="6.85546875" style="55" customWidth="1"/>
    <col min="13646" max="13646" width="5.5703125" style="55" customWidth="1"/>
    <col min="13647" max="13647" width="7.5703125" style="55" customWidth="1"/>
    <col min="13648" max="13648" width="4" style="55" customWidth="1"/>
    <col min="13649" max="13649" width="6.42578125" style="55" customWidth="1"/>
    <col min="13650" max="13650" width="7.5703125" style="55" customWidth="1"/>
    <col min="13651" max="13652" width="6.85546875" style="55" customWidth="1"/>
    <col min="13653" max="13653" width="5.85546875" style="55" customWidth="1"/>
    <col min="13654" max="13654" width="7.5703125" style="55" customWidth="1"/>
    <col min="13655" max="13655" width="4" style="55" customWidth="1"/>
    <col min="13656" max="13656" width="4.28515625" style="55" customWidth="1"/>
    <col min="13657" max="13657" width="6.42578125" style="55" customWidth="1"/>
    <col min="13658" max="13658" width="6.5703125" style="55" customWidth="1"/>
    <col min="13659" max="13659" width="6.28515625" style="55" customWidth="1"/>
    <col min="13660" max="13660" width="6.140625" style="55" customWidth="1"/>
    <col min="13661" max="13661" width="7" style="55" customWidth="1"/>
    <col min="13662" max="13662" width="4" style="55" customWidth="1"/>
    <col min="13663" max="13663" width="4.28515625" style="55" customWidth="1"/>
    <col min="13664" max="13664" width="6.28515625" style="55" customWidth="1"/>
    <col min="13665" max="13665" width="7" style="55" customWidth="1"/>
    <col min="13666" max="13666" width="6.5703125" style="55" customWidth="1"/>
    <col min="13667" max="13667" width="6.85546875" style="55" customWidth="1"/>
    <col min="13668" max="13668" width="7.42578125" style="55" customWidth="1"/>
    <col min="13669" max="13669" width="3.5703125" style="55" customWidth="1"/>
    <col min="13670" max="13670" width="4.42578125" style="55" customWidth="1"/>
    <col min="13671" max="13671" width="6.5703125" style="55" customWidth="1"/>
    <col min="13672" max="13672" width="7" style="55" customWidth="1"/>
    <col min="13673" max="13673" width="7.42578125" style="55" customWidth="1"/>
    <col min="13674" max="13674" width="7.140625" style="55" customWidth="1"/>
    <col min="13675" max="13675" width="7.28515625" style="55" customWidth="1"/>
    <col min="13676" max="13676" width="4.42578125" style="55" customWidth="1"/>
    <col min="13677" max="13677" width="4.85546875" style="55" customWidth="1"/>
    <col min="13678" max="13717" width="0" style="55" hidden="1" customWidth="1"/>
    <col min="13718" max="13718" width="8.42578125" style="55" customWidth="1"/>
    <col min="13719" max="13720" width="8.28515625" style="55" customWidth="1"/>
    <col min="13721" max="13723" width="5.140625" style="55" customWidth="1"/>
    <col min="13724" max="13724" width="21.85546875" style="55" customWidth="1"/>
    <col min="13725" max="13725" width="44.85546875" style="55" customWidth="1"/>
    <col min="13726" max="13726" width="9.42578125" style="55" customWidth="1"/>
    <col min="13727" max="13727" width="7.7109375" style="55" customWidth="1"/>
    <col min="13728" max="13733" width="4.7109375" style="55" customWidth="1"/>
    <col min="13734" max="13734" width="5" style="55" customWidth="1"/>
    <col min="13735" max="13852" width="9.140625" style="55"/>
    <col min="13853" max="13853" width="3.5703125" style="55" customWidth="1"/>
    <col min="13854" max="13854" width="8.85546875" style="55" customWidth="1"/>
    <col min="13855" max="13855" width="38" style="55" customWidth="1"/>
    <col min="13856" max="13856" width="9.140625" style="55"/>
    <col min="13857" max="13857" width="7.28515625" style="55" customWidth="1"/>
    <col min="13858" max="13858" width="6.28515625" style="55" customWidth="1"/>
    <col min="13859" max="13859" width="6.5703125" style="55" customWidth="1"/>
    <col min="13860" max="13860" width="7.28515625" style="55" customWidth="1"/>
    <col min="13861" max="13861" width="8.140625" style="55" customWidth="1"/>
    <col min="13862" max="13862" width="6.28515625" style="55" customWidth="1"/>
    <col min="13863" max="13863" width="4.85546875" style="55" customWidth="1"/>
    <col min="13864" max="13864" width="5.85546875" style="55" customWidth="1"/>
    <col min="13865" max="13865" width="6" style="55" customWidth="1"/>
    <col min="13866" max="13866" width="6.42578125" style="55" customWidth="1"/>
    <col min="13867" max="13867" width="7" style="55" customWidth="1"/>
    <col min="13868" max="13868" width="7.42578125" style="55" customWidth="1"/>
    <col min="13869" max="13869" width="4.140625" style="55" customWidth="1"/>
    <col min="13870" max="13870" width="6" style="55" customWidth="1"/>
    <col min="13871" max="13871" width="6.5703125" style="55" customWidth="1"/>
    <col min="13872" max="13872" width="6.42578125" style="55" customWidth="1"/>
    <col min="13873" max="13873" width="6.140625" style="55" customWidth="1"/>
    <col min="13874" max="13874" width="6" style="55" customWidth="1"/>
    <col min="13875" max="13875" width="7.42578125" style="55" customWidth="1"/>
    <col min="13876" max="13876" width="5.140625" style="55" customWidth="1"/>
    <col min="13877" max="13877" width="4.140625" style="55" customWidth="1"/>
    <col min="13878" max="13878" width="7.140625" style="55" customWidth="1"/>
    <col min="13879" max="13879" width="6.85546875" style="55" customWidth="1"/>
    <col min="13880" max="13880" width="6.5703125" style="55" customWidth="1"/>
    <col min="13881" max="13881" width="7" style="55" customWidth="1"/>
    <col min="13882" max="13882" width="8" style="55" customWidth="1"/>
    <col min="13883" max="13883" width="4.140625" style="55" customWidth="1"/>
    <col min="13884" max="13884" width="4.7109375" style="55" customWidth="1"/>
    <col min="13885" max="13885" width="6.140625" style="55" customWidth="1"/>
    <col min="13886" max="13886" width="6.5703125" style="55" customWidth="1"/>
    <col min="13887" max="13887" width="6.140625" style="55" customWidth="1"/>
    <col min="13888" max="13888" width="7" style="55" customWidth="1"/>
    <col min="13889" max="13889" width="7.42578125" style="55" customWidth="1"/>
    <col min="13890" max="13890" width="4.28515625" style="55" customWidth="1"/>
    <col min="13891" max="13891" width="4.7109375" style="55" customWidth="1"/>
    <col min="13892" max="13892" width="6.28515625" style="55" customWidth="1"/>
    <col min="13893" max="13893" width="6.42578125" style="55" customWidth="1"/>
    <col min="13894" max="13894" width="6.85546875" style="55" customWidth="1"/>
    <col min="13895" max="13895" width="6.7109375" style="55" customWidth="1"/>
    <col min="13896" max="13896" width="7.7109375" style="55" customWidth="1"/>
    <col min="13897" max="13897" width="3.7109375" style="55" customWidth="1"/>
    <col min="13898" max="13898" width="4.140625" style="55" customWidth="1"/>
    <col min="13899" max="13899" width="6.140625" style="55" customWidth="1"/>
    <col min="13900" max="13900" width="6.5703125" style="55" customWidth="1"/>
    <col min="13901" max="13901" width="6.85546875" style="55" customWidth="1"/>
    <col min="13902" max="13902" width="5.5703125" style="55" customWidth="1"/>
    <col min="13903" max="13903" width="7.5703125" style="55" customWidth="1"/>
    <col min="13904" max="13904" width="4" style="55" customWidth="1"/>
    <col min="13905" max="13905" width="6.42578125" style="55" customWidth="1"/>
    <col min="13906" max="13906" width="7.5703125" style="55" customWidth="1"/>
    <col min="13907" max="13908" width="6.85546875" style="55" customWidth="1"/>
    <col min="13909" max="13909" width="5.85546875" style="55" customWidth="1"/>
    <col min="13910" max="13910" width="7.5703125" style="55" customWidth="1"/>
    <col min="13911" max="13911" width="4" style="55" customWidth="1"/>
    <col min="13912" max="13912" width="4.28515625" style="55" customWidth="1"/>
    <col min="13913" max="13913" width="6.42578125" style="55" customWidth="1"/>
    <col min="13914" max="13914" width="6.5703125" style="55" customWidth="1"/>
    <col min="13915" max="13915" width="6.28515625" style="55" customWidth="1"/>
    <col min="13916" max="13916" width="6.140625" style="55" customWidth="1"/>
    <col min="13917" max="13917" width="7" style="55" customWidth="1"/>
    <col min="13918" max="13918" width="4" style="55" customWidth="1"/>
    <col min="13919" max="13919" width="4.28515625" style="55" customWidth="1"/>
    <col min="13920" max="13920" width="6.28515625" style="55" customWidth="1"/>
    <col min="13921" max="13921" width="7" style="55" customWidth="1"/>
    <col min="13922" max="13922" width="6.5703125" style="55" customWidth="1"/>
    <col min="13923" max="13923" width="6.85546875" style="55" customWidth="1"/>
    <col min="13924" max="13924" width="7.42578125" style="55" customWidth="1"/>
    <col min="13925" max="13925" width="3.5703125" style="55" customWidth="1"/>
    <col min="13926" max="13926" width="4.42578125" style="55" customWidth="1"/>
    <col min="13927" max="13927" width="6.5703125" style="55" customWidth="1"/>
    <col min="13928" max="13928" width="7" style="55" customWidth="1"/>
    <col min="13929" max="13929" width="7.42578125" style="55" customWidth="1"/>
    <col min="13930" max="13930" width="7.140625" style="55" customWidth="1"/>
    <col min="13931" max="13931" width="7.28515625" style="55" customWidth="1"/>
    <col min="13932" max="13932" width="4.42578125" style="55" customWidth="1"/>
    <col min="13933" max="13933" width="4.85546875" style="55" customWidth="1"/>
    <col min="13934" max="13973" width="0" style="55" hidden="1" customWidth="1"/>
    <col min="13974" max="13974" width="8.42578125" style="55" customWidth="1"/>
    <col min="13975" max="13976" width="8.28515625" style="55" customWidth="1"/>
    <col min="13977" max="13979" width="5.140625" style="55" customWidth="1"/>
    <col min="13980" max="13980" width="21.85546875" style="55" customWidth="1"/>
    <col min="13981" max="13981" width="44.85546875" style="55" customWidth="1"/>
    <col min="13982" max="13982" width="9.42578125" style="55" customWidth="1"/>
    <col min="13983" max="13983" width="7.7109375" style="55" customWidth="1"/>
    <col min="13984" max="13989" width="4.7109375" style="55" customWidth="1"/>
    <col min="13990" max="13990" width="5" style="55" customWidth="1"/>
    <col min="13991" max="14108" width="9.140625" style="55"/>
    <col min="14109" max="14109" width="3.5703125" style="55" customWidth="1"/>
    <col min="14110" max="14110" width="8.85546875" style="55" customWidth="1"/>
    <col min="14111" max="14111" width="38" style="55" customWidth="1"/>
    <col min="14112" max="14112" width="9.140625" style="55"/>
    <col min="14113" max="14113" width="7.28515625" style="55" customWidth="1"/>
    <col min="14114" max="14114" width="6.28515625" style="55" customWidth="1"/>
    <col min="14115" max="14115" width="6.5703125" style="55" customWidth="1"/>
    <col min="14116" max="14116" width="7.28515625" style="55" customWidth="1"/>
    <col min="14117" max="14117" width="8.140625" style="55" customWidth="1"/>
    <col min="14118" max="14118" width="6.28515625" style="55" customWidth="1"/>
    <col min="14119" max="14119" width="4.85546875" style="55" customWidth="1"/>
    <col min="14120" max="14120" width="5.85546875" style="55" customWidth="1"/>
    <col min="14121" max="14121" width="6" style="55" customWidth="1"/>
    <col min="14122" max="14122" width="6.42578125" style="55" customWidth="1"/>
    <col min="14123" max="14123" width="7" style="55" customWidth="1"/>
    <col min="14124" max="14124" width="7.42578125" style="55" customWidth="1"/>
    <col min="14125" max="14125" width="4.140625" style="55" customWidth="1"/>
    <col min="14126" max="14126" width="6" style="55" customWidth="1"/>
    <col min="14127" max="14127" width="6.5703125" style="55" customWidth="1"/>
    <col min="14128" max="14128" width="6.42578125" style="55" customWidth="1"/>
    <col min="14129" max="14129" width="6.140625" style="55" customWidth="1"/>
    <col min="14130" max="14130" width="6" style="55" customWidth="1"/>
    <col min="14131" max="14131" width="7.42578125" style="55" customWidth="1"/>
    <col min="14132" max="14132" width="5.140625" style="55" customWidth="1"/>
    <col min="14133" max="14133" width="4.140625" style="55" customWidth="1"/>
    <col min="14134" max="14134" width="7.140625" style="55" customWidth="1"/>
    <col min="14135" max="14135" width="6.85546875" style="55" customWidth="1"/>
    <col min="14136" max="14136" width="6.5703125" style="55" customWidth="1"/>
    <col min="14137" max="14137" width="7" style="55" customWidth="1"/>
    <col min="14138" max="14138" width="8" style="55" customWidth="1"/>
    <col min="14139" max="14139" width="4.140625" style="55" customWidth="1"/>
    <col min="14140" max="14140" width="4.7109375" style="55" customWidth="1"/>
    <col min="14141" max="14141" width="6.140625" style="55" customWidth="1"/>
    <col min="14142" max="14142" width="6.5703125" style="55" customWidth="1"/>
    <col min="14143" max="14143" width="6.140625" style="55" customWidth="1"/>
    <col min="14144" max="14144" width="7" style="55" customWidth="1"/>
    <col min="14145" max="14145" width="7.42578125" style="55" customWidth="1"/>
    <col min="14146" max="14146" width="4.28515625" style="55" customWidth="1"/>
    <col min="14147" max="14147" width="4.7109375" style="55" customWidth="1"/>
    <col min="14148" max="14148" width="6.28515625" style="55" customWidth="1"/>
    <col min="14149" max="14149" width="6.42578125" style="55" customWidth="1"/>
    <col min="14150" max="14150" width="6.85546875" style="55" customWidth="1"/>
    <col min="14151" max="14151" width="6.7109375" style="55" customWidth="1"/>
    <col min="14152" max="14152" width="7.7109375" style="55" customWidth="1"/>
    <col min="14153" max="14153" width="3.7109375" style="55" customWidth="1"/>
    <col min="14154" max="14154" width="4.140625" style="55" customWidth="1"/>
    <col min="14155" max="14155" width="6.140625" style="55" customWidth="1"/>
    <col min="14156" max="14156" width="6.5703125" style="55" customWidth="1"/>
    <col min="14157" max="14157" width="6.85546875" style="55" customWidth="1"/>
    <col min="14158" max="14158" width="5.5703125" style="55" customWidth="1"/>
    <col min="14159" max="14159" width="7.5703125" style="55" customWidth="1"/>
    <col min="14160" max="14160" width="4" style="55" customWidth="1"/>
    <col min="14161" max="14161" width="6.42578125" style="55" customWidth="1"/>
    <col min="14162" max="14162" width="7.5703125" style="55" customWidth="1"/>
    <col min="14163" max="14164" width="6.85546875" style="55" customWidth="1"/>
    <col min="14165" max="14165" width="5.85546875" style="55" customWidth="1"/>
    <col min="14166" max="14166" width="7.5703125" style="55" customWidth="1"/>
    <col min="14167" max="14167" width="4" style="55" customWidth="1"/>
    <col min="14168" max="14168" width="4.28515625" style="55" customWidth="1"/>
    <col min="14169" max="14169" width="6.42578125" style="55" customWidth="1"/>
    <col min="14170" max="14170" width="6.5703125" style="55" customWidth="1"/>
    <col min="14171" max="14171" width="6.28515625" style="55" customWidth="1"/>
    <col min="14172" max="14172" width="6.140625" style="55" customWidth="1"/>
    <col min="14173" max="14173" width="7" style="55" customWidth="1"/>
    <col min="14174" max="14174" width="4" style="55" customWidth="1"/>
    <col min="14175" max="14175" width="4.28515625" style="55" customWidth="1"/>
    <col min="14176" max="14176" width="6.28515625" style="55" customWidth="1"/>
    <col min="14177" max="14177" width="7" style="55" customWidth="1"/>
    <col min="14178" max="14178" width="6.5703125" style="55" customWidth="1"/>
    <col min="14179" max="14179" width="6.85546875" style="55" customWidth="1"/>
    <col min="14180" max="14180" width="7.42578125" style="55" customWidth="1"/>
    <col min="14181" max="14181" width="3.5703125" style="55" customWidth="1"/>
    <col min="14182" max="14182" width="4.42578125" style="55" customWidth="1"/>
    <col min="14183" max="14183" width="6.5703125" style="55" customWidth="1"/>
    <col min="14184" max="14184" width="7" style="55" customWidth="1"/>
    <col min="14185" max="14185" width="7.42578125" style="55" customWidth="1"/>
    <col min="14186" max="14186" width="7.140625" style="55" customWidth="1"/>
    <col min="14187" max="14187" width="7.28515625" style="55" customWidth="1"/>
    <col min="14188" max="14188" width="4.42578125" style="55" customWidth="1"/>
    <col min="14189" max="14189" width="4.85546875" style="55" customWidth="1"/>
    <col min="14190" max="14229" width="0" style="55" hidden="1" customWidth="1"/>
    <col min="14230" max="14230" width="8.42578125" style="55" customWidth="1"/>
    <col min="14231" max="14232" width="8.28515625" style="55" customWidth="1"/>
    <col min="14233" max="14235" width="5.140625" style="55" customWidth="1"/>
    <col min="14236" max="14236" width="21.85546875" style="55" customWidth="1"/>
    <col min="14237" max="14237" width="44.85546875" style="55" customWidth="1"/>
    <col min="14238" max="14238" width="9.42578125" style="55" customWidth="1"/>
    <col min="14239" max="14239" width="7.7109375" style="55" customWidth="1"/>
    <col min="14240" max="14245" width="4.7109375" style="55" customWidth="1"/>
    <col min="14246" max="14246" width="5" style="55" customWidth="1"/>
    <col min="14247" max="14364" width="9.140625" style="55"/>
    <col min="14365" max="14365" width="3.5703125" style="55" customWidth="1"/>
    <col min="14366" max="14366" width="8.85546875" style="55" customWidth="1"/>
    <col min="14367" max="14367" width="38" style="55" customWidth="1"/>
    <col min="14368" max="14368" width="9.140625" style="55"/>
    <col min="14369" max="14369" width="7.28515625" style="55" customWidth="1"/>
    <col min="14370" max="14370" width="6.28515625" style="55" customWidth="1"/>
    <col min="14371" max="14371" width="6.5703125" style="55" customWidth="1"/>
    <col min="14372" max="14372" width="7.28515625" style="55" customWidth="1"/>
    <col min="14373" max="14373" width="8.140625" style="55" customWidth="1"/>
    <col min="14374" max="14374" width="6.28515625" style="55" customWidth="1"/>
    <col min="14375" max="14375" width="4.85546875" style="55" customWidth="1"/>
    <col min="14376" max="14376" width="5.85546875" style="55" customWidth="1"/>
    <col min="14377" max="14377" width="6" style="55" customWidth="1"/>
    <col min="14378" max="14378" width="6.42578125" style="55" customWidth="1"/>
    <col min="14379" max="14379" width="7" style="55" customWidth="1"/>
    <col min="14380" max="14380" width="7.42578125" style="55" customWidth="1"/>
    <col min="14381" max="14381" width="4.140625" style="55" customWidth="1"/>
    <col min="14382" max="14382" width="6" style="55" customWidth="1"/>
    <col min="14383" max="14383" width="6.5703125" style="55" customWidth="1"/>
    <col min="14384" max="14384" width="6.42578125" style="55" customWidth="1"/>
    <col min="14385" max="14385" width="6.140625" style="55" customWidth="1"/>
    <col min="14386" max="14386" width="6" style="55" customWidth="1"/>
    <col min="14387" max="14387" width="7.42578125" style="55" customWidth="1"/>
    <col min="14388" max="14388" width="5.140625" style="55" customWidth="1"/>
    <col min="14389" max="14389" width="4.140625" style="55" customWidth="1"/>
    <col min="14390" max="14390" width="7.140625" style="55" customWidth="1"/>
    <col min="14391" max="14391" width="6.85546875" style="55" customWidth="1"/>
    <col min="14392" max="14392" width="6.5703125" style="55" customWidth="1"/>
    <col min="14393" max="14393" width="7" style="55" customWidth="1"/>
    <col min="14394" max="14394" width="8" style="55" customWidth="1"/>
    <col min="14395" max="14395" width="4.140625" style="55" customWidth="1"/>
    <col min="14396" max="14396" width="4.7109375" style="55" customWidth="1"/>
    <col min="14397" max="14397" width="6.140625" style="55" customWidth="1"/>
    <col min="14398" max="14398" width="6.5703125" style="55" customWidth="1"/>
    <col min="14399" max="14399" width="6.140625" style="55" customWidth="1"/>
    <col min="14400" max="14400" width="7" style="55" customWidth="1"/>
    <col min="14401" max="14401" width="7.42578125" style="55" customWidth="1"/>
    <col min="14402" max="14402" width="4.28515625" style="55" customWidth="1"/>
    <col min="14403" max="14403" width="4.7109375" style="55" customWidth="1"/>
    <col min="14404" max="14404" width="6.28515625" style="55" customWidth="1"/>
    <col min="14405" max="14405" width="6.42578125" style="55" customWidth="1"/>
    <col min="14406" max="14406" width="6.85546875" style="55" customWidth="1"/>
    <col min="14407" max="14407" width="6.7109375" style="55" customWidth="1"/>
    <col min="14408" max="14408" width="7.7109375" style="55" customWidth="1"/>
    <col min="14409" max="14409" width="3.7109375" style="55" customWidth="1"/>
    <col min="14410" max="14410" width="4.140625" style="55" customWidth="1"/>
    <col min="14411" max="14411" width="6.140625" style="55" customWidth="1"/>
    <col min="14412" max="14412" width="6.5703125" style="55" customWidth="1"/>
    <col min="14413" max="14413" width="6.85546875" style="55" customWidth="1"/>
    <col min="14414" max="14414" width="5.5703125" style="55" customWidth="1"/>
    <col min="14415" max="14415" width="7.5703125" style="55" customWidth="1"/>
    <col min="14416" max="14416" width="4" style="55" customWidth="1"/>
    <col min="14417" max="14417" width="6.42578125" style="55" customWidth="1"/>
    <col min="14418" max="14418" width="7.5703125" style="55" customWidth="1"/>
    <col min="14419" max="14420" width="6.85546875" style="55" customWidth="1"/>
    <col min="14421" max="14421" width="5.85546875" style="55" customWidth="1"/>
    <col min="14422" max="14422" width="7.5703125" style="55" customWidth="1"/>
    <col min="14423" max="14423" width="4" style="55" customWidth="1"/>
    <col min="14424" max="14424" width="4.28515625" style="55" customWidth="1"/>
    <col min="14425" max="14425" width="6.42578125" style="55" customWidth="1"/>
    <col min="14426" max="14426" width="6.5703125" style="55" customWidth="1"/>
    <col min="14427" max="14427" width="6.28515625" style="55" customWidth="1"/>
    <col min="14428" max="14428" width="6.140625" style="55" customWidth="1"/>
    <col min="14429" max="14429" width="7" style="55" customWidth="1"/>
    <col min="14430" max="14430" width="4" style="55" customWidth="1"/>
    <col min="14431" max="14431" width="4.28515625" style="55" customWidth="1"/>
    <col min="14432" max="14432" width="6.28515625" style="55" customWidth="1"/>
    <col min="14433" max="14433" width="7" style="55" customWidth="1"/>
    <col min="14434" max="14434" width="6.5703125" style="55" customWidth="1"/>
    <col min="14435" max="14435" width="6.85546875" style="55" customWidth="1"/>
    <col min="14436" max="14436" width="7.42578125" style="55" customWidth="1"/>
    <col min="14437" max="14437" width="3.5703125" style="55" customWidth="1"/>
    <col min="14438" max="14438" width="4.42578125" style="55" customWidth="1"/>
    <col min="14439" max="14439" width="6.5703125" style="55" customWidth="1"/>
    <col min="14440" max="14440" width="7" style="55" customWidth="1"/>
    <col min="14441" max="14441" width="7.42578125" style="55" customWidth="1"/>
    <col min="14442" max="14442" width="7.140625" style="55" customWidth="1"/>
    <col min="14443" max="14443" width="7.28515625" style="55" customWidth="1"/>
    <col min="14444" max="14444" width="4.42578125" style="55" customWidth="1"/>
    <col min="14445" max="14445" width="4.85546875" style="55" customWidth="1"/>
    <col min="14446" max="14485" width="0" style="55" hidden="1" customWidth="1"/>
    <col min="14486" max="14486" width="8.42578125" style="55" customWidth="1"/>
    <col min="14487" max="14488" width="8.28515625" style="55" customWidth="1"/>
    <col min="14489" max="14491" width="5.140625" style="55" customWidth="1"/>
    <col min="14492" max="14492" width="21.85546875" style="55" customWidth="1"/>
    <col min="14493" max="14493" width="44.85546875" style="55" customWidth="1"/>
    <col min="14494" max="14494" width="9.42578125" style="55" customWidth="1"/>
    <col min="14495" max="14495" width="7.7109375" style="55" customWidth="1"/>
    <col min="14496" max="14501" width="4.7109375" style="55" customWidth="1"/>
    <col min="14502" max="14502" width="5" style="55" customWidth="1"/>
    <col min="14503" max="14620" width="9.140625" style="55"/>
    <col min="14621" max="14621" width="3.5703125" style="55" customWidth="1"/>
    <col min="14622" max="14622" width="8.85546875" style="55" customWidth="1"/>
    <col min="14623" max="14623" width="38" style="55" customWidth="1"/>
    <col min="14624" max="14624" width="9.140625" style="55"/>
    <col min="14625" max="14625" width="7.28515625" style="55" customWidth="1"/>
    <col min="14626" max="14626" width="6.28515625" style="55" customWidth="1"/>
    <col min="14627" max="14627" width="6.5703125" style="55" customWidth="1"/>
    <col min="14628" max="14628" width="7.28515625" style="55" customWidth="1"/>
    <col min="14629" max="14629" width="8.140625" style="55" customWidth="1"/>
    <col min="14630" max="14630" width="6.28515625" style="55" customWidth="1"/>
    <col min="14631" max="14631" width="4.85546875" style="55" customWidth="1"/>
    <col min="14632" max="14632" width="5.85546875" style="55" customWidth="1"/>
    <col min="14633" max="14633" width="6" style="55" customWidth="1"/>
    <col min="14634" max="14634" width="6.42578125" style="55" customWidth="1"/>
    <col min="14635" max="14635" width="7" style="55" customWidth="1"/>
    <col min="14636" max="14636" width="7.42578125" style="55" customWidth="1"/>
    <col min="14637" max="14637" width="4.140625" style="55" customWidth="1"/>
    <col min="14638" max="14638" width="6" style="55" customWidth="1"/>
    <col min="14639" max="14639" width="6.5703125" style="55" customWidth="1"/>
    <col min="14640" max="14640" width="6.42578125" style="55" customWidth="1"/>
    <col min="14641" max="14641" width="6.140625" style="55" customWidth="1"/>
    <col min="14642" max="14642" width="6" style="55" customWidth="1"/>
    <col min="14643" max="14643" width="7.42578125" style="55" customWidth="1"/>
    <col min="14644" max="14644" width="5.140625" style="55" customWidth="1"/>
    <col min="14645" max="14645" width="4.140625" style="55" customWidth="1"/>
    <col min="14646" max="14646" width="7.140625" style="55" customWidth="1"/>
    <col min="14647" max="14647" width="6.85546875" style="55" customWidth="1"/>
    <col min="14648" max="14648" width="6.5703125" style="55" customWidth="1"/>
    <col min="14649" max="14649" width="7" style="55" customWidth="1"/>
    <col min="14650" max="14650" width="8" style="55" customWidth="1"/>
    <col min="14651" max="14651" width="4.140625" style="55" customWidth="1"/>
    <col min="14652" max="14652" width="4.7109375" style="55" customWidth="1"/>
    <col min="14653" max="14653" width="6.140625" style="55" customWidth="1"/>
    <col min="14654" max="14654" width="6.5703125" style="55" customWidth="1"/>
    <col min="14655" max="14655" width="6.140625" style="55" customWidth="1"/>
    <col min="14656" max="14656" width="7" style="55" customWidth="1"/>
    <col min="14657" max="14657" width="7.42578125" style="55" customWidth="1"/>
    <col min="14658" max="14658" width="4.28515625" style="55" customWidth="1"/>
    <col min="14659" max="14659" width="4.7109375" style="55" customWidth="1"/>
    <col min="14660" max="14660" width="6.28515625" style="55" customWidth="1"/>
    <col min="14661" max="14661" width="6.42578125" style="55" customWidth="1"/>
    <col min="14662" max="14662" width="6.85546875" style="55" customWidth="1"/>
    <col min="14663" max="14663" width="6.7109375" style="55" customWidth="1"/>
    <col min="14664" max="14664" width="7.7109375" style="55" customWidth="1"/>
    <col min="14665" max="14665" width="3.7109375" style="55" customWidth="1"/>
    <col min="14666" max="14666" width="4.140625" style="55" customWidth="1"/>
    <col min="14667" max="14667" width="6.140625" style="55" customWidth="1"/>
    <col min="14668" max="14668" width="6.5703125" style="55" customWidth="1"/>
    <col min="14669" max="14669" width="6.85546875" style="55" customWidth="1"/>
    <col min="14670" max="14670" width="5.5703125" style="55" customWidth="1"/>
    <col min="14671" max="14671" width="7.5703125" style="55" customWidth="1"/>
    <col min="14672" max="14672" width="4" style="55" customWidth="1"/>
    <col min="14673" max="14673" width="6.42578125" style="55" customWidth="1"/>
    <col min="14674" max="14674" width="7.5703125" style="55" customWidth="1"/>
    <col min="14675" max="14676" width="6.85546875" style="55" customWidth="1"/>
    <col min="14677" max="14677" width="5.85546875" style="55" customWidth="1"/>
    <col min="14678" max="14678" width="7.5703125" style="55" customWidth="1"/>
    <col min="14679" max="14679" width="4" style="55" customWidth="1"/>
    <col min="14680" max="14680" width="4.28515625" style="55" customWidth="1"/>
    <col min="14681" max="14681" width="6.42578125" style="55" customWidth="1"/>
    <col min="14682" max="14682" width="6.5703125" style="55" customWidth="1"/>
    <col min="14683" max="14683" width="6.28515625" style="55" customWidth="1"/>
    <col min="14684" max="14684" width="6.140625" style="55" customWidth="1"/>
    <col min="14685" max="14685" width="7" style="55" customWidth="1"/>
    <col min="14686" max="14686" width="4" style="55" customWidth="1"/>
    <col min="14687" max="14687" width="4.28515625" style="55" customWidth="1"/>
    <col min="14688" max="14688" width="6.28515625" style="55" customWidth="1"/>
    <col min="14689" max="14689" width="7" style="55" customWidth="1"/>
    <col min="14690" max="14690" width="6.5703125" style="55" customWidth="1"/>
    <col min="14691" max="14691" width="6.85546875" style="55" customWidth="1"/>
    <col min="14692" max="14692" width="7.42578125" style="55" customWidth="1"/>
    <col min="14693" max="14693" width="3.5703125" style="55" customWidth="1"/>
    <col min="14694" max="14694" width="4.42578125" style="55" customWidth="1"/>
    <col min="14695" max="14695" width="6.5703125" style="55" customWidth="1"/>
    <col min="14696" max="14696" width="7" style="55" customWidth="1"/>
    <col min="14697" max="14697" width="7.42578125" style="55" customWidth="1"/>
    <col min="14698" max="14698" width="7.140625" style="55" customWidth="1"/>
    <col min="14699" max="14699" width="7.28515625" style="55" customWidth="1"/>
    <col min="14700" max="14700" width="4.42578125" style="55" customWidth="1"/>
    <col min="14701" max="14701" width="4.85546875" style="55" customWidth="1"/>
    <col min="14702" max="14741" width="0" style="55" hidden="1" customWidth="1"/>
    <col min="14742" max="14742" width="8.42578125" style="55" customWidth="1"/>
    <col min="14743" max="14744" width="8.28515625" style="55" customWidth="1"/>
    <col min="14745" max="14747" width="5.140625" style="55" customWidth="1"/>
    <col min="14748" max="14748" width="21.85546875" style="55" customWidth="1"/>
    <col min="14749" max="14749" width="44.85546875" style="55" customWidth="1"/>
    <col min="14750" max="14750" width="9.42578125" style="55" customWidth="1"/>
    <col min="14751" max="14751" width="7.7109375" style="55" customWidth="1"/>
    <col min="14752" max="14757" width="4.7109375" style="55" customWidth="1"/>
    <col min="14758" max="14758" width="5" style="55" customWidth="1"/>
    <col min="14759" max="14876" width="9.140625" style="55"/>
    <col min="14877" max="14877" width="3.5703125" style="55" customWidth="1"/>
    <col min="14878" max="14878" width="8.85546875" style="55" customWidth="1"/>
    <col min="14879" max="14879" width="38" style="55" customWidth="1"/>
    <col min="14880" max="14880" width="9.140625" style="55"/>
    <col min="14881" max="14881" width="7.28515625" style="55" customWidth="1"/>
    <col min="14882" max="14882" width="6.28515625" style="55" customWidth="1"/>
    <col min="14883" max="14883" width="6.5703125" style="55" customWidth="1"/>
    <col min="14884" max="14884" width="7.28515625" style="55" customWidth="1"/>
    <col min="14885" max="14885" width="8.140625" style="55" customWidth="1"/>
    <col min="14886" max="14886" width="6.28515625" style="55" customWidth="1"/>
    <col min="14887" max="14887" width="4.85546875" style="55" customWidth="1"/>
    <col min="14888" max="14888" width="5.85546875" style="55" customWidth="1"/>
    <col min="14889" max="14889" width="6" style="55" customWidth="1"/>
    <col min="14890" max="14890" width="6.42578125" style="55" customWidth="1"/>
    <col min="14891" max="14891" width="7" style="55" customWidth="1"/>
    <col min="14892" max="14892" width="7.42578125" style="55" customWidth="1"/>
    <col min="14893" max="14893" width="4.140625" style="55" customWidth="1"/>
    <col min="14894" max="14894" width="6" style="55" customWidth="1"/>
    <col min="14895" max="14895" width="6.5703125" style="55" customWidth="1"/>
    <col min="14896" max="14896" width="6.42578125" style="55" customWidth="1"/>
    <col min="14897" max="14897" width="6.140625" style="55" customWidth="1"/>
    <col min="14898" max="14898" width="6" style="55" customWidth="1"/>
    <col min="14899" max="14899" width="7.42578125" style="55" customWidth="1"/>
    <col min="14900" max="14900" width="5.140625" style="55" customWidth="1"/>
    <col min="14901" max="14901" width="4.140625" style="55" customWidth="1"/>
    <col min="14902" max="14902" width="7.140625" style="55" customWidth="1"/>
    <col min="14903" max="14903" width="6.85546875" style="55" customWidth="1"/>
    <col min="14904" max="14904" width="6.5703125" style="55" customWidth="1"/>
    <col min="14905" max="14905" width="7" style="55" customWidth="1"/>
    <col min="14906" max="14906" width="8" style="55" customWidth="1"/>
    <col min="14907" max="14907" width="4.140625" style="55" customWidth="1"/>
    <col min="14908" max="14908" width="4.7109375" style="55" customWidth="1"/>
    <col min="14909" max="14909" width="6.140625" style="55" customWidth="1"/>
    <col min="14910" max="14910" width="6.5703125" style="55" customWidth="1"/>
    <col min="14911" max="14911" width="6.140625" style="55" customWidth="1"/>
    <col min="14912" max="14912" width="7" style="55" customWidth="1"/>
    <col min="14913" max="14913" width="7.42578125" style="55" customWidth="1"/>
    <col min="14914" max="14914" width="4.28515625" style="55" customWidth="1"/>
    <col min="14915" max="14915" width="4.7109375" style="55" customWidth="1"/>
    <col min="14916" max="14916" width="6.28515625" style="55" customWidth="1"/>
    <col min="14917" max="14917" width="6.42578125" style="55" customWidth="1"/>
    <col min="14918" max="14918" width="6.85546875" style="55" customWidth="1"/>
    <col min="14919" max="14919" width="6.7109375" style="55" customWidth="1"/>
    <col min="14920" max="14920" width="7.7109375" style="55" customWidth="1"/>
    <col min="14921" max="14921" width="3.7109375" style="55" customWidth="1"/>
    <col min="14922" max="14922" width="4.140625" style="55" customWidth="1"/>
    <col min="14923" max="14923" width="6.140625" style="55" customWidth="1"/>
    <col min="14924" max="14924" width="6.5703125" style="55" customWidth="1"/>
    <col min="14925" max="14925" width="6.85546875" style="55" customWidth="1"/>
    <col min="14926" max="14926" width="5.5703125" style="55" customWidth="1"/>
    <col min="14927" max="14927" width="7.5703125" style="55" customWidth="1"/>
    <col min="14928" max="14928" width="4" style="55" customWidth="1"/>
    <col min="14929" max="14929" width="6.42578125" style="55" customWidth="1"/>
    <col min="14930" max="14930" width="7.5703125" style="55" customWidth="1"/>
    <col min="14931" max="14932" width="6.85546875" style="55" customWidth="1"/>
    <col min="14933" max="14933" width="5.85546875" style="55" customWidth="1"/>
    <col min="14934" max="14934" width="7.5703125" style="55" customWidth="1"/>
    <col min="14935" max="14935" width="4" style="55" customWidth="1"/>
    <col min="14936" max="14936" width="4.28515625" style="55" customWidth="1"/>
    <col min="14937" max="14937" width="6.42578125" style="55" customWidth="1"/>
    <col min="14938" max="14938" width="6.5703125" style="55" customWidth="1"/>
    <col min="14939" max="14939" width="6.28515625" style="55" customWidth="1"/>
    <col min="14940" max="14940" width="6.140625" style="55" customWidth="1"/>
    <col min="14941" max="14941" width="7" style="55" customWidth="1"/>
    <col min="14942" max="14942" width="4" style="55" customWidth="1"/>
    <col min="14943" max="14943" width="4.28515625" style="55" customWidth="1"/>
    <col min="14944" max="14944" width="6.28515625" style="55" customWidth="1"/>
    <col min="14945" max="14945" width="7" style="55" customWidth="1"/>
    <col min="14946" max="14946" width="6.5703125" style="55" customWidth="1"/>
    <col min="14947" max="14947" width="6.85546875" style="55" customWidth="1"/>
    <col min="14948" max="14948" width="7.42578125" style="55" customWidth="1"/>
    <col min="14949" max="14949" width="3.5703125" style="55" customWidth="1"/>
    <col min="14950" max="14950" width="4.42578125" style="55" customWidth="1"/>
    <col min="14951" max="14951" width="6.5703125" style="55" customWidth="1"/>
    <col min="14952" max="14952" width="7" style="55" customWidth="1"/>
    <col min="14953" max="14953" width="7.42578125" style="55" customWidth="1"/>
    <col min="14954" max="14954" width="7.140625" style="55" customWidth="1"/>
    <col min="14955" max="14955" width="7.28515625" style="55" customWidth="1"/>
    <col min="14956" max="14956" width="4.42578125" style="55" customWidth="1"/>
    <col min="14957" max="14957" width="4.85546875" style="55" customWidth="1"/>
    <col min="14958" max="14997" width="0" style="55" hidden="1" customWidth="1"/>
    <col min="14998" max="14998" width="8.42578125" style="55" customWidth="1"/>
    <col min="14999" max="15000" width="8.28515625" style="55" customWidth="1"/>
    <col min="15001" max="15003" width="5.140625" style="55" customWidth="1"/>
    <col min="15004" max="15004" width="21.85546875" style="55" customWidth="1"/>
    <col min="15005" max="15005" width="44.85546875" style="55" customWidth="1"/>
    <col min="15006" max="15006" width="9.42578125" style="55" customWidth="1"/>
    <col min="15007" max="15007" width="7.7109375" style="55" customWidth="1"/>
    <col min="15008" max="15013" width="4.7109375" style="55" customWidth="1"/>
    <col min="15014" max="15014" width="5" style="55" customWidth="1"/>
    <col min="15015" max="15132" width="9.140625" style="55"/>
    <col min="15133" max="15133" width="3.5703125" style="55" customWidth="1"/>
    <col min="15134" max="15134" width="8.85546875" style="55" customWidth="1"/>
    <col min="15135" max="15135" width="38" style="55" customWidth="1"/>
    <col min="15136" max="15136" width="9.140625" style="55"/>
    <col min="15137" max="15137" width="7.28515625" style="55" customWidth="1"/>
    <col min="15138" max="15138" width="6.28515625" style="55" customWidth="1"/>
    <col min="15139" max="15139" width="6.5703125" style="55" customWidth="1"/>
    <col min="15140" max="15140" width="7.28515625" style="55" customWidth="1"/>
    <col min="15141" max="15141" width="8.140625" style="55" customWidth="1"/>
    <col min="15142" max="15142" width="6.28515625" style="55" customWidth="1"/>
    <col min="15143" max="15143" width="4.85546875" style="55" customWidth="1"/>
    <col min="15144" max="15144" width="5.85546875" style="55" customWidth="1"/>
    <col min="15145" max="15145" width="6" style="55" customWidth="1"/>
    <col min="15146" max="15146" width="6.42578125" style="55" customWidth="1"/>
    <col min="15147" max="15147" width="7" style="55" customWidth="1"/>
    <col min="15148" max="15148" width="7.42578125" style="55" customWidth="1"/>
    <col min="15149" max="15149" width="4.140625" style="55" customWidth="1"/>
    <col min="15150" max="15150" width="6" style="55" customWidth="1"/>
    <col min="15151" max="15151" width="6.5703125" style="55" customWidth="1"/>
    <col min="15152" max="15152" width="6.42578125" style="55" customWidth="1"/>
    <col min="15153" max="15153" width="6.140625" style="55" customWidth="1"/>
    <col min="15154" max="15154" width="6" style="55" customWidth="1"/>
    <col min="15155" max="15155" width="7.42578125" style="55" customWidth="1"/>
    <col min="15156" max="15156" width="5.140625" style="55" customWidth="1"/>
    <col min="15157" max="15157" width="4.140625" style="55" customWidth="1"/>
    <col min="15158" max="15158" width="7.140625" style="55" customWidth="1"/>
    <col min="15159" max="15159" width="6.85546875" style="55" customWidth="1"/>
    <col min="15160" max="15160" width="6.5703125" style="55" customWidth="1"/>
    <col min="15161" max="15161" width="7" style="55" customWidth="1"/>
    <col min="15162" max="15162" width="8" style="55" customWidth="1"/>
    <col min="15163" max="15163" width="4.140625" style="55" customWidth="1"/>
    <col min="15164" max="15164" width="4.7109375" style="55" customWidth="1"/>
    <col min="15165" max="15165" width="6.140625" style="55" customWidth="1"/>
    <col min="15166" max="15166" width="6.5703125" style="55" customWidth="1"/>
    <col min="15167" max="15167" width="6.140625" style="55" customWidth="1"/>
    <col min="15168" max="15168" width="7" style="55" customWidth="1"/>
    <col min="15169" max="15169" width="7.42578125" style="55" customWidth="1"/>
    <col min="15170" max="15170" width="4.28515625" style="55" customWidth="1"/>
    <col min="15171" max="15171" width="4.7109375" style="55" customWidth="1"/>
    <col min="15172" max="15172" width="6.28515625" style="55" customWidth="1"/>
    <col min="15173" max="15173" width="6.42578125" style="55" customWidth="1"/>
    <col min="15174" max="15174" width="6.85546875" style="55" customWidth="1"/>
    <col min="15175" max="15175" width="6.7109375" style="55" customWidth="1"/>
    <col min="15176" max="15176" width="7.7109375" style="55" customWidth="1"/>
    <col min="15177" max="15177" width="3.7109375" style="55" customWidth="1"/>
    <col min="15178" max="15178" width="4.140625" style="55" customWidth="1"/>
    <col min="15179" max="15179" width="6.140625" style="55" customWidth="1"/>
    <col min="15180" max="15180" width="6.5703125" style="55" customWidth="1"/>
    <col min="15181" max="15181" width="6.85546875" style="55" customWidth="1"/>
    <col min="15182" max="15182" width="5.5703125" style="55" customWidth="1"/>
    <col min="15183" max="15183" width="7.5703125" style="55" customWidth="1"/>
    <col min="15184" max="15184" width="4" style="55" customWidth="1"/>
    <col min="15185" max="15185" width="6.42578125" style="55" customWidth="1"/>
    <col min="15186" max="15186" width="7.5703125" style="55" customWidth="1"/>
    <col min="15187" max="15188" width="6.85546875" style="55" customWidth="1"/>
    <col min="15189" max="15189" width="5.85546875" style="55" customWidth="1"/>
    <col min="15190" max="15190" width="7.5703125" style="55" customWidth="1"/>
    <col min="15191" max="15191" width="4" style="55" customWidth="1"/>
    <col min="15192" max="15192" width="4.28515625" style="55" customWidth="1"/>
    <col min="15193" max="15193" width="6.42578125" style="55" customWidth="1"/>
    <col min="15194" max="15194" width="6.5703125" style="55" customWidth="1"/>
    <col min="15195" max="15195" width="6.28515625" style="55" customWidth="1"/>
    <col min="15196" max="15196" width="6.140625" style="55" customWidth="1"/>
    <col min="15197" max="15197" width="7" style="55" customWidth="1"/>
    <col min="15198" max="15198" width="4" style="55" customWidth="1"/>
    <col min="15199" max="15199" width="4.28515625" style="55" customWidth="1"/>
    <col min="15200" max="15200" width="6.28515625" style="55" customWidth="1"/>
    <col min="15201" max="15201" width="7" style="55" customWidth="1"/>
    <col min="15202" max="15202" width="6.5703125" style="55" customWidth="1"/>
    <col min="15203" max="15203" width="6.85546875" style="55" customWidth="1"/>
    <col min="15204" max="15204" width="7.42578125" style="55" customWidth="1"/>
    <col min="15205" max="15205" width="3.5703125" style="55" customWidth="1"/>
    <col min="15206" max="15206" width="4.42578125" style="55" customWidth="1"/>
    <col min="15207" max="15207" width="6.5703125" style="55" customWidth="1"/>
    <col min="15208" max="15208" width="7" style="55" customWidth="1"/>
    <col min="15209" max="15209" width="7.42578125" style="55" customWidth="1"/>
    <col min="15210" max="15210" width="7.140625" style="55" customWidth="1"/>
    <col min="15211" max="15211" width="7.28515625" style="55" customWidth="1"/>
    <col min="15212" max="15212" width="4.42578125" style="55" customWidth="1"/>
    <col min="15213" max="15213" width="4.85546875" style="55" customWidth="1"/>
    <col min="15214" max="15253" width="0" style="55" hidden="1" customWidth="1"/>
    <col min="15254" max="15254" width="8.42578125" style="55" customWidth="1"/>
    <col min="15255" max="15256" width="8.28515625" style="55" customWidth="1"/>
    <col min="15257" max="15259" width="5.140625" style="55" customWidth="1"/>
    <col min="15260" max="15260" width="21.85546875" style="55" customWidth="1"/>
    <col min="15261" max="15261" width="44.85546875" style="55" customWidth="1"/>
    <col min="15262" max="15262" width="9.42578125" style="55" customWidth="1"/>
    <col min="15263" max="15263" width="7.7109375" style="55" customWidth="1"/>
    <col min="15264" max="15269" width="4.7109375" style="55" customWidth="1"/>
    <col min="15270" max="15270" width="5" style="55" customWidth="1"/>
    <col min="15271" max="15388" width="9.140625" style="55"/>
    <col min="15389" max="15389" width="3.5703125" style="55" customWidth="1"/>
    <col min="15390" max="15390" width="8.85546875" style="55" customWidth="1"/>
    <col min="15391" max="15391" width="38" style="55" customWidth="1"/>
    <col min="15392" max="15392" width="9.140625" style="55"/>
    <col min="15393" max="15393" width="7.28515625" style="55" customWidth="1"/>
    <col min="15394" max="15394" width="6.28515625" style="55" customWidth="1"/>
    <col min="15395" max="15395" width="6.5703125" style="55" customWidth="1"/>
    <col min="15396" max="15396" width="7.28515625" style="55" customWidth="1"/>
    <col min="15397" max="15397" width="8.140625" style="55" customWidth="1"/>
    <col min="15398" max="15398" width="6.28515625" style="55" customWidth="1"/>
    <col min="15399" max="15399" width="4.85546875" style="55" customWidth="1"/>
    <col min="15400" max="15400" width="5.85546875" style="55" customWidth="1"/>
    <col min="15401" max="15401" width="6" style="55" customWidth="1"/>
    <col min="15402" max="15402" width="6.42578125" style="55" customWidth="1"/>
    <col min="15403" max="15403" width="7" style="55" customWidth="1"/>
    <col min="15404" max="15404" width="7.42578125" style="55" customWidth="1"/>
    <col min="15405" max="15405" width="4.140625" style="55" customWidth="1"/>
    <col min="15406" max="15406" width="6" style="55" customWidth="1"/>
    <col min="15407" max="15407" width="6.5703125" style="55" customWidth="1"/>
    <col min="15408" max="15408" width="6.42578125" style="55" customWidth="1"/>
    <col min="15409" max="15409" width="6.140625" style="55" customWidth="1"/>
    <col min="15410" max="15410" width="6" style="55" customWidth="1"/>
    <col min="15411" max="15411" width="7.42578125" style="55" customWidth="1"/>
    <col min="15412" max="15412" width="5.140625" style="55" customWidth="1"/>
    <col min="15413" max="15413" width="4.140625" style="55" customWidth="1"/>
    <col min="15414" max="15414" width="7.140625" style="55" customWidth="1"/>
    <col min="15415" max="15415" width="6.85546875" style="55" customWidth="1"/>
    <col min="15416" max="15416" width="6.5703125" style="55" customWidth="1"/>
    <col min="15417" max="15417" width="7" style="55" customWidth="1"/>
    <col min="15418" max="15418" width="8" style="55" customWidth="1"/>
    <col min="15419" max="15419" width="4.140625" style="55" customWidth="1"/>
    <col min="15420" max="15420" width="4.7109375" style="55" customWidth="1"/>
    <col min="15421" max="15421" width="6.140625" style="55" customWidth="1"/>
    <col min="15422" max="15422" width="6.5703125" style="55" customWidth="1"/>
    <col min="15423" max="15423" width="6.140625" style="55" customWidth="1"/>
    <col min="15424" max="15424" width="7" style="55" customWidth="1"/>
    <col min="15425" max="15425" width="7.42578125" style="55" customWidth="1"/>
    <col min="15426" max="15426" width="4.28515625" style="55" customWidth="1"/>
    <col min="15427" max="15427" width="4.7109375" style="55" customWidth="1"/>
    <col min="15428" max="15428" width="6.28515625" style="55" customWidth="1"/>
    <col min="15429" max="15429" width="6.42578125" style="55" customWidth="1"/>
    <col min="15430" max="15430" width="6.85546875" style="55" customWidth="1"/>
    <col min="15431" max="15431" width="6.7109375" style="55" customWidth="1"/>
    <col min="15432" max="15432" width="7.7109375" style="55" customWidth="1"/>
    <col min="15433" max="15433" width="3.7109375" style="55" customWidth="1"/>
    <col min="15434" max="15434" width="4.140625" style="55" customWidth="1"/>
    <col min="15435" max="15435" width="6.140625" style="55" customWidth="1"/>
    <col min="15436" max="15436" width="6.5703125" style="55" customWidth="1"/>
    <col min="15437" max="15437" width="6.85546875" style="55" customWidth="1"/>
    <col min="15438" max="15438" width="5.5703125" style="55" customWidth="1"/>
    <col min="15439" max="15439" width="7.5703125" style="55" customWidth="1"/>
    <col min="15440" max="15440" width="4" style="55" customWidth="1"/>
    <col min="15441" max="15441" width="6.42578125" style="55" customWidth="1"/>
    <col min="15442" max="15442" width="7.5703125" style="55" customWidth="1"/>
    <col min="15443" max="15444" width="6.85546875" style="55" customWidth="1"/>
    <col min="15445" max="15445" width="5.85546875" style="55" customWidth="1"/>
    <col min="15446" max="15446" width="7.5703125" style="55" customWidth="1"/>
    <col min="15447" max="15447" width="4" style="55" customWidth="1"/>
    <col min="15448" max="15448" width="4.28515625" style="55" customWidth="1"/>
    <col min="15449" max="15449" width="6.42578125" style="55" customWidth="1"/>
    <col min="15450" max="15450" width="6.5703125" style="55" customWidth="1"/>
    <col min="15451" max="15451" width="6.28515625" style="55" customWidth="1"/>
    <col min="15452" max="15452" width="6.140625" style="55" customWidth="1"/>
    <col min="15453" max="15453" width="7" style="55" customWidth="1"/>
    <col min="15454" max="15454" width="4" style="55" customWidth="1"/>
    <col min="15455" max="15455" width="4.28515625" style="55" customWidth="1"/>
    <col min="15456" max="15456" width="6.28515625" style="55" customWidth="1"/>
    <col min="15457" max="15457" width="7" style="55" customWidth="1"/>
    <col min="15458" max="15458" width="6.5703125" style="55" customWidth="1"/>
    <col min="15459" max="15459" width="6.85546875" style="55" customWidth="1"/>
    <col min="15460" max="15460" width="7.42578125" style="55" customWidth="1"/>
    <col min="15461" max="15461" width="3.5703125" style="55" customWidth="1"/>
    <col min="15462" max="15462" width="4.42578125" style="55" customWidth="1"/>
    <col min="15463" max="15463" width="6.5703125" style="55" customWidth="1"/>
    <col min="15464" max="15464" width="7" style="55" customWidth="1"/>
    <col min="15465" max="15465" width="7.42578125" style="55" customWidth="1"/>
    <col min="15466" max="15466" width="7.140625" style="55" customWidth="1"/>
    <col min="15467" max="15467" width="7.28515625" style="55" customWidth="1"/>
    <col min="15468" max="15468" width="4.42578125" style="55" customWidth="1"/>
    <col min="15469" max="15469" width="4.85546875" style="55" customWidth="1"/>
    <col min="15470" max="15509" width="0" style="55" hidden="1" customWidth="1"/>
    <col min="15510" max="15510" width="8.42578125" style="55" customWidth="1"/>
    <col min="15511" max="15512" width="8.28515625" style="55" customWidth="1"/>
    <col min="15513" max="15515" width="5.140625" style="55" customWidth="1"/>
    <col min="15516" max="15516" width="21.85546875" style="55" customWidth="1"/>
    <col min="15517" max="15517" width="44.85546875" style="55" customWidth="1"/>
    <col min="15518" max="15518" width="9.42578125" style="55" customWidth="1"/>
    <col min="15519" max="15519" width="7.7109375" style="55" customWidth="1"/>
    <col min="15520" max="15525" width="4.7109375" style="55" customWidth="1"/>
    <col min="15526" max="15526" width="5" style="55" customWidth="1"/>
    <col min="15527" max="15644" width="9.140625" style="55"/>
    <col min="15645" max="15645" width="3.5703125" style="55" customWidth="1"/>
    <col min="15646" max="15646" width="8.85546875" style="55" customWidth="1"/>
    <col min="15647" max="15647" width="38" style="55" customWidth="1"/>
    <col min="15648" max="15648" width="9.140625" style="55"/>
    <col min="15649" max="15649" width="7.28515625" style="55" customWidth="1"/>
    <col min="15650" max="15650" width="6.28515625" style="55" customWidth="1"/>
    <col min="15651" max="15651" width="6.5703125" style="55" customWidth="1"/>
    <col min="15652" max="15652" width="7.28515625" style="55" customWidth="1"/>
    <col min="15653" max="15653" width="8.140625" style="55" customWidth="1"/>
    <col min="15654" max="15654" width="6.28515625" style="55" customWidth="1"/>
    <col min="15655" max="15655" width="4.85546875" style="55" customWidth="1"/>
    <col min="15656" max="15656" width="5.85546875" style="55" customWidth="1"/>
    <col min="15657" max="15657" width="6" style="55" customWidth="1"/>
    <col min="15658" max="15658" width="6.42578125" style="55" customWidth="1"/>
    <col min="15659" max="15659" width="7" style="55" customWidth="1"/>
    <col min="15660" max="15660" width="7.42578125" style="55" customWidth="1"/>
    <col min="15661" max="15661" width="4.140625" style="55" customWidth="1"/>
    <col min="15662" max="15662" width="6" style="55" customWidth="1"/>
    <col min="15663" max="15663" width="6.5703125" style="55" customWidth="1"/>
    <col min="15664" max="15664" width="6.42578125" style="55" customWidth="1"/>
    <col min="15665" max="15665" width="6.140625" style="55" customWidth="1"/>
    <col min="15666" max="15666" width="6" style="55" customWidth="1"/>
    <col min="15667" max="15667" width="7.42578125" style="55" customWidth="1"/>
    <col min="15668" max="15668" width="5.140625" style="55" customWidth="1"/>
    <col min="15669" max="15669" width="4.140625" style="55" customWidth="1"/>
    <col min="15670" max="15670" width="7.140625" style="55" customWidth="1"/>
    <col min="15671" max="15671" width="6.85546875" style="55" customWidth="1"/>
    <col min="15672" max="15672" width="6.5703125" style="55" customWidth="1"/>
    <col min="15673" max="15673" width="7" style="55" customWidth="1"/>
    <col min="15674" max="15674" width="8" style="55" customWidth="1"/>
    <col min="15675" max="15675" width="4.140625" style="55" customWidth="1"/>
    <col min="15676" max="15676" width="4.7109375" style="55" customWidth="1"/>
    <col min="15677" max="15677" width="6.140625" style="55" customWidth="1"/>
    <col min="15678" max="15678" width="6.5703125" style="55" customWidth="1"/>
    <col min="15679" max="15679" width="6.140625" style="55" customWidth="1"/>
    <col min="15680" max="15680" width="7" style="55" customWidth="1"/>
    <col min="15681" max="15681" width="7.42578125" style="55" customWidth="1"/>
    <col min="15682" max="15682" width="4.28515625" style="55" customWidth="1"/>
    <col min="15683" max="15683" width="4.7109375" style="55" customWidth="1"/>
    <col min="15684" max="15684" width="6.28515625" style="55" customWidth="1"/>
    <col min="15685" max="15685" width="6.42578125" style="55" customWidth="1"/>
    <col min="15686" max="15686" width="6.85546875" style="55" customWidth="1"/>
    <col min="15687" max="15687" width="6.7109375" style="55" customWidth="1"/>
    <col min="15688" max="15688" width="7.7109375" style="55" customWidth="1"/>
    <col min="15689" max="15689" width="3.7109375" style="55" customWidth="1"/>
    <col min="15690" max="15690" width="4.140625" style="55" customWidth="1"/>
    <col min="15691" max="15691" width="6.140625" style="55" customWidth="1"/>
    <col min="15692" max="15692" width="6.5703125" style="55" customWidth="1"/>
    <col min="15693" max="15693" width="6.85546875" style="55" customWidth="1"/>
    <col min="15694" max="15694" width="5.5703125" style="55" customWidth="1"/>
    <col min="15695" max="15695" width="7.5703125" style="55" customWidth="1"/>
    <col min="15696" max="15696" width="4" style="55" customWidth="1"/>
    <col min="15697" max="15697" width="6.42578125" style="55" customWidth="1"/>
    <col min="15698" max="15698" width="7.5703125" style="55" customWidth="1"/>
    <col min="15699" max="15700" width="6.85546875" style="55" customWidth="1"/>
    <col min="15701" max="15701" width="5.85546875" style="55" customWidth="1"/>
    <col min="15702" max="15702" width="7.5703125" style="55" customWidth="1"/>
    <col min="15703" max="15703" width="4" style="55" customWidth="1"/>
    <col min="15704" max="15704" width="4.28515625" style="55" customWidth="1"/>
    <col min="15705" max="15705" width="6.42578125" style="55" customWidth="1"/>
    <col min="15706" max="15706" width="6.5703125" style="55" customWidth="1"/>
    <col min="15707" max="15707" width="6.28515625" style="55" customWidth="1"/>
    <col min="15708" max="15708" width="6.140625" style="55" customWidth="1"/>
    <col min="15709" max="15709" width="7" style="55" customWidth="1"/>
    <col min="15710" max="15710" width="4" style="55" customWidth="1"/>
    <col min="15711" max="15711" width="4.28515625" style="55" customWidth="1"/>
    <col min="15712" max="15712" width="6.28515625" style="55" customWidth="1"/>
    <col min="15713" max="15713" width="7" style="55" customWidth="1"/>
    <col min="15714" max="15714" width="6.5703125" style="55" customWidth="1"/>
    <col min="15715" max="15715" width="6.85546875" style="55" customWidth="1"/>
    <col min="15716" max="15716" width="7.42578125" style="55" customWidth="1"/>
    <col min="15717" max="15717" width="3.5703125" style="55" customWidth="1"/>
    <col min="15718" max="15718" width="4.42578125" style="55" customWidth="1"/>
    <col min="15719" max="15719" width="6.5703125" style="55" customWidth="1"/>
    <col min="15720" max="15720" width="7" style="55" customWidth="1"/>
    <col min="15721" max="15721" width="7.42578125" style="55" customWidth="1"/>
    <col min="15722" max="15722" width="7.140625" style="55" customWidth="1"/>
    <col min="15723" max="15723" width="7.28515625" style="55" customWidth="1"/>
    <col min="15724" max="15724" width="4.42578125" style="55" customWidth="1"/>
    <col min="15725" max="15725" width="4.85546875" style="55" customWidth="1"/>
    <col min="15726" max="15765" width="0" style="55" hidden="1" customWidth="1"/>
    <col min="15766" max="15766" width="8.42578125" style="55" customWidth="1"/>
    <col min="15767" max="15768" width="8.28515625" style="55" customWidth="1"/>
    <col min="15769" max="15771" width="5.140625" style="55" customWidth="1"/>
    <col min="15772" max="15772" width="21.85546875" style="55" customWidth="1"/>
    <col min="15773" max="15773" width="44.85546875" style="55" customWidth="1"/>
    <col min="15774" max="15774" width="9.42578125" style="55" customWidth="1"/>
    <col min="15775" max="15775" width="7.7109375" style="55" customWidth="1"/>
    <col min="15776" max="15781" width="4.7109375" style="55" customWidth="1"/>
    <col min="15782" max="15782" width="5" style="55" customWidth="1"/>
    <col min="15783" max="15900" width="9.140625" style="55"/>
    <col min="15901" max="15901" width="3.5703125" style="55" customWidth="1"/>
    <col min="15902" max="15902" width="8.85546875" style="55" customWidth="1"/>
    <col min="15903" max="15903" width="38" style="55" customWidth="1"/>
    <col min="15904" max="15904" width="9.140625" style="55"/>
    <col min="15905" max="15905" width="7.28515625" style="55" customWidth="1"/>
    <col min="15906" max="15906" width="6.28515625" style="55" customWidth="1"/>
    <col min="15907" max="15907" width="6.5703125" style="55" customWidth="1"/>
    <col min="15908" max="15908" width="7.28515625" style="55" customWidth="1"/>
    <col min="15909" max="15909" width="8.140625" style="55" customWidth="1"/>
    <col min="15910" max="15910" width="6.28515625" style="55" customWidth="1"/>
    <col min="15911" max="15911" width="4.85546875" style="55" customWidth="1"/>
    <col min="15912" max="15912" width="5.85546875" style="55" customWidth="1"/>
    <col min="15913" max="15913" width="6" style="55" customWidth="1"/>
    <col min="15914" max="15914" width="6.42578125" style="55" customWidth="1"/>
    <col min="15915" max="15915" width="7" style="55" customWidth="1"/>
    <col min="15916" max="15916" width="7.42578125" style="55" customWidth="1"/>
    <col min="15917" max="15917" width="4.140625" style="55" customWidth="1"/>
    <col min="15918" max="15918" width="6" style="55" customWidth="1"/>
    <col min="15919" max="15919" width="6.5703125" style="55" customWidth="1"/>
    <col min="15920" max="15920" width="6.42578125" style="55" customWidth="1"/>
    <col min="15921" max="15921" width="6.140625" style="55" customWidth="1"/>
    <col min="15922" max="15922" width="6" style="55" customWidth="1"/>
    <col min="15923" max="15923" width="7.42578125" style="55" customWidth="1"/>
    <col min="15924" max="15924" width="5.140625" style="55" customWidth="1"/>
    <col min="15925" max="15925" width="4.140625" style="55" customWidth="1"/>
    <col min="15926" max="15926" width="7.140625" style="55" customWidth="1"/>
    <col min="15927" max="15927" width="6.85546875" style="55" customWidth="1"/>
    <col min="15928" max="15928" width="6.5703125" style="55" customWidth="1"/>
    <col min="15929" max="15929" width="7" style="55" customWidth="1"/>
    <col min="15930" max="15930" width="8" style="55" customWidth="1"/>
    <col min="15931" max="15931" width="4.140625" style="55" customWidth="1"/>
    <col min="15932" max="15932" width="4.7109375" style="55" customWidth="1"/>
    <col min="15933" max="15933" width="6.140625" style="55" customWidth="1"/>
    <col min="15934" max="15934" width="6.5703125" style="55" customWidth="1"/>
    <col min="15935" max="15935" width="6.140625" style="55" customWidth="1"/>
    <col min="15936" max="15936" width="7" style="55" customWidth="1"/>
    <col min="15937" max="15937" width="7.42578125" style="55" customWidth="1"/>
    <col min="15938" max="15938" width="4.28515625" style="55" customWidth="1"/>
    <col min="15939" max="15939" width="4.7109375" style="55" customWidth="1"/>
    <col min="15940" max="15940" width="6.28515625" style="55" customWidth="1"/>
    <col min="15941" max="15941" width="6.42578125" style="55" customWidth="1"/>
    <col min="15942" max="15942" width="6.85546875" style="55" customWidth="1"/>
    <col min="15943" max="15943" width="6.7109375" style="55" customWidth="1"/>
    <col min="15944" max="15944" width="7.7109375" style="55" customWidth="1"/>
    <col min="15945" max="15945" width="3.7109375" style="55" customWidth="1"/>
    <col min="15946" max="15946" width="4.140625" style="55" customWidth="1"/>
    <col min="15947" max="15947" width="6.140625" style="55" customWidth="1"/>
    <col min="15948" max="15948" width="6.5703125" style="55" customWidth="1"/>
    <col min="15949" max="15949" width="6.85546875" style="55" customWidth="1"/>
    <col min="15950" max="15950" width="5.5703125" style="55" customWidth="1"/>
    <col min="15951" max="15951" width="7.5703125" style="55" customWidth="1"/>
    <col min="15952" max="15952" width="4" style="55" customWidth="1"/>
    <col min="15953" max="15953" width="6.42578125" style="55" customWidth="1"/>
    <col min="15954" max="15954" width="7.5703125" style="55" customWidth="1"/>
    <col min="15955" max="15956" width="6.85546875" style="55" customWidth="1"/>
    <col min="15957" max="15957" width="5.85546875" style="55" customWidth="1"/>
    <col min="15958" max="15958" width="7.5703125" style="55" customWidth="1"/>
    <col min="15959" max="15959" width="4" style="55" customWidth="1"/>
    <col min="15960" max="15960" width="4.28515625" style="55" customWidth="1"/>
    <col min="15961" max="15961" width="6.42578125" style="55" customWidth="1"/>
    <col min="15962" max="15962" width="6.5703125" style="55" customWidth="1"/>
    <col min="15963" max="15963" width="6.28515625" style="55" customWidth="1"/>
    <col min="15964" max="15964" width="6.140625" style="55" customWidth="1"/>
    <col min="15965" max="15965" width="7" style="55" customWidth="1"/>
    <col min="15966" max="15966" width="4" style="55" customWidth="1"/>
    <col min="15967" max="15967" width="4.28515625" style="55" customWidth="1"/>
    <col min="15968" max="15968" width="6.28515625" style="55" customWidth="1"/>
    <col min="15969" max="15969" width="7" style="55" customWidth="1"/>
    <col min="15970" max="15970" width="6.5703125" style="55" customWidth="1"/>
    <col min="15971" max="15971" width="6.85546875" style="55" customWidth="1"/>
    <col min="15972" max="15972" width="7.42578125" style="55" customWidth="1"/>
    <col min="15973" max="15973" width="3.5703125" style="55" customWidth="1"/>
    <col min="15974" max="15974" width="4.42578125" style="55" customWidth="1"/>
    <col min="15975" max="15975" width="6.5703125" style="55" customWidth="1"/>
    <col min="15976" max="15976" width="7" style="55" customWidth="1"/>
    <col min="15977" max="15977" width="7.42578125" style="55" customWidth="1"/>
    <col min="15978" max="15978" width="7.140625" style="55" customWidth="1"/>
    <col min="15979" max="15979" width="7.28515625" style="55" customWidth="1"/>
    <col min="15980" max="15980" width="4.42578125" style="55" customWidth="1"/>
    <col min="15981" max="15981" width="4.85546875" style="55" customWidth="1"/>
    <col min="15982" max="16021" width="0" style="55" hidden="1" customWidth="1"/>
    <col min="16022" max="16022" width="8.42578125" style="55" customWidth="1"/>
    <col min="16023" max="16024" width="8.28515625" style="55" customWidth="1"/>
    <col min="16025" max="16027" width="5.140625" style="55" customWidth="1"/>
    <col min="16028" max="16028" width="21.85546875" style="55" customWidth="1"/>
    <col min="16029" max="16029" width="44.85546875" style="55" customWidth="1"/>
    <col min="16030" max="16030" width="9.42578125" style="55" customWidth="1"/>
    <col min="16031" max="16031" width="7.7109375" style="55" customWidth="1"/>
    <col min="16032" max="16037" width="4.7109375" style="55" customWidth="1"/>
    <col min="16038" max="16038" width="5" style="55" customWidth="1"/>
    <col min="16039" max="16156" width="9.140625" style="55"/>
    <col min="16157" max="16157" width="3.5703125" style="55" customWidth="1"/>
    <col min="16158" max="16158" width="8.85546875" style="55" customWidth="1"/>
    <col min="16159" max="16159" width="38" style="55" customWidth="1"/>
    <col min="16160" max="16160" width="9.140625" style="55"/>
    <col min="16161" max="16161" width="7.28515625" style="55" customWidth="1"/>
    <col min="16162" max="16162" width="6.28515625" style="55" customWidth="1"/>
    <col min="16163" max="16163" width="6.5703125" style="55" customWidth="1"/>
    <col min="16164" max="16164" width="7.28515625" style="55" customWidth="1"/>
    <col min="16165" max="16165" width="8.140625" style="55" customWidth="1"/>
    <col min="16166" max="16166" width="6.28515625" style="55" customWidth="1"/>
    <col min="16167" max="16167" width="4.85546875" style="55" customWidth="1"/>
    <col min="16168" max="16168" width="5.85546875" style="55" customWidth="1"/>
    <col min="16169" max="16169" width="6" style="55" customWidth="1"/>
    <col min="16170" max="16170" width="6.42578125" style="55" customWidth="1"/>
    <col min="16171" max="16171" width="7" style="55" customWidth="1"/>
    <col min="16172" max="16172" width="7.42578125" style="55" customWidth="1"/>
    <col min="16173" max="16173" width="4.140625" style="55" customWidth="1"/>
    <col min="16174" max="16174" width="6" style="55" customWidth="1"/>
    <col min="16175" max="16175" width="6.5703125" style="55" customWidth="1"/>
    <col min="16176" max="16176" width="6.42578125" style="55" customWidth="1"/>
    <col min="16177" max="16177" width="6.140625" style="55" customWidth="1"/>
    <col min="16178" max="16178" width="6" style="55" customWidth="1"/>
    <col min="16179" max="16179" width="7.42578125" style="55" customWidth="1"/>
    <col min="16180" max="16180" width="5.140625" style="55" customWidth="1"/>
    <col min="16181" max="16181" width="4.140625" style="55" customWidth="1"/>
    <col min="16182" max="16182" width="7.140625" style="55" customWidth="1"/>
    <col min="16183" max="16183" width="6.85546875" style="55" customWidth="1"/>
    <col min="16184" max="16184" width="6.5703125" style="55" customWidth="1"/>
    <col min="16185" max="16185" width="7" style="55" customWidth="1"/>
    <col min="16186" max="16186" width="8" style="55" customWidth="1"/>
    <col min="16187" max="16187" width="4.140625" style="55" customWidth="1"/>
    <col min="16188" max="16188" width="4.7109375" style="55" customWidth="1"/>
    <col min="16189" max="16189" width="6.140625" style="55" customWidth="1"/>
    <col min="16190" max="16190" width="6.5703125" style="55" customWidth="1"/>
    <col min="16191" max="16191" width="6.140625" style="55" customWidth="1"/>
    <col min="16192" max="16192" width="7" style="55" customWidth="1"/>
    <col min="16193" max="16193" width="7.42578125" style="55" customWidth="1"/>
    <col min="16194" max="16194" width="4.28515625" style="55" customWidth="1"/>
    <col min="16195" max="16195" width="4.7109375" style="55" customWidth="1"/>
    <col min="16196" max="16196" width="6.28515625" style="55" customWidth="1"/>
    <col min="16197" max="16197" width="6.42578125" style="55" customWidth="1"/>
    <col min="16198" max="16198" width="6.85546875" style="55" customWidth="1"/>
    <col min="16199" max="16199" width="6.7109375" style="55" customWidth="1"/>
    <col min="16200" max="16200" width="7.7109375" style="55" customWidth="1"/>
    <col min="16201" max="16201" width="3.7109375" style="55" customWidth="1"/>
    <col min="16202" max="16202" width="4.140625" style="55" customWidth="1"/>
    <col min="16203" max="16203" width="6.140625" style="55" customWidth="1"/>
    <col min="16204" max="16204" width="6.5703125" style="55" customWidth="1"/>
    <col min="16205" max="16205" width="6.85546875" style="55" customWidth="1"/>
    <col min="16206" max="16206" width="5.5703125" style="55" customWidth="1"/>
    <col min="16207" max="16207" width="7.5703125" style="55" customWidth="1"/>
    <col min="16208" max="16208" width="4" style="55" customWidth="1"/>
    <col min="16209" max="16209" width="6.42578125" style="55" customWidth="1"/>
    <col min="16210" max="16210" width="7.5703125" style="55" customWidth="1"/>
    <col min="16211" max="16212" width="6.85546875" style="55" customWidth="1"/>
    <col min="16213" max="16213" width="5.85546875" style="55" customWidth="1"/>
    <col min="16214" max="16214" width="7.5703125" style="55" customWidth="1"/>
    <col min="16215" max="16215" width="4" style="55" customWidth="1"/>
    <col min="16216" max="16216" width="4.28515625" style="55" customWidth="1"/>
    <col min="16217" max="16217" width="6.42578125" style="55" customWidth="1"/>
    <col min="16218" max="16218" width="6.5703125" style="55" customWidth="1"/>
    <col min="16219" max="16219" width="6.28515625" style="55" customWidth="1"/>
    <col min="16220" max="16220" width="6.140625" style="55" customWidth="1"/>
    <col min="16221" max="16221" width="7" style="55" customWidth="1"/>
    <col min="16222" max="16222" width="4" style="55" customWidth="1"/>
    <col min="16223" max="16223" width="4.28515625" style="55" customWidth="1"/>
    <col min="16224" max="16224" width="6.28515625" style="55" customWidth="1"/>
    <col min="16225" max="16225" width="7" style="55" customWidth="1"/>
    <col min="16226" max="16226" width="6.5703125" style="55" customWidth="1"/>
    <col min="16227" max="16227" width="6.85546875" style="55" customWidth="1"/>
    <col min="16228" max="16228" width="7.42578125" style="55" customWidth="1"/>
    <col min="16229" max="16229" width="3.5703125" style="55" customWidth="1"/>
    <col min="16230" max="16230" width="4.42578125" style="55" customWidth="1"/>
    <col min="16231" max="16231" width="6.5703125" style="55" customWidth="1"/>
    <col min="16232" max="16232" width="7" style="55" customWidth="1"/>
    <col min="16233" max="16233" width="7.42578125" style="55" customWidth="1"/>
    <col min="16234" max="16234" width="7.140625" style="55" customWidth="1"/>
    <col min="16235" max="16235" width="7.28515625" style="55" customWidth="1"/>
    <col min="16236" max="16236" width="4.42578125" style="55" customWidth="1"/>
    <col min="16237" max="16237" width="4.85546875" style="55" customWidth="1"/>
    <col min="16238" max="16277" width="0" style="55" hidden="1" customWidth="1"/>
    <col min="16278" max="16278" width="8.42578125" style="55" customWidth="1"/>
    <col min="16279" max="16280" width="8.28515625" style="55" customWidth="1"/>
    <col min="16281" max="16283" width="5.140625" style="55" customWidth="1"/>
    <col min="16284" max="16284" width="21.85546875" style="55" customWidth="1"/>
    <col min="16285" max="16285" width="44.85546875" style="55" customWidth="1"/>
    <col min="16286" max="16286" width="9.42578125" style="55" customWidth="1"/>
    <col min="16287" max="16287" width="7.7109375" style="55" customWidth="1"/>
    <col min="16288" max="16293" width="4.7109375" style="55" customWidth="1"/>
    <col min="16294" max="16294" width="5" style="55" customWidth="1"/>
    <col min="16295" max="16384" width="9.140625" style="55"/>
  </cols>
  <sheetData>
    <row r="1" spans="1:210" ht="19.5" customHeight="1" x14ac:dyDescent="0.25">
      <c r="A1" s="1"/>
      <c r="B1" s="3"/>
      <c r="C1" s="6"/>
      <c r="D1" s="3"/>
      <c r="E1" s="3" t="s">
        <v>0</v>
      </c>
      <c r="F1" s="3"/>
      <c r="G1" s="7">
        <v>2</v>
      </c>
      <c r="H1" s="3"/>
      <c r="I1" s="5"/>
      <c r="J1" s="3"/>
      <c r="K1" s="8"/>
      <c r="L1" s="3" t="s">
        <v>0</v>
      </c>
      <c r="M1" s="3"/>
      <c r="N1" s="7">
        <v>2</v>
      </c>
      <c r="O1" s="2"/>
      <c r="P1" s="2"/>
      <c r="Q1" s="2"/>
      <c r="R1" s="3"/>
      <c r="S1" s="3"/>
      <c r="T1" s="3" t="s">
        <v>0</v>
      </c>
      <c r="U1" s="3"/>
      <c r="V1" s="7">
        <v>3</v>
      </c>
      <c r="W1" s="3"/>
      <c r="X1" s="3"/>
      <c r="Y1" s="3"/>
      <c r="Z1" s="3" t="s">
        <v>0</v>
      </c>
      <c r="AA1" s="3"/>
      <c r="AB1" s="7">
        <v>3</v>
      </c>
      <c r="AC1" s="3"/>
      <c r="AD1" s="3"/>
      <c r="AE1" s="3"/>
      <c r="AF1" s="3"/>
      <c r="AG1" s="3" t="s">
        <v>0</v>
      </c>
      <c r="AH1" s="3"/>
      <c r="AI1" s="7">
        <v>4</v>
      </c>
      <c r="AJ1" s="3"/>
      <c r="AK1" s="3"/>
      <c r="AL1" s="3"/>
      <c r="AM1" s="3"/>
      <c r="AN1" s="3" t="s">
        <v>0</v>
      </c>
      <c r="AO1" s="3"/>
      <c r="AP1" s="7">
        <v>4</v>
      </c>
      <c r="AQ1" s="3"/>
      <c r="AR1" s="3"/>
      <c r="AS1" s="3"/>
      <c r="AT1" s="3"/>
      <c r="AU1" s="3" t="s">
        <v>0</v>
      </c>
      <c r="AV1" s="3"/>
      <c r="AW1" s="7">
        <v>4</v>
      </c>
      <c r="AX1" s="3"/>
      <c r="AY1" s="3"/>
      <c r="AZ1" s="3"/>
      <c r="BA1" s="3"/>
      <c r="BB1" s="3" t="s">
        <v>0</v>
      </c>
      <c r="BC1" s="3"/>
      <c r="BD1" s="7">
        <v>4</v>
      </c>
      <c r="BE1" s="3"/>
      <c r="BF1" s="3"/>
      <c r="BG1" s="3"/>
      <c r="BH1" s="3"/>
      <c r="BI1" s="3" t="s">
        <v>0</v>
      </c>
      <c r="BJ1" s="3"/>
      <c r="BK1" s="7">
        <v>4</v>
      </c>
      <c r="BL1" s="3"/>
      <c r="BM1" s="3"/>
      <c r="BN1" s="3"/>
      <c r="BO1" s="3"/>
      <c r="BP1" s="3" t="s">
        <v>0</v>
      </c>
      <c r="BQ1" s="3"/>
      <c r="BR1" s="7"/>
      <c r="BS1" s="3"/>
      <c r="BT1" s="3"/>
      <c r="BU1" s="3"/>
      <c r="BV1" s="3"/>
      <c r="BW1" s="3" t="s">
        <v>0</v>
      </c>
      <c r="BX1" s="3"/>
      <c r="BY1" s="7"/>
      <c r="BZ1" s="3"/>
      <c r="CA1" s="3"/>
      <c r="CB1" s="3"/>
      <c r="CC1" s="3"/>
      <c r="CD1" s="3" t="s">
        <v>0</v>
      </c>
      <c r="CE1" s="3"/>
      <c r="CF1" s="7"/>
      <c r="CG1" s="3"/>
      <c r="CH1" s="3"/>
      <c r="CI1" s="3"/>
      <c r="CJ1" s="3"/>
      <c r="CK1" s="3" t="s">
        <v>0</v>
      </c>
      <c r="CL1" s="3"/>
      <c r="CM1" s="7"/>
      <c r="CN1" s="3"/>
      <c r="CO1" s="3"/>
      <c r="CP1" s="3"/>
      <c r="CQ1" s="3"/>
      <c r="CR1" s="3" t="s">
        <v>0</v>
      </c>
      <c r="CS1" s="3"/>
      <c r="CT1" s="7"/>
      <c r="CU1" s="3"/>
      <c r="CV1" s="3"/>
      <c r="CW1" s="3"/>
      <c r="CX1" s="3"/>
      <c r="CY1" s="3" t="s">
        <v>0</v>
      </c>
      <c r="CZ1" s="3"/>
      <c r="DA1" s="7"/>
      <c r="DB1" s="3"/>
      <c r="DC1" s="3"/>
      <c r="DD1" s="3"/>
      <c r="DE1" s="3"/>
      <c r="DF1" s="3" t="s">
        <v>0</v>
      </c>
      <c r="DG1" s="3"/>
      <c r="DH1" s="7">
        <v>0</v>
      </c>
      <c r="DI1" s="3"/>
      <c r="DJ1" s="3"/>
      <c r="DK1" s="3"/>
      <c r="DL1" s="3"/>
      <c r="DM1" s="3"/>
      <c r="DN1" s="3" t="s">
        <v>0</v>
      </c>
      <c r="DO1" s="3"/>
      <c r="DP1" s="7">
        <v>0</v>
      </c>
      <c r="DQ1" s="3"/>
      <c r="DR1" s="3"/>
      <c r="DS1" s="3"/>
      <c r="DT1" s="3"/>
      <c r="DU1" s="3"/>
      <c r="DV1" s="3" t="s">
        <v>0</v>
      </c>
      <c r="DW1" s="3"/>
      <c r="DX1" s="7">
        <v>0</v>
      </c>
      <c r="DY1" s="3"/>
      <c r="DZ1" s="3"/>
      <c r="EA1" s="3"/>
      <c r="EB1" s="3"/>
      <c r="EC1" s="3"/>
      <c r="ED1" s="3" t="s">
        <v>0</v>
      </c>
      <c r="EE1" s="3"/>
      <c r="EF1" s="7">
        <v>0</v>
      </c>
      <c r="EG1" s="3"/>
      <c r="EH1" s="3"/>
      <c r="EI1" s="3"/>
      <c r="EJ1" s="3"/>
      <c r="EK1" s="3"/>
      <c r="EL1" s="3" t="s">
        <v>1</v>
      </c>
      <c r="EM1" s="3"/>
      <c r="EN1" s="3"/>
      <c r="EO1" s="7">
        <v>0</v>
      </c>
      <c r="EP1" s="7"/>
      <c r="EQ1" s="3"/>
      <c r="ER1" s="3"/>
      <c r="ES1" s="3"/>
      <c r="ET1" s="3"/>
      <c r="EU1" s="2"/>
      <c r="EV1" s="2"/>
      <c r="EW1" s="2"/>
      <c r="EX1" s="1"/>
      <c r="EY1" s="1"/>
      <c r="EZ1" s="2"/>
    </row>
    <row r="2" spans="1:210" s="56" customFormat="1" ht="39.75" customHeight="1" x14ac:dyDescent="0.4">
      <c r="A2" s="50" t="s">
        <v>2</v>
      </c>
      <c r="B2" s="50"/>
      <c r="C2" s="50"/>
      <c r="D2" s="50"/>
      <c r="E2" s="51" t="s">
        <v>3</v>
      </c>
      <c r="F2" s="52"/>
      <c r="G2" s="52"/>
      <c r="H2" s="52"/>
      <c r="I2" s="52"/>
      <c r="J2" s="52"/>
      <c r="K2" s="52"/>
      <c r="L2" s="46" t="s">
        <v>4</v>
      </c>
      <c r="M2" s="46"/>
      <c r="N2" s="46"/>
      <c r="O2" s="46"/>
      <c r="P2" s="46"/>
      <c r="Q2" s="46"/>
      <c r="R2" s="46"/>
      <c r="S2" s="49" t="s">
        <v>5</v>
      </c>
      <c r="T2" s="49"/>
      <c r="U2" s="49"/>
      <c r="V2" s="49"/>
      <c r="W2" s="49"/>
      <c r="X2" s="49"/>
      <c r="Y2" s="49"/>
      <c r="Z2" s="53" t="s">
        <v>6</v>
      </c>
      <c r="AA2" s="53"/>
      <c r="AB2" s="53"/>
      <c r="AC2" s="53"/>
      <c r="AD2" s="53"/>
      <c r="AE2" s="53"/>
      <c r="AF2" s="53"/>
      <c r="AG2" s="49" t="s">
        <v>7</v>
      </c>
      <c r="AH2" s="49"/>
      <c r="AI2" s="49"/>
      <c r="AJ2" s="49"/>
      <c r="AK2" s="49"/>
      <c r="AL2" s="49"/>
      <c r="AM2" s="49"/>
      <c r="AN2" s="49" t="s">
        <v>8</v>
      </c>
      <c r="AO2" s="49"/>
      <c r="AP2" s="49"/>
      <c r="AQ2" s="49"/>
      <c r="AR2" s="49"/>
      <c r="AS2" s="49"/>
      <c r="AT2" s="49"/>
      <c r="AU2" s="47" t="s">
        <v>9</v>
      </c>
      <c r="AV2" s="47"/>
      <c r="AW2" s="47"/>
      <c r="AX2" s="47"/>
      <c r="AY2" s="47"/>
      <c r="AZ2" s="47"/>
      <c r="BA2" s="47"/>
      <c r="BB2" s="49" t="s">
        <v>10</v>
      </c>
      <c r="BC2" s="49"/>
      <c r="BD2" s="49"/>
      <c r="BE2" s="49"/>
      <c r="BF2" s="49"/>
      <c r="BG2" s="49"/>
      <c r="BH2" s="49"/>
      <c r="BI2" s="46" t="s">
        <v>11</v>
      </c>
      <c r="BJ2" s="46"/>
      <c r="BK2" s="46"/>
      <c r="BL2" s="46"/>
      <c r="BM2" s="46"/>
      <c r="BN2" s="46"/>
      <c r="BO2" s="46"/>
      <c r="BP2" s="47" t="s">
        <v>59</v>
      </c>
      <c r="BQ2" s="47"/>
      <c r="BR2" s="47"/>
      <c r="BS2" s="47"/>
      <c r="BT2" s="47"/>
      <c r="BU2" s="47"/>
      <c r="BV2" s="47"/>
      <c r="BW2" s="47" t="s">
        <v>60</v>
      </c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9" t="s">
        <v>12</v>
      </c>
      <c r="EU2" s="10">
        <f>SUM(G1,N1,V1,AB1,AI1,AP1,AW1,BD1,BK1,BR1,DA1,DH1,DP1,DX1,EF1,EO1)</f>
        <v>30</v>
      </c>
      <c r="EV2" s="10"/>
      <c r="EW2" s="2"/>
      <c r="EX2" s="1"/>
      <c r="EY2" s="1"/>
      <c r="EZ2" s="2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</row>
    <row r="3" spans="1:210" s="58" customFormat="1" ht="54" customHeight="1" x14ac:dyDescent="0.25">
      <c r="A3" s="11" t="s">
        <v>13</v>
      </c>
      <c r="B3" s="11" t="s">
        <v>14</v>
      </c>
      <c r="C3" s="12" t="s">
        <v>15</v>
      </c>
      <c r="D3" s="13" t="s">
        <v>16</v>
      </c>
      <c r="E3" s="14" t="s">
        <v>17</v>
      </c>
      <c r="F3" s="15" t="s">
        <v>18</v>
      </c>
      <c r="G3" s="15" t="s">
        <v>19</v>
      </c>
      <c r="H3" s="15" t="s">
        <v>20</v>
      </c>
      <c r="I3" s="16" t="s">
        <v>21</v>
      </c>
      <c r="J3" s="15" t="s">
        <v>22</v>
      </c>
      <c r="K3" s="17" t="s">
        <v>23</v>
      </c>
      <c r="L3" s="14" t="s">
        <v>17</v>
      </c>
      <c r="M3" s="15" t="s">
        <v>18</v>
      </c>
      <c r="N3" s="15" t="s">
        <v>19</v>
      </c>
      <c r="O3" s="15" t="s">
        <v>24</v>
      </c>
      <c r="P3" s="16" t="s">
        <v>21</v>
      </c>
      <c r="Q3" s="15" t="s">
        <v>22</v>
      </c>
      <c r="R3" s="17" t="s">
        <v>23</v>
      </c>
      <c r="S3" s="14" t="s">
        <v>17</v>
      </c>
      <c r="T3" s="15" t="s">
        <v>18</v>
      </c>
      <c r="U3" s="15" t="s">
        <v>19</v>
      </c>
      <c r="V3" s="15" t="s">
        <v>24</v>
      </c>
      <c r="W3" s="16" t="s">
        <v>21</v>
      </c>
      <c r="X3" s="15" t="s">
        <v>22</v>
      </c>
      <c r="Y3" s="17" t="s">
        <v>23</v>
      </c>
      <c r="Z3" s="14" t="s">
        <v>17</v>
      </c>
      <c r="AA3" s="15" t="s">
        <v>18</v>
      </c>
      <c r="AB3" s="15" t="s">
        <v>19</v>
      </c>
      <c r="AC3" s="15" t="s">
        <v>24</v>
      </c>
      <c r="AD3" s="16" t="s">
        <v>21</v>
      </c>
      <c r="AE3" s="15" t="s">
        <v>22</v>
      </c>
      <c r="AF3" s="17" t="s">
        <v>23</v>
      </c>
      <c r="AG3" s="14" t="s">
        <v>17</v>
      </c>
      <c r="AH3" s="15" t="s">
        <v>18</v>
      </c>
      <c r="AI3" s="15" t="s">
        <v>19</v>
      </c>
      <c r="AJ3" s="15" t="s">
        <v>24</v>
      </c>
      <c r="AK3" s="16" t="s">
        <v>21</v>
      </c>
      <c r="AL3" s="15" t="s">
        <v>22</v>
      </c>
      <c r="AM3" s="17" t="s">
        <v>23</v>
      </c>
      <c r="AN3" s="14" t="s">
        <v>17</v>
      </c>
      <c r="AO3" s="15" t="s">
        <v>18</v>
      </c>
      <c r="AP3" s="15" t="s">
        <v>19</v>
      </c>
      <c r="AQ3" s="15" t="s">
        <v>24</v>
      </c>
      <c r="AR3" s="16" t="s">
        <v>21</v>
      </c>
      <c r="AS3" s="15" t="s">
        <v>22</v>
      </c>
      <c r="AT3" s="17" t="s">
        <v>23</v>
      </c>
      <c r="AU3" s="14" t="s">
        <v>17</v>
      </c>
      <c r="AV3" s="15" t="s">
        <v>18</v>
      </c>
      <c r="AW3" s="15" t="s">
        <v>19</v>
      </c>
      <c r="AX3" s="15" t="s">
        <v>24</v>
      </c>
      <c r="AY3" s="16" t="s">
        <v>21</v>
      </c>
      <c r="AZ3" s="15" t="s">
        <v>22</v>
      </c>
      <c r="BA3" s="17" t="s">
        <v>23</v>
      </c>
      <c r="BB3" s="14" t="s">
        <v>17</v>
      </c>
      <c r="BC3" s="15" t="s">
        <v>18</v>
      </c>
      <c r="BD3" s="15" t="s">
        <v>19</v>
      </c>
      <c r="BE3" s="15" t="s">
        <v>24</v>
      </c>
      <c r="BF3" s="16" t="s">
        <v>21</v>
      </c>
      <c r="BG3" s="15" t="s">
        <v>22</v>
      </c>
      <c r="BH3" s="17" t="s">
        <v>23</v>
      </c>
      <c r="BI3" s="14" t="s">
        <v>17</v>
      </c>
      <c r="BJ3" s="15" t="s">
        <v>18</v>
      </c>
      <c r="BK3" s="15" t="s">
        <v>19</v>
      </c>
      <c r="BL3" s="15" t="s">
        <v>24</v>
      </c>
      <c r="BM3" s="16" t="s">
        <v>21</v>
      </c>
      <c r="BN3" s="15" t="s">
        <v>22</v>
      </c>
      <c r="BO3" s="17" t="s">
        <v>23</v>
      </c>
      <c r="BP3" s="14" t="s">
        <v>17</v>
      </c>
      <c r="BQ3" s="15" t="s">
        <v>18</v>
      </c>
      <c r="BR3" s="15" t="s">
        <v>19</v>
      </c>
      <c r="BS3" s="15" t="s">
        <v>24</v>
      </c>
      <c r="BT3" s="16" t="s">
        <v>21</v>
      </c>
      <c r="BU3" s="15" t="s">
        <v>22</v>
      </c>
      <c r="BV3" s="17" t="s">
        <v>23</v>
      </c>
      <c r="BW3" s="14" t="s">
        <v>17</v>
      </c>
      <c r="BX3" s="15" t="s">
        <v>18</v>
      </c>
      <c r="BY3" s="15" t="s">
        <v>19</v>
      </c>
      <c r="BZ3" s="15" t="s">
        <v>24</v>
      </c>
      <c r="CA3" s="16" t="s">
        <v>21</v>
      </c>
      <c r="CB3" s="15" t="s">
        <v>22</v>
      </c>
      <c r="CC3" s="17" t="s">
        <v>23</v>
      </c>
      <c r="CD3" s="14" t="s">
        <v>17</v>
      </c>
      <c r="CE3" s="15" t="s">
        <v>18</v>
      </c>
      <c r="CF3" s="15" t="s">
        <v>19</v>
      </c>
      <c r="CG3" s="15" t="s">
        <v>24</v>
      </c>
      <c r="CH3" s="16" t="s">
        <v>21</v>
      </c>
      <c r="CI3" s="15" t="s">
        <v>22</v>
      </c>
      <c r="CJ3" s="17" t="s">
        <v>23</v>
      </c>
      <c r="CK3" s="14" t="s">
        <v>17</v>
      </c>
      <c r="CL3" s="15" t="s">
        <v>18</v>
      </c>
      <c r="CM3" s="15" t="s">
        <v>19</v>
      </c>
      <c r="CN3" s="15" t="s">
        <v>24</v>
      </c>
      <c r="CO3" s="16" t="s">
        <v>21</v>
      </c>
      <c r="CP3" s="15" t="s">
        <v>22</v>
      </c>
      <c r="CQ3" s="17" t="s">
        <v>23</v>
      </c>
      <c r="CR3" s="14" t="s">
        <v>17</v>
      </c>
      <c r="CS3" s="15" t="s">
        <v>18</v>
      </c>
      <c r="CT3" s="15" t="s">
        <v>19</v>
      </c>
      <c r="CU3" s="15" t="s">
        <v>24</v>
      </c>
      <c r="CV3" s="16" t="s">
        <v>21</v>
      </c>
      <c r="CW3" s="15" t="s">
        <v>22</v>
      </c>
      <c r="CX3" s="17" t="s">
        <v>23</v>
      </c>
      <c r="CY3" s="14" t="s">
        <v>17</v>
      </c>
      <c r="CZ3" s="15" t="s">
        <v>18</v>
      </c>
      <c r="DA3" s="15" t="s">
        <v>19</v>
      </c>
      <c r="DB3" s="15" t="s">
        <v>24</v>
      </c>
      <c r="DC3" s="16" t="s">
        <v>21</v>
      </c>
      <c r="DD3" s="15" t="s">
        <v>22</v>
      </c>
      <c r="DE3" s="17" t="s">
        <v>23</v>
      </c>
      <c r="DF3" s="14" t="s">
        <v>17</v>
      </c>
      <c r="DG3" s="15" t="s">
        <v>18</v>
      </c>
      <c r="DH3" s="15" t="s">
        <v>19</v>
      </c>
      <c r="DI3" s="15" t="s">
        <v>24</v>
      </c>
      <c r="DJ3" s="16" t="s">
        <v>21</v>
      </c>
      <c r="DK3" s="18" t="s">
        <v>25</v>
      </c>
      <c r="DL3" s="15" t="s">
        <v>22</v>
      </c>
      <c r="DM3" s="17" t="s">
        <v>23</v>
      </c>
      <c r="DN3" s="14" t="s">
        <v>17</v>
      </c>
      <c r="DO3" s="15" t="s">
        <v>18</v>
      </c>
      <c r="DP3" s="15" t="s">
        <v>19</v>
      </c>
      <c r="DQ3" s="15" t="s">
        <v>24</v>
      </c>
      <c r="DR3" s="16" t="s">
        <v>21</v>
      </c>
      <c r="DS3" s="18" t="s">
        <v>25</v>
      </c>
      <c r="DT3" s="15" t="s">
        <v>22</v>
      </c>
      <c r="DU3" s="17" t="s">
        <v>23</v>
      </c>
      <c r="DV3" s="14" t="s">
        <v>17</v>
      </c>
      <c r="DW3" s="15" t="s">
        <v>18</v>
      </c>
      <c r="DX3" s="15" t="s">
        <v>19</v>
      </c>
      <c r="DY3" s="15" t="s">
        <v>24</v>
      </c>
      <c r="DZ3" s="16" t="s">
        <v>21</v>
      </c>
      <c r="EA3" s="18" t="s">
        <v>25</v>
      </c>
      <c r="EB3" s="15" t="s">
        <v>22</v>
      </c>
      <c r="EC3" s="17" t="s">
        <v>23</v>
      </c>
      <c r="ED3" s="14" t="s">
        <v>17</v>
      </c>
      <c r="EE3" s="15" t="s">
        <v>18</v>
      </c>
      <c r="EF3" s="15" t="s">
        <v>19</v>
      </c>
      <c r="EG3" s="15" t="s">
        <v>24</v>
      </c>
      <c r="EH3" s="16" t="s">
        <v>21</v>
      </c>
      <c r="EI3" s="18" t="s">
        <v>25</v>
      </c>
      <c r="EJ3" s="15" t="s">
        <v>22</v>
      </c>
      <c r="EK3" s="17" t="s">
        <v>23</v>
      </c>
      <c r="EL3" s="14" t="s">
        <v>17</v>
      </c>
      <c r="EM3" s="15" t="s">
        <v>18</v>
      </c>
      <c r="EN3" s="15" t="s">
        <v>19</v>
      </c>
      <c r="EO3" s="15" t="s">
        <v>24</v>
      </c>
      <c r="EP3" s="16" t="s">
        <v>21</v>
      </c>
      <c r="EQ3" s="18" t="s">
        <v>25</v>
      </c>
      <c r="ER3" s="15" t="s">
        <v>22</v>
      </c>
      <c r="ES3" s="17" t="s">
        <v>23</v>
      </c>
      <c r="ET3" s="19" t="s">
        <v>26</v>
      </c>
      <c r="EU3" s="20" t="s">
        <v>27</v>
      </c>
      <c r="EV3" s="20" t="s">
        <v>28</v>
      </c>
      <c r="EW3" s="21" t="s">
        <v>29</v>
      </c>
      <c r="EX3" s="22" t="s">
        <v>30</v>
      </c>
      <c r="EY3" s="22"/>
      <c r="EZ3" s="23" t="s">
        <v>31</v>
      </c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</row>
    <row r="4" spans="1:210" ht="19.5" customHeight="1" x14ac:dyDescent="0.25">
      <c r="A4" s="24">
        <v>1</v>
      </c>
      <c r="B4" s="45" t="s">
        <v>48</v>
      </c>
      <c r="C4" s="25" t="s">
        <v>32</v>
      </c>
      <c r="D4" s="26"/>
      <c r="E4" s="27">
        <v>8.5</v>
      </c>
      <c r="F4" s="27">
        <v>8.5</v>
      </c>
      <c r="G4" s="28">
        <v>5</v>
      </c>
      <c r="H4" s="29">
        <f>5*(((E4*10)/100)+((F4*20)/100)+((G4*70/100)))</f>
        <v>30.25</v>
      </c>
      <c r="I4" s="30">
        <f>H4/5</f>
        <v>6.05</v>
      </c>
      <c r="J4" s="31" t="str">
        <f>CONCATENATE(IF(H4&gt;=80,"A",IF(H4&gt;=75,"A-",IF(H4&gt;=70,"B+",IF(H4&gt;=65,"B",IF(H4&gt;=60,"B-",IF(H4&gt;=55,"C+",IF(H4&gt;=50,"C",""))))))),IF(H4&lt;=29,"F",IF(H4&lt;=34,"E",IF(H4&lt;=39,"D",IF(H4&lt;=44,"D+",IF(H4&lt;=49.99,"C-",""))))))</f>
        <v>E</v>
      </c>
      <c r="K4" s="32">
        <f>IF(H4&gt;=50,$G$1,0)</f>
        <v>0</v>
      </c>
      <c r="L4" s="33">
        <v>16</v>
      </c>
      <c r="M4" s="33">
        <v>16</v>
      </c>
      <c r="N4" s="27">
        <v>10</v>
      </c>
      <c r="O4" s="29">
        <f>5*(((L4*10)/100)+((M4*20)/100)+((N4*70/100)))</f>
        <v>59</v>
      </c>
      <c r="P4" s="34">
        <f>O4/5</f>
        <v>11.8</v>
      </c>
      <c r="Q4" s="31" t="str">
        <f>CONCATENATE(IF(O4&gt;=80,"A",IF(O4&gt;=75,"A-",IF(O4&gt;=70,"B+",IF(O4&gt;=65,"B",IF(O4&gt;=60,"B-",IF(O4&gt;=55,"C+",IF(O4&gt;=50,"C",""))))))),IF(O4&lt;=29,"F",IF(O4&lt;=34,"E",IF(O4&lt;=39,"D",IF(O4&lt;=44,"D+",IF(O4&lt;=49.99,"C-",""))))))</f>
        <v>C+</v>
      </c>
      <c r="R4" s="32">
        <f>IF(O4&gt;=50,$N$1,0)</f>
        <v>2</v>
      </c>
      <c r="S4" s="33">
        <v>9</v>
      </c>
      <c r="T4" s="33">
        <v>9</v>
      </c>
      <c r="U4" s="27">
        <v>10.5</v>
      </c>
      <c r="V4" s="29">
        <f>5*(((S4*10)/100)+((T4*20)/100)+((U4*70/100)))</f>
        <v>50.25</v>
      </c>
      <c r="W4" s="34">
        <f>V4/5</f>
        <v>10.050000000000001</v>
      </c>
      <c r="X4" s="31" t="str">
        <f>CONCATENATE(IF(V4&gt;=80,"A",IF(V4&gt;=75,"A-",IF(V4&gt;=70,"B+",IF(V4&gt;=65,"B",IF(V4&gt;=60,"B-",IF(V4&gt;=55,"C+",IF(V4&gt;=50,"C",""))))))),IF(V4&lt;=29,"F",IF(V4&lt;=34,"E",IF(V4&lt;=39,"D",IF(V4&lt;=44,"D+",IF(V4&lt;=49.99,"C-",""))))))</f>
        <v>C</v>
      </c>
      <c r="Y4" s="32">
        <f>IF(V4&gt;=50,$V$1,0)</f>
        <v>3</v>
      </c>
      <c r="Z4" s="33">
        <v>14.5</v>
      </c>
      <c r="AA4" s="33">
        <v>14.5</v>
      </c>
      <c r="AB4" s="27">
        <v>11.5</v>
      </c>
      <c r="AC4" s="29">
        <f>5*(((Z4*10)/100)+((AA4*20)/100)+((AB4*70/100)))</f>
        <v>62</v>
      </c>
      <c r="AD4" s="34">
        <f>AC4/5</f>
        <v>12.4</v>
      </c>
      <c r="AE4" s="31" t="str">
        <f>CONCATENATE(IF(AC4&gt;=80,"A",IF(AC4&gt;=75,"A-",IF(AC4&gt;=70,"B+",IF(AC4&gt;=65,"B",IF(AC4&gt;=60,"B-",IF(AC4&gt;=55,"C+",IF(AC4&gt;=50,"C",""))))))),IF(AC4&lt;=29,"F",IF(AC4&lt;=34,"E",IF(AC4&lt;=39,"D",IF(AC4&lt;=44,"D+",IF(AC4&lt;=49.99,"C-",""))))))</f>
        <v>B-</v>
      </c>
      <c r="AF4" s="32">
        <f>IF(AC4&gt;=50,$AB$1,0)</f>
        <v>3</v>
      </c>
      <c r="AG4" s="33">
        <v>6</v>
      </c>
      <c r="AH4" s="33">
        <v>6</v>
      </c>
      <c r="AI4" s="28">
        <v>10</v>
      </c>
      <c r="AJ4" s="29">
        <f>5*(((AG4*10)/100)+((AH4*20)/100)+((AI4*70/100)))</f>
        <v>44</v>
      </c>
      <c r="AK4" s="30">
        <f>AJ4/5</f>
        <v>8.8000000000000007</v>
      </c>
      <c r="AL4" s="31" t="str">
        <f>CONCATENATE(IF(AJ4&gt;=80,"A",IF(AJ4&gt;=75,"A-",IF(AJ4&gt;=70,"B+",IF(AJ4&gt;=65,"B",IF(AJ4&gt;=60,"B-",IF(AJ4&gt;=55,"C+",IF(AJ4&gt;=50,"C",""))))))),IF(AJ4&lt;=29,"F",IF(AJ4&lt;=34,"E",IF(AJ4&lt;=39,"D",IF(AJ4&lt;=44,"D+",IF(AJ4&lt;=49.99,"C-",""))))))</f>
        <v>D+</v>
      </c>
      <c r="AM4" s="32">
        <f>IF(AJ4&gt;=50,$AI$1,0)</f>
        <v>0</v>
      </c>
      <c r="AN4" s="27">
        <v>12</v>
      </c>
      <c r="AO4" s="27">
        <v>12</v>
      </c>
      <c r="AP4" s="28">
        <v>13.5</v>
      </c>
      <c r="AQ4" s="29">
        <f>5*(((AN4*10)/100)+((AO4*20)/100)+((AP4*70/100)))</f>
        <v>65.25</v>
      </c>
      <c r="AR4" s="30">
        <f>AQ4/5</f>
        <v>13.05</v>
      </c>
      <c r="AS4" s="31" t="str">
        <f>CONCATENATE(IF(AQ4&gt;=80,"A",IF(AQ4&gt;=75,"A-",IF(AQ4&gt;=70,"B+",IF(AQ4&gt;=65,"B",IF(AQ4&gt;=60,"B-",IF(AQ4&gt;=55,"C+",IF(AQ4&gt;=50,"C",""))))))),IF(AQ4&lt;=29,"F",IF(AQ4&lt;=34,"E",IF(AQ4&lt;=39,"D",IF(AQ4&lt;=44,"D+",IF(AQ4&lt;=49.99,"C-",""))))))</f>
        <v>B</v>
      </c>
      <c r="AT4" s="32">
        <f>IF(AQ4&gt;=50,$AP$1,0)</f>
        <v>4</v>
      </c>
      <c r="AU4" s="33">
        <v>14.5</v>
      </c>
      <c r="AV4" s="33">
        <v>14.5</v>
      </c>
      <c r="AW4" s="27">
        <v>14</v>
      </c>
      <c r="AX4" s="29">
        <f>5*(((AU4*10)/100)+((AV4*20)/100)+((AW4*70/100)))</f>
        <v>70.75</v>
      </c>
      <c r="AY4" s="34">
        <f>AX4/5</f>
        <v>14.15</v>
      </c>
      <c r="AZ4" s="31" t="str">
        <f>CONCATENATE(IF(AX4&gt;=80,"A",IF(AX4&gt;=75,"A-",IF(AX4&gt;=70,"B+",IF(AX4&gt;=65,"B",IF(AX4&gt;=60,"B-",IF(AX4&gt;=55,"C+",IF(AX4&gt;=50,"C",""))))))),IF(AX4&lt;=29,"F",IF(AX4&lt;=34,"E",IF(AX4&lt;=39,"D",IF(AX4&lt;=44,"D+",IF(AX4&lt;=49.99,"C-",""))))))</f>
        <v>B+</v>
      </c>
      <c r="BA4" s="32">
        <f>IF(AX4&gt;=50,$AW$1,0)</f>
        <v>4</v>
      </c>
      <c r="BB4" s="33">
        <v>14.5</v>
      </c>
      <c r="BC4" s="33">
        <v>14.5</v>
      </c>
      <c r="BD4" s="27">
        <v>4.5</v>
      </c>
      <c r="BE4" s="29">
        <f>5*(((BB4*10)/100)+((BC4*20)/100)+((BD4*70/100)))</f>
        <v>37.5</v>
      </c>
      <c r="BF4" s="34">
        <f>BE4/5</f>
        <v>7.5</v>
      </c>
      <c r="BG4" s="31" t="str">
        <f>CONCATENATE(IF(BE4&gt;=80,"A",IF(BE4&gt;=75,"A-",IF(BE4&gt;=70,"B+",IF(BE4&gt;=65,"B",IF(BE4&gt;=60,"B-",IF(BE4&gt;=55,"C+",IF(BE4&gt;=50,"C",""))))))),IF(BE4&lt;=29,"F",IF(BE4&lt;=34,"E",IF(BE4&lt;=39,"D",IF(BE4&lt;=44,"D+",IF(BE4&lt;=49.99,"C-",""))))))</f>
        <v>D</v>
      </c>
      <c r="BH4" s="32">
        <f>IF(BE4&gt;=50,$BD$1,0)</f>
        <v>0</v>
      </c>
      <c r="BI4" s="33">
        <v>0</v>
      </c>
      <c r="BJ4" s="33">
        <v>0</v>
      </c>
      <c r="BK4" s="28">
        <v>0</v>
      </c>
      <c r="BL4" s="29">
        <f>5*(((BI4*10)/100)+((BJ4*20)/100)+((BK4*70/100)))</f>
        <v>0</v>
      </c>
      <c r="BM4" s="30">
        <f>BL4/5</f>
        <v>0</v>
      </c>
      <c r="BN4" s="31" t="str">
        <f>CONCATENATE(IF(BL4&gt;=80,"A",IF(BL4&gt;=75,"A-",IF(BL4&gt;=70,"B+",IF(BL4&gt;=65,"B",IF(BL4&gt;=60,"B-",IF(BL4&gt;=55,"C+",IF(BL4&gt;=50,"C",""))))))),IF(BL4&lt;=29,"F",IF(BL4&lt;=34,"E",IF(BL4&lt;=39,"D",IF(BL4&lt;=44,"D+",IF(BL4&lt;=49.99,"C-",""))))))</f>
        <v>F</v>
      </c>
      <c r="BO4" s="35">
        <f>IF(BL4&gt;=50,$BK$1,0)</f>
        <v>0</v>
      </c>
      <c r="BP4" s="35">
        <v>9</v>
      </c>
      <c r="BQ4" s="35">
        <v>9</v>
      </c>
      <c r="BR4" s="35">
        <v>9</v>
      </c>
      <c r="BS4" s="29">
        <f>5*(((BP4*10)/100)+((BQ4*20)/100)+((BR4*70/100)))</f>
        <v>45</v>
      </c>
      <c r="BT4" s="34">
        <f>BS4/5</f>
        <v>9</v>
      </c>
      <c r="BU4" s="31" t="str">
        <f>CONCATENATE(IF(BS4&gt;=80,"A",IF(BS4&gt;=75,"A-",IF(BS4&gt;=70,"B+",IF(BS4&gt;=65,"B",IF(BS4&gt;=60,"B-",IF(BS4&gt;=55,"C+",IF(BS4&gt;=50,"C",""))))))),IF(BS4&lt;=29,"F",IF(BS4&lt;=34,"E",IF(BS4&lt;=39,"D",IF(BS4&lt;=44,"D+",IF(BS4&lt;=49.99,"C-",""))))))</f>
        <v>C-</v>
      </c>
      <c r="BV4" s="32">
        <f>IF(BS4&gt;=50,$BR$1,0)</f>
        <v>0</v>
      </c>
      <c r="BW4" s="27">
        <v>8</v>
      </c>
      <c r="BX4" s="27">
        <v>8</v>
      </c>
      <c r="BY4" s="27">
        <v>8</v>
      </c>
      <c r="BZ4" s="29">
        <f>5*(((BW4*10)/100)+((BX4*20)/100)+((BY4*70/100)))</f>
        <v>40</v>
      </c>
      <c r="CA4" s="34">
        <f>BZ4/5</f>
        <v>8</v>
      </c>
      <c r="CB4" s="31" t="str">
        <f>CONCATENATE(IF(BZ4&gt;=80,"A",IF(BZ4&gt;=75,"A-",IF(BZ4&gt;=70,"B+",IF(BZ4&gt;=65,"B",IF(BZ4&gt;=60,"B-",IF(BZ4&gt;=55,"C+",IF(BZ4&gt;=50,"C",""))))))),IF(BZ4&lt;=29,"F",IF(BZ4&lt;=34,"E",IF(BZ4&lt;=39,"D",IF(BZ4&lt;=44,"D+",IF(BZ4&lt;=49.99,"C-",""))))))</f>
        <v>D+</v>
      </c>
      <c r="CC4" s="32">
        <f t="shared" ref="CC4:CC14" si="0">IF(BZ4&gt;=50,$DA$1,0)</f>
        <v>0</v>
      </c>
      <c r="CD4" s="27"/>
      <c r="CE4" s="27"/>
      <c r="CF4" s="27"/>
      <c r="CG4" s="29">
        <f>5*(((CD4*10)/100)+((CE4*20)/100)+((CF4*70/100)))</f>
        <v>0</v>
      </c>
      <c r="CH4" s="34">
        <f>CG4/5</f>
        <v>0</v>
      </c>
      <c r="CI4" s="31" t="str">
        <f>CONCATENATE(IF(CG4&gt;=80,"A",IF(CG4&gt;=75,"A-",IF(CG4&gt;=70,"B+",IF(CG4&gt;=65,"B",IF(CG4&gt;=60,"B-",IF(CG4&gt;=55,"C+",IF(CG4&gt;=50,"C",""))))))),IF(CG4&lt;=29,"F",IF(CG4&lt;=34,"E",IF(CG4&lt;=39,"D",IF(CG4&lt;=44,"D+",IF(CG4&lt;=49.99,"C-",""))))))</f>
        <v>F</v>
      </c>
      <c r="CJ4" s="32">
        <f t="shared" ref="CJ4:CJ14" si="1">IF(CG4&gt;=50,$DA$1,0)</f>
        <v>0</v>
      </c>
      <c r="CK4" s="27"/>
      <c r="CL4" s="27"/>
      <c r="CM4" s="27"/>
      <c r="CN4" s="29">
        <f>5*(((CK4*10)/100)+((CL4*20)/100)+((CM4*70/100)))</f>
        <v>0</v>
      </c>
      <c r="CO4" s="34">
        <f>CN4/5</f>
        <v>0</v>
      </c>
      <c r="CP4" s="31" t="str">
        <f>CONCATENATE(IF(CN4&gt;=80,"A",IF(CN4&gt;=75,"A-",IF(CN4&gt;=70,"B+",IF(CN4&gt;=65,"B",IF(CN4&gt;=60,"B-",IF(CN4&gt;=55,"C+",IF(CN4&gt;=50,"C",""))))))),IF(CN4&lt;=29,"F",IF(CN4&lt;=34,"E",IF(CN4&lt;=39,"D",IF(CN4&lt;=44,"D+",IF(CN4&lt;=49.99,"C-",""))))))</f>
        <v>F</v>
      </c>
      <c r="CQ4" s="32">
        <f t="shared" ref="CQ4:CQ14" si="2">IF(CN4&gt;=50,$DA$1,0)</f>
        <v>0</v>
      </c>
      <c r="CR4" s="27"/>
      <c r="CS4" s="27"/>
      <c r="CT4" s="27"/>
      <c r="CU4" s="29">
        <f>5*(((CR4*10)/100)+((CS4*20)/100)+((CT4*70/100)))</f>
        <v>0</v>
      </c>
      <c r="CV4" s="34">
        <f>CU4/5</f>
        <v>0</v>
      </c>
      <c r="CW4" s="31" t="str">
        <f>CONCATENATE(IF(CU4&gt;=80,"A",IF(CU4&gt;=75,"A-",IF(CU4&gt;=70,"B+",IF(CU4&gt;=65,"B",IF(CU4&gt;=60,"B-",IF(CU4&gt;=55,"C+",IF(CU4&gt;=50,"C",""))))))),IF(CU4&lt;=29,"F",IF(CU4&lt;=34,"E",IF(CU4&lt;=39,"D",IF(CU4&lt;=44,"D+",IF(CU4&lt;=49.99,"C-",""))))))</f>
        <v>F</v>
      </c>
      <c r="CX4" s="32">
        <f t="shared" ref="CX4:CX14" si="3">IF(CU4&gt;=50,$DA$1,0)</f>
        <v>0</v>
      </c>
      <c r="CY4" s="27"/>
      <c r="CZ4" s="27"/>
      <c r="DA4" s="27"/>
      <c r="DB4" s="29">
        <f>5*(((CY4*10)/100)+((CZ4*20)/100)+((DA4*70/100)))</f>
        <v>0</v>
      </c>
      <c r="DC4" s="34">
        <f>DB4/5</f>
        <v>0</v>
      </c>
      <c r="DD4" s="31" t="str">
        <f>CONCATENATE(IF(DB4&gt;=80,"A",IF(DB4&gt;=75,"A-",IF(DB4&gt;=70,"B+",IF(DB4&gt;=65,"B",IF(DB4&gt;=60,"B-",IF(DB4&gt;=55,"C+",IF(DB4&gt;=50,"C",""))))))),IF(DB4&lt;=29,"F",IF(DB4&lt;=34,"E",IF(DB4&lt;=39,"D",IF(DB4&lt;=44,"D+",IF(DB4&lt;=49.99,"C-",""))))))</f>
        <v>F</v>
      </c>
      <c r="DE4" s="32">
        <f>IF(DB4&gt;=50,$DA$1,0)</f>
        <v>0</v>
      </c>
      <c r="DF4" s="36"/>
      <c r="DG4" s="37"/>
      <c r="DH4" s="38"/>
      <c r="DI4" s="29">
        <f>5*(((DF4*10)/100)+((DG4*20)/100)+((DH4*70/100)))</f>
        <v>0</v>
      </c>
      <c r="DJ4" s="34">
        <f>DI4/5</f>
        <v>0</v>
      </c>
      <c r="DK4" s="39" t="str">
        <f>CONCATENATE(IF(DI4&gt;=80,"4.0",IF(AND(DI4&lt;80,DI4&gt;=75),"3.7",IF(AND(DI4&lt;75,DI4&gt;=70),"3.3",IF(AND(DI4&lt;70,DI4&gt;=65),"3.0"," ")))),IF(AND(DI4&lt;65,DI4&gt;=60),"2.7",IF(AND(DI4&lt;60,DI4&gt;=55),"2.3",IF(AND(DI4&lt;55,DI4&gt;=50),"2.0",IF(AND(DI4&lt;50,DI4&gt;=45),"1.7",IF(AND(DI4&lt;45,DI4&gt;=40),"1.3",IF(AND(DI4&lt;40,DI4&gt;=35),"1.0",IF(DI4&lt;35,"0.0",""))))))))</f>
        <v xml:space="preserve"> 0.0</v>
      </c>
      <c r="DL4" s="31" t="str">
        <f>CONCATENATE(IF(DI4&gt;=80,"A",IF(DI4&gt;=75,"A-",IF(DI4&gt;=70,"B+",IF(DI4&gt;=65,"B",IF(DI4&gt;=60,"B-",IF(DI4&gt;=55,"C+",IF(DI4&gt;=50,"C",""))))))),IF(DI4&lt;=29,"F",IF(DI4&lt;=34,"E",IF(DI4&lt;=39,"D",IF(DI4&lt;=44,"D+",IF(DI4&lt;=49.99,"C-",""))))))</f>
        <v>F</v>
      </c>
      <c r="DM4" s="32">
        <f>IF(DJ4&gt;=10,$DH$1,0)</f>
        <v>0</v>
      </c>
      <c r="DN4" s="36">
        <f>DO4</f>
        <v>0</v>
      </c>
      <c r="DO4" s="37"/>
      <c r="DP4" s="38"/>
      <c r="DQ4" s="29"/>
      <c r="DR4" s="34">
        <f>DQ4/5</f>
        <v>0</v>
      </c>
      <c r="DS4" s="39" t="str">
        <f>CONCATENATE(IF(DQ4&gt;=80,"4.0",IF(AND(DQ4&lt;80,DQ4&gt;=75),"3.7",IF(AND(DQ4&lt;75,DQ4&gt;=70),"3.3",IF(AND(DQ4&lt;70,DQ4&gt;=65),"3.0"," ")))),IF(AND(DQ4&lt;65,DQ4&gt;=60),"2.7",IF(AND(DQ4&lt;60,DQ4&gt;=55),"2.3",IF(AND(DQ4&lt;55,DQ4&gt;=50),"2.0",IF(AND(DQ4&lt;50,DQ4&gt;=45),"1.7",IF(AND(DQ4&lt;45,DQ4&gt;=40),"1.3",IF(AND(DQ4&lt;40,DQ4&gt;=35),"1.0",IF(DQ4&lt;35,"0.0",""))))))))</f>
        <v xml:space="preserve"> 0.0</v>
      </c>
      <c r="DT4" s="31" t="str">
        <f>CONCATENATE(IF(DQ4&gt;=80,"A",IF(DQ4&gt;=75,"A-",IF(DQ4&gt;=70,"B+",IF(DQ4&gt;=65,"B",IF(DQ4&gt;=60,"B-",IF(DQ4&gt;=55,"C+",IF(DQ4&gt;=50,"C",""))))))),IF(DQ4&lt;=29,"F",IF(DQ4&lt;=34,"E",IF(DQ4&lt;=39,"D",IF(DQ4&lt;=44,"D+",IF(DQ4&lt;=49.99,"C-",""))))))</f>
        <v>F</v>
      </c>
      <c r="DU4" s="32">
        <f>IF(DR4&gt;=10,$DP$1,0)</f>
        <v>0</v>
      </c>
      <c r="DV4" s="36"/>
      <c r="DW4" s="37"/>
      <c r="DX4" s="38"/>
      <c r="DY4" s="29">
        <f>5*(((DV4*10)/100)+((DW4*20)/100)+((DX4*70/100)))</f>
        <v>0</v>
      </c>
      <c r="DZ4" s="34">
        <f>DY4/5</f>
        <v>0</v>
      </c>
      <c r="EA4" s="39" t="str">
        <f>CONCATENATE(IF(DY4&gt;=80,"4.0",IF(AND(DY4&lt;80,DY4&gt;=75),"3.7",IF(AND(DY4&lt;75,DY4&gt;=70),"3.3",IF(AND(DY4&lt;70,DY4&gt;=65),"3.0"," ")))),IF(AND(DY4&lt;65,DY4&gt;=60),"2.7",IF(AND(DY4&lt;60,DY4&gt;=55),"2.3",IF(AND(DY4&lt;55,DY4&gt;=50),"2.0",IF(AND(DY4&lt;50,DY4&gt;=45),"1.7",IF(AND(DY4&lt;45,DY4&gt;=40),"1.3",IF(AND(DY4&lt;40,DY4&gt;=35),"1.0",IF(DY4&lt;35,"0.0",""))))))))</f>
        <v xml:space="preserve"> 0.0</v>
      </c>
      <c r="EB4" s="31" t="str">
        <f>CONCATENATE(IF(DY4&gt;=80,"A",IF(DY4&gt;=75,"A-",IF(DY4&gt;=70,"B+",IF(DY4&gt;=65,"B",IF(DY4&gt;=60,"B-",IF(DY4&gt;=55,"C+",IF(DY4&gt;=50,"C",""))))))),IF(DY4&lt;=29,"F",IF(DY4&lt;=34,"E",IF(DY4&lt;=39,"D",IF(DY4&lt;=44,"D+",IF(DY4&lt;=49.99,"C-",""))))))</f>
        <v>F</v>
      </c>
      <c r="EC4" s="32">
        <f>IF(DZ4&gt;=10,$DX$1,0)</f>
        <v>0</v>
      </c>
      <c r="ED4" s="36"/>
      <c r="EE4" s="37"/>
      <c r="EF4" s="38"/>
      <c r="EG4" s="29">
        <f>5*(((ED4*10)/100)+((EE4*20)/100)+((EF4*70/100)))</f>
        <v>0</v>
      </c>
      <c r="EH4" s="34">
        <f>EG4/5</f>
        <v>0</v>
      </c>
      <c r="EI4" s="39" t="str">
        <f>CONCATENATE(IF(EG4&gt;=80,"4.0",IF(AND(EG4&lt;80,EG4&gt;=75),"3.7",IF(AND(EG4&lt;75,EG4&gt;=70),"3.3",IF(AND(EG4&lt;70,EG4&gt;=65),"3.0"," ")))),IF(AND(EG4&lt;65,EG4&gt;=60),"2.7",IF(AND(EG4&lt;60,EG4&gt;=55),"2.3",IF(AND(EG4&lt;55,EG4&gt;=50),"2.0",IF(AND(EG4&lt;50,EG4&gt;=45),"1.7",IF(AND(EG4&lt;45,EG4&gt;=40),"1.3",IF(AND(EG4&lt;40,EG4&gt;=35),"1.0",IF(EG4&lt;35,"0.0",""))))))))</f>
        <v xml:space="preserve"> 0.0</v>
      </c>
      <c r="EJ4" s="31" t="str">
        <f>CONCATENATE(IF(EG4&gt;=80,"A",IF(EG4&gt;=75,"A-",IF(EG4&gt;=70,"B+",IF(EG4&gt;=65,"B",IF(EG4&gt;=60,"B-",IF(EG4&gt;=55,"C+",IF(EG4&gt;=50,"C",""))))))),IF(EG4&lt;=29,"F",IF(EG4&lt;=34,"E",IF(EG4&lt;=39,"D",IF(EG4&lt;=44,"D+",IF(EG4&lt;=49.99,"C-",""))))))</f>
        <v>F</v>
      </c>
      <c r="EK4" s="32">
        <f>IF(EH4&gt;=10,$EF$1,0)</f>
        <v>0</v>
      </c>
      <c r="EL4" s="36">
        <f>EM4</f>
        <v>0</v>
      </c>
      <c r="EM4" s="37"/>
      <c r="EN4" s="38"/>
      <c r="EO4" s="29">
        <f>5*(((EL4*10)/100)+((EM4*20)/100)+((EN4*70/100)))</f>
        <v>0</v>
      </c>
      <c r="EP4" s="34">
        <f>EO4/5</f>
        <v>0</v>
      </c>
      <c r="EQ4" s="39" t="str">
        <f>CONCATENATE(IF(EO4&gt;=80,"4.0",IF(AND(EO4&lt;80,EO4&gt;=75),"3.7",IF(AND(EO4&lt;75,EO4&gt;=70),"3.3",IF(AND(EO4&lt;70,EO4&gt;=65),"3.0"," ")))),IF(AND(EO4&lt;65,EO4&gt;=60),"2.7",IF(AND(EO4&lt;60,EO4&gt;=55),"2.3",IF(AND(EO4&lt;55,EO4&gt;=50),"2.0",IF(AND(EO4&lt;50,EO4&gt;=45),"1.7",IF(AND(EO4&lt;45,EO4&gt;=40),"1.3",IF(AND(EO4&lt;40,EO4&gt;=35),"1.0",IF(EO4&lt;35,"0.0",""))))))))</f>
        <v xml:space="preserve"> 0.0</v>
      </c>
      <c r="ER4" s="31" t="str">
        <f>CONCATENATE(IF(EO4&gt;=80,"A",IF(EO4&gt;=75,"A-",IF(EO4&gt;=70,"B+",IF(EO4&gt;=65,"B",IF(EO4&gt;=60,"B-",IF(EO4&gt;=55,"C+",IF(EO4&gt;=50,"C",""))))))),IF(EO4&lt;=29,"F",IF(EO4&lt;=34,"E",IF(EO4&lt;=39,"D",IF(EO4&lt;=44,"D+",IF(EO4&lt;=49.99,"C-",""))))))</f>
        <v>F</v>
      </c>
      <c r="ES4" s="32">
        <f>IF(EP4&gt;=10,$EO$1,0)</f>
        <v>0</v>
      </c>
      <c r="ET4" s="40">
        <f t="shared" ref="ET4:ET14" si="4">SUM(K4,R4,Y4,AF4,AM4,AT4,BA4,BH4,BO4,BV4,DE4,DM4,DU4,EC4,EK4,ES4)</f>
        <v>16</v>
      </c>
      <c r="EU4" s="4">
        <f t="shared" ref="EU4:EU14" si="5">((H4/5)*$G$1+(O4/5)*$N$1+(V4/5)*$V$1 +(AC4/5)*$AB$1+(AJ4/5)*$AI$1 + (AQ4/5)*$AP$1 + (AX4/5)*$AW$1+(BE4/5)*$BD$1+(BL4/5)*$BK$1+(BS4/5)*$BR$1 + (DB4/5)*$DA$1 + (DI4/5)*$DH$1 +(DQ4/5)*$DP$1 + (DY4/5)*$DX$1 +(EG4/5)*$EF$1 + (EO4/5)*$EO$1)/$EU$2</f>
        <v>9.2349999999999977</v>
      </c>
      <c r="EV4" s="4">
        <f>(EU4*$EU$2)/60</f>
        <v>4.6174999999999988</v>
      </c>
      <c r="EW4" s="41">
        <f>IF(ET4=$EU$2,"ok", $EU$2-ET4)</f>
        <v>14</v>
      </c>
      <c r="EX4" s="1">
        <f>A4</f>
        <v>1</v>
      </c>
      <c r="EY4" s="1">
        <f t="shared" ref="EY4:EY14" si="6">RANK(EU4,EU$4:EU$14,0)</f>
        <v>11</v>
      </c>
      <c r="EZ4" s="2" t="str">
        <f>C4</f>
        <v>DEFO BOUGUE SERGE</v>
      </c>
      <c r="FA4" s="59" t="s">
        <v>33</v>
      </c>
      <c r="FB4" s="60">
        <v>2</v>
      </c>
      <c r="FC4" s="61" t="s">
        <v>34</v>
      </c>
    </row>
    <row r="5" spans="1:210" s="63" customFormat="1" ht="15.75" x14ac:dyDescent="0.25">
      <c r="A5" s="24">
        <v>2</v>
      </c>
      <c r="B5" s="45" t="s">
        <v>49</v>
      </c>
      <c r="C5" s="25" t="s">
        <v>35</v>
      </c>
      <c r="D5" s="42"/>
      <c r="E5" s="33">
        <v>4.5</v>
      </c>
      <c r="F5" s="33">
        <v>4.5</v>
      </c>
      <c r="G5" s="28">
        <v>5</v>
      </c>
      <c r="H5" s="29">
        <f t="shared" ref="H5:H14" si="7">5*(((E5*10)/100)+((F5*20)/100)+((G5*70/100)))</f>
        <v>24.25</v>
      </c>
      <c r="I5" s="30">
        <f>H5/5</f>
        <v>4.8499999999999996</v>
      </c>
      <c r="J5" s="31" t="str">
        <f>CONCATENATE(IF(H5&gt;=80,"A",IF(H5&gt;=75,"A-",IF(H5&gt;=70,"B+",IF(H5&gt;=65,"B",IF(H5&gt;=60,"B-",IF(H5&gt;=55,"C+",IF(H5&gt;=50,"C",""))))))),IF(H5&lt;=29,"F",IF(H5&lt;=34,"E",IF(H5&lt;=39,"D",IF(H5&lt;=44,"D+",IF(H5&lt;=49.99,"C-",""))))))</f>
        <v>F</v>
      </c>
      <c r="K5" s="32">
        <f>IF(H5&gt;=50,$G$1,0)</f>
        <v>0</v>
      </c>
      <c r="L5" s="33">
        <v>9</v>
      </c>
      <c r="M5" s="33">
        <v>9</v>
      </c>
      <c r="N5" s="27">
        <v>11</v>
      </c>
      <c r="O5" s="29">
        <f>5*(((L5*10)/100)+((M5*20)/100)+((N5*70/100)))</f>
        <v>52</v>
      </c>
      <c r="P5" s="34">
        <f>O5/5</f>
        <v>10.4</v>
      </c>
      <c r="Q5" s="31" t="str">
        <f>CONCATENATE(IF(O5&gt;=80,"A",IF(O5&gt;=75,"A-",IF(O5&gt;=70,"B+",IF(O5&gt;=65,"B",IF(O5&gt;=60,"B-",IF(O5&gt;=55,"C+",IF(O5&gt;=50,"C",""))))))),IF(O5&lt;=29,"F",IF(O5&lt;=34,"E",IF(O5&lt;=39,"D",IF(O5&lt;=44,"D+",IF(O5&lt;=49.99,"C-",""))))))</f>
        <v>C</v>
      </c>
      <c r="R5" s="32">
        <f>IF(O5&gt;=50,$N$1,0)</f>
        <v>2</v>
      </c>
      <c r="S5" s="33">
        <v>8.5</v>
      </c>
      <c r="T5" s="33">
        <v>8.5</v>
      </c>
      <c r="U5" s="28">
        <v>10.75</v>
      </c>
      <c r="V5" s="29">
        <f>5*(((S5*10)/100)+((T5*20)/100)+((U5*70/100)))</f>
        <v>50.375</v>
      </c>
      <c r="W5" s="30">
        <f>V5/5</f>
        <v>10.074999999999999</v>
      </c>
      <c r="X5" s="31" t="str">
        <f>CONCATENATE(IF(V5&gt;=80,"A",IF(V5&gt;=75,"A-",IF(V5&gt;=70,"B+",IF(V5&gt;=65,"B",IF(V5&gt;=60,"B-",IF(V5&gt;=55,"C+",IF(V5&gt;=50,"C",""))))))),IF(V5&lt;=29,"F",IF(V5&lt;=34,"E",IF(V5&lt;=39,"D",IF(V5&lt;=44,"D+",IF(V5&lt;=49.99,"C-",""))))))</f>
        <v>C</v>
      </c>
      <c r="Y5" s="32">
        <f>IF(V5&gt;=50,$V$1,0)</f>
        <v>3</v>
      </c>
      <c r="Z5" s="33">
        <v>15</v>
      </c>
      <c r="AA5" s="33">
        <v>15</v>
      </c>
      <c r="AB5" s="27">
        <v>15.5</v>
      </c>
      <c r="AC5" s="29">
        <f>5*(((Z5*10)/100)+((AA5*20)/100)+((AB5*70/100)))</f>
        <v>76.75</v>
      </c>
      <c r="AD5" s="34">
        <f>AC5/5</f>
        <v>15.35</v>
      </c>
      <c r="AE5" s="31" t="str">
        <f>CONCATENATE(IF(AC5&gt;=80,"A",IF(AC5&gt;=75,"A-",IF(AC5&gt;=70,"B+",IF(AC5&gt;=65,"B",IF(AC5&gt;=60,"B-",IF(AC5&gt;=55,"C+",IF(AC5&gt;=50,"C",""))))))),IF(AC5&lt;=29,"F",IF(AC5&lt;=34,"E",IF(AC5&lt;=39,"D",IF(AC5&lt;=44,"D+",IF(AC5&lt;=49.99,"C-",""))))))</f>
        <v>A-</v>
      </c>
      <c r="AF5" s="32">
        <f>IF(AC5&gt;=50,$AB$1,0)</f>
        <v>3</v>
      </c>
      <c r="AG5" s="33">
        <v>8</v>
      </c>
      <c r="AH5" s="33">
        <v>8</v>
      </c>
      <c r="AI5" s="27">
        <v>11</v>
      </c>
      <c r="AJ5" s="29">
        <f>5*(((AG5*10)/100)+((AH5*20)/100)+((AI5*70/100)))</f>
        <v>50.500000000000007</v>
      </c>
      <c r="AK5" s="34">
        <f>AJ5/5</f>
        <v>10.100000000000001</v>
      </c>
      <c r="AL5" s="31" t="str">
        <f>CONCATENATE(IF(AJ5&gt;=80,"A",IF(AJ5&gt;=75,"A-",IF(AJ5&gt;=70,"B+",IF(AJ5&gt;=65,"B",IF(AJ5&gt;=60,"B-",IF(AJ5&gt;=55,"C+",IF(AJ5&gt;=50,"C",""))))))),IF(AJ5&lt;=29,"F",IF(AJ5&lt;=34,"E",IF(AJ5&lt;=39,"D",IF(AJ5&lt;=44,"D+",IF(AJ5&lt;=49.99,"C-",""))))))</f>
        <v>C</v>
      </c>
      <c r="AM5" s="32">
        <f>IF(AJ5&gt;=50,$AI$1,0)</f>
        <v>4</v>
      </c>
      <c r="AN5" s="27">
        <v>10</v>
      </c>
      <c r="AO5" s="27">
        <v>10</v>
      </c>
      <c r="AP5" s="28">
        <v>14</v>
      </c>
      <c r="AQ5" s="29">
        <f>5*(((AN5*10)/100)+((AO5*20)/100)+((AP5*70/100)))</f>
        <v>64</v>
      </c>
      <c r="AR5" s="30">
        <f>AQ5/5</f>
        <v>12.8</v>
      </c>
      <c r="AS5" s="31" t="str">
        <f>CONCATENATE(IF(AQ5&gt;=80,"A",IF(AQ5&gt;=75,"A-",IF(AQ5&gt;=70,"B+",IF(AQ5&gt;=65,"B",IF(AQ5&gt;=60,"B-",IF(AQ5&gt;=55,"C+",IF(AQ5&gt;=50,"C",""))))))),IF(AQ5&lt;=29,"F",IF(AQ5&lt;=34,"E",IF(AQ5&lt;=39,"D",IF(AQ5&lt;=44,"D+",IF(AQ5&lt;=49.99,"C-",""))))))</f>
        <v>B-</v>
      </c>
      <c r="AT5" s="32">
        <f>IF(AQ5&gt;=50,$AP$1,0)</f>
        <v>4</v>
      </c>
      <c r="AU5" s="33">
        <v>14.5</v>
      </c>
      <c r="AV5" s="33">
        <v>14.5</v>
      </c>
      <c r="AW5" s="27">
        <v>13.5</v>
      </c>
      <c r="AX5" s="29">
        <f>5*(((AU5*10)/100)+((AV5*20)/100)+((AW5*70/100)))</f>
        <v>69</v>
      </c>
      <c r="AY5" s="34">
        <f>AX5/5</f>
        <v>13.8</v>
      </c>
      <c r="AZ5" s="31" t="str">
        <f>CONCATENATE(IF(AX5&gt;=80,"A",IF(AX5&gt;=75,"A-",IF(AX5&gt;=70,"B+",IF(AX5&gt;=65,"B",IF(AX5&gt;=60,"B-",IF(AX5&gt;=55,"C+",IF(AX5&gt;=50,"C",""))))))),IF(AX5&lt;=29,"F",IF(AX5&lt;=34,"E",IF(AX5&lt;=39,"D",IF(AX5&lt;=44,"D+",IF(AX5&lt;=49.99,"C-",""))))))</f>
        <v>B</v>
      </c>
      <c r="BA5" s="32">
        <f>IF(AX5&gt;=50,$AW$1,0)</f>
        <v>4</v>
      </c>
      <c r="BB5" s="33">
        <v>14.5</v>
      </c>
      <c r="BC5" s="33">
        <v>14.5</v>
      </c>
      <c r="BD5" s="27">
        <v>11.5</v>
      </c>
      <c r="BE5" s="29">
        <f>5*(((BB5*10)/100)+((BC5*20)/100)+((BD5*70/100)))</f>
        <v>62</v>
      </c>
      <c r="BF5" s="34">
        <f>BE5/5</f>
        <v>12.4</v>
      </c>
      <c r="BG5" s="31" t="str">
        <f>CONCATENATE(IF(BE5&gt;=80,"A",IF(BE5&gt;=75,"A-",IF(BE5&gt;=70,"B+",IF(BE5&gt;=65,"B",IF(BE5&gt;=60,"B-",IF(BE5&gt;=55,"C+",IF(BE5&gt;=50,"C",""))))))),IF(BE5&lt;=29,"F",IF(BE5&lt;=34,"E",IF(BE5&lt;=39,"D",IF(BE5&lt;=44,"D+",IF(BE5&lt;=49.99,"C-",""))))))</f>
        <v>B-</v>
      </c>
      <c r="BH5" s="32">
        <f>IF(BE5&gt;=50,$BD$1,0)</f>
        <v>4</v>
      </c>
      <c r="BI5" s="33">
        <v>12</v>
      </c>
      <c r="BJ5" s="33">
        <v>12</v>
      </c>
      <c r="BK5" s="28">
        <v>10.5</v>
      </c>
      <c r="BL5" s="29">
        <f>5*(((BI5*10)/100)+((BJ5*20)/100)+((BK5*70/100)))</f>
        <v>54.75</v>
      </c>
      <c r="BM5" s="30">
        <f>BL5/5</f>
        <v>10.95</v>
      </c>
      <c r="BN5" s="31" t="str">
        <f>CONCATENATE(IF(BL5&gt;=80,"A",IF(BL5&gt;=75,"A-",IF(BL5&gt;=70,"B+",IF(BL5&gt;=65,"B",IF(BL5&gt;=60,"B-",IF(BL5&gt;=55,"C+",IF(BL5&gt;=50,"C",""))))))),IF(BL5&lt;=29,"F",IF(BL5&lt;=34,"E",IF(BL5&lt;=39,"D",IF(BL5&lt;=44,"D+",IF(BL5&lt;=49.99,"C-",""))))))</f>
        <v>C</v>
      </c>
      <c r="BO5" s="35">
        <f>IF(BL5&gt;=50,$BK$1,0)</f>
        <v>4</v>
      </c>
      <c r="BP5" s="35"/>
      <c r="BQ5" s="35"/>
      <c r="BR5" s="35"/>
      <c r="BS5" s="29">
        <f>5*(((BP5*10)/100)+((BQ5*20)/100)+((BR5*70/100)))</f>
        <v>0</v>
      </c>
      <c r="BT5" s="34">
        <f>BS5/5</f>
        <v>0</v>
      </c>
      <c r="BU5" s="31" t="str">
        <f>CONCATENATE(IF(BS5&gt;=80,"A",IF(BS5&gt;=75,"A-",IF(BS5&gt;=70,"B+",IF(BS5&gt;=65,"B",IF(BS5&gt;=60,"B-",IF(BS5&gt;=55,"C+",IF(BS5&gt;=50,"C",""))))))),IF(BS5&lt;=29,"F",IF(BS5&lt;=34,"E",IF(BS5&lt;=39,"D",IF(BS5&lt;=44,"D+",IF(BS5&lt;=49.99,"C-",""))))))</f>
        <v>F</v>
      </c>
      <c r="BV5" s="32">
        <f>IF(BS5&gt;=50,$BR$1,0)</f>
        <v>0</v>
      </c>
      <c r="BW5" s="27"/>
      <c r="BX5" s="27"/>
      <c r="BY5" s="27"/>
      <c r="BZ5" s="29">
        <f>5*(((BW5*10)/100)+((BX5*20)/100)+((BY5*70/100)))</f>
        <v>0</v>
      </c>
      <c r="CA5" s="34">
        <f>BZ5/5</f>
        <v>0</v>
      </c>
      <c r="CB5" s="31" t="str">
        <f>CONCATENATE(IF(BZ5&gt;=80,"A",IF(BZ5&gt;=75,"A-",IF(BZ5&gt;=70,"B+",IF(BZ5&gt;=65,"B",IF(BZ5&gt;=60,"B-",IF(BZ5&gt;=55,"C+",IF(BZ5&gt;=50,"C",""))))))),IF(BZ5&lt;=29,"F",IF(BZ5&lt;=34,"E",IF(BZ5&lt;=39,"D",IF(BZ5&lt;=44,"D+",IF(BZ5&lt;=49.99,"C-",""))))))</f>
        <v>F</v>
      </c>
      <c r="CC5" s="32">
        <f t="shared" si="0"/>
        <v>0</v>
      </c>
      <c r="CD5" s="27"/>
      <c r="CE5" s="27"/>
      <c r="CF5" s="27"/>
      <c r="CG5" s="29">
        <f>5*(((CD5*10)/100)+((CE5*20)/100)+((CF5*70/100)))</f>
        <v>0</v>
      </c>
      <c r="CH5" s="34">
        <f>CG5/5</f>
        <v>0</v>
      </c>
      <c r="CI5" s="31" t="str">
        <f>CONCATENATE(IF(CG5&gt;=80,"A",IF(CG5&gt;=75,"A-",IF(CG5&gt;=70,"B+",IF(CG5&gt;=65,"B",IF(CG5&gt;=60,"B-",IF(CG5&gt;=55,"C+",IF(CG5&gt;=50,"C",""))))))),IF(CG5&lt;=29,"F",IF(CG5&lt;=34,"E",IF(CG5&lt;=39,"D",IF(CG5&lt;=44,"D+",IF(CG5&lt;=49.99,"C-",""))))))</f>
        <v>F</v>
      </c>
      <c r="CJ5" s="32">
        <f t="shared" si="1"/>
        <v>0</v>
      </c>
      <c r="CK5" s="27"/>
      <c r="CL5" s="27"/>
      <c r="CM5" s="27"/>
      <c r="CN5" s="29">
        <f>5*(((CK5*10)/100)+((CL5*20)/100)+((CM5*70/100)))</f>
        <v>0</v>
      </c>
      <c r="CO5" s="34">
        <f>CN5/5</f>
        <v>0</v>
      </c>
      <c r="CP5" s="31" t="str">
        <f>CONCATENATE(IF(CN5&gt;=80,"A",IF(CN5&gt;=75,"A-",IF(CN5&gt;=70,"B+",IF(CN5&gt;=65,"B",IF(CN5&gt;=60,"B-",IF(CN5&gt;=55,"C+",IF(CN5&gt;=50,"C",""))))))),IF(CN5&lt;=29,"F",IF(CN5&lt;=34,"E",IF(CN5&lt;=39,"D",IF(CN5&lt;=44,"D+",IF(CN5&lt;=49.99,"C-",""))))))</f>
        <v>F</v>
      </c>
      <c r="CQ5" s="32">
        <f t="shared" si="2"/>
        <v>0</v>
      </c>
      <c r="CR5" s="27"/>
      <c r="CS5" s="27"/>
      <c r="CT5" s="27"/>
      <c r="CU5" s="29">
        <f>5*(((CR5*10)/100)+((CS5*20)/100)+((CT5*70/100)))</f>
        <v>0</v>
      </c>
      <c r="CV5" s="34">
        <f>CU5/5</f>
        <v>0</v>
      </c>
      <c r="CW5" s="31" t="str">
        <f>CONCATENATE(IF(CU5&gt;=80,"A",IF(CU5&gt;=75,"A-",IF(CU5&gt;=70,"B+",IF(CU5&gt;=65,"B",IF(CU5&gt;=60,"B-",IF(CU5&gt;=55,"C+",IF(CU5&gt;=50,"C",""))))))),IF(CU5&lt;=29,"F",IF(CU5&lt;=34,"E",IF(CU5&lt;=39,"D",IF(CU5&lt;=44,"D+",IF(CU5&lt;=49.99,"C-",""))))))</f>
        <v>F</v>
      </c>
      <c r="CX5" s="32">
        <f t="shared" si="3"/>
        <v>0</v>
      </c>
      <c r="CY5" s="43"/>
      <c r="CZ5" s="43"/>
      <c r="DA5" s="27"/>
      <c r="DB5" s="29">
        <f>5*(((CY5*10)/100)+((CZ5*20)/100)+((DA5*70/100)))</f>
        <v>0</v>
      </c>
      <c r="DC5" s="34">
        <f>DB5/5</f>
        <v>0</v>
      </c>
      <c r="DD5" s="31" t="str">
        <f>CONCATENATE(IF(DB5&gt;=80,"A",IF(DB5&gt;=75,"A-",IF(DB5&gt;=70,"B+",IF(DB5&gt;=65,"B",IF(DB5&gt;=60,"B-",IF(DB5&gt;=55,"C+",IF(DB5&gt;=50,"C",""))))))),IF(DB5&lt;=29,"F",IF(DB5&lt;=34,"E",IF(DB5&lt;=39,"D",IF(DB5&lt;=44,"D+",IF(DB5&lt;=49.99,"C-",""))))))</f>
        <v>F</v>
      </c>
      <c r="DE5" s="32">
        <f>IF(DB5&gt;=50,$DA$1,0)</f>
        <v>0</v>
      </c>
      <c r="DF5" s="36"/>
      <c r="DG5" s="37"/>
      <c r="DH5" s="38"/>
      <c r="DI5" s="29">
        <f>5*(((DF5*10)/100)+((DG5*20)/100)+((DH5*70/100)))</f>
        <v>0</v>
      </c>
      <c r="DJ5" s="34">
        <f>DI5/5</f>
        <v>0</v>
      </c>
      <c r="DK5" s="39" t="str">
        <f>CONCATENATE(IF(DI5&gt;=80,"4.0",IF(AND(DI5&lt;80,DI5&gt;=75),"3.7",IF(AND(DI5&lt;75,DI5&gt;=70),"3.3",IF(AND(DI5&lt;70,DI5&gt;=65),"3.0"," ")))),IF(AND(DI5&lt;65,DI5&gt;=60),"2.7",IF(AND(DI5&lt;60,DI5&gt;=55),"2.3",IF(AND(DI5&lt;55,DI5&gt;=50),"2.0",IF(AND(DI5&lt;50,DI5&gt;=45),"1.7",IF(AND(DI5&lt;45,DI5&gt;=40),"1.3",IF(AND(DI5&lt;40,DI5&gt;=35),"1.0",IF(DI5&lt;35,"0.0",""))))))))</f>
        <v xml:space="preserve"> 0.0</v>
      </c>
      <c r="DL5" s="31" t="str">
        <f>CONCATENATE(IF(DI5&gt;=80,"A",IF(DI5&gt;=75,"A-",IF(DI5&gt;=70,"B+",IF(DI5&gt;=65,"B",IF(DI5&gt;=60,"B-",IF(DI5&gt;=55,"C+",IF(DI5&gt;=50,"C",""))))))),IF(DI5&lt;=29,"F",IF(DI5&lt;=34,"E",IF(DI5&lt;=39,"D",IF(DI5&lt;=44,"D+",IF(DI5&lt;=49.99,"C-",""))))))</f>
        <v>F</v>
      </c>
      <c r="DM5" s="32">
        <f>IF(DJ5&gt;=10,$DH$1,0)</f>
        <v>0</v>
      </c>
      <c r="DN5" s="36">
        <f>DO5</f>
        <v>0</v>
      </c>
      <c r="DO5" s="37"/>
      <c r="DP5" s="38"/>
      <c r="DQ5" s="29"/>
      <c r="DR5" s="34">
        <f>DQ5/5</f>
        <v>0</v>
      </c>
      <c r="DS5" s="39" t="str">
        <f>CONCATENATE(IF(DQ5&gt;=80,"4.0",IF(AND(DQ5&lt;80,DQ5&gt;=75),"3.7",IF(AND(DQ5&lt;75,DQ5&gt;=70),"3.3",IF(AND(DQ5&lt;70,DQ5&gt;=65),"3.0"," ")))),IF(AND(DQ5&lt;65,DQ5&gt;=60),"2.7",IF(AND(DQ5&lt;60,DQ5&gt;=55),"2.3",IF(AND(DQ5&lt;55,DQ5&gt;=50),"2.0",IF(AND(DQ5&lt;50,DQ5&gt;=45),"1.7",IF(AND(DQ5&lt;45,DQ5&gt;=40),"1.3",IF(AND(DQ5&lt;40,DQ5&gt;=35),"1.0",IF(DQ5&lt;35,"0.0",""))))))))</f>
        <v xml:space="preserve"> 0.0</v>
      </c>
      <c r="DT5" s="31" t="str">
        <f>CONCATENATE(IF(DQ5&gt;=80,"A",IF(DQ5&gt;=75,"A-",IF(DQ5&gt;=70,"B+",IF(DQ5&gt;=65,"B",IF(DQ5&gt;=60,"B-",IF(DQ5&gt;=55,"C+",IF(DQ5&gt;=50,"C",""))))))),IF(DQ5&lt;=29,"F",IF(DQ5&lt;=34,"E",IF(DQ5&lt;=39,"D",IF(DQ5&lt;=44,"D+",IF(DQ5&lt;=49.99,"C-",""))))))</f>
        <v>F</v>
      </c>
      <c r="DU5" s="32">
        <f>IF(DR5&gt;=10,$DP$1,0)</f>
        <v>0</v>
      </c>
      <c r="DV5" s="36"/>
      <c r="DW5" s="37"/>
      <c r="DX5" s="38"/>
      <c r="DY5" s="29">
        <f>5*(((DV5*10)/100)+((DW5*20)/100)+((DX5*70/100)))</f>
        <v>0</v>
      </c>
      <c r="DZ5" s="34">
        <f>DY5/5</f>
        <v>0</v>
      </c>
      <c r="EA5" s="39" t="str">
        <f>CONCATENATE(IF(DY5&gt;=80,"4.0",IF(AND(DY5&lt;80,DY5&gt;=75),"3.7",IF(AND(DY5&lt;75,DY5&gt;=70),"3.3",IF(AND(DY5&lt;70,DY5&gt;=65),"3.0"," ")))),IF(AND(DY5&lt;65,DY5&gt;=60),"2.7",IF(AND(DY5&lt;60,DY5&gt;=55),"2.3",IF(AND(DY5&lt;55,DY5&gt;=50),"2.0",IF(AND(DY5&lt;50,DY5&gt;=45),"1.7",IF(AND(DY5&lt;45,DY5&gt;=40),"1.3",IF(AND(DY5&lt;40,DY5&gt;=35),"1.0",IF(DY5&lt;35,"0.0",""))))))))</f>
        <v xml:space="preserve"> 0.0</v>
      </c>
      <c r="EB5" s="31" t="str">
        <f>CONCATENATE(IF(DY5&gt;=80,"A",IF(DY5&gt;=75,"A-",IF(DY5&gt;=70,"B+",IF(DY5&gt;=65,"B",IF(DY5&gt;=60,"B-",IF(DY5&gt;=55,"C+",IF(DY5&gt;=50,"C",""))))))),IF(DY5&lt;=29,"F",IF(DY5&lt;=34,"E",IF(DY5&lt;=39,"D",IF(DY5&lt;=44,"D+",IF(DY5&lt;=49.99,"C-",""))))))</f>
        <v>F</v>
      </c>
      <c r="EC5" s="32">
        <f>IF(DZ5&gt;=10,$DX$1,0)</f>
        <v>0</v>
      </c>
      <c r="ED5" s="36"/>
      <c r="EE5" s="37"/>
      <c r="EF5" s="38"/>
      <c r="EG5" s="29">
        <f>5*(((ED5*10)/100)+((EE5*20)/100)+((EF5*70/100)))</f>
        <v>0</v>
      </c>
      <c r="EH5" s="34">
        <f>EG5/5</f>
        <v>0</v>
      </c>
      <c r="EI5" s="39" t="str">
        <f>CONCATENATE(IF(EG5&gt;=80,"4.0",IF(AND(EG5&lt;80,EG5&gt;=75),"3.7",IF(AND(EG5&lt;75,EG5&gt;=70),"3.3",IF(AND(EG5&lt;70,EG5&gt;=65),"3.0"," ")))),IF(AND(EG5&lt;65,EG5&gt;=60),"2.7",IF(AND(EG5&lt;60,EG5&gt;=55),"2.3",IF(AND(EG5&lt;55,EG5&gt;=50),"2.0",IF(AND(EG5&lt;50,EG5&gt;=45),"1.7",IF(AND(EG5&lt;45,EG5&gt;=40),"1.3",IF(AND(EG5&lt;40,EG5&gt;=35),"1.0",IF(EG5&lt;35,"0.0",""))))))))</f>
        <v xml:space="preserve"> 0.0</v>
      </c>
      <c r="EJ5" s="31" t="str">
        <f>CONCATENATE(IF(EG5&gt;=80,"A",IF(EG5&gt;=75,"A-",IF(EG5&gt;=70,"B+",IF(EG5&gt;=65,"B",IF(EG5&gt;=60,"B-",IF(EG5&gt;=55,"C+",IF(EG5&gt;=50,"C",""))))))),IF(EG5&lt;=29,"F",IF(EG5&lt;=34,"E",IF(EG5&lt;=39,"D",IF(EG5&lt;=44,"D+",IF(EG5&lt;=49.99,"C-",""))))))</f>
        <v>F</v>
      </c>
      <c r="EK5" s="32">
        <f>IF(EH5&gt;=10,$EF$1,0)</f>
        <v>0</v>
      </c>
      <c r="EL5" s="36">
        <f>EM5</f>
        <v>0</v>
      </c>
      <c r="EM5" s="37"/>
      <c r="EN5" s="38"/>
      <c r="EO5" s="29">
        <f>5*(((EL5*10)/100)+((EM5*20)/100)+((EN5*70/100)))</f>
        <v>0</v>
      </c>
      <c r="EP5" s="34">
        <f>EO5/5</f>
        <v>0</v>
      </c>
      <c r="EQ5" s="39" t="str">
        <f>CONCATENATE(IF(EO5&gt;=80,"4.0",IF(AND(EO5&lt;80,EO5&gt;=75),"3.7",IF(AND(EO5&lt;75,EO5&gt;=70),"3.3",IF(AND(EO5&lt;70,EO5&gt;=65),"3.0"," ")))),IF(AND(EO5&lt;65,EO5&gt;=60),"2.7",IF(AND(EO5&lt;60,EO5&gt;=55),"2.3",IF(AND(EO5&lt;55,EO5&gt;=50),"2.0",IF(AND(EO5&lt;50,EO5&gt;=45),"1.7",IF(AND(EO5&lt;45,EO5&gt;=40),"1.3",IF(AND(EO5&lt;40,EO5&gt;=35),"1.0",IF(EO5&lt;35,"0.0",""))))))))</f>
        <v xml:space="preserve"> 0.0</v>
      </c>
      <c r="ER5" s="31" t="str">
        <f>CONCATENATE(IF(EO5&gt;=80,"A",IF(EO5&gt;=75,"A-",IF(EO5&gt;=70,"B+",IF(EO5&gt;=65,"B",IF(EO5&gt;=60,"B-",IF(EO5&gt;=55,"C+",IF(EO5&gt;=50,"C",""))))))),IF(EO5&lt;=29,"F",IF(EO5&lt;=34,"E",IF(EO5&lt;=39,"D",IF(EO5&lt;=44,"D+",IF(EO5&lt;=49.99,"C-",""))))))</f>
        <v>F</v>
      </c>
      <c r="ES5" s="32">
        <f>IF(EP5&gt;=10,$EO$1,0)</f>
        <v>0</v>
      </c>
      <c r="ET5" s="40">
        <f t="shared" si="4"/>
        <v>28</v>
      </c>
      <c r="EU5" s="4">
        <f t="shared" si="5"/>
        <v>11.565833333333334</v>
      </c>
      <c r="EV5" s="4">
        <f>(EU5*$EU$2)/60</f>
        <v>5.7829166666666669</v>
      </c>
      <c r="EW5" s="41">
        <f>IF(ET5=$EU$2,"ok",$EU$2-ET5)</f>
        <v>2</v>
      </c>
      <c r="EX5" s="1">
        <f>A5</f>
        <v>2</v>
      </c>
      <c r="EY5" s="1">
        <f t="shared" si="6"/>
        <v>5</v>
      </c>
      <c r="EZ5" s="2" t="str">
        <f>C5</f>
        <v>DJIMEN ZEGANG BENI RICH</v>
      </c>
      <c r="FA5" s="62"/>
      <c r="FB5" s="62"/>
      <c r="FC5" s="61"/>
    </row>
    <row r="6" spans="1:210" ht="15.75" x14ac:dyDescent="0.25">
      <c r="A6" s="24">
        <v>3</v>
      </c>
      <c r="B6" s="45" t="s">
        <v>50</v>
      </c>
      <c r="C6" s="25" t="s">
        <v>36</v>
      </c>
      <c r="D6" s="26"/>
      <c r="E6" s="27">
        <v>13</v>
      </c>
      <c r="F6" s="27">
        <v>13</v>
      </c>
      <c r="G6" s="27">
        <v>10</v>
      </c>
      <c r="H6" s="29">
        <f t="shared" si="7"/>
        <v>54.5</v>
      </c>
      <c r="I6" s="34">
        <f>H6/5</f>
        <v>10.9</v>
      </c>
      <c r="J6" s="31" t="str">
        <f>CONCATENATE(IF(H6&gt;=80,"A",IF(H6&gt;=75,"A-",IF(H6&gt;=70,"B+",IF(H6&gt;=65,"B",IF(H6&gt;=60,"B-",IF(H6&gt;=55,"C+",IF(H6&gt;=50,"C",""))))))),IF(H6&lt;=29,"F",IF(H6&lt;=34,"E",IF(H6&lt;=39,"D",IF(H6&lt;=44,"D+",IF(H6&lt;=49.99,"C-",""))))))</f>
        <v>C</v>
      </c>
      <c r="K6" s="32">
        <f>IF(H6&gt;=50,$G$1,0)</f>
        <v>2</v>
      </c>
      <c r="L6" s="27">
        <v>13</v>
      </c>
      <c r="M6" s="27">
        <v>13</v>
      </c>
      <c r="N6" s="27">
        <v>10</v>
      </c>
      <c r="O6" s="29">
        <f>5*(((L6*10)/100)+((M6*20)/100)+((N6*70/100)))</f>
        <v>54.5</v>
      </c>
      <c r="P6" s="34">
        <f>O6/5</f>
        <v>10.9</v>
      </c>
      <c r="Q6" s="31" t="str">
        <f>CONCATENATE(IF(O6&gt;=80,"A",IF(O6&gt;=75,"A-",IF(O6&gt;=70,"B+",IF(O6&gt;=65,"B",IF(O6&gt;=60,"B-",IF(O6&gt;=55,"C+",IF(O6&gt;=50,"C",""))))))),IF(O6&lt;=29,"F",IF(O6&lt;=34,"E",IF(O6&lt;=39,"D",IF(O6&lt;=44,"D+",IF(O6&lt;=49.99,"C-",""))))))</f>
        <v>C</v>
      </c>
      <c r="R6" s="32">
        <f>IF(O6&gt;=50,$N$1,0)</f>
        <v>2</v>
      </c>
      <c r="S6" s="27">
        <v>14</v>
      </c>
      <c r="T6" s="27">
        <v>14</v>
      </c>
      <c r="U6" s="27">
        <v>12</v>
      </c>
      <c r="V6" s="29">
        <f>5*(((S6*10)/100)+((T6*20)/100)+((U6*70/100)))</f>
        <v>63</v>
      </c>
      <c r="W6" s="34">
        <f>V6/5</f>
        <v>12.6</v>
      </c>
      <c r="X6" s="31" t="str">
        <f>CONCATENATE(IF(V6&gt;=80,"A",IF(V6&gt;=75,"A-",IF(V6&gt;=70,"B+",IF(V6&gt;=65,"B",IF(V6&gt;=60,"B-",IF(V6&gt;=55,"C+",IF(V6&gt;=50,"C",""))))))),IF(V6&lt;=29,"F",IF(V6&lt;=34,"E",IF(V6&lt;=39,"D",IF(V6&lt;=44,"D+",IF(V6&lt;=49.99,"C-",""))))))</f>
        <v>B-</v>
      </c>
      <c r="Y6" s="32">
        <f>IF(V6&gt;=50,$V$1,0)</f>
        <v>3</v>
      </c>
      <c r="Z6" s="27">
        <v>16.5</v>
      </c>
      <c r="AA6" s="27">
        <v>16.5</v>
      </c>
      <c r="AB6" s="27">
        <v>15</v>
      </c>
      <c r="AC6" s="29">
        <f>5*(((Z6*10)/100)+((AA6*20)/100)+((AB6*70/100)))</f>
        <v>77.25</v>
      </c>
      <c r="AD6" s="34">
        <f>AC6/5</f>
        <v>15.45</v>
      </c>
      <c r="AE6" s="31" t="str">
        <f>CONCATENATE(IF(AC6&gt;=80,"A",IF(AC6&gt;=75,"A-",IF(AC6&gt;=70,"B+",IF(AC6&gt;=65,"B",IF(AC6&gt;=60,"B-",IF(AC6&gt;=55,"C+",IF(AC6&gt;=50,"C",""))))))),IF(AC6&lt;=29,"F",IF(AC6&lt;=34,"E",IF(AC6&lt;=39,"D",IF(AC6&lt;=44,"D+",IF(AC6&lt;=49.99,"C-",""))))))</f>
        <v>A-</v>
      </c>
      <c r="AF6" s="32">
        <f>IF(AC6&gt;=50,$AB$1,0)</f>
        <v>3</v>
      </c>
      <c r="AG6" s="27">
        <v>10.5</v>
      </c>
      <c r="AH6" s="27">
        <v>10.5</v>
      </c>
      <c r="AI6" s="27">
        <v>13.5</v>
      </c>
      <c r="AJ6" s="29">
        <f>5*(((AG6*10)/100)+((AH6*20)/100)+((AI6*70/100)))</f>
        <v>63</v>
      </c>
      <c r="AK6" s="34">
        <f>AJ6/5</f>
        <v>12.6</v>
      </c>
      <c r="AL6" s="31" t="str">
        <f>CONCATENATE(IF(AJ6&gt;=80,"A",IF(AJ6&gt;=75,"A-",IF(AJ6&gt;=70,"B+",IF(AJ6&gt;=65,"B",IF(AJ6&gt;=60,"B-",IF(AJ6&gt;=55,"C+",IF(AJ6&gt;=50,"C",""))))))),IF(AJ6&lt;=29,"F",IF(AJ6&lt;=34,"E",IF(AJ6&lt;=39,"D",IF(AJ6&lt;=44,"D+",IF(AJ6&lt;=49.99,"C-",""))))))</f>
        <v>B-</v>
      </c>
      <c r="AM6" s="32">
        <f>IF(AJ6&gt;=50,$AI$1,0)</f>
        <v>4</v>
      </c>
      <c r="AN6" s="27">
        <v>12</v>
      </c>
      <c r="AO6" s="27">
        <v>12</v>
      </c>
      <c r="AP6" s="27">
        <v>16</v>
      </c>
      <c r="AQ6" s="29">
        <f>5*(((AN6*10)/100)+((AO6*20)/100)+((AP6*70/100)))</f>
        <v>74</v>
      </c>
      <c r="AR6" s="34">
        <f>AQ6/5</f>
        <v>14.8</v>
      </c>
      <c r="AS6" s="31" t="str">
        <f>CONCATENATE(IF(AQ6&gt;=80,"A",IF(AQ6&gt;=75,"A-",IF(AQ6&gt;=70,"B+",IF(AQ6&gt;=65,"B",IF(AQ6&gt;=60,"B-",IF(AQ6&gt;=55,"C+",IF(AQ6&gt;=50,"C",""))))))),IF(AQ6&lt;=29,"F",IF(AQ6&lt;=34,"E",IF(AQ6&lt;=39,"D",IF(AQ6&lt;=44,"D+",IF(AQ6&lt;=49.99,"C-",""))))))</f>
        <v>B+</v>
      </c>
      <c r="AT6" s="32">
        <f>IF(AQ6&gt;=50,$AP$1,0)</f>
        <v>4</v>
      </c>
      <c r="AU6" s="27">
        <v>16</v>
      </c>
      <c r="AV6" s="27">
        <v>16</v>
      </c>
      <c r="AW6" s="27">
        <v>15.5</v>
      </c>
      <c r="AX6" s="29">
        <f>5*(((AU6*10)/100)+((AV6*20)/100)+((AW6*70/100)))</f>
        <v>78.25</v>
      </c>
      <c r="AY6" s="34">
        <f>AX6/5</f>
        <v>15.65</v>
      </c>
      <c r="AZ6" s="31" t="str">
        <f>CONCATENATE(IF(AX6&gt;=80,"A",IF(AX6&gt;=75,"A-",IF(AX6&gt;=70,"B+",IF(AX6&gt;=65,"B",IF(AX6&gt;=60,"B-",IF(AX6&gt;=55,"C+",IF(AX6&gt;=50,"C",""))))))),IF(AX6&lt;=29,"F",IF(AX6&lt;=34,"E",IF(AX6&lt;=39,"D",IF(AX6&lt;=44,"D+",IF(AX6&lt;=49.99,"C-",""))))))</f>
        <v>A-</v>
      </c>
      <c r="BA6" s="32">
        <f>IF(AX6&gt;=50,$AW$1,0)</f>
        <v>4</v>
      </c>
      <c r="BB6" s="27">
        <v>16</v>
      </c>
      <c r="BC6" s="27">
        <v>16</v>
      </c>
      <c r="BD6" s="27">
        <v>12.5</v>
      </c>
      <c r="BE6" s="29">
        <f>5*(((BB6*10)/100)+((BC6*20)/100)+((BD6*70/100)))</f>
        <v>67.75</v>
      </c>
      <c r="BF6" s="34">
        <f>BE6/5</f>
        <v>13.55</v>
      </c>
      <c r="BG6" s="31" t="str">
        <f>CONCATENATE(IF(BE6&gt;=80,"A",IF(BE6&gt;=75,"A-",IF(BE6&gt;=70,"B+",IF(BE6&gt;=65,"B",IF(BE6&gt;=60,"B-",IF(BE6&gt;=55,"C+",IF(BE6&gt;=50,"C",""))))))),IF(BE6&lt;=29,"F",IF(BE6&lt;=34,"E",IF(BE6&lt;=39,"D",IF(BE6&lt;=44,"D+",IF(BE6&lt;=49.99,"C-",""))))))</f>
        <v>B</v>
      </c>
      <c r="BH6" s="32">
        <f>IF(BE6&gt;=50,$BD$1,0)</f>
        <v>4</v>
      </c>
      <c r="BI6" s="33">
        <v>1</v>
      </c>
      <c r="BJ6" s="33">
        <v>1</v>
      </c>
      <c r="BK6" s="28">
        <v>14</v>
      </c>
      <c r="BL6" s="29">
        <f>5*(((BI6*10)/100)+((BJ6*20)/100)+((BK6*70/100)))</f>
        <v>50.500000000000007</v>
      </c>
      <c r="BM6" s="30">
        <f>BL6/5</f>
        <v>10.100000000000001</v>
      </c>
      <c r="BN6" s="31" t="str">
        <f>CONCATENATE(IF(BL6&gt;=80,"A",IF(BL6&gt;=75,"A-",IF(BL6&gt;=70,"B+",IF(BL6&gt;=65,"B",IF(BL6&gt;=60,"B-",IF(BL6&gt;=55,"C+",IF(BL6&gt;=50,"C",""))))))),IF(BL6&lt;=29,"F",IF(BL6&lt;=34,"E",IF(BL6&lt;=39,"D",IF(BL6&lt;=44,"D+",IF(BL6&lt;=49.99,"C-",""))))))</f>
        <v>C</v>
      </c>
      <c r="BO6" s="35">
        <f>IF(BL6&gt;=50,$BK$1,0)</f>
        <v>4</v>
      </c>
      <c r="BP6" s="35">
        <v>12</v>
      </c>
      <c r="BQ6" s="35">
        <v>12</v>
      </c>
      <c r="BR6" s="35">
        <v>12</v>
      </c>
      <c r="BS6" s="29">
        <f>5*(((BP6*10)/100)+((BQ6*20)/100)+((BR6*70/100)))</f>
        <v>60</v>
      </c>
      <c r="BT6" s="34">
        <f>BS6/5</f>
        <v>12</v>
      </c>
      <c r="BU6" s="31" t="str">
        <f>CONCATENATE(IF(BS6&gt;=80,"A",IF(BS6&gt;=75,"A-",IF(BS6&gt;=70,"B+",IF(BS6&gt;=65,"B",IF(BS6&gt;=60,"B-",IF(BS6&gt;=55,"C+",IF(BS6&gt;=50,"C",""))))))),IF(BS6&lt;=29,"F",IF(BS6&lt;=34,"E",IF(BS6&lt;=39,"D",IF(BS6&lt;=44,"D+",IF(BS6&lt;=49.99,"C-",""))))))</f>
        <v>B-</v>
      </c>
      <c r="BV6" s="32">
        <f>IF(BS6&gt;=50,$BR$1,0)</f>
        <v>0</v>
      </c>
      <c r="BW6" s="27">
        <v>6</v>
      </c>
      <c r="BX6" s="27">
        <v>6</v>
      </c>
      <c r="BY6" s="27">
        <v>6</v>
      </c>
      <c r="BZ6" s="29">
        <f>5*(((BW6*10)/100)+((BX6*20)/100)+((BY6*70/100)))</f>
        <v>30</v>
      </c>
      <c r="CA6" s="34">
        <f>BZ6/5</f>
        <v>6</v>
      </c>
      <c r="CB6" s="31" t="str">
        <f>CONCATENATE(IF(BZ6&gt;=80,"A",IF(BZ6&gt;=75,"A-",IF(BZ6&gt;=70,"B+",IF(BZ6&gt;=65,"B",IF(BZ6&gt;=60,"B-",IF(BZ6&gt;=55,"C+",IF(BZ6&gt;=50,"C",""))))))),IF(BZ6&lt;=29,"F",IF(BZ6&lt;=34,"E",IF(BZ6&lt;=39,"D",IF(BZ6&lt;=44,"D+",IF(BZ6&lt;=49.99,"C-",""))))))</f>
        <v>E</v>
      </c>
      <c r="CC6" s="32">
        <f t="shared" si="0"/>
        <v>0</v>
      </c>
      <c r="CD6" s="27"/>
      <c r="CE6" s="27"/>
      <c r="CF6" s="27"/>
      <c r="CG6" s="29">
        <f>5*(((CD6*10)/100)+((CE6*20)/100)+((CF6*70/100)))</f>
        <v>0</v>
      </c>
      <c r="CH6" s="34">
        <f>CG6/5</f>
        <v>0</v>
      </c>
      <c r="CI6" s="31" t="str">
        <f>CONCATENATE(IF(CG6&gt;=80,"A",IF(CG6&gt;=75,"A-",IF(CG6&gt;=70,"B+",IF(CG6&gt;=65,"B",IF(CG6&gt;=60,"B-",IF(CG6&gt;=55,"C+",IF(CG6&gt;=50,"C",""))))))),IF(CG6&lt;=29,"F",IF(CG6&lt;=34,"E",IF(CG6&lt;=39,"D",IF(CG6&lt;=44,"D+",IF(CG6&lt;=49.99,"C-",""))))))</f>
        <v>F</v>
      </c>
      <c r="CJ6" s="32">
        <f t="shared" si="1"/>
        <v>0</v>
      </c>
      <c r="CK6" s="27"/>
      <c r="CL6" s="27"/>
      <c r="CM6" s="27"/>
      <c r="CN6" s="29">
        <f>5*(((CK6*10)/100)+((CL6*20)/100)+((CM6*70/100)))</f>
        <v>0</v>
      </c>
      <c r="CO6" s="34">
        <f>CN6/5</f>
        <v>0</v>
      </c>
      <c r="CP6" s="31" t="str">
        <f>CONCATENATE(IF(CN6&gt;=80,"A",IF(CN6&gt;=75,"A-",IF(CN6&gt;=70,"B+",IF(CN6&gt;=65,"B",IF(CN6&gt;=60,"B-",IF(CN6&gt;=55,"C+",IF(CN6&gt;=50,"C",""))))))),IF(CN6&lt;=29,"F",IF(CN6&lt;=34,"E",IF(CN6&lt;=39,"D",IF(CN6&lt;=44,"D+",IF(CN6&lt;=49.99,"C-",""))))))</f>
        <v>F</v>
      </c>
      <c r="CQ6" s="32">
        <f t="shared" si="2"/>
        <v>0</v>
      </c>
      <c r="CR6" s="27"/>
      <c r="CS6" s="27"/>
      <c r="CT6" s="27"/>
      <c r="CU6" s="29">
        <f>5*(((CR6*10)/100)+((CS6*20)/100)+((CT6*70/100)))</f>
        <v>0</v>
      </c>
      <c r="CV6" s="34">
        <f>CU6/5</f>
        <v>0</v>
      </c>
      <c r="CW6" s="31" t="str">
        <f>CONCATENATE(IF(CU6&gt;=80,"A",IF(CU6&gt;=75,"A-",IF(CU6&gt;=70,"B+",IF(CU6&gt;=65,"B",IF(CU6&gt;=60,"B-",IF(CU6&gt;=55,"C+",IF(CU6&gt;=50,"C",""))))))),IF(CU6&lt;=29,"F",IF(CU6&lt;=34,"E",IF(CU6&lt;=39,"D",IF(CU6&lt;=44,"D+",IF(CU6&lt;=49.99,"C-",""))))))</f>
        <v>F</v>
      </c>
      <c r="CX6" s="32">
        <f t="shared" si="3"/>
        <v>0</v>
      </c>
      <c r="CY6" s="43"/>
      <c r="CZ6" s="43"/>
      <c r="DA6" s="27"/>
      <c r="DB6" s="29">
        <f>5*(((CY6*10)/100)+((CZ6*20)/100)+((DA6*70/100)))</f>
        <v>0</v>
      </c>
      <c r="DC6" s="34">
        <f>DB6/5</f>
        <v>0</v>
      </c>
      <c r="DD6" s="31" t="str">
        <f>CONCATENATE(IF(DB6&gt;=80,"A",IF(DB6&gt;=75,"A-",IF(DB6&gt;=70,"B+",IF(DB6&gt;=65,"B",IF(DB6&gt;=60,"B-",IF(DB6&gt;=55,"C+",IF(DB6&gt;=50,"C",""))))))),IF(DB6&lt;=29,"F",IF(DB6&lt;=34,"E",IF(DB6&lt;=39,"D",IF(DB6&lt;=44,"D+",IF(DB6&lt;=49.99,"C-",""))))))</f>
        <v>F</v>
      </c>
      <c r="DE6" s="32">
        <f>IF(DB6&gt;=50,$DA$1,0)</f>
        <v>0</v>
      </c>
      <c r="DF6" s="36"/>
      <c r="DG6" s="37"/>
      <c r="DH6" s="38"/>
      <c r="DI6" s="29">
        <f>5*(((DF6*10)/100)+((DG6*20)/100)+((DH6*70/100)))</f>
        <v>0</v>
      </c>
      <c r="DJ6" s="34">
        <f>DI6/5</f>
        <v>0</v>
      </c>
      <c r="DK6" s="39" t="str">
        <f>CONCATENATE(IF(DI6&gt;=80,"4.0",IF(AND(DI6&lt;80,DI6&gt;=75),"3.7",IF(AND(DI6&lt;75,DI6&gt;=70),"3.3",IF(AND(DI6&lt;70,DI6&gt;=65),"3.0"," ")))),IF(AND(DI6&lt;65,DI6&gt;=60),"2.7",IF(AND(DI6&lt;60,DI6&gt;=55),"2.3",IF(AND(DI6&lt;55,DI6&gt;=50),"2.0",IF(AND(DI6&lt;50,DI6&gt;=45),"1.7",IF(AND(DI6&lt;45,DI6&gt;=40),"1.3",IF(AND(DI6&lt;40,DI6&gt;=35),"1.0",IF(DI6&lt;35,"0.0",""))))))))</f>
        <v xml:space="preserve"> 0.0</v>
      </c>
      <c r="DL6" s="31" t="str">
        <f>CONCATENATE(IF(DI6&gt;=80,"A",IF(DI6&gt;=75,"A-",IF(DI6&gt;=70,"B+",IF(DI6&gt;=65,"B",IF(DI6&gt;=60,"B-",IF(DI6&gt;=55,"C+",IF(DI6&gt;=50,"C",""))))))),IF(DI6&lt;=29,"F",IF(DI6&lt;=34,"E",IF(DI6&lt;=39,"D",IF(DI6&lt;=44,"D+",IF(DI6&lt;=49.99,"C-",""))))))</f>
        <v>F</v>
      </c>
      <c r="DM6" s="32">
        <f>IF(DJ6&gt;=10,$DH$1,0)</f>
        <v>0</v>
      </c>
      <c r="DN6" s="36">
        <f>DO6</f>
        <v>0</v>
      </c>
      <c r="DO6" s="37"/>
      <c r="DP6" s="38"/>
      <c r="DQ6" s="29"/>
      <c r="DR6" s="34">
        <f>DQ6/5</f>
        <v>0</v>
      </c>
      <c r="DS6" s="39" t="str">
        <f>CONCATENATE(IF(DQ6&gt;=80,"4.0",IF(AND(DQ6&lt;80,DQ6&gt;=75),"3.7",IF(AND(DQ6&lt;75,DQ6&gt;=70),"3.3",IF(AND(DQ6&lt;70,DQ6&gt;=65),"3.0"," ")))),IF(AND(DQ6&lt;65,DQ6&gt;=60),"2.7",IF(AND(DQ6&lt;60,DQ6&gt;=55),"2.3",IF(AND(DQ6&lt;55,DQ6&gt;=50),"2.0",IF(AND(DQ6&lt;50,DQ6&gt;=45),"1.7",IF(AND(DQ6&lt;45,DQ6&gt;=40),"1.3",IF(AND(DQ6&lt;40,DQ6&gt;=35),"1.0",IF(DQ6&lt;35,"0.0",""))))))))</f>
        <v xml:space="preserve"> 0.0</v>
      </c>
      <c r="DT6" s="31" t="str">
        <f>CONCATENATE(IF(DQ6&gt;=80,"A",IF(DQ6&gt;=75,"A-",IF(DQ6&gt;=70,"B+",IF(DQ6&gt;=65,"B",IF(DQ6&gt;=60,"B-",IF(DQ6&gt;=55,"C+",IF(DQ6&gt;=50,"C",""))))))),IF(DQ6&lt;=29,"F",IF(DQ6&lt;=34,"E",IF(DQ6&lt;=39,"D",IF(DQ6&lt;=44,"D+",IF(DQ6&lt;=49.99,"C-",""))))))</f>
        <v>F</v>
      </c>
      <c r="DU6" s="32">
        <f>IF(DR6&gt;=10,$DP$1,0)</f>
        <v>0</v>
      </c>
      <c r="DV6" s="36"/>
      <c r="DW6" s="37"/>
      <c r="DX6" s="38"/>
      <c r="DY6" s="29">
        <f>5*(((DV6*10)/100)+((DW6*20)/100)+((DX6*70/100)))</f>
        <v>0</v>
      </c>
      <c r="DZ6" s="34">
        <f>DY6/5</f>
        <v>0</v>
      </c>
      <c r="EA6" s="39" t="str">
        <f>CONCATENATE(IF(DY6&gt;=80,"4.0",IF(AND(DY6&lt;80,DY6&gt;=75),"3.7",IF(AND(DY6&lt;75,DY6&gt;=70),"3.3",IF(AND(DY6&lt;70,DY6&gt;=65),"3.0"," ")))),IF(AND(DY6&lt;65,DY6&gt;=60),"2.7",IF(AND(DY6&lt;60,DY6&gt;=55),"2.3",IF(AND(DY6&lt;55,DY6&gt;=50),"2.0",IF(AND(DY6&lt;50,DY6&gt;=45),"1.7",IF(AND(DY6&lt;45,DY6&gt;=40),"1.3",IF(AND(DY6&lt;40,DY6&gt;=35),"1.0",IF(DY6&lt;35,"0.0",""))))))))</f>
        <v xml:space="preserve"> 0.0</v>
      </c>
      <c r="EB6" s="31" t="str">
        <f>CONCATENATE(IF(DY6&gt;=80,"A",IF(DY6&gt;=75,"A-",IF(DY6&gt;=70,"B+",IF(DY6&gt;=65,"B",IF(DY6&gt;=60,"B-",IF(DY6&gt;=55,"C+",IF(DY6&gt;=50,"C",""))))))),IF(DY6&lt;=29,"F",IF(DY6&lt;=34,"E",IF(DY6&lt;=39,"D",IF(DY6&lt;=44,"D+",IF(DY6&lt;=49.99,"C-",""))))))</f>
        <v>F</v>
      </c>
      <c r="EC6" s="32">
        <f>IF(DZ6&gt;=10,$DX$1,0)</f>
        <v>0</v>
      </c>
      <c r="ED6" s="36"/>
      <c r="EE6" s="37"/>
      <c r="EF6" s="38"/>
      <c r="EG6" s="29">
        <f>5*(((ED6*10)/100)+((EE6*20)/100)+((EF6*70/100)))</f>
        <v>0</v>
      </c>
      <c r="EH6" s="34">
        <f>EG6/5</f>
        <v>0</v>
      </c>
      <c r="EI6" s="39" t="str">
        <f>CONCATENATE(IF(EG6&gt;=80,"4.0",IF(AND(EG6&lt;80,EG6&gt;=75),"3.7",IF(AND(EG6&lt;75,EG6&gt;=70),"3.3",IF(AND(EG6&lt;70,EG6&gt;=65),"3.0"," ")))),IF(AND(EG6&lt;65,EG6&gt;=60),"2.7",IF(AND(EG6&lt;60,EG6&gt;=55),"2.3",IF(AND(EG6&lt;55,EG6&gt;=50),"2.0",IF(AND(EG6&lt;50,EG6&gt;=45),"1.7",IF(AND(EG6&lt;45,EG6&gt;=40),"1.3",IF(AND(EG6&lt;40,EG6&gt;=35),"1.0",IF(EG6&lt;35,"0.0",""))))))))</f>
        <v xml:space="preserve"> 0.0</v>
      </c>
      <c r="EJ6" s="31" t="str">
        <f>CONCATENATE(IF(EG6&gt;=80,"A",IF(EG6&gt;=75,"A-",IF(EG6&gt;=70,"B+",IF(EG6&gt;=65,"B",IF(EG6&gt;=60,"B-",IF(EG6&gt;=55,"C+",IF(EG6&gt;=50,"C",""))))))),IF(EG6&lt;=29,"F",IF(EG6&lt;=34,"E",IF(EG6&lt;=39,"D",IF(EG6&lt;=44,"D+",IF(EG6&lt;=49.99,"C-",""))))))</f>
        <v>F</v>
      </c>
      <c r="EK6" s="32">
        <f>IF(EH6&gt;=10,$EF$1,0)</f>
        <v>0</v>
      </c>
      <c r="EL6" s="36">
        <f>EM6</f>
        <v>0</v>
      </c>
      <c r="EM6" s="37"/>
      <c r="EN6" s="38"/>
      <c r="EO6" s="29">
        <f>5*(((EL6*10)/100)+((EM6*20)/100)+((EN6*70/100)))</f>
        <v>0</v>
      </c>
      <c r="EP6" s="34">
        <f>EO6/5</f>
        <v>0</v>
      </c>
      <c r="EQ6" s="39" t="str">
        <f>CONCATENATE(IF(EO6&gt;=80,"4.0",IF(AND(EO6&lt;80,EO6&gt;=75),"3.7",IF(AND(EO6&lt;75,EO6&gt;=70),"3.3",IF(AND(EO6&lt;70,EO6&gt;=65),"3.0"," ")))),IF(AND(EO6&lt;65,EO6&gt;=60),"2.7",IF(AND(EO6&lt;60,EO6&gt;=55),"2.3",IF(AND(EO6&lt;55,EO6&gt;=50),"2.0",IF(AND(EO6&lt;50,EO6&gt;=45),"1.7",IF(AND(EO6&lt;45,EO6&gt;=40),"1.3",IF(AND(EO6&lt;40,EO6&gt;=35),"1.0",IF(EO6&lt;35,"0.0",""))))))))</f>
        <v xml:space="preserve"> 0.0</v>
      </c>
      <c r="ER6" s="31" t="str">
        <f>CONCATENATE(IF(EO6&gt;=80,"A",IF(EO6&gt;=75,"A-",IF(EO6&gt;=70,"B+",IF(EO6&gt;=65,"B",IF(EO6&gt;=60,"B-",IF(EO6&gt;=55,"C+",IF(EO6&gt;=50,"C",""))))))),IF(EO6&lt;=29,"F",IF(EO6&lt;=34,"E",IF(EO6&lt;=39,"D",IF(EO6&lt;=44,"D+",IF(EO6&lt;=49.99,"C-",""))))))</f>
        <v>F</v>
      </c>
      <c r="ES6" s="32">
        <f>IF(EP6&gt;=10,$EO$1,0)</f>
        <v>0</v>
      </c>
      <c r="ET6" s="40">
        <f t="shared" si="4"/>
        <v>30</v>
      </c>
      <c r="EU6" s="4">
        <f t="shared" si="5"/>
        <v>13.151666666666669</v>
      </c>
      <c r="EV6" s="4">
        <f>(EU6*$EU$2)/60</f>
        <v>6.5758333333333345</v>
      </c>
      <c r="EW6" s="41" t="str">
        <f>IF(ET6=$EU$2,"ok", $EU$2-ET6)</f>
        <v>ok</v>
      </c>
      <c r="EX6" s="1">
        <f>A6</f>
        <v>3</v>
      </c>
      <c r="EY6" s="1">
        <f t="shared" si="6"/>
        <v>1</v>
      </c>
      <c r="EZ6" s="2" t="str">
        <f>C6</f>
        <v>DOUALLA EKWE JEANNE AUDREY</v>
      </c>
      <c r="FA6" s="59" t="s">
        <v>37</v>
      </c>
      <c r="FB6" s="60">
        <f>COUNTIFS(EU4:EU14,"&lt;=10")</f>
        <v>1</v>
      </c>
      <c r="FC6" s="60">
        <f>((FB6/$FB$4)*100)</f>
        <v>50</v>
      </c>
    </row>
    <row r="7" spans="1:210" ht="19.5" customHeight="1" x14ac:dyDescent="0.25">
      <c r="A7" s="24">
        <v>4</v>
      </c>
      <c r="B7" s="45" t="s">
        <v>51</v>
      </c>
      <c r="C7" s="25" t="s">
        <v>38</v>
      </c>
      <c r="D7" s="26"/>
      <c r="E7" s="27">
        <v>16</v>
      </c>
      <c r="F7" s="27">
        <v>16</v>
      </c>
      <c r="G7" s="27">
        <v>12</v>
      </c>
      <c r="H7" s="29">
        <f t="shared" si="7"/>
        <v>66</v>
      </c>
      <c r="I7" s="34">
        <f t="shared" ref="I7:I14" si="8">H7/5</f>
        <v>13.2</v>
      </c>
      <c r="J7" s="31" t="str">
        <f t="shared" ref="J7:J14" si="9">CONCATENATE(IF(H7&gt;=80,"A",IF(H7&gt;=75,"A-",IF(H7&gt;=70,"B+",IF(H7&gt;=65,"B",IF(H7&gt;=60,"B-",IF(H7&gt;=55,"C+",IF(H7&gt;=50,"C",""))))))),IF(H7&lt;=29,"F",IF(H7&lt;=34,"E",IF(H7&lt;=39,"D",IF(H7&lt;=44,"D+",IF(H7&lt;=49.99,"C-",""))))))</f>
        <v>B</v>
      </c>
      <c r="K7" s="32">
        <f t="shared" ref="K7:K14" si="10">IF(H7&gt;=50,$G$1,0)</f>
        <v>2</v>
      </c>
      <c r="L7" s="27">
        <v>17</v>
      </c>
      <c r="M7" s="27">
        <v>17</v>
      </c>
      <c r="N7" s="27">
        <v>16</v>
      </c>
      <c r="O7" s="29">
        <f t="shared" ref="O7:O14" si="11">5*(((L7*10)/100)+((M7*20)/100)+((N7*70/100)))</f>
        <v>81.499999999999986</v>
      </c>
      <c r="P7" s="34">
        <f t="shared" ref="P7:P14" si="12">O7/5</f>
        <v>16.299999999999997</v>
      </c>
      <c r="Q7" s="31" t="str">
        <f t="shared" ref="Q7:Q14" si="13">CONCATENATE(IF(O7&gt;=80,"A",IF(O7&gt;=75,"A-",IF(O7&gt;=70,"B+",IF(O7&gt;=65,"B",IF(O7&gt;=60,"B-",IF(O7&gt;=55,"C+",IF(O7&gt;=50,"C",""))))))),IF(O7&lt;=29,"F",IF(O7&lt;=34,"E",IF(O7&lt;=39,"D",IF(O7&lt;=44,"D+",IF(O7&lt;=49.99,"C-",""))))))</f>
        <v>A</v>
      </c>
      <c r="R7" s="32">
        <f t="shared" ref="R7:R14" si="14">IF(O7&gt;=50,$N$1,0)</f>
        <v>2</v>
      </c>
      <c r="S7" s="27">
        <v>13.5</v>
      </c>
      <c r="T7" s="27">
        <v>13.5</v>
      </c>
      <c r="U7" s="27">
        <v>9</v>
      </c>
      <c r="V7" s="29">
        <f t="shared" ref="V7:V14" si="15">5*(((S7*10)/100)+((T7*20)/100)+((U7*70/100)))</f>
        <v>51.750000000000007</v>
      </c>
      <c r="W7" s="34">
        <f t="shared" ref="W7:W14" si="16">V7/5</f>
        <v>10.350000000000001</v>
      </c>
      <c r="X7" s="31" t="str">
        <f t="shared" ref="X7:X14" si="17">CONCATENATE(IF(V7&gt;=80,"A",IF(V7&gt;=75,"A-",IF(V7&gt;=70,"B+",IF(V7&gt;=65,"B",IF(V7&gt;=60,"B-",IF(V7&gt;=55,"C+",IF(V7&gt;=50,"C",""))))))),IF(V7&lt;=29,"F",IF(V7&lt;=34,"E",IF(V7&lt;=39,"D",IF(V7&lt;=44,"D+",IF(V7&lt;=49.99,"C-",""))))))</f>
        <v>C</v>
      </c>
      <c r="Y7" s="32">
        <f t="shared" ref="Y7:Y14" si="18">IF(V7&gt;=50,$V$1,0)</f>
        <v>3</v>
      </c>
      <c r="Z7" s="27">
        <v>17.5</v>
      </c>
      <c r="AA7" s="27">
        <v>17.5</v>
      </c>
      <c r="AB7" s="27">
        <v>15.5</v>
      </c>
      <c r="AC7" s="29">
        <f t="shared" ref="AC7:AC14" si="19">5*(((Z7*10)/100)+((AA7*20)/100)+((AB7*70/100)))</f>
        <v>80.5</v>
      </c>
      <c r="AD7" s="34">
        <f t="shared" ref="AD7:AD14" si="20">AC7/5</f>
        <v>16.100000000000001</v>
      </c>
      <c r="AE7" s="31" t="str">
        <f t="shared" ref="AE7:AE14" si="21">CONCATENATE(IF(AC7&gt;=80,"A",IF(AC7&gt;=75,"A-",IF(AC7&gt;=70,"B+",IF(AC7&gt;=65,"B",IF(AC7&gt;=60,"B-",IF(AC7&gt;=55,"C+",IF(AC7&gt;=50,"C",""))))))),IF(AC7&lt;=29,"F",IF(AC7&lt;=34,"E",IF(AC7&lt;=39,"D",IF(AC7&lt;=44,"D+",IF(AC7&lt;=49.99,"C-",""))))))</f>
        <v>A</v>
      </c>
      <c r="AF7" s="32">
        <f t="shared" ref="AF7:AF14" si="22">IF(AC7&gt;=50,$AB$1,0)</f>
        <v>3</v>
      </c>
      <c r="AG7" s="27">
        <v>13</v>
      </c>
      <c r="AH7" s="27">
        <v>13</v>
      </c>
      <c r="AI7" s="27">
        <v>12</v>
      </c>
      <c r="AJ7" s="29">
        <f t="shared" ref="AJ7:AJ14" si="23">5*(((AG7*10)/100)+((AH7*20)/100)+((AI7*70/100)))</f>
        <v>61.5</v>
      </c>
      <c r="AK7" s="34">
        <f t="shared" ref="AK7:AK14" si="24">AJ7/5</f>
        <v>12.3</v>
      </c>
      <c r="AL7" s="31" t="str">
        <f t="shared" ref="AL7:AL14" si="25">CONCATENATE(IF(AJ7&gt;=80,"A",IF(AJ7&gt;=75,"A-",IF(AJ7&gt;=70,"B+",IF(AJ7&gt;=65,"B",IF(AJ7&gt;=60,"B-",IF(AJ7&gt;=55,"C+",IF(AJ7&gt;=50,"C",""))))))),IF(AJ7&lt;=29,"F",IF(AJ7&lt;=34,"E",IF(AJ7&lt;=39,"D",IF(AJ7&lt;=44,"D+",IF(AJ7&lt;=49.99,"C-",""))))))</f>
        <v>B-</v>
      </c>
      <c r="AM7" s="32">
        <f t="shared" ref="AM7:AM14" si="26">IF(AJ7&gt;=50,$AI$1,0)</f>
        <v>4</v>
      </c>
      <c r="AN7" s="33">
        <v>9</v>
      </c>
      <c r="AO7" s="33">
        <v>9</v>
      </c>
      <c r="AP7" s="27">
        <v>11.5</v>
      </c>
      <c r="AQ7" s="29">
        <f t="shared" ref="AQ7:AQ14" si="27">5*(((AN7*10)/100)+((AO7*20)/100)+((AP7*70/100)))</f>
        <v>53.75</v>
      </c>
      <c r="AR7" s="34">
        <f t="shared" ref="AR7:AR14" si="28">AQ7/5</f>
        <v>10.75</v>
      </c>
      <c r="AS7" s="31" t="str">
        <f t="shared" ref="AS7:AS14" si="29">CONCATENATE(IF(AQ7&gt;=80,"A",IF(AQ7&gt;=75,"A-",IF(AQ7&gt;=70,"B+",IF(AQ7&gt;=65,"B",IF(AQ7&gt;=60,"B-",IF(AQ7&gt;=55,"C+",IF(AQ7&gt;=50,"C",""))))))),IF(AQ7&lt;=29,"F",IF(AQ7&lt;=34,"E",IF(AQ7&lt;=39,"D",IF(AQ7&lt;=44,"D+",IF(AQ7&lt;=49.99,"C-",""))))))</f>
        <v>C</v>
      </c>
      <c r="AT7" s="32">
        <f t="shared" ref="AT7:AT14" si="30">IF(AQ7&gt;=50,$AP$1,0)</f>
        <v>4</v>
      </c>
      <c r="AU7" s="27">
        <v>16</v>
      </c>
      <c r="AV7" s="27">
        <v>16</v>
      </c>
      <c r="AW7" s="27">
        <v>18</v>
      </c>
      <c r="AX7" s="29">
        <f t="shared" ref="AX7:AX14" si="31">5*(((AU7*10)/100)+((AV7*20)/100)+((AW7*70/100)))</f>
        <v>87</v>
      </c>
      <c r="AY7" s="34">
        <f t="shared" ref="AY7:AY14" si="32">AX7/5</f>
        <v>17.399999999999999</v>
      </c>
      <c r="AZ7" s="31" t="str">
        <f t="shared" ref="AZ7:AZ14" si="33">CONCATENATE(IF(AX7&gt;=80,"A",IF(AX7&gt;=75,"A-",IF(AX7&gt;=70,"B+",IF(AX7&gt;=65,"B",IF(AX7&gt;=60,"B-",IF(AX7&gt;=55,"C+",IF(AX7&gt;=50,"C",""))))))),IF(AX7&lt;=29,"F",IF(AX7&lt;=34,"E",IF(AX7&lt;=39,"D",IF(AX7&lt;=44,"D+",IF(AX7&lt;=49.99,"C-",""))))))</f>
        <v>A</v>
      </c>
      <c r="BA7" s="32">
        <f t="shared" ref="BA7:BA14" si="34">IF(AX7&gt;=50,$AW$1,0)</f>
        <v>4</v>
      </c>
      <c r="BB7" s="27">
        <v>16</v>
      </c>
      <c r="BC7" s="27">
        <v>16</v>
      </c>
      <c r="BD7" s="27">
        <v>15.5</v>
      </c>
      <c r="BE7" s="29">
        <f t="shared" ref="BE7:BE14" si="35">5*(((BB7*10)/100)+((BC7*20)/100)+((BD7*70/100)))</f>
        <v>78.25</v>
      </c>
      <c r="BF7" s="34">
        <f t="shared" ref="BF7:BF14" si="36">BE7/5</f>
        <v>15.65</v>
      </c>
      <c r="BG7" s="31" t="str">
        <f t="shared" ref="BG7:BG14" si="37">CONCATENATE(IF(BE7&gt;=80,"A",IF(BE7&gt;=75,"A-",IF(BE7&gt;=70,"B+",IF(BE7&gt;=65,"B",IF(BE7&gt;=60,"B-",IF(BE7&gt;=55,"C+",IF(BE7&gt;=50,"C",""))))))),IF(BE7&lt;=29,"F",IF(BE7&lt;=34,"E",IF(BE7&lt;=39,"D",IF(BE7&lt;=44,"D+",IF(BE7&lt;=49.99,"C-",""))))))</f>
        <v>A-</v>
      </c>
      <c r="BH7" s="32">
        <f t="shared" ref="BH7:BH14" si="38">IF(BE7&gt;=50,$BD$1,0)</f>
        <v>4</v>
      </c>
      <c r="BI7" s="33">
        <v>1</v>
      </c>
      <c r="BJ7" s="33">
        <v>1</v>
      </c>
      <c r="BK7" s="28">
        <v>9</v>
      </c>
      <c r="BL7" s="29">
        <f t="shared" ref="BL7:BL14" si="39">5*(((BI7*10)/100)+((BJ7*20)/100)+((BK7*70/100)))</f>
        <v>33</v>
      </c>
      <c r="BM7" s="30">
        <f t="shared" ref="BM7:BM14" si="40">BL7/5</f>
        <v>6.6</v>
      </c>
      <c r="BN7" s="31" t="str">
        <f t="shared" ref="BN7:BN14" si="41">CONCATENATE(IF(BL7&gt;=80,"A",IF(BL7&gt;=75,"A-",IF(BL7&gt;=70,"B+",IF(BL7&gt;=65,"B",IF(BL7&gt;=60,"B-",IF(BL7&gt;=55,"C+",IF(BL7&gt;=50,"C",""))))))),IF(BL7&lt;=29,"F",IF(BL7&lt;=34,"E",IF(BL7&lt;=39,"D",IF(BL7&lt;=44,"D+",IF(BL7&lt;=49.99,"C-",""))))))</f>
        <v>E</v>
      </c>
      <c r="BO7" s="35">
        <f t="shared" ref="BO7:BO14" si="42">IF(BL7&gt;=50,$BK$1,0)</f>
        <v>0</v>
      </c>
      <c r="BP7" s="35">
        <v>12.5</v>
      </c>
      <c r="BQ7" s="35">
        <v>12.5</v>
      </c>
      <c r="BR7" s="35">
        <v>12.5</v>
      </c>
      <c r="BS7" s="29">
        <f t="shared" ref="BS7:BS14" si="43">5*(((BP7*10)/100)+((BQ7*20)/100)+((BR7*70/100)))</f>
        <v>62.5</v>
      </c>
      <c r="BT7" s="34">
        <f t="shared" ref="BT7:BT14" si="44">BS7/5</f>
        <v>12.5</v>
      </c>
      <c r="BU7" s="31" t="str">
        <f t="shared" ref="BU7:BU14" si="45">CONCATENATE(IF(BS7&gt;=80,"A",IF(BS7&gt;=75,"A-",IF(BS7&gt;=70,"B+",IF(BS7&gt;=65,"B",IF(BS7&gt;=60,"B-",IF(BS7&gt;=55,"C+",IF(BS7&gt;=50,"C",""))))))),IF(BS7&lt;=29,"F",IF(BS7&lt;=34,"E",IF(BS7&lt;=39,"D",IF(BS7&lt;=44,"D+",IF(BS7&lt;=49.99,"C-",""))))))</f>
        <v>B-</v>
      </c>
      <c r="BV7" s="32">
        <f t="shared" ref="BV7:BV14" si="46">IF(BS7&gt;=50,$BR$1,0)</f>
        <v>0</v>
      </c>
      <c r="BW7" s="27">
        <v>10</v>
      </c>
      <c r="BX7" s="27">
        <v>10</v>
      </c>
      <c r="BY7" s="27">
        <v>10</v>
      </c>
      <c r="BZ7" s="29">
        <f t="shared" ref="BZ7:BZ14" si="47">5*(((BW7*10)/100)+((BX7*20)/100)+((BY7*70/100)))</f>
        <v>50</v>
      </c>
      <c r="CA7" s="34">
        <f t="shared" ref="CA7:CA14" si="48">BZ7/5</f>
        <v>10</v>
      </c>
      <c r="CB7" s="31" t="str">
        <f t="shared" ref="CB7:CB14" si="49">CONCATENATE(IF(BZ7&gt;=80,"A",IF(BZ7&gt;=75,"A-",IF(BZ7&gt;=70,"B+",IF(BZ7&gt;=65,"B",IF(BZ7&gt;=60,"B-",IF(BZ7&gt;=55,"C+",IF(BZ7&gt;=50,"C",""))))))),IF(BZ7&lt;=29,"F",IF(BZ7&lt;=34,"E",IF(BZ7&lt;=39,"D",IF(BZ7&lt;=44,"D+",IF(BZ7&lt;=49.99,"C-",""))))))</f>
        <v>C</v>
      </c>
      <c r="CC7" s="32">
        <f t="shared" si="0"/>
        <v>0</v>
      </c>
      <c r="CD7" s="27"/>
      <c r="CE7" s="27"/>
      <c r="CF7" s="27"/>
      <c r="CG7" s="29">
        <f t="shared" ref="CG7:CG14" si="50">5*(((CD7*10)/100)+((CE7*20)/100)+((CF7*70/100)))</f>
        <v>0</v>
      </c>
      <c r="CH7" s="34">
        <f t="shared" ref="CH7:CH14" si="51">CG7/5</f>
        <v>0</v>
      </c>
      <c r="CI7" s="31" t="str">
        <f t="shared" ref="CI7:CI14" si="52">CONCATENATE(IF(CG7&gt;=80,"A",IF(CG7&gt;=75,"A-",IF(CG7&gt;=70,"B+",IF(CG7&gt;=65,"B",IF(CG7&gt;=60,"B-",IF(CG7&gt;=55,"C+",IF(CG7&gt;=50,"C",""))))))),IF(CG7&lt;=29,"F",IF(CG7&lt;=34,"E",IF(CG7&lt;=39,"D",IF(CG7&lt;=44,"D+",IF(CG7&lt;=49.99,"C-",""))))))</f>
        <v>F</v>
      </c>
      <c r="CJ7" s="32">
        <f t="shared" si="1"/>
        <v>0</v>
      </c>
      <c r="CK7" s="27"/>
      <c r="CL7" s="27"/>
      <c r="CM7" s="27"/>
      <c r="CN7" s="29">
        <f t="shared" ref="CN7:CN14" si="53">5*(((CK7*10)/100)+((CL7*20)/100)+((CM7*70/100)))</f>
        <v>0</v>
      </c>
      <c r="CO7" s="34">
        <f t="shared" ref="CO7:CO14" si="54">CN7/5</f>
        <v>0</v>
      </c>
      <c r="CP7" s="31" t="str">
        <f t="shared" ref="CP7:CP14" si="55">CONCATENATE(IF(CN7&gt;=80,"A",IF(CN7&gt;=75,"A-",IF(CN7&gt;=70,"B+",IF(CN7&gt;=65,"B",IF(CN7&gt;=60,"B-",IF(CN7&gt;=55,"C+",IF(CN7&gt;=50,"C",""))))))),IF(CN7&lt;=29,"F",IF(CN7&lt;=34,"E",IF(CN7&lt;=39,"D",IF(CN7&lt;=44,"D+",IF(CN7&lt;=49.99,"C-",""))))))</f>
        <v>F</v>
      </c>
      <c r="CQ7" s="32">
        <f t="shared" si="2"/>
        <v>0</v>
      </c>
      <c r="CR7" s="27"/>
      <c r="CS7" s="27"/>
      <c r="CT7" s="27"/>
      <c r="CU7" s="29">
        <f t="shared" ref="CU7:CU14" si="56">5*(((CR7*10)/100)+((CS7*20)/100)+((CT7*70/100)))</f>
        <v>0</v>
      </c>
      <c r="CV7" s="34">
        <f t="shared" ref="CV7:CV14" si="57">CU7/5</f>
        <v>0</v>
      </c>
      <c r="CW7" s="31" t="str">
        <f t="shared" ref="CW7:CW14" si="58">CONCATENATE(IF(CU7&gt;=80,"A",IF(CU7&gt;=75,"A-",IF(CU7&gt;=70,"B+",IF(CU7&gt;=65,"B",IF(CU7&gt;=60,"B-",IF(CU7&gt;=55,"C+",IF(CU7&gt;=50,"C",""))))))),IF(CU7&lt;=29,"F",IF(CU7&lt;=34,"E",IF(CU7&lt;=39,"D",IF(CU7&lt;=44,"D+",IF(CU7&lt;=49.99,"C-",""))))))</f>
        <v>F</v>
      </c>
      <c r="CX7" s="32">
        <f t="shared" si="3"/>
        <v>0</v>
      </c>
      <c r="CY7" s="27"/>
      <c r="CZ7" s="27"/>
      <c r="DA7" s="27"/>
      <c r="DB7" s="29">
        <f t="shared" ref="DB7:DB14" si="59">5*(((CY7*10)/100)+((CZ7*20)/100)+((DA7*70/100)))</f>
        <v>0</v>
      </c>
      <c r="DC7" s="34">
        <f t="shared" ref="DC7:DC14" si="60">DB7/5</f>
        <v>0</v>
      </c>
      <c r="DD7" s="31" t="str">
        <f t="shared" ref="DD7:DD14" si="61">CONCATENATE(IF(DB7&gt;=80,"A",IF(DB7&gt;=75,"A-",IF(DB7&gt;=70,"B+",IF(DB7&gt;=65,"B",IF(DB7&gt;=60,"B-",IF(DB7&gt;=55,"C+",IF(DB7&gt;=50,"C",""))))))),IF(DB7&lt;=29,"F",IF(DB7&lt;=34,"E",IF(DB7&lt;=39,"D",IF(DB7&lt;=44,"D+",IF(DB7&lt;=49.99,"C-",""))))))</f>
        <v>F</v>
      </c>
      <c r="DE7" s="32">
        <f t="shared" ref="DE7:DE14" si="62">IF(DB7&gt;=50,$DA$1,0)</f>
        <v>0</v>
      </c>
      <c r="DF7" s="36"/>
      <c r="DG7" s="37"/>
      <c r="DH7" s="38"/>
      <c r="DI7" s="29">
        <f t="shared" ref="DI7:DI14" si="63">5*(((DF7*10)/100)+((DG7*20)/100)+((DH7*70/100)))</f>
        <v>0</v>
      </c>
      <c r="DJ7" s="34">
        <f t="shared" ref="DJ7:DJ14" si="64">DI7/5</f>
        <v>0</v>
      </c>
      <c r="DK7" s="39" t="str">
        <f t="shared" ref="DK7:DK14" si="65">CONCATENATE(IF(DI7&gt;=80,"4.0",IF(AND(DI7&lt;80,DI7&gt;=75),"3.7",IF(AND(DI7&lt;75,DI7&gt;=70),"3.3",IF(AND(DI7&lt;70,DI7&gt;=65),"3.0"," ")))),IF(AND(DI7&lt;65,DI7&gt;=60),"2.7",IF(AND(DI7&lt;60,DI7&gt;=55),"2.3",IF(AND(DI7&lt;55,DI7&gt;=50),"2.0",IF(AND(DI7&lt;50,DI7&gt;=45),"1.7",IF(AND(DI7&lt;45,DI7&gt;=40),"1.3",IF(AND(DI7&lt;40,DI7&gt;=35),"1.0",IF(DI7&lt;35,"0.0",""))))))))</f>
        <v xml:space="preserve"> 0.0</v>
      </c>
      <c r="DL7" s="31" t="str">
        <f t="shared" ref="DL7:DL14" si="66">CONCATENATE(IF(DI7&gt;=80,"A",IF(DI7&gt;=75,"A-",IF(DI7&gt;=70,"B+",IF(DI7&gt;=65,"B",IF(DI7&gt;=60,"B-",IF(DI7&gt;=55,"C+",IF(DI7&gt;=50,"C",""))))))),IF(DI7&lt;=29,"F",IF(DI7&lt;=34,"E",IF(DI7&lt;=39,"D",IF(DI7&lt;=44,"D+",IF(DI7&lt;=49.99,"C-",""))))))</f>
        <v>F</v>
      </c>
      <c r="DM7" s="32">
        <f t="shared" ref="DM7:DM14" si="67">IF(DJ7&gt;=10,$DH$1,0)</f>
        <v>0</v>
      </c>
      <c r="DN7" s="36">
        <f t="shared" ref="DN7:DN14" si="68">DO7</f>
        <v>0</v>
      </c>
      <c r="DO7" s="37"/>
      <c r="DP7" s="38"/>
      <c r="DQ7" s="29"/>
      <c r="DR7" s="34">
        <f t="shared" ref="DR7:DR14" si="69">DQ7/5</f>
        <v>0</v>
      </c>
      <c r="DS7" s="39" t="str">
        <f t="shared" ref="DS7:DS14" si="70">CONCATENATE(IF(DQ7&gt;=80,"4.0",IF(AND(DQ7&lt;80,DQ7&gt;=75),"3.7",IF(AND(DQ7&lt;75,DQ7&gt;=70),"3.3",IF(AND(DQ7&lt;70,DQ7&gt;=65),"3.0"," ")))),IF(AND(DQ7&lt;65,DQ7&gt;=60),"2.7",IF(AND(DQ7&lt;60,DQ7&gt;=55),"2.3",IF(AND(DQ7&lt;55,DQ7&gt;=50),"2.0",IF(AND(DQ7&lt;50,DQ7&gt;=45),"1.7",IF(AND(DQ7&lt;45,DQ7&gt;=40),"1.3",IF(AND(DQ7&lt;40,DQ7&gt;=35),"1.0",IF(DQ7&lt;35,"0.0",""))))))))</f>
        <v xml:space="preserve"> 0.0</v>
      </c>
      <c r="DT7" s="31" t="str">
        <f t="shared" ref="DT7:DT14" si="71">CONCATENATE(IF(DQ7&gt;=80,"A",IF(DQ7&gt;=75,"A-",IF(DQ7&gt;=70,"B+",IF(DQ7&gt;=65,"B",IF(DQ7&gt;=60,"B-",IF(DQ7&gt;=55,"C+",IF(DQ7&gt;=50,"C",""))))))),IF(DQ7&lt;=29,"F",IF(DQ7&lt;=34,"E",IF(DQ7&lt;=39,"D",IF(DQ7&lt;=44,"D+",IF(DQ7&lt;=49.99,"C-",""))))))</f>
        <v>F</v>
      </c>
      <c r="DU7" s="32">
        <f t="shared" ref="DU7:DU14" si="72">IF(DR7&gt;=10,$DP$1,0)</f>
        <v>0</v>
      </c>
      <c r="DV7" s="36"/>
      <c r="DW7" s="37"/>
      <c r="DX7" s="38"/>
      <c r="DY7" s="29">
        <f t="shared" ref="DY7:DY14" si="73">5*(((DV7*10)/100)+((DW7*20)/100)+((DX7*70/100)))</f>
        <v>0</v>
      </c>
      <c r="DZ7" s="34">
        <f t="shared" ref="DZ7:DZ14" si="74">DY7/5</f>
        <v>0</v>
      </c>
      <c r="EA7" s="39" t="str">
        <f t="shared" ref="EA7:EA14" si="75">CONCATENATE(IF(DY7&gt;=80,"4.0",IF(AND(DY7&lt;80,DY7&gt;=75),"3.7",IF(AND(DY7&lt;75,DY7&gt;=70),"3.3",IF(AND(DY7&lt;70,DY7&gt;=65),"3.0"," ")))),IF(AND(DY7&lt;65,DY7&gt;=60),"2.7",IF(AND(DY7&lt;60,DY7&gt;=55),"2.3",IF(AND(DY7&lt;55,DY7&gt;=50),"2.0",IF(AND(DY7&lt;50,DY7&gt;=45),"1.7",IF(AND(DY7&lt;45,DY7&gt;=40),"1.3",IF(AND(DY7&lt;40,DY7&gt;=35),"1.0",IF(DY7&lt;35,"0.0",""))))))))</f>
        <v xml:space="preserve"> 0.0</v>
      </c>
      <c r="EB7" s="31" t="str">
        <f t="shared" ref="EB7:EB14" si="76">CONCATENATE(IF(DY7&gt;=80,"A",IF(DY7&gt;=75,"A-",IF(DY7&gt;=70,"B+",IF(DY7&gt;=65,"B",IF(DY7&gt;=60,"B-",IF(DY7&gt;=55,"C+",IF(DY7&gt;=50,"C",""))))))),IF(DY7&lt;=29,"F",IF(DY7&lt;=34,"E",IF(DY7&lt;=39,"D",IF(DY7&lt;=44,"D+",IF(DY7&lt;=49.99,"C-",""))))))</f>
        <v>F</v>
      </c>
      <c r="EC7" s="32">
        <f t="shared" ref="EC7:EC14" si="77">IF(DZ7&gt;=10,$DX$1,0)</f>
        <v>0</v>
      </c>
      <c r="ED7" s="36"/>
      <c r="EE7" s="37"/>
      <c r="EF7" s="38"/>
      <c r="EG7" s="29">
        <f t="shared" ref="EG7:EG14" si="78">5*(((ED7*10)/100)+((EE7*20)/100)+((EF7*70/100)))</f>
        <v>0</v>
      </c>
      <c r="EH7" s="34">
        <f t="shared" ref="EH7:EH14" si="79">EG7/5</f>
        <v>0</v>
      </c>
      <c r="EI7" s="39" t="str">
        <f t="shared" ref="EI7:EI14" si="80">CONCATENATE(IF(EG7&gt;=80,"4.0",IF(AND(EG7&lt;80,EG7&gt;=75),"3.7",IF(AND(EG7&lt;75,EG7&gt;=70),"3.3",IF(AND(EG7&lt;70,EG7&gt;=65),"3.0"," ")))),IF(AND(EG7&lt;65,EG7&gt;=60),"2.7",IF(AND(EG7&lt;60,EG7&gt;=55),"2.3",IF(AND(EG7&lt;55,EG7&gt;=50),"2.0",IF(AND(EG7&lt;50,EG7&gt;=45),"1.7",IF(AND(EG7&lt;45,EG7&gt;=40),"1.3",IF(AND(EG7&lt;40,EG7&gt;=35),"1.0",IF(EG7&lt;35,"0.0",""))))))))</f>
        <v xml:space="preserve"> 0.0</v>
      </c>
      <c r="EJ7" s="31" t="str">
        <f t="shared" ref="EJ7:EJ14" si="81">CONCATENATE(IF(EG7&gt;=80,"A",IF(EG7&gt;=75,"A-",IF(EG7&gt;=70,"B+",IF(EG7&gt;=65,"B",IF(EG7&gt;=60,"B-",IF(EG7&gt;=55,"C+",IF(EG7&gt;=50,"C",""))))))),IF(EG7&lt;=29,"F",IF(EG7&lt;=34,"E",IF(EG7&lt;=39,"D",IF(EG7&lt;=44,"D+",IF(EG7&lt;=49.99,"C-",""))))))</f>
        <v>F</v>
      </c>
      <c r="EK7" s="32">
        <f t="shared" ref="EK7:EK14" si="82">IF(EH7&gt;=10,$EF$1,0)</f>
        <v>0</v>
      </c>
      <c r="EL7" s="36">
        <f t="shared" ref="EL7:EL14" si="83">EM7</f>
        <v>0</v>
      </c>
      <c r="EM7" s="37"/>
      <c r="EN7" s="38"/>
      <c r="EO7" s="29">
        <f t="shared" ref="EO7:EO14" si="84">5*(((EL7*10)/100)+((EM7*20)/100)+((EN7*70/100)))</f>
        <v>0</v>
      </c>
      <c r="EP7" s="34">
        <f t="shared" ref="EP7:EP14" si="85">EO7/5</f>
        <v>0</v>
      </c>
      <c r="EQ7" s="39" t="str">
        <f t="shared" ref="EQ7:EQ14" si="86">CONCATENATE(IF(EO7&gt;=80,"4.0",IF(AND(EO7&lt;80,EO7&gt;=75),"3.7",IF(AND(EO7&lt;75,EO7&gt;=70),"3.3",IF(AND(EO7&lt;70,EO7&gt;=65),"3.0"," ")))),IF(AND(EO7&lt;65,EO7&gt;=60),"2.7",IF(AND(EO7&lt;60,EO7&gt;=55),"2.3",IF(AND(EO7&lt;55,EO7&gt;=50),"2.0",IF(AND(EO7&lt;50,EO7&gt;=45),"1.7",IF(AND(EO7&lt;45,EO7&gt;=40),"1.3",IF(AND(EO7&lt;40,EO7&gt;=35),"1.0",IF(EO7&lt;35,"0.0",""))))))))</f>
        <v xml:space="preserve"> 0.0</v>
      </c>
      <c r="ER7" s="31" t="str">
        <f t="shared" ref="ER7:ER14" si="87">CONCATENATE(IF(EO7&gt;=80,"A",IF(EO7&gt;=75,"A-",IF(EO7&gt;=70,"B+",IF(EO7&gt;=65,"B",IF(EO7&gt;=60,"B-",IF(EO7&gt;=55,"C+",IF(EO7&gt;=50,"C",""))))))),IF(EO7&lt;=29,"F",IF(EO7&lt;=34,"E",IF(EO7&lt;=39,"D",IF(EO7&lt;=44,"D+",IF(EO7&lt;=49.99,"C-",""))))))</f>
        <v>F</v>
      </c>
      <c r="ES7" s="32">
        <f t="shared" ref="ES7:ES14" si="88">IF(EP7&gt;=10,$EO$1,0)</f>
        <v>0</v>
      </c>
      <c r="ET7" s="40">
        <f t="shared" si="4"/>
        <v>26</v>
      </c>
      <c r="EU7" s="4">
        <f t="shared" si="5"/>
        <v>12.971666666666666</v>
      </c>
      <c r="EV7" s="4">
        <f t="shared" ref="EV7:EV14" si="89">(EU7*$EU$2)/60</f>
        <v>6.4858333333333329</v>
      </c>
      <c r="EW7" s="41">
        <f>IF(ET7=$EU$2,"ok", $EU$2-ET7)</f>
        <v>4</v>
      </c>
      <c r="EX7" s="1">
        <f t="shared" ref="EX7:EX14" si="90">A7</f>
        <v>4</v>
      </c>
      <c r="EY7" s="1">
        <f t="shared" si="6"/>
        <v>2</v>
      </c>
      <c r="EZ7" s="2" t="str">
        <f t="shared" ref="EZ7:EZ14" si="91">C7</f>
        <v>KOUGOUM VANESSA SONIA</v>
      </c>
      <c r="FA7" s="59" t="s">
        <v>33</v>
      </c>
      <c r="FB7" s="60">
        <v>3</v>
      </c>
      <c r="FC7" s="61" t="s">
        <v>34</v>
      </c>
    </row>
    <row r="8" spans="1:210" s="63" customFormat="1" ht="15.75" x14ac:dyDescent="0.25">
      <c r="A8" s="24">
        <v>5</v>
      </c>
      <c r="B8" s="45" t="s">
        <v>52</v>
      </c>
      <c r="C8" s="25" t="s">
        <v>39</v>
      </c>
      <c r="D8" s="42"/>
      <c r="E8" s="33">
        <v>13</v>
      </c>
      <c r="F8" s="33">
        <v>13</v>
      </c>
      <c r="G8" s="28">
        <v>7</v>
      </c>
      <c r="H8" s="29">
        <f t="shared" si="7"/>
        <v>44</v>
      </c>
      <c r="I8" s="30">
        <f t="shared" si="8"/>
        <v>8.8000000000000007</v>
      </c>
      <c r="J8" s="31" t="str">
        <f t="shared" si="9"/>
        <v>D+</v>
      </c>
      <c r="K8" s="32">
        <f t="shared" si="10"/>
        <v>0</v>
      </c>
      <c r="L8" s="33">
        <v>18</v>
      </c>
      <c r="M8" s="33">
        <v>18</v>
      </c>
      <c r="N8" s="27">
        <v>15</v>
      </c>
      <c r="O8" s="29">
        <f t="shared" si="11"/>
        <v>79.5</v>
      </c>
      <c r="P8" s="34">
        <f t="shared" si="12"/>
        <v>15.9</v>
      </c>
      <c r="Q8" s="31" t="str">
        <f t="shared" si="13"/>
        <v>A-</v>
      </c>
      <c r="R8" s="32">
        <f t="shared" si="14"/>
        <v>2</v>
      </c>
      <c r="S8" s="33">
        <v>14</v>
      </c>
      <c r="T8" s="33">
        <v>14</v>
      </c>
      <c r="U8" s="27">
        <v>12.5</v>
      </c>
      <c r="V8" s="29">
        <f t="shared" si="15"/>
        <v>64.75</v>
      </c>
      <c r="W8" s="34">
        <f t="shared" si="16"/>
        <v>12.95</v>
      </c>
      <c r="X8" s="31" t="str">
        <f t="shared" si="17"/>
        <v>B-</v>
      </c>
      <c r="Y8" s="32">
        <f t="shared" si="18"/>
        <v>3</v>
      </c>
      <c r="Z8" s="33">
        <v>16</v>
      </c>
      <c r="AA8" s="33">
        <v>16</v>
      </c>
      <c r="AB8" s="27">
        <v>16.5</v>
      </c>
      <c r="AC8" s="29">
        <f t="shared" si="19"/>
        <v>81.75</v>
      </c>
      <c r="AD8" s="34">
        <f t="shared" si="20"/>
        <v>16.350000000000001</v>
      </c>
      <c r="AE8" s="31" t="str">
        <f t="shared" si="21"/>
        <v>A</v>
      </c>
      <c r="AF8" s="32">
        <f t="shared" si="22"/>
        <v>3</v>
      </c>
      <c r="AG8" s="33">
        <v>10.5</v>
      </c>
      <c r="AH8" s="33">
        <v>10.5</v>
      </c>
      <c r="AI8" s="28">
        <v>17</v>
      </c>
      <c r="AJ8" s="29">
        <f t="shared" si="23"/>
        <v>75.25</v>
      </c>
      <c r="AK8" s="30">
        <f t="shared" si="24"/>
        <v>15.05</v>
      </c>
      <c r="AL8" s="31" t="str">
        <f t="shared" si="25"/>
        <v>A-</v>
      </c>
      <c r="AM8" s="32">
        <f t="shared" si="26"/>
        <v>4</v>
      </c>
      <c r="AN8" s="33">
        <v>15.5</v>
      </c>
      <c r="AO8" s="33">
        <v>15.5</v>
      </c>
      <c r="AP8" s="28">
        <v>10.5</v>
      </c>
      <c r="AQ8" s="29">
        <f t="shared" si="27"/>
        <v>60</v>
      </c>
      <c r="AR8" s="30">
        <f t="shared" si="28"/>
        <v>12</v>
      </c>
      <c r="AS8" s="31" t="str">
        <f t="shared" si="29"/>
        <v>B-</v>
      </c>
      <c r="AT8" s="32">
        <f t="shared" si="30"/>
        <v>4</v>
      </c>
      <c r="AU8" s="33">
        <v>15</v>
      </c>
      <c r="AV8" s="33">
        <v>15</v>
      </c>
      <c r="AW8" s="27">
        <v>17.5</v>
      </c>
      <c r="AX8" s="29">
        <f t="shared" si="31"/>
        <v>83.75</v>
      </c>
      <c r="AY8" s="34">
        <f t="shared" si="32"/>
        <v>16.75</v>
      </c>
      <c r="AZ8" s="31" t="str">
        <f t="shared" si="33"/>
        <v>A</v>
      </c>
      <c r="BA8" s="32">
        <f t="shared" si="34"/>
        <v>4</v>
      </c>
      <c r="BB8" s="33">
        <v>15</v>
      </c>
      <c r="BC8" s="33">
        <v>15</v>
      </c>
      <c r="BD8" s="27">
        <v>18.5</v>
      </c>
      <c r="BE8" s="29">
        <f t="shared" si="35"/>
        <v>87.25</v>
      </c>
      <c r="BF8" s="34">
        <f t="shared" si="36"/>
        <v>17.45</v>
      </c>
      <c r="BG8" s="31" t="str">
        <f t="shared" si="37"/>
        <v>A</v>
      </c>
      <c r="BH8" s="32">
        <f t="shared" si="38"/>
        <v>4</v>
      </c>
      <c r="BI8" s="33">
        <v>1</v>
      </c>
      <c r="BJ8" s="33">
        <v>1</v>
      </c>
      <c r="BK8" s="28">
        <v>1</v>
      </c>
      <c r="BL8" s="29">
        <f t="shared" si="39"/>
        <v>5</v>
      </c>
      <c r="BM8" s="30">
        <f t="shared" si="40"/>
        <v>1</v>
      </c>
      <c r="BN8" s="31" t="str">
        <f t="shared" si="41"/>
        <v>F</v>
      </c>
      <c r="BO8" s="35">
        <f t="shared" si="42"/>
        <v>0</v>
      </c>
      <c r="BP8" s="35">
        <v>8.5</v>
      </c>
      <c r="BQ8" s="35">
        <v>8.5</v>
      </c>
      <c r="BR8" s="35">
        <v>8.5</v>
      </c>
      <c r="BS8" s="29">
        <f t="shared" si="43"/>
        <v>42.5</v>
      </c>
      <c r="BT8" s="34">
        <f t="shared" si="44"/>
        <v>8.5</v>
      </c>
      <c r="BU8" s="31" t="str">
        <f t="shared" si="45"/>
        <v>D+</v>
      </c>
      <c r="BV8" s="32">
        <f t="shared" si="46"/>
        <v>0</v>
      </c>
      <c r="BW8" s="27">
        <v>17.5</v>
      </c>
      <c r="BX8" s="27">
        <v>17.5</v>
      </c>
      <c r="BY8" s="27">
        <v>17.5</v>
      </c>
      <c r="BZ8" s="29">
        <f t="shared" si="47"/>
        <v>87.5</v>
      </c>
      <c r="CA8" s="34">
        <f t="shared" si="48"/>
        <v>17.5</v>
      </c>
      <c r="CB8" s="31" t="str">
        <f t="shared" si="49"/>
        <v>A</v>
      </c>
      <c r="CC8" s="32">
        <f t="shared" si="0"/>
        <v>0</v>
      </c>
      <c r="CD8" s="27"/>
      <c r="CE8" s="27"/>
      <c r="CF8" s="27"/>
      <c r="CG8" s="29">
        <f t="shared" si="50"/>
        <v>0</v>
      </c>
      <c r="CH8" s="34">
        <f t="shared" si="51"/>
        <v>0</v>
      </c>
      <c r="CI8" s="31" t="str">
        <f t="shared" si="52"/>
        <v>F</v>
      </c>
      <c r="CJ8" s="32">
        <f t="shared" si="1"/>
        <v>0</v>
      </c>
      <c r="CK8" s="27"/>
      <c r="CL8" s="27"/>
      <c r="CM8" s="27"/>
      <c r="CN8" s="29">
        <f t="shared" si="53"/>
        <v>0</v>
      </c>
      <c r="CO8" s="34">
        <f t="shared" si="54"/>
        <v>0</v>
      </c>
      <c r="CP8" s="31" t="str">
        <f t="shared" si="55"/>
        <v>F</v>
      </c>
      <c r="CQ8" s="32">
        <f t="shared" si="2"/>
        <v>0</v>
      </c>
      <c r="CR8" s="27"/>
      <c r="CS8" s="27"/>
      <c r="CT8" s="27"/>
      <c r="CU8" s="29">
        <f t="shared" si="56"/>
        <v>0</v>
      </c>
      <c r="CV8" s="34">
        <f t="shared" si="57"/>
        <v>0</v>
      </c>
      <c r="CW8" s="31" t="str">
        <f t="shared" si="58"/>
        <v>F</v>
      </c>
      <c r="CX8" s="32">
        <f t="shared" si="3"/>
        <v>0</v>
      </c>
      <c r="CY8" s="43"/>
      <c r="CZ8" s="43"/>
      <c r="DA8" s="27"/>
      <c r="DB8" s="29">
        <f t="shared" si="59"/>
        <v>0</v>
      </c>
      <c r="DC8" s="34">
        <f t="shared" si="60"/>
        <v>0</v>
      </c>
      <c r="DD8" s="31" t="str">
        <f t="shared" si="61"/>
        <v>F</v>
      </c>
      <c r="DE8" s="32">
        <f t="shared" si="62"/>
        <v>0</v>
      </c>
      <c r="DF8" s="36"/>
      <c r="DG8" s="37"/>
      <c r="DH8" s="38"/>
      <c r="DI8" s="29">
        <f t="shared" si="63"/>
        <v>0</v>
      </c>
      <c r="DJ8" s="34">
        <f t="shared" si="64"/>
        <v>0</v>
      </c>
      <c r="DK8" s="39" t="str">
        <f t="shared" si="65"/>
        <v xml:space="preserve"> 0.0</v>
      </c>
      <c r="DL8" s="31" t="str">
        <f t="shared" si="66"/>
        <v>F</v>
      </c>
      <c r="DM8" s="32">
        <f t="shared" si="67"/>
        <v>0</v>
      </c>
      <c r="DN8" s="36">
        <f t="shared" si="68"/>
        <v>0</v>
      </c>
      <c r="DO8" s="37"/>
      <c r="DP8" s="38"/>
      <c r="DQ8" s="29"/>
      <c r="DR8" s="34">
        <f t="shared" si="69"/>
        <v>0</v>
      </c>
      <c r="DS8" s="39" t="str">
        <f t="shared" si="70"/>
        <v xml:space="preserve"> 0.0</v>
      </c>
      <c r="DT8" s="31" t="str">
        <f t="shared" si="71"/>
        <v>F</v>
      </c>
      <c r="DU8" s="32">
        <f t="shared" si="72"/>
        <v>0</v>
      </c>
      <c r="DV8" s="36"/>
      <c r="DW8" s="37"/>
      <c r="DX8" s="38"/>
      <c r="DY8" s="29">
        <f t="shared" si="73"/>
        <v>0</v>
      </c>
      <c r="DZ8" s="34">
        <f t="shared" si="74"/>
        <v>0</v>
      </c>
      <c r="EA8" s="39" t="str">
        <f t="shared" si="75"/>
        <v xml:space="preserve"> 0.0</v>
      </c>
      <c r="EB8" s="31" t="str">
        <f t="shared" si="76"/>
        <v>F</v>
      </c>
      <c r="EC8" s="32">
        <f t="shared" si="77"/>
        <v>0</v>
      </c>
      <c r="ED8" s="36"/>
      <c r="EE8" s="37"/>
      <c r="EF8" s="38"/>
      <c r="EG8" s="29">
        <f t="shared" si="78"/>
        <v>0</v>
      </c>
      <c r="EH8" s="34">
        <f t="shared" si="79"/>
        <v>0</v>
      </c>
      <c r="EI8" s="39" t="str">
        <f t="shared" si="80"/>
        <v xml:space="preserve"> 0.0</v>
      </c>
      <c r="EJ8" s="31" t="str">
        <f t="shared" si="81"/>
        <v>F</v>
      </c>
      <c r="EK8" s="32">
        <f t="shared" si="82"/>
        <v>0</v>
      </c>
      <c r="EL8" s="36">
        <f t="shared" si="83"/>
        <v>0</v>
      </c>
      <c r="EM8" s="37"/>
      <c r="EN8" s="38"/>
      <c r="EO8" s="29">
        <f t="shared" si="84"/>
        <v>0</v>
      </c>
      <c r="EP8" s="34">
        <f t="shared" si="85"/>
        <v>0</v>
      </c>
      <c r="EQ8" s="39" t="str">
        <f t="shared" si="86"/>
        <v xml:space="preserve"> 0.0</v>
      </c>
      <c r="ER8" s="31" t="str">
        <f t="shared" si="87"/>
        <v>F</v>
      </c>
      <c r="ES8" s="32">
        <f t="shared" si="88"/>
        <v>0</v>
      </c>
      <c r="ET8" s="40">
        <f t="shared" si="4"/>
        <v>24</v>
      </c>
      <c r="EU8" s="4">
        <f t="shared" si="5"/>
        <v>12.876666666666667</v>
      </c>
      <c r="EV8" s="4">
        <f t="shared" si="89"/>
        <v>6.4383333333333335</v>
      </c>
      <c r="EW8" s="41">
        <f>IF(ET8=$EU$2,"ok",$EU$2-ET8)</f>
        <v>6</v>
      </c>
      <c r="EX8" s="1">
        <f t="shared" si="90"/>
        <v>5</v>
      </c>
      <c r="EY8" s="1">
        <f t="shared" si="6"/>
        <v>3</v>
      </c>
      <c r="EZ8" s="2" t="str">
        <f t="shared" si="91"/>
        <v>NANA NANA JUNIOR GAEL</v>
      </c>
      <c r="FA8" s="62"/>
      <c r="FB8" s="62"/>
      <c r="FC8" s="61"/>
    </row>
    <row r="9" spans="1:210" ht="15.75" x14ac:dyDescent="0.25">
      <c r="A9" s="24">
        <v>6</v>
      </c>
      <c r="B9" s="45" t="s">
        <v>53</v>
      </c>
      <c r="C9" s="25" t="s">
        <v>40</v>
      </c>
      <c r="D9" s="26"/>
      <c r="E9" s="33">
        <v>9.5</v>
      </c>
      <c r="F9" s="33">
        <v>9.5</v>
      </c>
      <c r="G9" s="28">
        <v>10.5</v>
      </c>
      <c r="H9" s="29">
        <f t="shared" si="7"/>
        <v>51</v>
      </c>
      <c r="I9" s="30">
        <f t="shared" si="8"/>
        <v>10.199999999999999</v>
      </c>
      <c r="J9" s="31" t="str">
        <f t="shared" si="9"/>
        <v>C</v>
      </c>
      <c r="K9" s="32">
        <f t="shared" si="10"/>
        <v>2</v>
      </c>
      <c r="L9" s="33">
        <v>13</v>
      </c>
      <c r="M9" s="33">
        <v>13</v>
      </c>
      <c r="N9" s="43">
        <v>9</v>
      </c>
      <c r="O9" s="29">
        <f t="shared" si="11"/>
        <v>51</v>
      </c>
      <c r="P9" s="34">
        <f t="shared" si="12"/>
        <v>10.199999999999999</v>
      </c>
      <c r="Q9" s="31" t="str">
        <f t="shared" si="13"/>
        <v>C</v>
      </c>
      <c r="R9" s="32">
        <f t="shared" si="14"/>
        <v>2</v>
      </c>
      <c r="S9" s="33">
        <v>10</v>
      </c>
      <c r="T9" s="33">
        <v>10</v>
      </c>
      <c r="U9" s="43">
        <v>10</v>
      </c>
      <c r="V9" s="29">
        <f t="shared" si="15"/>
        <v>50</v>
      </c>
      <c r="W9" s="34">
        <f t="shared" si="16"/>
        <v>10</v>
      </c>
      <c r="X9" s="31" t="str">
        <f t="shared" si="17"/>
        <v>C</v>
      </c>
      <c r="Y9" s="32">
        <f t="shared" si="18"/>
        <v>3</v>
      </c>
      <c r="Z9" s="33">
        <v>14</v>
      </c>
      <c r="AA9" s="33">
        <v>14</v>
      </c>
      <c r="AB9" s="43">
        <v>10</v>
      </c>
      <c r="AC9" s="29">
        <f t="shared" si="19"/>
        <v>56</v>
      </c>
      <c r="AD9" s="34">
        <f t="shared" si="20"/>
        <v>11.2</v>
      </c>
      <c r="AE9" s="31" t="str">
        <f t="shared" si="21"/>
        <v>C+</v>
      </c>
      <c r="AF9" s="32">
        <f t="shared" si="22"/>
        <v>3</v>
      </c>
      <c r="AG9" s="33">
        <v>7</v>
      </c>
      <c r="AH9" s="33">
        <v>7</v>
      </c>
      <c r="AI9" s="28">
        <v>15</v>
      </c>
      <c r="AJ9" s="29">
        <f t="shared" si="23"/>
        <v>63</v>
      </c>
      <c r="AK9" s="30">
        <f t="shared" si="24"/>
        <v>12.6</v>
      </c>
      <c r="AL9" s="31" t="str">
        <f t="shared" si="25"/>
        <v>B-</v>
      </c>
      <c r="AM9" s="32">
        <f t="shared" si="26"/>
        <v>4</v>
      </c>
      <c r="AN9" s="27">
        <v>13</v>
      </c>
      <c r="AO9" s="27">
        <v>13</v>
      </c>
      <c r="AP9" s="27">
        <v>10.5</v>
      </c>
      <c r="AQ9" s="29">
        <f t="shared" si="27"/>
        <v>56.25</v>
      </c>
      <c r="AR9" s="34">
        <f t="shared" si="28"/>
        <v>11.25</v>
      </c>
      <c r="AS9" s="31" t="str">
        <f t="shared" si="29"/>
        <v>C+</v>
      </c>
      <c r="AT9" s="32">
        <f t="shared" si="30"/>
        <v>4</v>
      </c>
      <c r="AU9" s="33">
        <v>11.5</v>
      </c>
      <c r="AV9" s="33">
        <v>11.5</v>
      </c>
      <c r="AW9" s="43">
        <v>10</v>
      </c>
      <c r="AX9" s="29">
        <f t="shared" si="31"/>
        <v>52.25</v>
      </c>
      <c r="AY9" s="34">
        <f t="shared" si="32"/>
        <v>10.45</v>
      </c>
      <c r="AZ9" s="31" t="str">
        <f t="shared" si="33"/>
        <v>C</v>
      </c>
      <c r="BA9" s="32">
        <f t="shared" si="34"/>
        <v>4</v>
      </c>
      <c r="BB9" s="33">
        <v>11.5</v>
      </c>
      <c r="BC9" s="33">
        <v>11.5</v>
      </c>
      <c r="BD9" s="43">
        <v>9.5</v>
      </c>
      <c r="BE9" s="29">
        <f t="shared" si="35"/>
        <v>50.5</v>
      </c>
      <c r="BF9" s="34">
        <f t="shared" si="36"/>
        <v>10.1</v>
      </c>
      <c r="BG9" s="31" t="str">
        <f t="shared" si="37"/>
        <v>C</v>
      </c>
      <c r="BH9" s="32">
        <f t="shared" si="38"/>
        <v>4</v>
      </c>
      <c r="BI9" s="33">
        <v>2</v>
      </c>
      <c r="BJ9" s="33">
        <v>2</v>
      </c>
      <c r="BK9" s="28">
        <v>11</v>
      </c>
      <c r="BL9" s="29">
        <f t="shared" si="39"/>
        <v>41.5</v>
      </c>
      <c r="BM9" s="30">
        <f t="shared" si="40"/>
        <v>8.3000000000000007</v>
      </c>
      <c r="BN9" s="31" t="str">
        <f t="shared" si="41"/>
        <v>D+</v>
      </c>
      <c r="BO9" s="35">
        <f t="shared" si="42"/>
        <v>0</v>
      </c>
      <c r="BP9" s="35">
        <v>8</v>
      </c>
      <c r="BQ9" s="35">
        <v>8</v>
      </c>
      <c r="BR9" s="35">
        <v>8</v>
      </c>
      <c r="BS9" s="29">
        <f t="shared" si="43"/>
        <v>40</v>
      </c>
      <c r="BT9" s="34">
        <f t="shared" si="44"/>
        <v>8</v>
      </c>
      <c r="BU9" s="31" t="str">
        <f t="shared" si="45"/>
        <v>D+</v>
      </c>
      <c r="BV9" s="32">
        <f t="shared" si="46"/>
        <v>0</v>
      </c>
      <c r="BW9" s="27">
        <v>2</v>
      </c>
      <c r="BX9" s="27">
        <v>2</v>
      </c>
      <c r="BY9" s="27">
        <v>2</v>
      </c>
      <c r="BZ9" s="29">
        <f t="shared" si="47"/>
        <v>10</v>
      </c>
      <c r="CA9" s="34">
        <f t="shared" si="48"/>
        <v>2</v>
      </c>
      <c r="CB9" s="31" t="str">
        <f t="shared" si="49"/>
        <v>F</v>
      </c>
      <c r="CC9" s="32">
        <f t="shared" si="0"/>
        <v>0</v>
      </c>
      <c r="CD9" s="27"/>
      <c r="CE9" s="27"/>
      <c r="CF9" s="27"/>
      <c r="CG9" s="29">
        <f t="shared" si="50"/>
        <v>0</v>
      </c>
      <c r="CH9" s="34">
        <f t="shared" si="51"/>
        <v>0</v>
      </c>
      <c r="CI9" s="31" t="str">
        <f t="shared" si="52"/>
        <v>F</v>
      </c>
      <c r="CJ9" s="32">
        <f t="shared" si="1"/>
        <v>0</v>
      </c>
      <c r="CK9" s="27"/>
      <c r="CL9" s="27"/>
      <c r="CM9" s="27"/>
      <c r="CN9" s="29">
        <f t="shared" si="53"/>
        <v>0</v>
      </c>
      <c r="CO9" s="34">
        <f t="shared" si="54"/>
        <v>0</v>
      </c>
      <c r="CP9" s="31" t="str">
        <f t="shared" si="55"/>
        <v>F</v>
      </c>
      <c r="CQ9" s="32">
        <f t="shared" si="2"/>
        <v>0</v>
      </c>
      <c r="CR9" s="27"/>
      <c r="CS9" s="27"/>
      <c r="CT9" s="27"/>
      <c r="CU9" s="29">
        <f t="shared" si="56"/>
        <v>0</v>
      </c>
      <c r="CV9" s="34">
        <f t="shared" si="57"/>
        <v>0</v>
      </c>
      <c r="CW9" s="31" t="str">
        <f t="shared" si="58"/>
        <v>F</v>
      </c>
      <c r="CX9" s="32">
        <f t="shared" si="3"/>
        <v>0</v>
      </c>
      <c r="CY9" s="43"/>
      <c r="CZ9" s="43"/>
      <c r="DA9" s="27"/>
      <c r="DB9" s="29">
        <f t="shared" si="59"/>
        <v>0</v>
      </c>
      <c r="DC9" s="34">
        <f t="shared" si="60"/>
        <v>0</v>
      </c>
      <c r="DD9" s="31" t="str">
        <f t="shared" si="61"/>
        <v>F</v>
      </c>
      <c r="DE9" s="32">
        <f t="shared" si="62"/>
        <v>0</v>
      </c>
      <c r="DF9" s="36"/>
      <c r="DG9" s="37"/>
      <c r="DH9" s="38"/>
      <c r="DI9" s="29">
        <f t="shared" si="63"/>
        <v>0</v>
      </c>
      <c r="DJ9" s="34">
        <f t="shared" si="64"/>
        <v>0</v>
      </c>
      <c r="DK9" s="39" t="str">
        <f t="shared" si="65"/>
        <v xml:space="preserve"> 0.0</v>
      </c>
      <c r="DL9" s="31" t="str">
        <f t="shared" si="66"/>
        <v>F</v>
      </c>
      <c r="DM9" s="32">
        <f t="shared" si="67"/>
        <v>0</v>
      </c>
      <c r="DN9" s="36">
        <f t="shared" si="68"/>
        <v>0</v>
      </c>
      <c r="DO9" s="37"/>
      <c r="DP9" s="38"/>
      <c r="DQ9" s="29"/>
      <c r="DR9" s="34">
        <f t="shared" si="69"/>
        <v>0</v>
      </c>
      <c r="DS9" s="39" t="str">
        <f t="shared" si="70"/>
        <v xml:space="preserve"> 0.0</v>
      </c>
      <c r="DT9" s="31" t="str">
        <f t="shared" si="71"/>
        <v>F</v>
      </c>
      <c r="DU9" s="32">
        <f t="shared" si="72"/>
        <v>0</v>
      </c>
      <c r="DV9" s="36"/>
      <c r="DW9" s="37"/>
      <c r="DX9" s="38"/>
      <c r="DY9" s="29">
        <f t="shared" si="73"/>
        <v>0</v>
      </c>
      <c r="DZ9" s="34">
        <f t="shared" si="74"/>
        <v>0</v>
      </c>
      <c r="EA9" s="39" t="str">
        <f t="shared" si="75"/>
        <v xml:space="preserve"> 0.0</v>
      </c>
      <c r="EB9" s="31" t="str">
        <f t="shared" si="76"/>
        <v>F</v>
      </c>
      <c r="EC9" s="32">
        <f t="shared" si="77"/>
        <v>0</v>
      </c>
      <c r="ED9" s="36"/>
      <c r="EE9" s="37"/>
      <c r="EF9" s="38"/>
      <c r="EG9" s="29">
        <f t="shared" si="78"/>
        <v>0</v>
      </c>
      <c r="EH9" s="34">
        <f t="shared" si="79"/>
        <v>0</v>
      </c>
      <c r="EI9" s="39" t="str">
        <f t="shared" si="80"/>
        <v xml:space="preserve"> 0.0</v>
      </c>
      <c r="EJ9" s="31" t="str">
        <f t="shared" si="81"/>
        <v>F</v>
      </c>
      <c r="EK9" s="32">
        <f t="shared" si="82"/>
        <v>0</v>
      </c>
      <c r="EL9" s="36">
        <f t="shared" si="83"/>
        <v>0</v>
      </c>
      <c r="EM9" s="37"/>
      <c r="EN9" s="38"/>
      <c r="EO9" s="29">
        <f t="shared" si="84"/>
        <v>0</v>
      </c>
      <c r="EP9" s="34">
        <f t="shared" si="85"/>
        <v>0</v>
      </c>
      <c r="EQ9" s="39" t="str">
        <f t="shared" si="86"/>
        <v xml:space="preserve"> 0.0</v>
      </c>
      <c r="ER9" s="31" t="str">
        <f t="shared" si="87"/>
        <v>F</v>
      </c>
      <c r="ES9" s="32">
        <f t="shared" si="88"/>
        <v>0</v>
      </c>
      <c r="ET9" s="40">
        <f t="shared" si="4"/>
        <v>26</v>
      </c>
      <c r="EU9" s="4">
        <f t="shared" si="5"/>
        <v>10.506666666666664</v>
      </c>
      <c r="EV9" s="4">
        <f t="shared" si="89"/>
        <v>5.2533333333333321</v>
      </c>
      <c r="EW9" s="41">
        <f>IF(ET9=$EU$2,"ok", $EU$2-ET9)</f>
        <v>4</v>
      </c>
      <c r="EX9" s="1">
        <f t="shared" si="90"/>
        <v>6</v>
      </c>
      <c r="EY9" s="1">
        <f t="shared" si="6"/>
        <v>10</v>
      </c>
      <c r="EZ9" s="2" t="str">
        <f t="shared" si="91"/>
        <v>NGOMSI CHARLES JORDAN</v>
      </c>
      <c r="FA9" s="59" t="s">
        <v>41</v>
      </c>
      <c r="FB9" s="60">
        <f>COUNTIFS(EU7:EU14,"&lt;=10")</f>
        <v>0</v>
      </c>
      <c r="FC9" s="60">
        <f>((FB9/$FB$4)*100)</f>
        <v>0</v>
      </c>
    </row>
    <row r="10" spans="1:210" ht="19.5" customHeight="1" x14ac:dyDescent="0.25">
      <c r="A10" s="24">
        <v>7</v>
      </c>
      <c r="B10" s="45" t="s">
        <v>54</v>
      </c>
      <c r="C10" s="25" t="s">
        <v>42</v>
      </c>
      <c r="D10" s="26"/>
      <c r="E10" s="27">
        <v>6</v>
      </c>
      <c r="F10" s="27">
        <v>6</v>
      </c>
      <c r="G10" s="43">
        <v>6.5</v>
      </c>
      <c r="H10" s="29">
        <f t="shared" si="7"/>
        <v>31.75</v>
      </c>
      <c r="I10" s="34">
        <f t="shared" si="8"/>
        <v>6.35</v>
      </c>
      <c r="J10" s="31" t="str">
        <f t="shared" si="9"/>
        <v>E</v>
      </c>
      <c r="K10" s="32">
        <f t="shared" si="10"/>
        <v>0</v>
      </c>
      <c r="L10" s="33">
        <v>13</v>
      </c>
      <c r="M10" s="33">
        <v>13</v>
      </c>
      <c r="N10" s="27">
        <v>13.5</v>
      </c>
      <c r="O10" s="29">
        <f t="shared" si="11"/>
        <v>66.75</v>
      </c>
      <c r="P10" s="34">
        <f t="shared" si="12"/>
        <v>13.35</v>
      </c>
      <c r="Q10" s="31" t="str">
        <f t="shared" si="13"/>
        <v>B</v>
      </c>
      <c r="R10" s="32">
        <f t="shared" si="14"/>
        <v>2</v>
      </c>
      <c r="S10" s="33">
        <v>9</v>
      </c>
      <c r="T10" s="33">
        <v>9</v>
      </c>
      <c r="U10" s="27">
        <v>11.5</v>
      </c>
      <c r="V10" s="29">
        <f t="shared" si="15"/>
        <v>53.75</v>
      </c>
      <c r="W10" s="34">
        <f t="shared" si="16"/>
        <v>10.75</v>
      </c>
      <c r="X10" s="31" t="str">
        <f t="shared" si="17"/>
        <v>C</v>
      </c>
      <c r="Y10" s="32">
        <f t="shared" si="18"/>
        <v>3</v>
      </c>
      <c r="Z10" s="33">
        <v>16</v>
      </c>
      <c r="AA10" s="33">
        <v>16</v>
      </c>
      <c r="AB10" s="27">
        <v>15.5</v>
      </c>
      <c r="AC10" s="29">
        <f t="shared" si="19"/>
        <v>78.25</v>
      </c>
      <c r="AD10" s="34">
        <f t="shared" si="20"/>
        <v>15.65</v>
      </c>
      <c r="AE10" s="31" t="str">
        <f t="shared" si="21"/>
        <v>A-</v>
      </c>
      <c r="AF10" s="32">
        <f t="shared" si="22"/>
        <v>3</v>
      </c>
      <c r="AG10" s="33">
        <v>7</v>
      </c>
      <c r="AH10" s="33">
        <v>7</v>
      </c>
      <c r="AI10" s="27">
        <v>13</v>
      </c>
      <c r="AJ10" s="29">
        <f t="shared" si="23"/>
        <v>56</v>
      </c>
      <c r="AK10" s="34">
        <f t="shared" si="24"/>
        <v>11.2</v>
      </c>
      <c r="AL10" s="31" t="str">
        <f t="shared" si="25"/>
        <v>C+</v>
      </c>
      <c r="AM10" s="32">
        <f t="shared" si="26"/>
        <v>4</v>
      </c>
      <c r="AN10" s="27">
        <v>10.5</v>
      </c>
      <c r="AO10" s="27">
        <v>10.5</v>
      </c>
      <c r="AP10" s="27">
        <v>12</v>
      </c>
      <c r="AQ10" s="29">
        <f t="shared" si="27"/>
        <v>57.75</v>
      </c>
      <c r="AR10" s="34">
        <f t="shared" si="28"/>
        <v>11.55</v>
      </c>
      <c r="AS10" s="31" t="str">
        <f t="shared" si="29"/>
        <v>C+</v>
      </c>
      <c r="AT10" s="32">
        <f t="shared" si="30"/>
        <v>4</v>
      </c>
      <c r="AU10" s="33">
        <v>14</v>
      </c>
      <c r="AV10" s="33">
        <v>14</v>
      </c>
      <c r="AW10" s="27">
        <v>17</v>
      </c>
      <c r="AX10" s="29">
        <f t="shared" si="31"/>
        <v>80.5</v>
      </c>
      <c r="AY10" s="34">
        <f t="shared" si="32"/>
        <v>16.100000000000001</v>
      </c>
      <c r="AZ10" s="31" t="str">
        <f t="shared" si="33"/>
        <v>A</v>
      </c>
      <c r="BA10" s="32">
        <f t="shared" si="34"/>
        <v>4</v>
      </c>
      <c r="BB10" s="33">
        <v>14</v>
      </c>
      <c r="BC10" s="33">
        <v>14</v>
      </c>
      <c r="BD10" s="27">
        <v>11.5</v>
      </c>
      <c r="BE10" s="29">
        <f t="shared" si="35"/>
        <v>61.25</v>
      </c>
      <c r="BF10" s="34">
        <f t="shared" si="36"/>
        <v>12.25</v>
      </c>
      <c r="BG10" s="31" t="str">
        <f t="shared" si="37"/>
        <v>B-</v>
      </c>
      <c r="BH10" s="32">
        <f t="shared" si="38"/>
        <v>4</v>
      </c>
      <c r="BI10" s="33">
        <v>0</v>
      </c>
      <c r="BJ10" s="33">
        <v>0</v>
      </c>
      <c r="BK10" s="28">
        <v>5</v>
      </c>
      <c r="BL10" s="29">
        <f t="shared" si="39"/>
        <v>17.5</v>
      </c>
      <c r="BM10" s="30">
        <f t="shared" si="40"/>
        <v>3.5</v>
      </c>
      <c r="BN10" s="31" t="str">
        <f t="shared" si="41"/>
        <v>F</v>
      </c>
      <c r="BO10" s="35">
        <f t="shared" si="42"/>
        <v>0</v>
      </c>
      <c r="BP10" s="35">
        <v>8.5</v>
      </c>
      <c r="BQ10" s="35">
        <v>8.5</v>
      </c>
      <c r="BR10" s="35">
        <v>8.5</v>
      </c>
      <c r="BS10" s="29">
        <f t="shared" si="43"/>
        <v>42.5</v>
      </c>
      <c r="BT10" s="34">
        <f t="shared" si="44"/>
        <v>8.5</v>
      </c>
      <c r="BU10" s="31" t="str">
        <f t="shared" si="45"/>
        <v>D+</v>
      </c>
      <c r="BV10" s="32">
        <f t="shared" si="46"/>
        <v>0</v>
      </c>
      <c r="BW10" s="27">
        <v>13.5</v>
      </c>
      <c r="BX10" s="27">
        <v>13.5</v>
      </c>
      <c r="BY10" s="27">
        <v>13.5</v>
      </c>
      <c r="BZ10" s="29">
        <f t="shared" si="47"/>
        <v>67.5</v>
      </c>
      <c r="CA10" s="34">
        <f t="shared" si="48"/>
        <v>13.5</v>
      </c>
      <c r="CB10" s="31" t="str">
        <f t="shared" si="49"/>
        <v>B</v>
      </c>
      <c r="CC10" s="32">
        <f t="shared" si="0"/>
        <v>0</v>
      </c>
      <c r="CD10" s="27"/>
      <c r="CE10" s="27"/>
      <c r="CF10" s="27"/>
      <c r="CG10" s="29">
        <f t="shared" si="50"/>
        <v>0</v>
      </c>
      <c r="CH10" s="34">
        <f t="shared" si="51"/>
        <v>0</v>
      </c>
      <c r="CI10" s="31" t="str">
        <f t="shared" si="52"/>
        <v>F</v>
      </c>
      <c r="CJ10" s="32">
        <f t="shared" si="1"/>
        <v>0</v>
      </c>
      <c r="CK10" s="27"/>
      <c r="CL10" s="27"/>
      <c r="CM10" s="27"/>
      <c r="CN10" s="29">
        <f t="shared" si="53"/>
        <v>0</v>
      </c>
      <c r="CO10" s="34">
        <f t="shared" si="54"/>
        <v>0</v>
      </c>
      <c r="CP10" s="31" t="str">
        <f t="shared" si="55"/>
        <v>F</v>
      </c>
      <c r="CQ10" s="32">
        <f t="shared" si="2"/>
        <v>0</v>
      </c>
      <c r="CR10" s="27"/>
      <c r="CS10" s="27"/>
      <c r="CT10" s="27"/>
      <c r="CU10" s="29">
        <f t="shared" si="56"/>
        <v>0</v>
      </c>
      <c r="CV10" s="34">
        <f t="shared" si="57"/>
        <v>0</v>
      </c>
      <c r="CW10" s="31" t="str">
        <f t="shared" si="58"/>
        <v>F</v>
      </c>
      <c r="CX10" s="32">
        <f t="shared" si="3"/>
        <v>0</v>
      </c>
      <c r="CY10" s="27"/>
      <c r="CZ10" s="27"/>
      <c r="DA10" s="27"/>
      <c r="DB10" s="29">
        <f t="shared" si="59"/>
        <v>0</v>
      </c>
      <c r="DC10" s="34">
        <f t="shared" si="60"/>
        <v>0</v>
      </c>
      <c r="DD10" s="31" t="str">
        <f t="shared" si="61"/>
        <v>F</v>
      </c>
      <c r="DE10" s="32">
        <f t="shared" si="62"/>
        <v>0</v>
      </c>
      <c r="DF10" s="36"/>
      <c r="DG10" s="37"/>
      <c r="DH10" s="38"/>
      <c r="DI10" s="29">
        <f t="shared" si="63"/>
        <v>0</v>
      </c>
      <c r="DJ10" s="34">
        <f t="shared" si="64"/>
        <v>0</v>
      </c>
      <c r="DK10" s="39" t="str">
        <f t="shared" si="65"/>
        <v xml:space="preserve"> 0.0</v>
      </c>
      <c r="DL10" s="31" t="str">
        <f t="shared" si="66"/>
        <v>F</v>
      </c>
      <c r="DM10" s="32">
        <f t="shared" si="67"/>
        <v>0</v>
      </c>
      <c r="DN10" s="36">
        <f t="shared" si="68"/>
        <v>0</v>
      </c>
      <c r="DO10" s="37"/>
      <c r="DP10" s="38"/>
      <c r="DQ10" s="29"/>
      <c r="DR10" s="34">
        <f t="shared" si="69"/>
        <v>0</v>
      </c>
      <c r="DS10" s="39" t="str">
        <f t="shared" si="70"/>
        <v xml:space="preserve"> 0.0</v>
      </c>
      <c r="DT10" s="31" t="str">
        <f t="shared" si="71"/>
        <v>F</v>
      </c>
      <c r="DU10" s="32">
        <f t="shared" si="72"/>
        <v>0</v>
      </c>
      <c r="DV10" s="36"/>
      <c r="DW10" s="37"/>
      <c r="DX10" s="38"/>
      <c r="DY10" s="29">
        <f t="shared" si="73"/>
        <v>0</v>
      </c>
      <c r="DZ10" s="34">
        <f t="shared" si="74"/>
        <v>0</v>
      </c>
      <c r="EA10" s="39" t="str">
        <f t="shared" si="75"/>
        <v xml:space="preserve"> 0.0</v>
      </c>
      <c r="EB10" s="31" t="str">
        <f t="shared" si="76"/>
        <v>F</v>
      </c>
      <c r="EC10" s="32">
        <f t="shared" si="77"/>
        <v>0</v>
      </c>
      <c r="ED10" s="36"/>
      <c r="EE10" s="37"/>
      <c r="EF10" s="38"/>
      <c r="EG10" s="29">
        <f t="shared" si="78"/>
        <v>0</v>
      </c>
      <c r="EH10" s="34">
        <f t="shared" si="79"/>
        <v>0</v>
      </c>
      <c r="EI10" s="39" t="str">
        <f t="shared" si="80"/>
        <v xml:space="preserve"> 0.0</v>
      </c>
      <c r="EJ10" s="31" t="str">
        <f t="shared" si="81"/>
        <v>F</v>
      </c>
      <c r="EK10" s="32">
        <f t="shared" si="82"/>
        <v>0</v>
      </c>
      <c r="EL10" s="36">
        <f t="shared" si="83"/>
        <v>0</v>
      </c>
      <c r="EM10" s="37"/>
      <c r="EN10" s="38"/>
      <c r="EO10" s="29">
        <f t="shared" si="84"/>
        <v>0</v>
      </c>
      <c r="EP10" s="34">
        <f t="shared" si="85"/>
        <v>0</v>
      </c>
      <c r="EQ10" s="39" t="str">
        <f t="shared" si="86"/>
        <v xml:space="preserve"> 0.0</v>
      </c>
      <c r="ER10" s="31" t="str">
        <f t="shared" si="87"/>
        <v>F</v>
      </c>
      <c r="ES10" s="32">
        <f t="shared" si="88"/>
        <v>0</v>
      </c>
      <c r="ET10" s="40">
        <f t="shared" si="4"/>
        <v>24</v>
      </c>
      <c r="EU10" s="4">
        <f t="shared" si="5"/>
        <v>11.233333333333333</v>
      </c>
      <c r="EV10" s="4">
        <f t="shared" si="89"/>
        <v>5.6166666666666663</v>
      </c>
      <c r="EW10" s="41">
        <f>IF(ET10=$EU$2,"ok", $EU$2-ET10)</f>
        <v>6</v>
      </c>
      <c r="EX10" s="1">
        <f t="shared" si="90"/>
        <v>7</v>
      </c>
      <c r="EY10" s="1">
        <f t="shared" si="6"/>
        <v>7</v>
      </c>
      <c r="EZ10" s="2" t="str">
        <f t="shared" si="91"/>
        <v>NJIFON MOYOU CLAUDE LUDOVIC</v>
      </c>
      <c r="FA10" s="59" t="s">
        <v>33</v>
      </c>
      <c r="FB10" s="60">
        <v>4</v>
      </c>
      <c r="FC10" s="61" t="s">
        <v>34</v>
      </c>
    </row>
    <row r="11" spans="1:210" s="63" customFormat="1" ht="15.75" x14ac:dyDescent="0.25">
      <c r="A11" s="24">
        <v>8</v>
      </c>
      <c r="B11" s="45" t="s">
        <v>55</v>
      </c>
      <c r="C11" s="25" t="s">
        <v>43</v>
      </c>
      <c r="D11" s="42"/>
      <c r="E11" s="27">
        <v>3</v>
      </c>
      <c r="F11" s="27">
        <v>3</v>
      </c>
      <c r="G11" s="28">
        <v>11</v>
      </c>
      <c r="H11" s="29">
        <f t="shared" si="7"/>
        <v>43</v>
      </c>
      <c r="I11" s="30">
        <f t="shared" si="8"/>
        <v>8.6</v>
      </c>
      <c r="J11" s="31" t="str">
        <f t="shared" si="9"/>
        <v>D+</v>
      </c>
      <c r="K11" s="32">
        <f t="shared" si="10"/>
        <v>0</v>
      </c>
      <c r="L11" s="33">
        <v>15.5</v>
      </c>
      <c r="M11" s="33">
        <v>15.5</v>
      </c>
      <c r="N11" s="27">
        <v>11</v>
      </c>
      <c r="O11" s="29">
        <f t="shared" si="11"/>
        <v>61.750000000000007</v>
      </c>
      <c r="P11" s="34">
        <f t="shared" si="12"/>
        <v>12.350000000000001</v>
      </c>
      <c r="Q11" s="31" t="str">
        <f t="shared" si="13"/>
        <v>B-</v>
      </c>
      <c r="R11" s="32">
        <f t="shared" si="14"/>
        <v>2</v>
      </c>
      <c r="S11" s="33">
        <v>10</v>
      </c>
      <c r="T11" s="33">
        <v>10</v>
      </c>
      <c r="U11" s="27">
        <v>15.5</v>
      </c>
      <c r="V11" s="29">
        <f t="shared" si="15"/>
        <v>69.25</v>
      </c>
      <c r="W11" s="34">
        <f t="shared" si="16"/>
        <v>13.85</v>
      </c>
      <c r="X11" s="31" t="str">
        <f t="shared" si="17"/>
        <v>B</v>
      </c>
      <c r="Y11" s="32">
        <f t="shared" si="18"/>
        <v>3</v>
      </c>
      <c r="Z11" s="33">
        <v>16</v>
      </c>
      <c r="AA11" s="33">
        <v>16</v>
      </c>
      <c r="AB11" s="27">
        <v>15</v>
      </c>
      <c r="AC11" s="29">
        <f t="shared" si="19"/>
        <v>76.5</v>
      </c>
      <c r="AD11" s="34">
        <f t="shared" si="20"/>
        <v>15.3</v>
      </c>
      <c r="AE11" s="31" t="str">
        <f t="shared" si="21"/>
        <v>A-</v>
      </c>
      <c r="AF11" s="32">
        <f t="shared" si="22"/>
        <v>3</v>
      </c>
      <c r="AG11" s="33">
        <v>6.5</v>
      </c>
      <c r="AH11" s="33">
        <v>6.5</v>
      </c>
      <c r="AI11" s="27">
        <v>12</v>
      </c>
      <c r="AJ11" s="29">
        <f t="shared" si="23"/>
        <v>51.750000000000007</v>
      </c>
      <c r="AK11" s="34">
        <f t="shared" si="24"/>
        <v>10.350000000000001</v>
      </c>
      <c r="AL11" s="31" t="str">
        <f t="shared" si="25"/>
        <v>C</v>
      </c>
      <c r="AM11" s="32">
        <f t="shared" si="26"/>
        <v>4</v>
      </c>
      <c r="AN11" s="27">
        <v>14</v>
      </c>
      <c r="AO11" s="27">
        <v>14</v>
      </c>
      <c r="AP11" s="28">
        <v>14.5</v>
      </c>
      <c r="AQ11" s="29">
        <f t="shared" si="27"/>
        <v>71.75</v>
      </c>
      <c r="AR11" s="30">
        <f t="shared" si="28"/>
        <v>14.35</v>
      </c>
      <c r="AS11" s="31" t="str">
        <f t="shared" si="29"/>
        <v>B+</v>
      </c>
      <c r="AT11" s="32">
        <f t="shared" si="30"/>
        <v>4</v>
      </c>
      <c r="AU11" s="33">
        <v>15.5</v>
      </c>
      <c r="AV11" s="33">
        <v>15.5</v>
      </c>
      <c r="AW11" s="27">
        <v>11.5</v>
      </c>
      <c r="AX11" s="29">
        <f t="shared" si="31"/>
        <v>63.500000000000007</v>
      </c>
      <c r="AY11" s="34">
        <f t="shared" si="32"/>
        <v>12.700000000000001</v>
      </c>
      <c r="AZ11" s="31" t="str">
        <f t="shared" si="33"/>
        <v>B-</v>
      </c>
      <c r="BA11" s="32">
        <f t="shared" si="34"/>
        <v>4</v>
      </c>
      <c r="BB11" s="33">
        <v>15.5</v>
      </c>
      <c r="BC11" s="33">
        <v>15.5</v>
      </c>
      <c r="BD11" s="27">
        <v>9</v>
      </c>
      <c r="BE11" s="29">
        <f t="shared" si="35"/>
        <v>54.75</v>
      </c>
      <c r="BF11" s="34">
        <f t="shared" si="36"/>
        <v>10.95</v>
      </c>
      <c r="BG11" s="31" t="str">
        <f t="shared" si="37"/>
        <v>C</v>
      </c>
      <c r="BH11" s="32">
        <f t="shared" si="38"/>
        <v>4</v>
      </c>
      <c r="BI11" s="33">
        <v>1</v>
      </c>
      <c r="BJ11" s="33">
        <v>1</v>
      </c>
      <c r="BK11" s="28">
        <v>8</v>
      </c>
      <c r="BL11" s="29">
        <f t="shared" si="39"/>
        <v>29.499999999999996</v>
      </c>
      <c r="BM11" s="30">
        <f t="shared" si="40"/>
        <v>5.8999999999999995</v>
      </c>
      <c r="BN11" s="31" t="str">
        <f t="shared" si="41"/>
        <v>E</v>
      </c>
      <c r="BO11" s="35">
        <f t="shared" si="42"/>
        <v>0</v>
      </c>
      <c r="BP11" s="35">
        <v>11</v>
      </c>
      <c r="BQ11" s="35">
        <v>11</v>
      </c>
      <c r="BR11" s="35">
        <v>11</v>
      </c>
      <c r="BS11" s="29">
        <f t="shared" si="43"/>
        <v>55</v>
      </c>
      <c r="BT11" s="34">
        <f t="shared" si="44"/>
        <v>11</v>
      </c>
      <c r="BU11" s="31" t="str">
        <f t="shared" si="45"/>
        <v>C+</v>
      </c>
      <c r="BV11" s="32">
        <f t="shared" si="46"/>
        <v>0</v>
      </c>
      <c r="BW11" s="27">
        <v>13.5</v>
      </c>
      <c r="BX11" s="27">
        <v>13.5</v>
      </c>
      <c r="BY11" s="27">
        <v>13.5</v>
      </c>
      <c r="BZ11" s="29">
        <f t="shared" si="47"/>
        <v>67.5</v>
      </c>
      <c r="CA11" s="34">
        <f t="shared" si="48"/>
        <v>13.5</v>
      </c>
      <c r="CB11" s="31" t="str">
        <f t="shared" si="49"/>
        <v>B</v>
      </c>
      <c r="CC11" s="32">
        <f t="shared" si="0"/>
        <v>0</v>
      </c>
      <c r="CD11" s="27"/>
      <c r="CE11" s="27"/>
      <c r="CF11" s="27"/>
      <c r="CG11" s="29">
        <f t="shared" si="50"/>
        <v>0</v>
      </c>
      <c r="CH11" s="34">
        <f t="shared" si="51"/>
        <v>0</v>
      </c>
      <c r="CI11" s="31" t="str">
        <f t="shared" si="52"/>
        <v>F</v>
      </c>
      <c r="CJ11" s="32">
        <f t="shared" si="1"/>
        <v>0</v>
      </c>
      <c r="CK11" s="27"/>
      <c r="CL11" s="27"/>
      <c r="CM11" s="27"/>
      <c r="CN11" s="29">
        <f t="shared" si="53"/>
        <v>0</v>
      </c>
      <c r="CO11" s="34">
        <f t="shared" si="54"/>
        <v>0</v>
      </c>
      <c r="CP11" s="31" t="str">
        <f t="shared" si="55"/>
        <v>F</v>
      </c>
      <c r="CQ11" s="32">
        <f t="shared" si="2"/>
        <v>0</v>
      </c>
      <c r="CR11" s="27"/>
      <c r="CS11" s="27"/>
      <c r="CT11" s="27"/>
      <c r="CU11" s="29">
        <f t="shared" si="56"/>
        <v>0</v>
      </c>
      <c r="CV11" s="34">
        <f t="shared" si="57"/>
        <v>0</v>
      </c>
      <c r="CW11" s="31" t="str">
        <f t="shared" si="58"/>
        <v>F</v>
      </c>
      <c r="CX11" s="32">
        <f t="shared" si="3"/>
        <v>0</v>
      </c>
      <c r="CY11" s="43"/>
      <c r="CZ11" s="43"/>
      <c r="DA11" s="27"/>
      <c r="DB11" s="29">
        <f t="shared" si="59"/>
        <v>0</v>
      </c>
      <c r="DC11" s="34">
        <f t="shared" si="60"/>
        <v>0</v>
      </c>
      <c r="DD11" s="31" t="str">
        <f t="shared" si="61"/>
        <v>F</v>
      </c>
      <c r="DE11" s="32">
        <f t="shared" si="62"/>
        <v>0</v>
      </c>
      <c r="DF11" s="36"/>
      <c r="DG11" s="37"/>
      <c r="DH11" s="38"/>
      <c r="DI11" s="29">
        <f t="shared" si="63"/>
        <v>0</v>
      </c>
      <c r="DJ11" s="34">
        <f t="shared" si="64"/>
        <v>0</v>
      </c>
      <c r="DK11" s="39" t="str">
        <f t="shared" si="65"/>
        <v xml:space="preserve"> 0.0</v>
      </c>
      <c r="DL11" s="31" t="str">
        <f t="shared" si="66"/>
        <v>F</v>
      </c>
      <c r="DM11" s="32">
        <f t="shared" si="67"/>
        <v>0</v>
      </c>
      <c r="DN11" s="36">
        <f t="shared" si="68"/>
        <v>0</v>
      </c>
      <c r="DO11" s="37"/>
      <c r="DP11" s="38"/>
      <c r="DQ11" s="29"/>
      <c r="DR11" s="34">
        <f t="shared" si="69"/>
        <v>0</v>
      </c>
      <c r="DS11" s="39" t="str">
        <f t="shared" si="70"/>
        <v xml:space="preserve"> 0.0</v>
      </c>
      <c r="DT11" s="31" t="str">
        <f t="shared" si="71"/>
        <v>F</v>
      </c>
      <c r="DU11" s="32">
        <f t="shared" si="72"/>
        <v>0</v>
      </c>
      <c r="DV11" s="36"/>
      <c r="DW11" s="37"/>
      <c r="DX11" s="38"/>
      <c r="DY11" s="29">
        <f t="shared" si="73"/>
        <v>0</v>
      </c>
      <c r="DZ11" s="34">
        <f t="shared" si="74"/>
        <v>0</v>
      </c>
      <c r="EA11" s="39" t="str">
        <f t="shared" si="75"/>
        <v xml:space="preserve"> 0.0</v>
      </c>
      <c r="EB11" s="31" t="str">
        <f t="shared" si="76"/>
        <v>F</v>
      </c>
      <c r="EC11" s="32">
        <f t="shared" si="77"/>
        <v>0</v>
      </c>
      <c r="ED11" s="36"/>
      <c r="EE11" s="37"/>
      <c r="EF11" s="38"/>
      <c r="EG11" s="29">
        <f t="shared" si="78"/>
        <v>0</v>
      </c>
      <c r="EH11" s="34">
        <f t="shared" si="79"/>
        <v>0</v>
      </c>
      <c r="EI11" s="39" t="str">
        <f t="shared" si="80"/>
        <v xml:space="preserve"> 0.0</v>
      </c>
      <c r="EJ11" s="31" t="str">
        <f t="shared" si="81"/>
        <v>F</v>
      </c>
      <c r="EK11" s="32">
        <f t="shared" si="82"/>
        <v>0</v>
      </c>
      <c r="EL11" s="36">
        <f t="shared" si="83"/>
        <v>0</v>
      </c>
      <c r="EM11" s="37"/>
      <c r="EN11" s="38"/>
      <c r="EO11" s="29">
        <f t="shared" si="84"/>
        <v>0</v>
      </c>
      <c r="EP11" s="34">
        <f t="shared" si="85"/>
        <v>0</v>
      </c>
      <c r="EQ11" s="39" t="str">
        <f t="shared" si="86"/>
        <v xml:space="preserve"> 0.0</v>
      </c>
      <c r="ER11" s="31" t="str">
        <f t="shared" si="87"/>
        <v>F</v>
      </c>
      <c r="ES11" s="32">
        <f t="shared" si="88"/>
        <v>0</v>
      </c>
      <c r="ET11" s="40">
        <f t="shared" si="4"/>
        <v>24</v>
      </c>
      <c r="EU11" s="4">
        <f t="shared" si="5"/>
        <v>11.545000000000003</v>
      </c>
      <c r="EV11" s="4">
        <f t="shared" si="89"/>
        <v>5.7725000000000017</v>
      </c>
      <c r="EW11" s="41">
        <f>IF(ET11=$EU$2,"ok",$EU$2-ET11)</f>
        <v>6</v>
      </c>
      <c r="EX11" s="1">
        <f t="shared" si="90"/>
        <v>8</v>
      </c>
      <c r="EY11" s="1">
        <f t="shared" si="6"/>
        <v>6</v>
      </c>
      <c r="EZ11" s="2" t="str">
        <f t="shared" si="91"/>
        <v>NZEHA WANDA GREGORY WILFRIED</v>
      </c>
      <c r="FA11" s="62"/>
      <c r="FB11" s="62"/>
      <c r="FC11" s="61"/>
    </row>
    <row r="12" spans="1:210" ht="15.75" x14ac:dyDescent="0.25">
      <c r="A12" s="24">
        <v>9</v>
      </c>
      <c r="B12" s="45" t="s">
        <v>56</v>
      </c>
      <c r="C12" s="25" t="s">
        <v>44</v>
      </c>
      <c r="D12" s="26"/>
      <c r="E12" s="33">
        <v>8.5</v>
      </c>
      <c r="F12" s="33">
        <v>8.5</v>
      </c>
      <c r="G12" s="28">
        <v>2</v>
      </c>
      <c r="H12" s="29">
        <f t="shared" si="7"/>
        <v>19.75</v>
      </c>
      <c r="I12" s="30">
        <f t="shared" si="8"/>
        <v>3.95</v>
      </c>
      <c r="J12" s="31" t="str">
        <f t="shared" si="9"/>
        <v>F</v>
      </c>
      <c r="K12" s="32">
        <f t="shared" si="10"/>
        <v>0</v>
      </c>
      <c r="L12" s="33">
        <v>16</v>
      </c>
      <c r="M12" s="33">
        <v>16</v>
      </c>
      <c r="N12" s="43">
        <v>13</v>
      </c>
      <c r="O12" s="29">
        <f t="shared" si="11"/>
        <v>69.5</v>
      </c>
      <c r="P12" s="34">
        <f t="shared" si="12"/>
        <v>13.9</v>
      </c>
      <c r="Q12" s="31" t="str">
        <f t="shared" si="13"/>
        <v>B</v>
      </c>
      <c r="R12" s="32">
        <f t="shared" si="14"/>
        <v>2</v>
      </c>
      <c r="S12" s="33">
        <v>8</v>
      </c>
      <c r="T12" s="33">
        <v>8</v>
      </c>
      <c r="U12" s="28">
        <v>11</v>
      </c>
      <c r="V12" s="29">
        <f t="shared" si="15"/>
        <v>50.500000000000007</v>
      </c>
      <c r="W12" s="30">
        <f t="shared" si="16"/>
        <v>10.100000000000001</v>
      </c>
      <c r="X12" s="31" t="str">
        <f t="shared" si="17"/>
        <v>C</v>
      </c>
      <c r="Y12" s="32">
        <f t="shared" si="18"/>
        <v>3</v>
      </c>
      <c r="Z12" s="33">
        <v>12.5</v>
      </c>
      <c r="AA12" s="33">
        <v>12.5</v>
      </c>
      <c r="AB12" s="43">
        <v>15</v>
      </c>
      <c r="AC12" s="29">
        <f t="shared" si="19"/>
        <v>71.25</v>
      </c>
      <c r="AD12" s="34">
        <f t="shared" si="20"/>
        <v>14.25</v>
      </c>
      <c r="AE12" s="31" t="str">
        <f t="shared" si="21"/>
        <v>B+</v>
      </c>
      <c r="AF12" s="32">
        <f t="shared" si="22"/>
        <v>3</v>
      </c>
      <c r="AG12" s="27">
        <v>11.5</v>
      </c>
      <c r="AH12" s="27">
        <v>11.5</v>
      </c>
      <c r="AI12" s="28">
        <v>10</v>
      </c>
      <c r="AJ12" s="29">
        <f t="shared" si="23"/>
        <v>52.25</v>
      </c>
      <c r="AK12" s="30">
        <f t="shared" si="24"/>
        <v>10.45</v>
      </c>
      <c r="AL12" s="31" t="str">
        <f t="shared" si="25"/>
        <v>C</v>
      </c>
      <c r="AM12" s="32">
        <f t="shared" si="26"/>
        <v>4</v>
      </c>
      <c r="AN12" s="27">
        <v>14</v>
      </c>
      <c r="AO12" s="27">
        <v>14</v>
      </c>
      <c r="AP12" s="28">
        <v>13</v>
      </c>
      <c r="AQ12" s="29">
        <f t="shared" si="27"/>
        <v>66.5</v>
      </c>
      <c r="AR12" s="30">
        <f t="shared" si="28"/>
        <v>13.3</v>
      </c>
      <c r="AS12" s="31" t="str">
        <f t="shared" si="29"/>
        <v>B</v>
      </c>
      <c r="AT12" s="32">
        <f t="shared" si="30"/>
        <v>4</v>
      </c>
      <c r="AU12" s="33">
        <v>11.5</v>
      </c>
      <c r="AV12" s="33">
        <v>11.5</v>
      </c>
      <c r="AW12" s="43">
        <v>18.5</v>
      </c>
      <c r="AX12" s="29">
        <f t="shared" si="31"/>
        <v>82</v>
      </c>
      <c r="AY12" s="34">
        <f t="shared" si="32"/>
        <v>16.399999999999999</v>
      </c>
      <c r="AZ12" s="31" t="str">
        <f t="shared" si="33"/>
        <v>A</v>
      </c>
      <c r="BA12" s="32">
        <f t="shared" si="34"/>
        <v>4</v>
      </c>
      <c r="BB12" s="33">
        <v>11.5</v>
      </c>
      <c r="BC12" s="33">
        <v>11.5</v>
      </c>
      <c r="BD12" s="27">
        <v>14.5</v>
      </c>
      <c r="BE12" s="29">
        <f t="shared" si="35"/>
        <v>68</v>
      </c>
      <c r="BF12" s="34">
        <f t="shared" si="36"/>
        <v>13.6</v>
      </c>
      <c r="BG12" s="31" t="str">
        <f t="shared" si="37"/>
        <v>B</v>
      </c>
      <c r="BH12" s="32">
        <f t="shared" si="38"/>
        <v>4</v>
      </c>
      <c r="BI12" s="33">
        <v>0</v>
      </c>
      <c r="BJ12" s="33">
        <v>0</v>
      </c>
      <c r="BK12" s="28">
        <v>0</v>
      </c>
      <c r="BL12" s="29">
        <f t="shared" si="39"/>
        <v>0</v>
      </c>
      <c r="BM12" s="30">
        <f t="shared" si="40"/>
        <v>0</v>
      </c>
      <c r="BN12" s="31" t="str">
        <f t="shared" si="41"/>
        <v>F</v>
      </c>
      <c r="BO12" s="35">
        <f t="shared" si="42"/>
        <v>0</v>
      </c>
      <c r="BP12" s="35">
        <v>7.5</v>
      </c>
      <c r="BQ12" s="35">
        <v>7.5</v>
      </c>
      <c r="BR12" s="35">
        <v>7.5</v>
      </c>
      <c r="BS12" s="29">
        <f t="shared" si="43"/>
        <v>37.5</v>
      </c>
      <c r="BT12" s="34">
        <f t="shared" si="44"/>
        <v>7.5</v>
      </c>
      <c r="BU12" s="31" t="str">
        <f t="shared" si="45"/>
        <v>D</v>
      </c>
      <c r="BV12" s="32">
        <f t="shared" si="46"/>
        <v>0</v>
      </c>
      <c r="BW12" s="27">
        <v>6</v>
      </c>
      <c r="BX12" s="27">
        <v>6</v>
      </c>
      <c r="BY12" s="27">
        <v>6</v>
      </c>
      <c r="BZ12" s="29">
        <f t="shared" si="47"/>
        <v>30</v>
      </c>
      <c r="CA12" s="34">
        <f t="shared" si="48"/>
        <v>6</v>
      </c>
      <c r="CB12" s="31" t="str">
        <f t="shared" si="49"/>
        <v>E</v>
      </c>
      <c r="CC12" s="32">
        <f t="shared" si="0"/>
        <v>0</v>
      </c>
      <c r="CD12" s="27"/>
      <c r="CE12" s="27"/>
      <c r="CF12" s="27"/>
      <c r="CG12" s="29">
        <f t="shared" si="50"/>
        <v>0</v>
      </c>
      <c r="CH12" s="34">
        <f t="shared" si="51"/>
        <v>0</v>
      </c>
      <c r="CI12" s="31" t="str">
        <f t="shared" si="52"/>
        <v>F</v>
      </c>
      <c r="CJ12" s="32">
        <f t="shared" si="1"/>
        <v>0</v>
      </c>
      <c r="CK12" s="27"/>
      <c r="CL12" s="27"/>
      <c r="CM12" s="27"/>
      <c r="CN12" s="29">
        <f t="shared" si="53"/>
        <v>0</v>
      </c>
      <c r="CO12" s="34">
        <f t="shared" si="54"/>
        <v>0</v>
      </c>
      <c r="CP12" s="31" t="str">
        <f t="shared" si="55"/>
        <v>F</v>
      </c>
      <c r="CQ12" s="32">
        <f t="shared" si="2"/>
        <v>0</v>
      </c>
      <c r="CR12" s="27"/>
      <c r="CS12" s="27"/>
      <c r="CT12" s="27"/>
      <c r="CU12" s="29">
        <f t="shared" si="56"/>
        <v>0</v>
      </c>
      <c r="CV12" s="34">
        <f t="shared" si="57"/>
        <v>0</v>
      </c>
      <c r="CW12" s="31" t="str">
        <f t="shared" si="58"/>
        <v>F</v>
      </c>
      <c r="CX12" s="32">
        <f t="shared" si="3"/>
        <v>0</v>
      </c>
      <c r="CY12" s="43"/>
      <c r="CZ12" s="43"/>
      <c r="DA12" s="27"/>
      <c r="DB12" s="29">
        <f t="shared" si="59"/>
        <v>0</v>
      </c>
      <c r="DC12" s="34">
        <f t="shared" si="60"/>
        <v>0</v>
      </c>
      <c r="DD12" s="31" t="str">
        <f t="shared" si="61"/>
        <v>F</v>
      </c>
      <c r="DE12" s="32">
        <f t="shared" si="62"/>
        <v>0</v>
      </c>
      <c r="DF12" s="36"/>
      <c r="DG12" s="37"/>
      <c r="DH12" s="38"/>
      <c r="DI12" s="29">
        <f t="shared" si="63"/>
        <v>0</v>
      </c>
      <c r="DJ12" s="34">
        <f t="shared" si="64"/>
        <v>0</v>
      </c>
      <c r="DK12" s="39" t="str">
        <f t="shared" si="65"/>
        <v xml:space="preserve"> 0.0</v>
      </c>
      <c r="DL12" s="31" t="str">
        <f t="shared" si="66"/>
        <v>F</v>
      </c>
      <c r="DM12" s="32">
        <f t="shared" si="67"/>
        <v>0</v>
      </c>
      <c r="DN12" s="36">
        <f t="shared" si="68"/>
        <v>0</v>
      </c>
      <c r="DO12" s="37"/>
      <c r="DP12" s="38"/>
      <c r="DQ12" s="29"/>
      <c r="DR12" s="34">
        <f t="shared" si="69"/>
        <v>0</v>
      </c>
      <c r="DS12" s="39" t="str">
        <f t="shared" si="70"/>
        <v xml:space="preserve"> 0.0</v>
      </c>
      <c r="DT12" s="31" t="str">
        <f t="shared" si="71"/>
        <v>F</v>
      </c>
      <c r="DU12" s="32">
        <f t="shared" si="72"/>
        <v>0</v>
      </c>
      <c r="DV12" s="36"/>
      <c r="DW12" s="37"/>
      <c r="DX12" s="38"/>
      <c r="DY12" s="29">
        <f t="shared" si="73"/>
        <v>0</v>
      </c>
      <c r="DZ12" s="34">
        <f t="shared" si="74"/>
        <v>0</v>
      </c>
      <c r="EA12" s="39" t="str">
        <f t="shared" si="75"/>
        <v xml:space="preserve"> 0.0</v>
      </c>
      <c r="EB12" s="31" t="str">
        <f t="shared" si="76"/>
        <v>F</v>
      </c>
      <c r="EC12" s="32">
        <f t="shared" si="77"/>
        <v>0</v>
      </c>
      <c r="ED12" s="36"/>
      <c r="EE12" s="37"/>
      <c r="EF12" s="38"/>
      <c r="EG12" s="29">
        <f t="shared" si="78"/>
        <v>0</v>
      </c>
      <c r="EH12" s="34">
        <f t="shared" si="79"/>
        <v>0</v>
      </c>
      <c r="EI12" s="39" t="str">
        <f t="shared" si="80"/>
        <v xml:space="preserve"> 0.0</v>
      </c>
      <c r="EJ12" s="31" t="str">
        <f t="shared" si="81"/>
        <v>F</v>
      </c>
      <c r="EK12" s="32">
        <f t="shared" si="82"/>
        <v>0</v>
      </c>
      <c r="EL12" s="36">
        <f t="shared" si="83"/>
        <v>0</v>
      </c>
      <c r="EM12" s="37"/>
      <c r="EN12" s="38"/>
      <c r="EO12" s="29">
        <f t="shared" si="84"/>
        <v>0</v>
      </c>
      <c r="EP12" s="34">
        <f t="shared" si="85"/>
        <v>0</v>
      </c>
      <c r="EQ12" s="39" t="str">
        <f t="shared" si="86"/>
        <v xml:space="preserve"> 0.0</v>
      </c>
      <c r="ER12" s="31" t="str">
        <f t="shared" si="87"/>
        <v>F</v>
      </c>
      <c r="ES12" s="32">
        <f t="shared" si="88"/>
        <v>0</v>
      </c>
      <c r="ET12" s="40">
        <f t="shared" si="4"/>
        <v>24</v>
      </c>
      <c r="EU12" s="4">
        <f t="shared" si="5"/>
        <v>10.791666666666666</v>
      </c>
      <c r="EV12" s="4">
        <f t="shared" si="89"/>
        <v>5.395833333333333</v>
      </c>
      <c r="EW12" s="41">
        <f>IF(ET12=$EU$2,"ok", $EU$2-ET12)</f>
        <v>6</v>
      </c>
      <c r="EX12" s="1">
        <f t="shared" si="90"/>
        <v>9</v>
      </c>
      <c r="EY12" s="1">
        <f t="shared" si="6"/>
        <v>8</v>
      </c>
      <c r="EZ12" s="2" t="str">
        <f t="shared" si="91"/>
        <v>SELOUGOU AMBATTA MAUGEL KEVIN</v>
      </c>
      <c r="FA12" s="59" t="s">
        <v>45</v>
      </c>
      <c r="FB12" s="60">
        <f>COUNTIFS(EU10:EU14,"&lt;=10")</f>
        <v>0</v>
      </c>
      <c r="FC12" s="60">
        <f>((FB12/$FB$4)*100)</f>
        <v>0</v>
      </c>
    </row>
    <row r="13" spans="1:210" ht="19.5" customHeight="1" x14ac:dyDescent="0.25">
      <c r="A13" s="24">
        <v>10</v>
      </c>
      <c r="B13" s="45" t="s">
        <v>57</v>
      </c>
      <c r="C13" s="25" t="s">
        <v>46</v>
      </c>
      <c r="D13" s="26"/>
      <c r="E13" s="27">
        <v>5</v>
      </c>
      <c r="F13" s="27">
        <v>5</v>
      </c>
      <c r="G13" s="28">
        <v>2</v>
      </c>
      <c r="H13" s="29">
        <f t="shared" si="7"/>
        <v>14.5</v>
      </c>
      <c r="I13" s="30">
        <f t="shared" si="8"/>
        <v>2.9</v>
      </c>
      <c r="J13" s="31" t="str">
        <f t="shared" si="9"/>
        <v>F</v>
      </c>
      <c r="K13" s="32">
        <f t="shared" si="10"/>
        <v>0</v>
      </c>
      <c r="L13" s="33">
        <v>14.5</v>
      </c>
      <c r="M13" s="33">
        <v>14.5</v>
      </c>
      <c r="N13" s="43">
        <v>13</v>
      </c>
      <c r="O13" s="29">
        <f t="shared" si="11"/>
        <v>67.25</v>
      </c>
      <c r="P13" s="34">
        <f t="shared" si="12"/>
        <v>13.45</v>
      </c>
      <c r="Q13" s="31" t="str">
        <f t="shared" si="13"/>
        <v>B</v>
      </c>
      <c r="R13" s="32">
        <f t="shared" si="14"/>
        <v>2</v>
      </c>
      <c r="S13" s="33">
        <v>10</v>
      </c>
      <c r="T13" s="33">
        <v>10</v>
      </c>
      <c r="U13" s="28">
        <v>14</v>
      </c>
      <c r="V13" s="29">
        <f t="shared" si="15"/>
        <v>64</v>
      </c>
      <c r="W13" s="30">
        <f t="shared" si="16"/>
        <v>12.8</v>
      </c>
      <c r="X13" s="31" t="str">
        <f t="shared" si="17"/>
        <v>B-</v>
      </c>
      <c r="Y13" s="32">
        <f t="shared" si="18"/>
        <v>3</v>
      </c>
      <c r="Z13" s="33">
        <v>13</v>
      </c>
      <c r="AA13" s="33">
        <v>13</v>
      </c>
      <c r="AB13" s="28">
        <v>16</v>
      </c>
      <c r="AC13" s="29">
        <f t="shared" si="19"/>
        <v>75.5</v>
      </c>
      <c r="AD13" s="30">
        <f t="shared" si="20"/>
        <v>15.1</v>
      </c>
      <c r="AE13" s="31" t="str">
        <f t="shared" si="21"/>
        <v>A-</v>
      </c>
      <c r="AF13" s="32">
        <f t="shared" si="22"/>
        <v>3</v>
      </c>
      <c r="AG13" s="33">
        <v>8</v>
      </c>
      <c r="AH13" s="33">
        <v>8</v>
      </c>
      <c r="AI13" s="28">
        <v>8</v>
      </c>
      <c r="AJ13" s="29">
        <f t="shared" si="23"/>
        <v>40</v>
      </c>
      <c r="AK13" s="30">
        <f t="shared" si="24"/>
        <v>8</v>
      </c>
      <c r="AL13" s="31" t="str">
        <f t="shared" si="25"/>
        <v>D+</v>
      </c>
      <c r="AM13" s="32">
        <f t="shared" si="26"/>
        <v>0</v>
      </c>
      <c r="AN13" s="27">
        <v>14</v>
      </c>
      <c r="AO13" s="27">
        <v>14</v>
      </c>
      <c r="AP13" s="28">
        <v>10</v>
      </c>
      <c r="AQ13" s="29">
        <f t="shared" si="27"/>
        <v>56</v>
      </c>
      <c r="AR13" s="30">
        <f t="shared" si="28"/>
        <v>11.2</v>
      </c>
      <c r="AS13" s="31" t="str">
        <f t="shared" si="29"/>
        <v>C+</v>
      </c>
      <c r="AT13" s="32">
        <f t="shared" si="30"/>
        <v>4</v>
      </c>
      <c r="AU13" s="33">
        <v>8.5</v>
      </c>
      <c r="AV13" s="33">
        <v>8.5</v>
      </c>
      <c r="AW13" s="28">
        <v>16</v>
      </c>
      <c r="AX13" s="29">
        <f t="shared" si="31"/>
        <v>68.75</v>
      </c>
      <c r="AY13" s="30">
        <f t="shared" si="32"/>
        <v>13.75</v>
      </c>
      <c r="AZ13" s="31" t="str">
        <f t="shared" si="33"/>
        <v>B</v>
      </c>
      <c r="BA13" s="32">
        <f t="shared" si="34"/>
        <v>4</v>
      </c>
      <c r="BB13" s="33">
        <v>8.5</v>
      </c>
      <c r="BC13" s="33">
        <v>8.5</v>
      </c>
      <c r="BD13" s="28">
        <v>18.5</v>
      </c>
      <c r="BE13" s="29">
        <f t="shared" si="35"/>
        <v>77.5</v>
      </c>
      <c r="BF13" s="30">
        <f t="shared" si="36"/>
        <v>15.5</v>
      </c>
      <c r="BG13" s="31" t="str">
        <f t="shared" si="37"/>
        <v>A-</v>
      </c>
      <c r="BH13" s="32">
        <f t="shared" si="38"/>
        <v>4</v>
      </c>
      <c r="BI13" s="44">
        <v>3</v>
      </c>
      <c r="BJ13" s="44">
        <v>3</v>
      </c>
      <c r="BK13" s="28">
        <v>1</v>
      </c>
      <c r="BL13" s="29">
        <f t="shared" si="39"/>
        <v>7.9999999999999991</v>
      </c>
      <c r="BM13" s="30">
        <f t="shared" si="40"/>
        <v>1.5999999999999999</v>
      </c>
      <c r="BN13" s="31" t="str">
        <f t="shared" si="41"/>
        <v>F</v>
      </c>
      <c r="BO13" s="35">
        <f t="shared" si="42"/>
        <v>0</v>
      </c>
      <c r="BP13" s="35">
        <v>8.5</v>
      </c>
      <c r="BQ13" s="35">
        <v>8.5</v>
      </c>
      <c r="BR13" s="35">
        <v>8.5</v>
      </c>
      <c r="BS13" s="29">
        <f t="shared" si="43"/>
        <v>42.5</v>
      </c>
      <c r="BT13" s="34">
        <f t="shared" si="44"/>
        <v>8.5</v>
      </c>
      <c r="BU13" s="31" t="str">
        <f t="shared" si="45"/>
        <v>D+</v>
      </c>
      <c r="BV13" s="32">
        <f t="shared" si="46"/>
        <v>0</v>
      </c>
      <c r="BW13" s="27">
        <v>12.5</v>
      </c>
      <c r="BX13" s="27">
        <v>12.5</v>
      </c>
      <c r="BY13" s="27">
        <v>12.5</v>
      </c>
      <c r="BZ13" s="29">
        <f t="shared" si="47"/>
        <v>62.5</v>
      </c>
      <c r="CA13" s="34">
        <f t="shared" si="48"/>
        <v>12.5</v>
      </c>
      <c r="CB13" s="31" t="str">
        <f t="shared" si="49"/>
        <v>B-</v>
      </c>
      <c r="CC13" s="32">
        <f t="shared" si="0"/>
        <v>0</v>
      </c>
      <c r="CD13" s="27"/>
      <c r="CE13" s="27"/>
      <c r="CF13" s="27"/>
      <c r="CG13" s="29">
        <f t="shared" si="50"/>
        <v>0</v>
      </c>
      <c r="CH13" s="34">
        <f t="shared" si="51"/>
        <v>0</v>
      </c>
      <c r="CI13" s="31" t="str">
        <f t="shared" si="52"/>
        <v>F</v>
      </c>
      <c r="CJ13" s="32">
        <f t="shared" si="1"/>
        <v>0</v>
      </c>
      <c r="CK13" s="27"/>
      <c r="CL13" s="27"/>
      <c r="CM13" s="27"/>
      <c r="CN13" s="29">
        <f t="shared" si="53"/>
        <v>0</v>
      </c>
      <c r="CO13" s="34">
        <f t="shared" si="54"/>
        <v>0</v>
      </c>
      <c r="CP13" s="31" t="str">
        <f t="shared" si="55"/>
        <v>F</v>
      </c>
      <c r="CQ13" s="32">
        <f t="shared" si="2"/>
        <v>0</v>
      </c>
      <c r="CR13" s="27"/>
      <c r="CS13" s="27"/>
      <c r="CT13" s="27"/>
      <c r="CU13" s="29">
        <f t="shared" si="56"/>
        <v>0</v>
      </c>
      <c r="CV13" s="34">
        <f t="shared" si="57"/>
        <v>0</v>
      </c>
      <c r="CW13" s="31" t="str">
        <f t="shared" si="58"/>
        <v>F</v>
      </c>
      <c r="CX13" s="32">
        <f t="shared" si="3"/>
        <v>0</v>
      </c>
      <c r="CY13" s="27"/>
      <c r="CZ13" s="27"/>
      <c r="DA13" s="27"/>
      <c r="DB13" s="29">
        <f t="shared" si="59"/>
        <v>0</v>
      </c>
      <c r="DC13" s="34">
        <f t="shared" si="60"/>
        <v>0</v>
      </c>
      <c r="DD13" s="31" t="str">
        <f t="shared" si="61"/>
        <v>F</v>
      </c>
      <c r="DE13" s="32">
        <f t="shared" si="62"/>
        <v>0</v>
      </c>
      <c r="DF13" s="36"/>
      <c r="DG13" s="37"/>
      <c r="DH13" s="38"/>
      <c r="DI13" s="29">
        <f t="shared" si="63"/>
        <v>0</v>
      </c>
      <c r="DJ13" s="34">
        <f t="shared" si="64"/>
        <v>0</v>
      </c>
      <c r="DK13" s="39" t="str">
        <f t="shared" si="65"/>
        <v xml:space="preserve"> 0.0</v>
      </c>
      <c r="DL13" s="31" t="str">
        <f t="shared" si="66"/>
        <v>F</v>
      </c>
      <c r="DM13" s="32">
        <f t="shared" si="67"/>
        <v>0</v>
      </c>
      <c r="DN13" s="36">
        <f t="shared" si="68"/>
        <v>0</v>
      </c>
      <c r="DO13" s="37"/>
      <c r="DP13" s="38"/>
      <c r="DQ13" s="29"/>
      <c r="DR13" s="34">
        <f t="shared" si="69"/>
        <v>0</v>
      </c>
      <c r="DS13" s="39" t="str">
        <f t="shared" si="70"/>
        <v xml:space="preserve"> 0.0</v>
      </c>
      <c r="DT13" s="31" t="str">
        <f t="shared" si="71"/>
        <v>F</v>
      </c>
      <c r="DU13" s="32">
        <f t="shared" si="72"/>
        <v>0</v>
      </c>
      <c r="DV13" s="36"/>
      <c r="DW13" s="37"/>
      <c r="DX13" s="38"/>
      <c r="DY13" s="29">
        <f t="shared" si="73"/>
        <v>0</v>
      </c>
      <c r="DZ13" s="34">
        <f t="shared" si="74"/>
        <v>0</v>
      </c>
      <c r="EA13" s="39" t="str">
        <f t="shared" si="75"/>
        <v xml:space="preserve"> 0.0</v>
      </c>
      <c r="EB13" s="31" t="str">
        <f t="shared" si="76"/>
        <v>F</v>
      </c>
      <c r="EC13" s="32">
        <f t="shared" si="77"/>
        <v>0</v>
      </c>
      <c r="ED13" s="36"/>
      <c r="EE13" s="37"/>
      <c r="EF13" s="38"/>
      <c r="EG13" s="29">
        <f t="shared" si="78"/>
        <v>0</v>
      </c>
      <c r="EH13" s="34">
        <f t="shared" si="79"/>
        <v>0</v>
      </c>
      <c r="EI13" s="39" t="str">
        <f t="shared" si="80"/>
        <v xml:space="preserve"> 0.0</v>
      </c>
      <c r="EJ13" s="31" t="str">
        <f t="shared" si="81"/>
        <v>F</v>
      </c>
      <c r="EK13" s="32">
        <f t="shared" si="82"/>
        <v>0</v>
      </c>
      <c r="EL13" s="36">
        <f t="shared" si="83"/>
        <v>0</v>
      </c>
      <c r="EM13" s="37"/>
      <c r="EN13" s="38"/>
      <c r="EO13" s="29">
        <f t="shared" si="84"/>
        <v>0</v>
      </c>
      <c r="EP13" s="34">
        <f t="shared" si="85"/>
        <v>0</v>
      </c>
      <c r="EQ13" s="39" t="str">
        <f t="shared" si="86"/>
        <v xml:space="preserve"> 0.0</v>
      </c>
      <c r="ER13" s="31" t="str">
        <f t="shared" si="87"/>
        <v>F</v>
      </c>
      <c r="ES13" s="32">
        <f t="shared" si="88"/>
        <v>0</v>
      </c>
      <c r="ET13" s="40">
        <f t="shared" si="4"/>
        <v>20</v>
      </c>
      <c r="EU13" s="4">
        <f t="shared" si="5"/>
        <v>10.553333333333333</v>
      </c>
      <c r="EV13" s="4">
        <f t="shared" si="89"/>
        <v>5.2766666666666664</v>
      </c>
      <c r="EW13" s="41">
        <f>IF(ET13=$EU$2,"ok", $EU$2-ET13)</f>
        <v>10</v>
      </c>
      <c r="EX13" s="1">
        <f t="shared" si="90"/>
        <v>10</v>
      </c>
      <c r="EY13" s="1">
        <f t="shared" si="6"/>
        <v>9</v>
      </c>
      <c r="EZ13" s="2" t="str">
        <f t="shared" si="91"/>
        <v>TAJO MBOUDJEKO YANNICK</v>
      </c>
      <c r="FA13" s="59" t="s">
        <v>33</v>
      </c>
      <c r="FB13" s="60">
        <v>5</v>
      </c>
      <c r="FC13" s="61" t="s">
        <v>34</v>
      </c>
    </row>
    <row r="14" spans="1:210" s="63" customFormat="1" ht="15.75" x14ac:dyDescent="0.25">
      <c r="A14" s="24">
        <v>11</v>
      </c>
      <c r="B14" s="45" t="s">
        <v>58</v>
      </c>
      <c r="C14" s="25" t="s">
        <v>47</v>
      </c>
      <c r="D14" s="42"/>
      <c r="E14" s="33">
        <v>5</v>
      </c>
      <c r="F14" s="33">
        <v>5</v>
      </c>
      <c r="G14" s="28">
        <v>10</v>
      </c>
      <c r="H14" s="29">
        <f t="shared" si="7"/>
        <v>42.5</v>
      </c>
      <c r="I14" s="30">
        <f t="shared" si="8"/>
        <v>8.5</v>
      </c>
      <c r="J14" s="31" t="str">
        <f t="shared" si="9"/>
        <v>D+</v>
      </c>
      <c r="K14" s="32">
        <f t="shared" si="10"/>
        <v>0</v>
      </c>
      <c r="L14" s="33">
        <v>13</v>
      </c>
      <c r="M14" s="33">
        <v>13</v>
      </c>
      <c r="N14" s="43">
        <v>11</v>
      </c>
      <c r="O14" s="29">
        <f t="shared" si="11"/>
        <v>58.000000000000007</v>
      </c>
      <c r="P14" s="34">
        <f t="shared" si="12"/>
        <v>11.600000000000001</v>
      </c>
      <c r="Q14" s="31" t="str">
        <f t="shared" si="13"/>
        <v>C+</v>
      </c>
      <c r="R14" s="32">
        <f t="shared" si="14"/>
        <v>2</v>
      </c>
      <c r="S14" s="33">
        <v>14</v>
      </c>
      <c r="T14" s="33">
        <v>14</v>
      </c>
      <c r="U14" s="28">
        <v>12.5</v>
      </c>
      <c r="V14" s="29">
        <f t="shared" si="15"/>
        <v>64.75</v>
      </c>
      <c r="W14" s="30">
        <f t="shared" si="16"/>
        <v>12.95</v>
      </c>
      <c r="X14" s="31" t="str">
        <f t="shared" si="17"/>
        <v>B-</v>
      </c>
      <c r="Y14" s="32">
        <f t="shared" si="18"/>
        <v>3</v>
      </c>
      <c r="Z14" s="33">
        <v>16.5</v>
      </c>
      <c r="AA14" s="33">
        <v>16.5</v>
      </c>
      <c r="AB14" s="43">
        <v>15.5</v>
      </c>
      <c r="AC14" s="29">
        <f t="shared" si="19"/>
        <v>79</v>
      </c>
      <c r="AD14" s="34">
        <f t="shared" si="20"/>
        <v>15.8</v>
      </c>
      <c r="AE14" s="31" t="str">
        <f t="shared" si="21"/>
        <v>A-</v>
      </c>
      <c r="AF14" s="32">
        <f t="shared" si="22"/>
        <v>3</v>
      </c>
      <c r="AG14" s="27">
        <v>10</v>
      </c>
      <c r="AH14" s="27">
        <v>10</v>
      </c>
      <c r="AI14" s="27">
        <v>10</v>
      </c>
      <c r="AJ14" s="29">
        <f t="shared" si="23"/>
        <v>50</v>
      </c>
      <c r="AK14" s="34">
        <f t="shared" si="24"/>
        <v>10</v>
      </c>
      <c r="AL14" s="31" t="str">
        <f t="shared" si="25"/>
        <v>C</v>
      </c>
      <c r="AM14" s="32">
        <f t="shared" si="26"/>
        <v>4</v>
      </c>
      <c r="AN14" s="27">
        <v>14</v>
      </c>
      <c r="AO14" s="27">
        <v>14</v>
      </c>
      <c r="AP14" s="27">
        <v>12</v>
      </c>
      <c r="AQ14" s="29">
        <f t="shared" si="27"/>
        <v>63</v>
      </c>
      <c r="AR14" s="34">
        <f t="shared" si="28"/>
        <v>12.6</v>
      </c>
      <c r="AS14" s="31" t="str">
        <f t="shared" si="29"/>
        <v>B-</v>
      </c>
      <c r="AT14" s="32">
        <f t="shared" si="30"/>
        <v>4</v>
      </c>
      <c r="AU14" s="33">
        <v>16.5</v>
      </c>
      <c r="AV14" s="33">
        <v>16.5</v>
      </c>
      <c r="AW14" s="43">
        <v>15.5</v>
      </c>
      <c r="AX14" s="29">
        <f t="shared" si="31"/>
        <v>79</v>
      </c>
      <c r="AY14" s="34">
        <f t="shared" si="32"/>
        <v>15.8</v>
      </c>
      <c r="AZ14" s="31" t="str">
        <f t="shared" si="33"/>
        <v>A-</v>
      </c>
      <c r="BA14" s="32">
        <f t="shared" si="34"/>
        <v>4</v>
      </c>
      <c r="BB14" s="33">
        <v>16.5</v>
      </c>
      <c r="BC14" s="33">
        <v>16.5</v>
      </c>
      <c r="BD14" s="43">
        <v>13.5</v>
      </c>
      <c r="BE14" s="29">
        <f t="shared" si="35"/>
        <v>72</v>
      </c>
      <c r="BF14" s="34">
        <f t="shared" si="36"/>
        <v>14.4</v>
      </c>
      <c r="BG14" s="31" t="str">
        <f t="shared" si="37"/>
        <v>B+</v>
      </c>
      <c r="BH14" s="32">
        <f t="shared" si="38"/>
        <v>4</v>
      </c>
      <c r="BI14" s="33">
        <v>5</v>
      </c>
      <c r="BJ14" s="33">
        <v>5</v>
      </c>
      <c r="BK14" s="28">
        <v>4</v>
      </c>
      <c r="BL14" s="29">
        <f t="shared" si="39"/>
        <v>21.5</v>
      </c>
      <c r="BM14" s="30">
        <f t="shared" si="40"/>
        <v>4.3</v>
      </c>
      <c r="BN14" s="31" t="str">
        <f t="shared" si="41"/>
        <v>F</v>
      </c>
      <c r="BO14" s="35">
        <f t="shared" si="42"/>
        <v>0</v>
      </c>
      <c r="BP14" s="35">
        <v>11</v>
      </c>
      <c r="BQ14" s="35">
        <v>11</v>
      </c>
      <c r="BR14" s="35">
        <v>11</v>
      </c>
      <c r="BS14" s="29">
        <f t="shared" si="43"/>
        <v>55</v>
      </c>
      <c r="BT14" s="34">
        <f t="shared" si="44"/>
        <v>11</v>
      </c>
      <c r="BU14" s="31" t="str">
        <f t="shared" si="45"/>
        <v>C+</v>
      </c>
      <c r="BV14" s="32">
        <f t="shared" si="46"/>
        <v>0</v>
      </c>
      <c r="BW14" s="27">
        <v>10.5</v>
      </c>
      <c r="BX14" s="27">
        <v>10.5</v>
      </c>
      <c r="BY14" s="27">
        <v>10.5</v>
      </c>
      <c r="BZ14" s="29">
        <f t="shared" si="47"/>
        <v>52.5</v>
      </c>
      <c r="CA14" s="34">
        <f t="shared" si="48"/>
        <v>10.5</v>
      </c>
      <c r="CB14" s="31" t="str">
        <f t="shared" si="49"/>
        <v>C</v>
      </c>
      <c r="CC14" s="32">
        <f t="shared" si="0"/>
        <v>0</v>
      </c>
      <c r="CD14" s="27"/>
      <c r="CE14" s="27"/>
      <c r="CF14" s="27"/>
      <c r="CG14" s="29">
        <f t="shared" si="50"/>
        <v>0</v>
      </c>
      <c r="CH14" s="34">
        <f t="shared" si="51"/>
        <v>0</v>
      </c>
      <c r="CI14" s="31" t="str">
        <f t="shared" si="52"/>
        <v>F</v>
      </c>
      <c r="CJ14" s="32">
        <f t="shared" si="1"/>
        <v>0</v>
      </c>
      <c r="CK14" s="27"/>
      <c r="CL14" s="27"/>
      <c r="CM14" s="27"/>
      <c r="CN14" s="29">
        <f t="shared" si="53"/>
        <v>0</v>
      </c>
      <c r="CO14" s="34">
        <f t="shared" si="54"/>
        <v>0</v>
      </c>
      <c r="CP14" s="31" t="str">
        <f t="shared" si="55"/>
        <v>F</v>
      </c>
      <c r="CQ14" s="32">
        <f t="shared" si="2"/>
        <v>0</v>
      </c>
      <c r="CR14" s="27"/>
      <c r="CS14" s="27"/>
      <c r="CT14" s="27"/>
      <c r="CU14" s="29">
        <f t="shared" si="56"/>
        <v>0</v>
      </c>
      <c r="CV14" s="34">
        <f t="shared" si="57"/>
        <v>0</v>
      </c>
      <c r="CW14" s="31" t="str">
        <f t="shared" si="58"/>
        <v>F</v>
      </c>
      <c r="CX14" s="32">
        <f t="shared" si="3"/>
        <v>0</v>
      </c>
      <c r="CY14" s="43"/>
      <c r="CZ14" s="43"/>
      <c r="DA14" s="27"/>
      <c r="DB14" s="29">
        <f t="shared" si="59"/>
        <v>0</v>
      </c>
      <c r="DC14" s="34">
        <f t="shared" si="60"/>
        <v>0</v>
      </c>
      <c r="DD14" s="31" t="str">
        <f t="shared" si="61"/>
        <v>F</v>
      </c>
      <c r="DE14" s="32">
        <f t="shared" si="62"/>
        <v>0</v>
      </c>
      <c r="DF14" s="36"/>
      <c r="DG14" s="37"/>
      <c r="DH14" s="38"/>
      <c r="DI14" s="29">
        <f t="shared" si="63"/>
        <v>0</v>
      </c>
      <c r="DJ14" s="34">
        <f t="shared" si="64"/>
        <v>0</v>
      </c>
      <c r="DK14" s="39" t="str">
        <f t="shared" si="65"/>
        <v xml:space="preserve"> 0.0</v>
      </c>
      <c r="DL14" s="31" t="str">
        <f t="shared" si="66"/>
        <v>F</v>
      </c>
      <c r="DM14" s="32">
        <f t="shared" si="67"/>
        <v>0</v>
      </c>
      <c r="DN14" s="36">
        <f t="shared" si="68"/>
        <v>0</v>
      </c>
      <c r="DO14" s="37"/>
      <c r="DP14" s="38"/>
      <c r="DQ14" s="29"/>
      <c r="DR14" s="34">
        <f t="shared" si="69"/>
        <v>0</v>
      </c>
      <c r="DS14" s="39" t="str">
        <f t="shared" si="70"/>
        <v xml:space="preserve"> 0.0</v>
      </c>
      <c r="DT14" s="31" t="str">
        <f t="shared" si="71"/>
        <v>F</v>
      </c>
      <c r="DU14" s="32">
        <f t="shared" si="72"/>
        <v>0</v>
      </c>
      <c r="DV14" s="36"/>
      <c r="DW14" s="37"/>
      <c r="DX14" s="38"/>
      <c r="DY14" s="29">
        <f t="shared" si="73"/>
        <v>0</v>
      </c>
      <c r="DZ14" s="34">
        <f t="shared" si="74"/>
        <v>0</v>
      </c>
      <c r="EA14" s="39" t="str">
        <f t="shared" si="75"/>
        <v xml:space="preserve"> 0.0</v>
      </c>
      <c r="EB14" s="31" t="str">
        <f t="shared" si="76"/>
        <v>F</v>
      </c>
      <c r="EC14" s="32">
        <f t="shared" si="77"/>
        <v>0</v>
      </c>
      <c r="ED14" s="36"/>
      <c r="EE14" s="37"/>
      <c r="EF14" s="38"/>
      <c r="EG14" s="29">
        <f t="shared" si="78"/>
        <v>0</v>
      </c>
      <c r="EH14" s="34">
        <f t="shared" si="79"/>
        <v>0</v>
      </c>
      <c r="EI14" s="39" t="str">
        <f t="shared" si="80"/>
        <v xml:space="preserve"> 0.0</v>
      </c>
      <c r="EJ14" s="31" t="str">
        <f t="shared" si="81"/>
        <v>F</v>
      </c>
      <c r="EK14" s="32">
        <f t="shared" si="82"/>
        <v>0</v>
      </c>
      <c r="EL14" s="36">
        <f t="shared" si="83"/>
        <v>0</v>
      </c>
      <c r="EM14" s="37"/>
      <c r="EN14" s="38"/>
      <c r="EO14" s="29">
        <f t="shared" si="84"/>
        <v>0</v>
      </c>
      <c r="EP14" s="34">
        <f t="shared" si="85"/>
        <v>0</v>
      </c>
      <c r="EQ14" s="39" t="str">
        <f t="shared" si="86"/>
        <v xml:space="preserve"> 0.0</v>
      </c>
      <c r="ER14" s="31" t="str">
        <f t="shared" si="87"/>
        <v>F</v>
      </c>
      <c r="ES14" s="32">
        <f t="shared" si="88"/>
        <v>0</v>
      </c>
      <c r="ET14" s="40">
        <f t="shared" si="4"/>
        <v>24</v>
      </c>
      <c r="EU14" s="4">
        <f t="shared" si="5"/>
        <v>11.828333333333335</v>
      </c>
      <c r="EV14" s="4">
        <f t="shared" si="89"/>
        <v>5.9141666666666675</v>
      </c>
      <c r="EW14" s="41">
        <f>IF(ET14=$EU$2,"ok",$EU$2-ET14)</f>
        <v>6</v>
      </c>
      <c r="EX14" s="1">
        <f t="shared" si="90"/>
        <v>11</v>
      </c>
      <c r="EY14" s="1">
        <f t="shared" si="6"/>
        <v>4</v>
      </c>
      <c r="EZ14" s="2" t="str">
        <f t="shared" si="91"/>
        <v>TOUKAM SORELLE BRINDA</v>
      </c>
      <c r="FA14" s="62"/>
      <c r="FB14" s="62"/>
      <c r="FC14" s="61"/>
    </row>
  </sheetData>
  <mergeCells count="25">
    <mergeCell ref="AG2:AM2"/>
    <mergeCell ref="AN2:AT2"/>
    <mergeCell ref="AU2:BA2"/>
    <mergeCell ref="BB2:BH2"/>
    <mergeCell ref="A2:D2"/>
    <mergeCell ref="E2:K2"/>
    <mergeCell ref="L2:R2"/>
    <mergeCell ref="S2:Y2"/>
    <mergeCell ref="Z2:AF2"/>
    <mergeCell ref="FC13:FC14"/>
    <mergeCell ref="BI2:BO2"/>
    <mergeCell ref="BP2:BV2"/>
    <mergeCell ref="CY2:DE2"/>
    <mergeCell ref="DF2:DM2"/>
    <mergeCell ref="DN2:DU2"/>
    <mergeCell ref="DV2:EC2"/>
    <mergeCell ref="ED2:EK2"/>
    <mergeCell ref="EL2:ES2"/>
    <mergeCell ref="FC4:FC5"/>
    <mergeCell ref="FC7:FC8"/>
    <mergeCell ref="FC10:FC11"/>
    <mergeCell ref="CR2:CX2"/>
    <mergeCell ref="CK2:CQ2"/>
    <mergeCell ref="BW2:CC2"/>
    <mergeCell ref="CD2:CJ2"/>
  </mergeCells>
  <conditionalFormatting sqref="O4:O14 V4:V14 AQ4:AQ14 AX4:AX14 BL4:BL14 BS4:BS14 DB4:DB14 BE4:BE14 DI4:DI14 DQ4:DQ14 DY4:DY14 EG4:EG14 EO4:EO14 AC4:AC14 AJ4:AJ14 H4:H14">
    <cfRule type="cellIs" dxfId="14" priority="25" stopIfTrue="1" operator="lessThan">
      <formula>50</formula>
    </cfRule>
  </conditionalFormatting>
  <conditionalFormatting sqref="BO7:BO14 K4:K14 R4:R14 Y4:Y14 AF4:AF14 AM4:AM14 AT4:AT14 BA4:BA14 BH4:BH14 BV4:BV14 DE4:DE14 DM4:DM14 DU4:DU14 EC4:EC14 EK4:EK14 ES4:ES14 CX4:CX14 CQ4:CQ14 CC4:CC14 CJ4:CJ14">
    <cfRule type="cellIs" dxfId="13" priority="23" operator="greaterThan">
      <formula>0</formula>
    </cfRule>
  </conditionalFormatting>
  <conditionalFormatting sqref="EU4:EV14">
    <cfRule type="cellIs" dxfId="12" priority="12" operator="greaterThan">
      <formula>"11.9"</formula>
    </cfRule>
    <cfRule type="cellIs" dxfId="11" priority="13" operator="greaterThan">
      <formula>"11.99"</formula>
    </cfRule>
  </conditionalFormatting>
  <conditionalFormatting sqref="EU4:EV14">
    <cfRule type="cellIs" dxfId="10" priority="11" operator="lessThan">
      <formula>"11.99"</formula>
    </cfRule>
  </conditionalFormatting>
  <conditionalFormatting sqref="EU4:EV14">
    <cfRule type="cellIs" dxfId="9" priority="10" operator="lessThan">
      <formula>12</formula>
    </cfRule>
  </conditionalFormatting>
  <conditionalFormatting sqref="EU4:EV14">
    <cfRule type="cellIs" dxfId="8" priority="9" operator="lessThan">
      <formula>12</formula>
    </cfRule>
  </conditionalFormatting>
  <conditionalFormatting sqref="ET4:ET14">
    <cfRule type="cellIs" dxfId="7" priority="7" operator="equal">
      <formula>$EU$2</formula>
    </cfRule>
    <cfRule type="cellIs" dxfId="6" priority="8" operator="equal">
      <formula>$EU$2</formula>
    </cfRule>
  </conditionalFormatting>
  <conditionalFormatting sqref="I4:I14 P4:P14 W4:W14 AD4:AD14 AK4:AK14 AR4:AR14 AY4:AY14 BF4:BF14 BM4:BM14">
    <cfRule type="cellIs" dxfId="5" priority="5" operator="between">
      <formula>9.4</formula>
      <formula>9.99</formula>
    </cfRule>
    <cfRule type="cellIs" dxfId="4" priority="6" operator="between">
      <formula>"9.40"</formula>
      <formula>"9.99"</formula>
    </cfRule>
  </conditionalFormatting>
  <conditionalFormatting sqref="CU4:CU14">
    <cfRule type="cellIs" dxfId="3" priority="4" stopIfTrue="1" operator="lessThan">
      <formula>50</formula>
    </cfRule>
  </conditionalFormatting>
  <conditionalFormatting sqref="CN4:CN14">
    <cfRule type="cellIs" dxfId="2" priority="3" stopIfTrue="1" operator="lessThan">
      <formula>50</formula>
    </cfRule>
  </conditionalFormatting>
  <conditionalFormatting sqref="BZ4:BZ14">
    <cfRule type="cellIs" dxfId="1" priority="2" stopIfTrue="1" operator="lessThan">
      <formula>50</formula>
    </cfRule>
  </conditionalFormatting>
  <conditionalFormatting sqref="CG4:CG14">
    <cfRule type="cellIs" dxfId="0" priority="1" stopIfTrue="1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Accel</cp:lastModifiedBy>
  <dcterms:created xsi:type="dcterms:W3CDTF">2023-01-04T11:36:32Z</dcterms:created>
  <dcterms:modified xsi:type="dcterms:W3CDTF">2023-02-24T14:52:41Z</dcterms:modified>
</cp:coreProperties>
</file>