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6CE7B601-120E-467D-A197-8222D7920C21}" xr6:coauthVersionLast="47" xr6:coauthVersionMax="47" xr10:uidLastSave="{00000000-0000-0000-0000-000000000000}"/>
  <bookViews>
    <workbookView xWindow="-120" yWindow="-120" windowWidth="24240" windowHeight="13740" xr2:uid="{FDB00032-219D-4873-AF6D-FDA3218CF4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X14" i="1" l="1"/>
  <c r="DV14" i="1"/>
  <c r="DJ14" i="1"/>
  <c r="DM14" i="1" s="1"/>
  <c r="DP14" i="1" s="1"/>
  <c r="DE14" i="1"/>
  <c r="DG14" i="1" s="1"/>
  <c r="CW14" i="1"/>
  <c r="CY14" i="1" s="1"/>
  <c r="CR14" i="1"/>
  <c r="CQ14" i="1"/>
  <c r="CP14" i="1"/>
  <c r="CS14" i="1" s="1"/>
  <c r="CL14" i="1"/>
  <c r="CG14" i="1"/>
  <c r="CI14" i="1" s="1"/>
  <c r="BZ14" i="1"/>
  <c r="BS14" i="1"/>
  <c r="BU14" i="1" s="1"/>
  <c r="BL14" i="1"/>
  <c r="BE14" i="1"/>
  <c r="BG14" i="1" s="1"/>
  <c r="AX14" i="1"/>
  <c r="AQ14" i="1"/>
  <c r="AS14" i="1" s="1"/>
  <c r="AJ14" i="1"/>
  <c r="AC14" i="1"/>
  <c r="AE14" i="1" s="1"/>
  <c r="V14" i="1"/>
  <c r="O14" i="1"/>
  <c r="Q14" i="1" s="1"/>
  <c r="H14" i="1"/>
  <c r="DX13" i="1"/>
  <c r="DV13" i="1"/>
  <c r="DJ13" i="1"/>
  <c r="DM13" i="1" s="1"/>
  <c r="DO13" i="1" s="1"/>
  <c r="DE13" i="1"/>
  <c r="DG13" i="1" s="1"/>
  <c r="CW13" i="1"/>
  <c r="CR13" i="1"/>
  <c r="CQ13" i="1"/>
  <c r="CP13" i="1"/>
  <c r="CS13" i="1" s="1"/>
  <c r="CL13" i="1"/>
  <c r="CG13" i="1"/>
  <c r="BZ13" i="1"/>
  <c r="CB13" i="1" s="1"/>
  <c r="BS13" i="1"/>
  <c r="BL13" i="1"/>
  <c r="BN13" i="1" s="1"/>
  <c r="BE13" i="1"/>
  <c r="AX13" i="1"/>
  <c r="AZ13" i="1" s="1"/>
  <c r="AQ13" i="1"/>
  <c r="AJ13" i="1"/>
  <c r="AL13" i="1" s="1"/>
  <c r="AC13" i="1"/>
  <c r="V13" i="1"/>
  <c r="X13" i="1" s="1"/>
  <c r="O13" i="1"/>
  <c r="H13" i="1"/>
  <c r="J13" i="1" s="1"/>
  <c r="DX12" i="1"/>
  <c r="DV12" i="1"/>
  <c r="DJ12" i="1"/>
  <c r="DM12" i="1" s="1"/>
  <c r="DP12" i="1" s="1"/>
  <c r="DE12" i="1"/>
  <c r="DH12" i="1" s="1"/>
  <c r="CW12" i="1"/>
  <c r="CY12" i="1" s="1"/>
  <c r="CR12" i="1"/>
  <c r="CQ12" i="1"/>
  <c r="CP12" i="1"/>
  <c r="CS12" i="1" s="1"/>
  <c r="CL12" i="1"/>
  <c r="CG12" i="1"/>
  <c r="BZ12" i="1"/>
  <c r="CB12" i="1" s="1"/>
  <c r="BS12" i="1"/>
  <c r="BL12" i="1"/>
  <c r="BN12" i="1" s="1"/>
  <c r="BE12" i="1"/>
  <c r="AX12" i="1"/>
  <c r="AZ12" i="1" s="1"/>
  <c r="AQ12" i="1"/>
  <c r="AJ12" i="1"/>
  <c r="AL12" i="1" s="1"/>
  <c r="AC12" i="1"/>
  <c r="V12" i="1"/>
  <c r="X12" i="1" s="1"/>
  <c r="O12" i="1"/>
  <c r="H12" i="1"/>
  <c r="J12" i="1" s="1"/>
  <c r="DX11" i="1"/>
  <c r="DV11" i="1"/>
  <c r="DJ11" i="1"/>
  <c r="DM11" i="1" s="1"/>
  <c r="DE11" i="1"/>
  <c r="DG11" i="1" s="1"/>
  <c r="CW11" i="1"/>
  <c r="CZ11" i="1" s="1"/>
  <c r="CR11" i="1"/>
  <c r="CQ11" i="1"/>
  <c r="CP11" i="1"/>
  <c r="CS11" i="1" s="1"/>
  <c r="CL11" i="1"/>
  <c r="CG11" i="1"/>
  <c r="CJ11" i="1" s="1"/>
  <c r="BZ11" i="1"/>
  <c r="CC11" i="1" s="1"/>
  <c r="BS11" i="1"/>
  <c r="BV11" i="1" s="1"/>
  <c r="BL11" i="1"/>
  <c r="BO11" i="1" s="1"/>
  <c r="BE11" i="1"/>
  <c r="BH11" i="1" s="1"/>
  <c r="AX11" i="1"/>
  <c r="BA11" i="1" s="1"/>
  <c r="AQ11" i="1"/>
  <c r="AT11" i="1" s="1"/>
  <c r="AJ11" i="1"/>
  <c r="AM11" i="1" s="1"/>
  <c r="AC11" i="1"/>
  <c r="AF11" i="1" s="1"/>
  <c r="V11" i="1"/>
  <c r="Y11" i="1" s="1"/>
  <c r="O11" i="1"/>
  <c r="R11" i="1" s="1"/>
  <c r="H11" i="1"/>
  <c r="DX10" i="1"/>
  <c r="DV10" i="1"/>
  <c r="DJ10" i="1"/>
  <c r="DM10" i="1" s="1"/>
  <c r="DP10" i="1" s="1"/>
  <c r="DE10" i="1"/>
  <c r="DH10" i="1" s="1"/>
  <c r="CW10" i="1"/>
  <c r="CY10" i="1" s="1"/>
  <c r="CR10" i="1"/>
  <c r="CQ10" i="1"/>
  <c r="CP10" i="1"/>
  <c r="CS10" i="1" s="1"/>
  <c r="CL10" i="1"/>
  <c r="CG10" i="1"/>
  <c r="BZ10" i="1"/>
  <c r="CB10" i="1" s="1"/>
  <c r="BS10" i="1"/>
  <c r="BU10" i="1" s="1"/>
  <c r="BL10" i="1"/>
  <c r="BN10" i="1" s="1"/>
  <c r="BE10" i="1"/>
  <c r="AX10" i="1"/>
  <c r="AZ10" i="1" s="1"/>
  <c r="AQ10" i="1"/>
  <c r="AS10" i="1" s="1"/>
  <c r="AJ10" i="1"/>
  <c r="AL10" i="1" s="1"/>
  <c r="AC10" i="1"/>
  <c r="V10" i="1"/>
  <c r="X10" i="1" s="1"/>
  <c r="O10" i="1"/>
  <c r="Q10" i="1" s="1"/>
  <c r="H10" i="1"/>
  <c r="J10" i="1" s="1"/>
  <c r="DX9" i="1"/>
  <c r="DV9" i="1"/>
  <c r="DJ9" i="1"/>
  <c r="DM9" i="1" s="1"/>
  <c r="DE9" i="1"/>
  <c r="DG9" i="1" s="1"/>
  <c r="CW9" i="1"/>
  <c r="CZ9" i="1" s="1"/>
  <c r="CR9" i="1"/>
  <c r="CQ9" i="1"/>
  <c r="CP9" i="1"/>
  <c r="CS9" i="1" s="1"/>
  <c r="CL9" i="1"/>
  <c r="CG9" i="1"/>
  <c r="CJ9" i="1" s="1"/>
  <c r="BZ9" i="1"/>
  <c r="CC9" i="1" s="1"/>
  <c r="BS9" i="1"/>
  <c r="BV9" i="1" s="1"/>
  <c r="BL9" i="1"/>
  <c r="BO9" i="1" s="1"/>
  <c r="BE9" i="1"/>
  <c r="BH9" i="1" s="1"/>
  <c r="AX9" i="1"/>
  <c r="BA9" i="1" s="1"/>
  <c r="AQ9" i="1"/>
  <c r="AT9" i="1" s="1"/>
  <c r="AJ9" i="1"/>
  <c r="AM9" i="1" s="1"/>
  <c r="AC9" i="1"/>
  <c r="AF9" i="1" s="1"/>
  <c r="V9" i="1"/>
  <c r="Y9" i="1" s="1"/>
  <c r="O9" i="1"/>
  <c r="R9" i="1" s="1"/>
  <c r="H9" i="1"/>
  <c r="DX8" i="1"/>
  <c r="DV8" i="1"/>
  <c r="DJ8" i="1"/>
  <c r="DM8" i="1" s="1"/>
  <c r="DP8" i="1" s="1"/>
  <c r="DE8" i="1"/>
  <c r="DH8" i="1" s="1"/>
  <c r="CW8" i="1"/>
  <c r="CR8" i="1"/>
  <c r="CQ8" i="1"/>
  <c r="CP8" i="1"/>
  <c r="CS8" i="1" s="1"/>
  <c r="CL8" i="1"/>
  <c r="CG8" i="1"/>
  <c r="CI8" i="1" s="1"/>
  <c r="BZ8" i="1"/>
  <c r="CC8" i="1" s="1"/>
  <c r="BS8" i="1"/>
  <c r="BL8" i="1"/>
  <c r="BO8" i="1" s="1"/>
  <c r="BE8" i="1"/>
  <c r="BG8" i="1" s="1"/>
  <c r="AX8" i="1"/>
  <c r="BA8" i="1" s="1"/>
  <c r="AQ8" i="1"/>
  <c r="AJ8" i="1"/>
  <c r="AM8" i="1" s="1"/>
  <c r="AC8" i="1"/>
  <c r="AE8" i="1" s="1"/>
  <c r="V8" i="1"/>
  <c r="Y8" i="1" s="1"/>
  <c r="O8" i="1"/>
  <c r="H8" i="1"/>
  <c r="K8" i="1" s="1"/>
  <c r="DX7" i="1"/>
  <c r="DV7" i="1"/>
  <c r="DJ7" i="1"/>
  <c r="DM7" i="1" s="1"/>
  <c r="DE7" i="1"/>
  <c r="CW7" i="1"/>
  <c r="CY7" i="1" s="1"/>
  <c r="CR7" i="1"/>
  <c r="CQ7" i="1"/>
  <c r="CP7" i="1"/>
  <c r="CS7" i="1" s="1"/>
  <c r="CL7" i="1"/>
  <c r="CG7" i="1"/>
  <c r="CI7" i="1" s="1"/>
  <c r="BZ7" i="1"/>
  <c r="CB7" i="1" s="1"/>
  <c r="BS7" i="1"/>
  <c r="BU7" i="1" s="1"/>
  <c r="BL7" i="1"/>
  <c r="BN7" i="1" s="1"/>
  <c r="BE7" i="1"/>
  <c r="BG7" i="1" s="1"/>
  <c r="AX7" i="1"/>
  <c r="AZ7" i="1" s="1"/>
  <c r="AQ7" i="1"/>
  <c r="AS7" i="1" s="1"/>
  <c r="AJ7" i="1"/>
  <c r="AL7" i="1" s="1"/>
  <c r="AC7" i="1"/>
  <c r="AE7" i="1" s="1"/>
  <c r="V7" i="1"/>
  <c r="X7" i="1" s="1"/>
  <c r="O7" i="1"/>
  <c r="Q7" i="1" s="1"/>
  <c r="H7" i="1"/>
  <c r="J7" i="1" s="1"/>
  <c r="DX6" i="1"/>
  <c r="DV6" i="1"/>
  <c r="DJ6" i="1"/>
  <c r="DM6" i="1" s="1"/>
  <c r="DE6" i="1"/>
  <c r="DG6" i="1" s="1"/>
  <c r="CW6" i="1"/>
  <c r="CY6" i="1" s="1"/>
  <c r="CR6" i="1"/>
  <c r="CQ6" i="1"/>
  <c r="CP6" i="1"/>
  <c r="CS6" i="1" s="1"/>
  <c r="CL6" i="1"/>
  <c r="CG6" i="1"/>
  <c r="CI6" i="1" s="1"/>
  <c r="BZ6" i="1"/>
  <c r="CB6" i="1" s="1"/>
  <c r="BS6" i="1"/>
  <c r="BU6" i="1" s="1"/>
  <c r="BL6" i="1"/>
  <c r="BN6" i="1" s="1"/>
  <c r="BE6" i="1"/>
  <c r="BG6" i="1" s="1"/>
  <c r="AX6" i="1"/>
  <c r="AZ6" i="1" s="1"/>
  <c r="AQ6" i="1"/>
  <c r="AS6" i="1" s="1"/>
  <c r="AJ6" i="1"/>
  <c r="AL6" i="1" s="1"/>
  <c r="AC6" i="1"/>
  <c r="AE6" i="1" s="1"/>
  <c r="V6" i="1"/>
  <c r="X6" i="1" s="1"/>
  <c r="O6" i="1"/>
  <c r="Q6" i="1" s="1"/>
  <c r="H6" i="1"/>
  <c r="J6" i="1" s="1"/>
  <c r="DX5" i="1"/>
  <c r="DV5" i="1"/>
  <c r="DJ5" i="1"/>
  <c r="DM5" i="1" s="1"/>
  <c r="DO5" i="1" s="1"/>
  <c r="DE5" i="1"/>
  <c r="CW5" i="1"/>
  <c r="CY5" i="1" s="1"/>
  <c r="CR5" i="1"/>
  <c r="CQ5" i="1"/>
  <c r="CP5" i="1"/>
  <c r="CS5" i="1" s="1"/>
  <c r="CL5" i="1"/>
  <c r="CG5" i="1"/>
  <c r="CI5" i="1" s="1"/>
  <c r="BZ5" i="1"/>
  <c r="BS5" i="1"/>
  <c r="BU5" i="1" s="1"/>
  <c r="BL5" i="1"/>
  <c r="BN5" i="1" s="1"/>
  <c r="BE5" i="1"/>
  <c r="BG5" i="1" s="1"/>
  <c r="AX5" i="1"/>
  <c r="AQ5" i="1"/>
  <c r="AS5" i="1" s="1"/>
  <c r="AJ5" i="1"/>
  <c r="AL5" i="1" s="1"/>
  <c r="AC5" i="1"/>
  <c r="AE5" i="1" s="1"/>
  <c r="V5" i="1"/>
  <c r="O5" i="1"/>
  <c r="Q5" i="1" s="1"/>
  <c r="H5" i="1"/>
  <c r="J5" i="1" s="1"/>
  <c r="DX4" i="1"/>
  <c r="DV4" i="1"/>
  <c r="DJ4" i="1"/>
  <c r="DM4" i="1" s="1"/>
  <c r="DO4" i="1" s="1"/>
  <c r="DE4" i="1"/>
  <c r="DG4" i="1" s="1"/>
  <c r="CW4" i="1"/>
  <c r="CY4" i="1" s="1"/>
  <c r="CR4" i="1"/>
  <c r="CQ4" i="1"/>
  <c r="CP4" i="1"/>
  <c r="CS4" i="1" s="1"/>
  <c r="CL4" i="1"/>
  <c r="CG4" i="1"/>
  <c r="CI4" i="1" s="1"/>
  <c r="BZ4" i="1"/>
  <c r="CB4" i="1" s="1"/>
  <c r="BS4" i="1"/>
  <c r="BU4" i="1" s="1"/>
  <c r="BL4" i="1"/>
  <c r="BN4" i="1" s="1"/>
  <c r="BE4" i="1"/>
  <c r="BG4" i="1" s="1"/>
  <c r="AX4" i="1"/>
  <c r="AZ4" i="1" s="1"/>
  <c r="AQ4" i="1"/>
  <c r="AS4" i="1" s="1"/>
  <c r="AJ4" i="1"/>
  <c r="AL4" i="1" s="1"/>
  <c r="AC4" i="1"/>
  <c r="AE4" i="1" s="1"/>
  <c r="V4" i="1"/>
  <c r="X4" i="1" s="1"/>
  <c r="O4" i="1"/>
  <c r="Q4" i="1" s="1"/>
  <c r="H4" i="1"/>
  <c r="DS2" i="1"/>
  <c r="DS13" i="1" s="1"/>
  <c r="DS4" i="1" l="1"/>
  <c r="DT4" i="1" s="1"/>
  <c r="X5" i="1"/>
  <c r="W5" i="1"/>
  <c r="AZ5" i="1"/>
  <c r="AY5" i="1"/>
  <c r="CB5" i="1"/>
  <c r="CA5" i="1"/>
  <c r="DG7" i="1"/>
  <c r="DF7" i="1"/>
  <c r="DI7" i="1" s="1"/>
  <c r="Q8" i="1"/>
  <c r="P8" i="1"/>
  <c r="AS8" i="1"/>
  <c r="AR8" i="1"/>
  <c r="BU8" i="1"/>
  <c r="BT8" i="1"/>
  <c r="CY8" i="1"/>
  <c r="CX8" i="1"/>
  <c r="DA8" i="1" s="1"/>
  <c r="AE10" i="1"/>
  <c r="AD10" i="1"/>
  <c r="BG10" i="1"/>
  <c r="BF10" i="1"/>
  <c r="CI10" i="1"/>
  <c r="CH10" i="1"/>
  <c r="CK10" i="1" s="1"/>
  <c r="Q12" i="1"/>
  <c r="P12" i="1"/>
  <c r="AE12" i="1"/>
  <c r="AD12" i="1"/>
  <c r="AS12" i="1"/>
  <c r="AR12" i="1"/>
  <c r="BG12" i="1"/>
  <c r="BF12" i="1"/>
  <c r="BU12" i="1"/>
  <c r="BT12" i="1"/>
  <c r="CI12" i="1"/>
  <c r="CH12" i="1"/>
  <c r="CK12" i="1" s="1"/>
  <c r="Q13" i="1"/>
  <c r="P13" i="1"/>
  <c r="AE13" i="1"/>
  <c r="AD13" i="1"/>
  <c r="AS13" i="1"/>
  <c r="AR13" i="1"/>
  <c r="BG13" i="1"/>
  <c r="BF13" i="1"/>
  <c r="BU13" i="1"/>
  <c r="BT13" i="1"/>
  <c r="CI13" i="1"/>
  <c r="CH13" i="1"/>
  <c r="CK13" i="1" s="1"/>
  <c r="CY13" i="1"/>
  <c r="CX13" i="1"/>
  <c r="DA13" i="1" s="1"/>
  <c r="J14" i="1"/>
  <c r="I14" i="1"/>
  <c r="X14" i="1"/>
  <c r="W14" i="1"/>
  <c r="AL14" i="1"/>
  <c r="AK14" i="1"/>
  <c r="AZ14" i="1"/>
  <c r="AY14" i="1"/>
  <c r="BN14" i="1"/>
  <c r="BM14" i="1"/>
  <c r="CB14" i="1"/>
  <c r="CA14" i="1"/>
  <c r="DN4" i="1"/>
  <c r="DQ4" i="1" s="1"/>
  <c r="I5" i="1"/>
  <c r="AK5" i="1"/>
  <c r="BM5" i="1"/>
  <c r="DF6" i="1"/>
  <c r="DI6" i="1" s="1"/>
  <c r="AD8" i="1"/>
  <c r="BF8" i="1"/>
  <c r="CH8" i="1"/>
  <c r="CK8" i="1" s="1"/>
  <c r="P10" i="1"/>
  <c r="AR10" i="1"/>
  <c r="BT10" i="1"/>
  <c r="CX10" i="1"/>
  <c r="DA10" i="1" s="1"/>
  <c r="I12" i="1"/>
  <c r="R12" i="1"/>
  <c r="W12" i="1"/>
  <c r="AF12" i="1"/>
  <c r="AK12" i="1"/>
  <c r="AT12" i="1"/>
  <c r="AY12" i="1"/>
  <c r="BH12" i="1"/>
  <c r="BM12" i="1"/>
  <c r="BV12" i="1"/>
  <c r="CA12" i="1"/>
  <c r="CJ12" i="1"/>
  <c r="I13" i="1"/>
  <c r="R13" i="1"/>
  <c r="W13" i="1"/>
  <c r="AF13" i="1"/>
  <c r="AK13" i="1"/>
  <c r="AT13" i="1"/>
  <c r="AY13" i="1"/>
  <c r="BH13" i="1"/>
  <c r="BM13" i="1"/>
  <c r="BV13" i="1"/>
  <c r="CA13" i="1"/>
  <c r="CJ13" i="1"/>
  <c r="CZ13" i="1"/>
  <c r="K14" i="1"/>
  <c r="P14" i="1"/>
  <c r="Y14" i="1"/>
  <c r="AD14" i="1"/>
  <c r="AM14" i="1"/>
  <c r="AR14" i="1"/>
  <c r="BA14" i="1"/>
  <c r="BF14" i="1"/>
  <c r="BO14" i="1"/>
  <c r="BT14" i="1"/>
  <c r="CC14" i="1"/>
  <c r="CH14" i="1"/>
  <c r="CK14" i="1" s="1"/>
  <c r="K12" i="1"/>
  <c r="Y12" i="1"/>
  <c r="AM12" i="1"/>
  <c r="BA12" i="1"/>
  <c r="BO12" i="1"/>
  <c r="CC12" i="1"/>
  <c r="K13" i="1"/>
  <c r="Y13" i="1"/>
  <c r="AM13" i="1"/>
  <c r="BA13" i="1"/>
  <c r="BO13" i="1"/>
  <c r="CC13" i="1"/>
  <c r="R14" i="1"/>
  <c r="AF14" i="1"/>
  <c r="AT14" i="1"/>
  <c r="BH14" i="1"/>
  <c r="BV14" i="1"/>
  <c r="CJ14" i="1"/>
  <c r="DF4" i="1"/>
  <c r="DI4" i="1" s="1"/>
  <c r="K5" i="1"/>
  <c r="P5" i="1"/>
  <c r="Y5" i="1"/>
  <c r="AD5" i="1"/>
  <c r="AM5" i="1"/>
  <c r="AR5" i="1"/>
  <c r="BA5" i="1"/>
  <c r="BF5" i="1"/>
  <c r="BO5" i="1"/>
  <c r="BT5" i="1"/>
  <c r="CC5" i="1"/>
  <c r="CH5" i="1"/>
  <c r="CK5" i="1" s="1"/>
  <c r="CX5" i="1"/>
  <c r="DA5" i="1" s="1"/>
  <c r="DO7" i="1"/>
  <c r="DN7" i="1"/>
  <c r="DQ7" i="1" s="1"/>
  <c r="DH4" i="1"/>
  <c r="R5" i="1"/>
  <c r="AF5" i="1"/>
  <c r="AT5" i="1"/>
  <c r="BH5" i="1"/>
  <c r="BV5" i="1"/>
  <c r="CJ5" i="1"/>
  <c r="CZ5" i="1"/>
  <c r="J8" i="1"/>
  <c r="I8" i="1"/>
  <c r="X8" i="1"/>
  <c r="W8" i="1"/>
  <c r="AL8" i="1"/>
  <c r="AK8" i="1"/>
  <c r="AZ8" i="1"/>
  <c r="AY8" i="1"/>
  <c r="BN8" i="1"/>
  <c r="BM8" i="1"/>
  <c r="CB8" i="1"/>
  <c r="CA8" i="1"/>
  <c r="DS5" i="1"/>
  <c r="DH6" i="1"/>
  <c r="DH7" i="1"/>
  <c r="R8" i="1"/>
  <c r="AF8" i="1"/>
  <c r="AT8" i="1"/>
  <c r="BH8" i="1"/>
  <c r="BV8" i="1"/>
  <c r="CJ8" i="1"/>
  <c r="CZ8" i="1"/>
  <c r="DF9" i="1"/>
  <c r="DI9" i="1" s="1"/>
  <c r="I10" i="1"/>
  <c r="R10" i="1"/>
  <c r="W10" i="1"/>
  <c r="AF10" i="1"/>
  <c r="AK10" i="1"/>
  <c r="AT10" i="1"/>
  <c r="AY10" i="1"/>
  <c r="BH10" i="1"/>
  <c r="BM10" i="1"/>
  <c r="BV10" i="1"/>
  <c r="CA10" i="1"/>
  <c r="CJ10" i="1"/>
  <c r="CZ10" i="1"/>
  <c r="DF11" i="1"/>
  <c r="DI11" i="1" s="1"/>
  <c r="DH11" i="1"/>
  <c r="CX12" i="1"/>
  <c r="DA12" i="1" s="1"/>
  <c r="CZ12" i="1"/>
  <c r="DF13" i="1"/>
  <c r="DI13" i="1" s="1"/>
  <c r="DH13" i="1"/>
  <c r="DN13" i="1"/>
  <c r="DQ13" i="1" s="1"/>
  <c r="DP13" i="1"/>
  <c r="CX14" i="1"/>
  <c r="DA14" i="1" s="1"/>
  <c r="CZ14" i="1"/>
  <c r="DF14" i="1"/>
  <c r="DI14" i="1" s="1"/>
  <c r="DH14" i="1"/>
  <c r="DH9" i="1"/>
  <c r="K10" i="1"/>
  <c r="Y10" i="1"/>
  <c r="AM10" i="1"/>
  <c r="BA10" i="1"/>
  <c r="BO10" i="1"/>
  <c r="CC10" i="1"/>
  <c r="DT5" i="1"/>
  <c r="DT13" i="1"/>
  <c r="I4" i="1"/>
  <c r="K4" i="1"/>
  <c r="P4" i="1"/>
  <c r="R4" i="1"/>
  <c r="W4" i="1"/>
  <c r="Y4" i="1"/>
  <c r="AD4" i="1"/>
  <c r="AF4" i="1"/>
  <c r="AK4" i="1"/>
  <c r="AM4" i="1"/>
  <c r="AR4" i="1"/>
  <c r="AT4" i="1"/>
  <c r="AY4" i="1"/>
  <c r="BA4" i="1"/>
  <c r="BF4" i="1"/>
  <c r="BH4" i="1"/>
  <c r="BM4" i="1"/>
  <c r="BO4" i="1"/>
  <c r="BT4" i="1"/>
  <c r="BV4" i="1"/>
  <c r="CA4" i="1"/>
  <c r="CC4" i="1"/>
  <c r="CH4" i="1"/>
  <c r="CK4" i="1" s="1"/>
  <c r="CJ4" i="1"/>
  <c r="CZ4" i="1"/>
  <c r="CX4" i="1"/>
  <c r="DA4" i="1" s="1"/>
  <c r="DP4" i="1"/>
  <c r="DG5" i="1"/>
  <c r="J4" i="1"/>
  <c r="DH5" i="1"/>
  <c r="DF5" i="1"/>
  <c r="DI5" i="1" s="1"/>
  <c r="DP5" i="1"/>
  <c r="DN5" i="1"/>
  <c r="DQ5" i="1" s="1"/>
  <c r="DS6" i="1"/>
  <c r="K6" i="1"/>
  <c r="I6" i="1"/>
  <c r="R6" i="1"/>
  <c r="P6" i="1"/>
  <c r="DP6" i="1"/>
  <c r="DN6" i="1"/>
  <c r="DQ6" i="1" s="1"/>
  <c r="DO6" i="1"/>
  <c r="W6" i="1"/>
  <c r="Y6" i="1"/>
  <c r="AD6" i="1"/>
  <c r="AF6" i="1"/>
  <c r="AK6" i="1"/>
  <c r="AM6" i="1"/>
  <c r="AR6" i="1"/>
  <c r="AT6" i="1"/>
  <c r="AY6" i="1"/>
  <c r="BA6" i="1"/>
  <c r="BF6" i="1"/>
  <c r="BH6" i="1"/>
  <c r="BM6" i="1"/>
  <c r="BO6" i="1"/>
  <c r="BT6" i="1"/>
  <c r="BV6" i="1"/>
  <c r="CA6" i="1"/>
  <c r="CC6" i="1"/>
  <c r="CH6" i="1"/>
  <c r="CK6" i="1" s="1"/>
  <c r="CJ6" i="1"/>
  <c r="CX6" i="1"/>
  <c r="DA6" i="1" s="1"/>
  <c r="CZ6" i="1"/>
  <c r="CZ7" i="1"/>
  <c r="CX7" i="1"/>
  <c r="DA7" i="1" s="1"/>
  <c r="DP7" i="1"/>
  <c r="DS9" i="1"/>
  <c r="DO9" i="1"/>
  <c r="DP9" i="1"/>
  <c r="DN9" i="1"/>
  <c r="DQ9" i="1" s="1"/>
  <c r="DS11" i="1"/>
  <c r="DS7" i="1"/>
  <c r="K7" i="1"/>
  <c r="I7" i="1"/>
  <c r="R7" i="1"/>
  <c r="P7" i="1"/>
  <c r="Y7" i="1"/>
  <c r="W7" i="1"/>
  <c r="AF7" i="1"/>
  <c r="AD7" i="1"/>
  <c r="AM7" i="1"/>
  <c r="AK7" i="1"/>
  <c r="AT7" i="1"/>
  <c r="AR7" i="1"/>
  <c r="BA7" i="1"/>
  <c r="AY7" i="1"/>
  <c r="BH7" i="1"/>
  <c r="BF7" i="1"/>
  <c r="BO7" i="1"/>
  <c r="BM7" i="1"/>
  <c r="BV7" i="1"/>
  <c r="BT7" i="1"/>
  <c r="CC7" i="1"/>
  <c r="CA7" i="1"/>
  <c r="CJ7" i="1"/>
  <c r="CH7" i="1"/>
  <c r="CK7" i="1" s="1"/>
  <c r="DO11" i="1"/>
  <c r="DP11" i="1"/>
  <c r="DN11" i="1"/>
  <c r="DQ11" i="1" s="1"/>
  <c r="DG8" i="1"/>
  <c r="DO8" i="1"/>
  <c r="DS8" i="1"/>
  <c r="J9" i="1"/>
  <c r="Q9" i="1"/>
  <c r="X9" i="1"/>
  <c r="AE9" i="1"/>
  <c r="AL9" i="1"/>
  <c r="AS9" i="1"/>
  <c r="AZ9" i="1"/>
  <c r="BG9" i="1"/>
  <c r="BN9" i="1"/>
  <c r="BU9" i="1"/>
  <c r="CB9" i="1"/>
  <c r="CI9" i="1"/>
  <c r="CY9" i="1"/>
  <c r="DG10" i="1"/>
  <c r="DO10" i="1"/>
  <c r="DS10" i="1"/>
  <c r="J11" i="1"/>
  <c r="Q11" i="1"/>
  <c r="X11" i="1"/>
  <c r="AE11" i="1"/>
  <c r="AL11" i="1"/>
  <c r="AS11" i="1"/>
  <c r="AZ11" i="1"/>
  <c r="BG11" i="1"/>
  <c r="BN11" i="1"/>
  <c r="BU11" i="1"/>
  <c r="CB11" i="1"/>
  <c r="CI11" i="1"/>
  <c r="CY11" i="1"/>
  <c r="DG12" i="1"/>
  <c r="DO12" i="1"/>
  <c r="DS12" i="1"/>
  <c r="DO14" i="1"/>
  <c r="DS14" i="1"/>
  <c r="DF8" i="1"/>
  <c r="DI8" i="1" s="1"/>
  <c r="DN8" i="1"/>
  <c r="DQ8" i="1" s="1"/>
  <c r="I9" i="1"/>
  <c r="K9" i="1"/>
  <c r="P9" i="1"/>
  <c r="W9" i="1"/>
  <c r="AD9" i="1"/>
  <c r="AK9" i="1"/>
  <c r="AR9" i="1"/>
  <c r="AY9" i="1"/>
  <c r="BF9" i="1"/>
  <c r="BM9" i="1"/>
  <c r="BT9" i="1"/>
  <c r="CA9" i="1"/>
  <c r="CH9" i="1"/>
  <c r="CK9" i="1" s="1"/>
  <c r="CX9" i="1"/>
  <c r="DA9" i="1" s="1"/>
  <c r="DF10" i="1"/>
  <c r="DI10" i="1" s="1"/>
  <c r="DN10" i="1"/>
  <c r="DQ10" i="1" s="1"/>
  <c r="I11" i="1"/>
  <c r="K11" i="1"/>
  <c r="P11" i="1"/>
  <c r="W11" i="1"/>
  <c r="AD11" i="1"/>
  <c r="AK11" i="1"/>
  <c r="AR11" i="1"/>
  <c r="AY11" i="1"/>
  <c r="BF11" i="1"/>
  <c r="BM11" i="1"/>
  <c r="BT11" i="1"/>
  <c r="CA11" i="1"/>
  <c r="CH11" i="1"/>
  <c r="CK11" i="1" s="1"/>
  <c r="CX11" i="1"/>
  <c r="DA11" i="1" s="1"/>
  <c r="DF12" i="1"/>
  <c r="DI12" i="1" s="1"/>
  <c r="DN12" i="1"/>
  <c r="DQ12" i="1" s="1"/>
  <c r="DN14" i="1"/>
  <c r="DQ14" i="1" s="1"/>
  <c r="DR14" i="1" s="1"/>
  <c r="DU14" i="1" s="1"/>
  <c r="DR13" i="1" l="1"/>
  <c r="DU13" i="1" s="1"/>
  <c r="DR12" i="1"/>
  <c r="DU12" i="1" s="1"/>
  <c r="DR10" i="1"/>
  <c r="DU10" i="1" s="1"/>
  <c r="DR8" i="1"/>
  <c r="DU8" i="1" s="1"/>
  <c r="DZ6" i="1"/>
  <c r="EA6" i="1" s="1"/>
  <c r="DR5" i="1"/>
  <c r="DU5" i="1" s="1"/>
  <c r="DR7" i="1"/>
  <c r="DU7" i="1" s="1"/>
  <c r="DT6" i="1"/>
  <c r="DW6" i="1"/>
  <c r="DR11" i="1"/>
  <c r="DU11" i="1" s="1"/>
  <c r="DR9" i="1"/>
  <c r="DU9" i="1" s="1"/>
  <c r="DT14" i="1"/>
  <c r="DW14" i="1"/>
  <c r="DT12" i="1"/>
  <c r="DW12" i="1"/>
  <c r="DT10" i="1"/>
  <c r="DZ12" i="1"/>
  <c r="EA12" i="1" s="1"/>
  <c r="DW10" i="1"/>
  <c r="DT8" i="1"/>
  <c r="DW8" i="1"/>
  <c r="DZ9" i="1"/>
  <c r="EA9" i="1" s="1"/>
  <c r="DW7" i="1"/>
  <c r="DT7" i="1"/>
  <c r="DW11" i="1"/>
  <c r="DT11" i="1"/>
  <c r="DW9" i="1"/>
  <c r="DT9" i="1"/>
  <c r="DR6" i="1"/>
  <c r="DU6" i="1" s="1"/>
  <c r="DW4" i="1"/>
  <c r="DR4" i="1"/>
  <c r="DU4" i="1" s="1"/>
  <c r="DW5" i="1"/>
  <c r="DW13" i="1"/>
</calcChain>
</file>

<file path=xl/sharedStrings.xml><?xml version="1.0" encoding="utf-8"?>
<sst xmlns="http://schemas.openxmlformats.org/spreadsheetml/2006/main" count="187" uniqueCount="59">
  <si>
    <t xml:space="preserve">credit </t>
  </si>
  <si>
    <t>credit</t>
  </si>
  <si>
    <t>MARKETING (MCV)</t>
  </si>
  <si>
    <t>STATISTIQUE</t>
  </si>
  <si>
    <t>NEGOCIATION COMMERCIALE</t>
  </si>
  <si>
    <t>POLITIQUE DE PRIX</t>
  </si>
  <si>
    <t>POLITIQUE DE DISTRIBUTION</t>
  </si>
  <si>
    <t>MARKETING FONDAMENTAL  2</t>
  </si>
  <si>
    <t>MARKETING FONDAMENTAL 1</t>
  </si>
  <si>
    <t>FORCE DE VENTE 1</t>
  </si>
  <si>
    <t>FORCE DE VENTE 2</t>
  </si>
  <si>
    <t>MATHEMATIQUE 2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</si>
  <si>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</si>
  <si>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</si>
  <si>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</si>
  <si>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</si>
  <si>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</si>
  <si>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</si>
  <si>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</si>
  <si>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</si>
  <si>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</si>
  <si>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</si>
  <si>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</si>
  <si>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</si>
  <si>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</si>
  <si>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</si>
  <si>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</si>
  <si>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</si>
  <si>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 </t>
  </si>
  <si>
    <t>dette</t>
  </si>
  <si>
    <t>numero</t>
  </si>
  <si>
    <t>nom</t>
  </si>
  <si>
    <t>DEFO BOUGUE SERGE</t>
  </si>
  <si>
    <t xml:space="preserve">Effectif </t>
  </si>
  <si>
    <t>pourcentage</t>
  </si>
  <si>
    <t>DJIMEN ZEGANG BENI RICH</t>
  </si>
  <si>
    <t>DOUALLA EKWE JEANNE AUDREY</t>
  </si>
  <si>
    <t>nombre de moyenne inf ou egale a 10</t>
  </si>
  <si>
    <t>KOUGOUM VANESSA SONIA</t>
  </si>
  <si>
    <t>NANA NANA JUNIOR GAEL</t>
  </si>
  <si>
    <t>NGOMSI CHARLES JORDAN</t>
  </si>
  <si>
    <t>nombre de moyenne inf ou egale a 11</t>
  </si>
  <si>
    <t>NJIFON MOYOU CLAUDE LUDOVIC</t>
  </si>
  <si>
    <t>NZEHA WANDA GREGORY WILFRIED</t>
  </si>
  <si>
    <t>SELOUGOU AMBATTA MAUGEL KEVIN</t>
  </si>
  <si>
    <t>nombre de moyenne inf ou egale a 12</t>
  </si>
  <si>
    <t>TAJO MBOUDJEKO YANNICK</t>
  </si>
  <si>
    <t>TOUKAM SORELLE BRINDA</t>
  </si>
  <si>
    <t>CM-ICAB-22MCV_01</t>
  </si>
  <si>
    <t>CM-ICAB-22MCV_02</t>
  </si>
  <si>
    <t>CM-ICAB-22MCV_03</t>
  </si>
  <si>
    <t>CM-ICAB-22MCV_04</t>
  </si>
  <si>
    <t>CM-ICAB-22MCV_05</t>
  </si>
  <si>
    <t>CM-ICAB-22MCV_06</t>
  </si>
  <si>
    <t>CM-ICAB-22MCV_13</t>
  </si>
  <si>
    <t>CM-ICAB-22MCV_09</t>
  </si>
  <si>
    <t>CM-ICAB-22MCV_11</t>
  </si>
  <si>
    <t>CM-ICAB-22MCV_14</t>
  </si>
  <si>
    <t>CM-ICAB-22MCV_12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</si>
</sst>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E+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0"/>
      <color rgb="FF538DD5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10"/>
      <color rgb="FFC00000"/>
      <name val="Times New Roman"/>
      <family val="1"/>
    </font>
    <font>
      <sz val="8"/>
      <name val="Arial"/>
      <family val="2"/>
    </font>
    <font>
      <sz val="11"/>
      <color rgb="FF3333FF"/>
      <name val="Arial"/>
      <family val="2"/>
    </font>
    <font>
      <b/>
      <sz val="12"/>
      <name val="Cambria"/>
      <family val="1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2"/>
      <color rgb="FFFF0000"/>
      <name val="Arial"/>
      <family val="2"/>
    </font>
    <font>
      <sz val="11"/>
      <color rgb="FFC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65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11" fillId="8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0" fontId="14" fillId="0" borderId="1" xfId="0" applyFont="1" applyBorder="1" applyAlignment="1">
      <alignment horizontal="center" textRotation="90"/>
    </xf>
    <xf numFmtId="165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9" borderId="1" xfId="2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5" fontId="10" fillId="10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top" wrapText="1"/>
    </xf>
    <xf numFmtId="165" fontId="23" fillId="0" borderId="1" xfId="0" applyNumberFormat="1" applyFont="1" applyBorder="1" applyAlignment="1">
      <alignment horizontal="center"/>
    </xf>
    <xf numFmtId="2" fontId="24" fillId="9" borderId="1" xfId="2" applyNumberFormat="1" applyFont="1" applyFill="1" applyBorder="1" applyAlignment="1">
      <alignment horizontal="center"/>
    </xf>
    <xf numFmtId="166" fontId="25" fillId="0" borderId="1" xfId="0" applyNumberFormat="1" applyFont="1" applyBorder="1" applyAlignment="1">
      <alignment horizontal="center"/>
    </xf>
    <xf numFmtId="165" fontId="15" fillId="4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top" wrapText="1"/>
    </xf>
    <xf numFmtId="2" fontId="11" fillId="9" borderId="1" xfId="2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top" wrapText="1"/>
    </xf>
    <xf numFmtId="165" fontId="25" fillId="0" borderId="1" xfId="1" applyNumberFormat="1" applyFont="1" applyFill="1" applyBorder="1" applyAlignment="1">
      <alignment horizontal="center"/>
    </xf>
    <xf numFmtId="165" fontId="28" fillId="0" borderId="1" xfId="0" applyNumberFormat="1" applyFon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2" fontId="25" fillId="0" borderId="1" xfId="0" applyNumberFormat="1" applyFont="1" applyBorder="1" applyAlignment="1">
      <alignment horizontal="center"/>
    </xf>
    <xf numFmtId="165" fontId="23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9" fillId="11" borderId="1" xfId="0" applyFont="1" applyFill="1" applyBorder="1" applyAlignment="1">
      <alignment horizontal="center"/>
    </xf>
    <xf numFmtId="0" fontId="24" fillId="11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top" wrapText="1"/>
    </xf>
    <xf numFmtId="0" fontId="32" fillId="11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3" fillId="2" borderId="1" xfId="0" applyFont="1" applyFill="1" applyBorder="1" applyAlignment="1">
      <alignment horizontal="center" vertical="top" wrapText="1"/>
    </xf>
    <xf numFmtId="165" fontId="4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5" fontId="3" fillId="0" borderId="1" xfId="1" applyNumberFormat="1" applyFont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10" fillId="7" borderId="1" xfId="3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textRotation="90"/>
    </xf>
    <xf numFmtId="0" fontId="10" fillId="6" borderId="1" xfId="3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165" fontId="10" fillId="5" borderId="1" xfId="3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_Semester 1" xfId="3" xr:uid="{7B36981C-14EE-41C7-859D-11A2F4EA2AD4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08AD-EF01-49A6-85F4-B7E7978CF55D}">
  <dimension ref="A1:FZ14"/>
  <sheetViews>
    <sheetView tabSelected="1" workbookViewId="0">
      <selection activeCell="C14" sqref="C14"/>
    </sheetView>
  </sheetViews>
  <sheetFormatPr baseColWidth="10" defaultColWidth="9.140625" defaultRowHeight="12.75" x14ac:dyDescent="0.2"/>
  <cols>
    <col min="1" max="1" width="3.5703125" style="2" customWidth="1"/>
    <col min="2" max="2" width="22.28515625" style="2" customWidth="1"/>
    <col min="3" max="3" width="38" style="52" customWidth="1"/>
    <col min="4" max="4" width="9.140625" style="2"/>
    <col min="5" max="5" width="7.28515625" style="53" customWidth="1"/>
    <col min="6" max="6" width="6.28515625" style="2" customWidth="1"/>
    <col min="7" max="7" width="6.5703125" style="2" customWidth="1"/>
    <col min="8" max="8" width="7.28515625" style="2" customWidth="1"/>
    <col min="9" max="9" width="8.140625" style="54" customWidth="1"/>
    <col min="10" max="10" width="6.28515625" style="2" customWidth="1"/>
    <col min="11" max="11" width="4.85546875" style="51" customWidth="1"/>
    <col min="12" max="12" width="5.85546875" style="55" customWidth="1"/>
    <col min="13" max="13" width="6" style="2" customWidth="1"/>
    <col min="14" max="14" width="6.42578125" style="2" customWidth="1"/>
    <col min="15" max="15" width="7" style="2" customWidth="1"/>
    <col min="16" max="16" width="7.42578125" style="2" customWidth="1"/>
    <col min="17" max="17" width="4.140625" style="2" customWidth="1"/>
    <col min="18" max="18" width="6" style="2" customWidth="1"/>
    <col min="19" max="19" width="6.5703125" style="2" customWidth="1"/>
    <col min="20" max="20" width="6.42578125" style="2" customWidth="1"/>
    <col min="21" max="21" width="6.140625" style="2" customWidth="1"/>
    <col min="22" max="22" width="6" style="2" customWidth="1"/>
    <col min="23" max="23" width="7.42578125" style="2" customWidth="1"/>
    <col min="24" max="24" width="5.140625" style="2" customWidth="1"/>
    <col min="25" max="25" width="4.140625" style="2" customWidth="1"/>
    <col min="26" max="26" width="7.140625" style="2" customWidth="1"/>
    <col min="27" max="27" width="6.85546875" style="2" customWidth="1"/>
    <col min="28" max="28" width="6.5703125" style="2" customWidth="1"/>
    <col min="29" max="29" width="7" style="2" customWidth="1"/>
    <col min="30" max="30" width="8" style="2" customWidth="1"/>
    <col min="31" max="31" width="4.140625" style="2" customWidth="1"/>
    <col min="32" max="32" width="4.7109375" style="2" customWidth="1"/>
    <col min="33" max="33" width="6.140625" style="2" customWidth="1"/>
    <col min="34" max="34" width="6.5703125" style="2" customWidth="1"/>
    <col min="35" max="35" width="6.140625" style="2" customWidth="1"/>
    <col min="36" max="36" width="7" style="2" customWidth="1"/>
    <col min="37" max="37" width="7.42578125" style="2" customWidth="1"/>
    <col min="38" max="38" width="4.28515625" style="2" customWidth="1"/>
    <col min="39" max="39" width="4.7109375" style="2" customWidth="1"/>
    <col min="40" max="40" width="6.28515625" style="2" customWidth="1"/>
    <col min="41" max="41" width="6.42578125" style="2" customWidth="1"/>
    <col min="42" max="42" width="6.85546875" style="2" customWidth="1"/>
    <col min="43" max="43" width="6.7109375" style="2" customWidth="1"/>
    <col min="44" max="44" width="7.7109375" style="2" customWidth="1"/>
    <col min="45" max="45" width="3.7109375" style="2" customWidth="1"/>
    <col min="46" max="46" width="4.140625" style="2" customWidth="1"/>
    <col min="47" max="47" width="6.140625" style="2" customWidth="1"/>
    <col min="48" max="48" width="6.5703125" style="2" customWidth="1"/>
    <col min="49" max="49" width="6.85546875" style="2" customWidth="1"/>
    <col min="50" max="50" width="5.5703125" style="2" customWidth="1"/>
    <col min="51" max="51" width="7.5703125" style="2" customWidth="1"/>
    <col min="52" max="52" width="4" style="2" customWidth="1"/>
    <col min="53" max="53" width="6.42578125" style="2" customWidth="1"/>
    <col min="54" max="54" width="7.5703125" style="2" customWidth="1"/>
    <col min="55" max="56" width="6.85546875" style="2" customWidth="1"/>
    <col min="57" max="57" width="5.85546875" style="2" customWidth="1"/>
    <col min="58" max="58" width="7.5703125" style="2" customWidth="1"/>
    <col min="59" max="59" width="4" style="2" customWidth="1"/>
    <col min="60" max="60" width="4.28515625" style="2" customWidth="1"/>
    <col min="61" max="61" width="6.42578125" style="2" customWidth="1"/>
    <col min="62" max="62" width="6.5703125" style="2" customWidth="1"/>
    <col min="63" max="63" width="6.28515625" style="2" customWidth="1"/>
    <col min="64" max="64" width="6.140625" style="2" customWidth="1"/>
    <col min="65" max="65" width="7" style="2" customWidth="1"/>
    <col min="66" max="66" width="4" style="2" customWidth="1"/>
    <col min="67" max="67" width="4.28515625" style="2" customWidth="1"/>
    <col min="68" max="68" width="6.28515625" style="2" customWidth="1"/>
    <col min="69" max="69" width="7" style="2" customWidth="1"/>
    <col min="70" max="70" width="6.5703125" style="2" customWidth="1"/>
    <col min="71" max="71" width="6.85546875" style="2" customWidth="1"/>
    <col min="72" max="72" width="7.42578125" style="2" customWidth="1"/>
    <col min="73" max="73" width="3.5703125" style="2" customWidth="1"/>
    <col min="74" max="74" width="4.42578125" style="2" customWidth="1"/>
    <col min="75" max="75" width="6.5703125" style="2" customWidth="1"/>
    <col min="76" max="76" width="7" style="2" customWidth="1"/>
    <col min="77" max="77" width="7.42578125" style="2" customWidth="1"/>
    <col min="78" max="78" width="7.140625" style="2" customWidth="1"/>
    <col min="79" max="79" width="7.28515625" style="2" customWidth="1"/>
    <col min="80" max="80" width="4.42578125" style="2" customWidth="1"/>
    <col min="81" max="81" width="4.85546875" style="2" customWidth="1"/>
    <col min="82" max="82" width="4.85546875" style="2" hidden="1" customWidth="1"/>
    <col min="83" max="84" width="6.5703125" style="2" hidden="1" customWidth="1"/>
    <col min="85" max="85" width="6.28515625" style="2" hidden="1" customWidth="1"/>
    <col min="86" max="86" width="7" style="2" hidden="1" customWidth="1"/>
    <col min="87" max="87" width="4" style="2" hidden="1" customWidth="1"/>
    <col min="88" max="88" width="4.42578125" style="2" hidden="1" customWidth="1"/>
    <col min="89" max="90" width="6" style="2" hidden="1" customWidth="1"/>
    <col min="91" max="91" width="5.5703125" style="2" hidden="1" customWidth="1"/>
    <col min="92" max="92" width="5.28515625" style="2" hidden="1" customWidth="1"/>
    <col min="93" max="93" width="5.42578125" style="2" hidden="1" customWidth="1"/>
    <col min="94" max="94" width="7.5703125" style="2" hidden="1" customWidth="1"/>
    <col min="95" max="96" width="4.28515625" style="2" hidden="1" customWidth="1"/>
    <col min="97" max="98" width="5.140625" style="2" hidden="1" customWidth="1"/>
    <col min="99" max="99" width="5.42578125" style="2" hidden="1" customWidth="1"/>
    <col min="100" max="100" width="5.28515625" style="2" hidden="1" customWidth="1"/>
    <col min="101" max="101" width="5.140625" style="2" hidden="1" customWidth="1"/>
    <col min="102" max="102" width="7" style="2" hidden="1" customWidth="1"/>
    <col min="103" max="105" width="4.5703125" style="2" hidden="1" customWidth="1"/>
    <col min="106" max="106" width="5.28515625" style="2" hidden="1" customWidth="1"/>
    <col min="107" max="107" width="6" style="49" hidden="1" customWidth="1"/>
    <col min="108" max="108" width="5.140625" style="49" hidden="1" customWidth="1"/>
    <col min="109" max="109" width="5.5703125" style="49" hidden="1" customWidth="1"/>
    <col min="110" max="110" width="7" style="49" hidden="1" customWidth="1"/>
    <col min="111" max="113" width="4.28515625" style="49" hidden="1" customWidth="1"/>
    <col min="114" max="115" width="6.140625" style="49" hidden="1" customWidth="1"/>
    <col min="116" max="116" width="6.28515625" style="49" hidden="1" customWidth="1"/>
    <col min="117" max="117" width="6" style="49" hidden="1" customWidth="1"/>
    <col min="118" max="118" width="6.85546875" style="49" hidden="1" customWidth="1"/>
    <col min="119" max="121" width="4.28515625" style="49" hidden="1" customWidth="1"/>
    <col min="122" max="122" width="8.42578125" style="49" customWidth="1"/>
    <col min="123" max="124" width="8.28515625" style="2" customWidth="1"/>
    <col min="125" max="125" width="5.140625" style="2" customWidth="1"/>
    <col min="126" max="127" width="5.140625" style="1" customWidth="1"/>
    <col min="128" max="128" width="21.85546875" style="2" customWidth="1"/>
    <col min="129" max="129" width="44.85546875" style="2" customWidth="1"/>
    <col min="130" max="130" width="9.42578125" style="2" customWidth="1"/>
    <col min="131" max="131" width="7.7109375" style="2" customWidth="1"/>
    <col min="132" max="137" width="4.7109375" style="2" customWidth="1"/>
    <col min="138" max="138" width="5" style="2" customWidth="1"/>
    <col min="139" max="256" width="9.140625" style="2"/>
    <col min="257" max="257" width="3.5703125" style="2" customWidth="1"/>
    <col min="258" max="258" width="8.85546875" style="2" customWidth="1"/>
    <col min="259" max="259" width="38" style="2" customWidth="1"/>
    <col min="260" max="260" width="9.140625" style="2"/>
    <col min="261" max="261" width="7.28515625" style="2" customWidth="1"/>
    <col min="262" max="262" width="6.28515625" style="2" customWidth="1"/>
    <col min="263" max="263" width="6.5703125" style="2" customWidth="1"/>
    <col min="264" max="264" width="7.28515625" style="2" customWidth="1"/>
    <col min="265" max="265" width="8.140625" style="2" customWidth="1"/>
    <col min="266" max="266" width="6.28515625" style="2" customWidth="1"/>
    <col min="267" max="267" width="4.85546875" style="2" customWidth="1"/>
    <col min="268" max="268" width="5.85546875" style="2" customWidth="1"/>
    <col min="269" max="269" width="6" style="2" customWidth="1"/>
    <col min="270" max="270" width="6.42578125" style="2" customWidth="1"/>
    <col min="271" max="271" width="7" style="2" customWidth="1"/>
    <col min="272" max="272" width="7.42578125" style="2" customWidth="1"/>
    <col min="273" max="273" width="4.140625" style="2" customWidth="1"/>
    <col min="274" max="274" width="6" style="2" customWidth="1"/>
    <col min="275" max="275" width="6.5703125" style="2" customWidth="1"/>
    <col min="276" max="276" width="6.42578125" style="2" customWidth="1"/>
    <col min="277" max="277" width="6.140625" style="2" customWidth="1"/>
    <col min="278" max="278" width="6" style="2" customWidth="1"/>
    <col min="279" max="279" width="7.42578125" style="2" customWidth="1"/>
    <col min="280" max="280" width="5.140625" style="2" customWidth="1"/>
    <col min="281" max="281" width="4.140625" style="2" customWidth="1"/>
    <col min="282" max="282" width="7.140625" style="2" customWidth="1"/>
    <col min="283" max="283" width="6.85546875" style="2" customWidth="1"/>
    <col min="284" max="284" width="6.5703125" style="2" customWidth="1"/>
    <col min="285" max="285" width="7" style="2" customWidth="1"/>
    <col min="286" max="286" width="8" style="2" customWidth="1"/>
    <col min="287" max="287" width="4.140625" style="2" customWidth="1"/>
    <col min="288" max="288" width="4.7109375" style="2" customWidth="1"/>
    <col min="289" max="289" width="6.140625" style="2" customWidth="1"/>
    <col min="290" max="290" width="6.5703125" style="2" customWidth="1"/>
    <col min="291" max="291" width="6.140625" style="2" customWidth="1"/>
    <col min="292" max="292" width="7" style="2" customWidth="1"/>
    <col min="293" max="293" width="7.42578125" style="2" customWidth="1"/>
    <col min="294" max="294" width="4.28515625" style="2" customWidth="1"/>
    <col min="295" max="295" width="4.7109375" style="2" customWidth="1"/>
    <col min="296" max="296" width="6.28515625" style="2" customWidth="1"/>
    <col min="297" max="297" width="6.42578125" style="2" customWidth="1"/>
    <col min="298" max="298" width="6.85546875" style="2" customWidth="1"/>
    <col min="299" max="299" width="6.7109375" style="2" customWidth="1"/>
    <col min="300" max="300" width="7.7109375" style="2" customWidth="1"/>
    <col min="301" max="301" width="3.7109375" style="2" customWidth="1"/>
    <col min="302" max="302" width="4.140625" style="2" customWidth="1"/>
    <col min="303" max="303" width="6.140625" style="2" customWidth="1"/>
    <col min="304" max="304" width="6.5703125" style="2" customWidth="1"/>
    <col min="305" max="305" width="6.85546875" style="2" customWidth="1"/>
    <col min="306" max="306" width="5.5703125" style="2" customWidth="1"/>
    <col min="307" max="307" width="7.5703125" style="2" customWidth="1"/>
    <col min="308" max="308" width="4" style="2" customWidth="1"/>
    <col min="309" max="309" width="6.42578125" style="2" customWidth="1"/>
    <col min="310" max="310" width="7.5703125" style="2" customWidth="1"/>
    <col min="311" max="312" width="6.85546875" style="2" customWidth="1"/>
    <col min="313" max="313" width="5.85546875" style="2" customWidth="1"/>
    <col min="314" max="314" width="7.5703125" style="2" customWidth="1"/>
    <col min="315" max="315" width="4" style="2" customWidth="1"/>
    <col min="316" max="316" width="4.28515625" style="2" customWidth="1"/>
    <col min="317" max="317" width="6.42578125" style="2" customWidth="1"/>
    <col min="318" max="318" width="6.5703125" style="2" customWidth="1"/>
    <col min="319" max="319" width="6.28515625" style="2" customWidth="1"/>
    <col min="320" max="320" width="6.140625" style="2" customWidth="1"/>
    <col min="321" max="321" width="7" style="2" customWidth="1"/>
    <col min="322" max="322" width="4" style="2" customWidth="1"/>
    <col min="323" max="323" width="4.28515625" style="2" customWidth="1"/>
    <col min="324" max="324" width="6.28515625" style="2" customWidth="1"/>
    <col min="325" max="325" width="7" style="2" customWidth="1"/>
    <col min="326" max="326" width="6.5703125" style="2" customWidth="1"/>
    <col min="327" max="327" width="6.85546875" style="2" customWidth="1"/>
    <col min="328" max="328" width="7.42578125" style="2" customWidth="1"/>
    <col min="329" max="329" width="3.5703125" style="2" customWidth="1"/>
    <col min="330" max="330" width="4.42578125" style="2" customWidth="1"/>
    <col min="331" max="331" width="6.5703125" style="2" customWidth="1"/>
    <col min="332" max="332" width="7" style="2" customWidth="1"/>
    <col min="333" max="333" width="7.42578125" style="2" customWidth="1"/>
    <col min="334" max="334" width="7.140625" style="2" customWidth="1"/>
    <col min="335" max="335" width="7.28515625" style="2" customWidth="1"/>
    <col min="336" max="336" width="4.42578125" style="2" customWidth="1"/>
    <col min="337" max="337" width="4.85546875" style="2" customWidth="1"/>
    <col min="338" max="377" width="0" style="2" hidden="1" customWidth="1"/>
    <col min="378" max="378" width="8.42578125" style="2" customWidth="1"/>
    <col min="379" max="380" width="8.28515625" style="2" customWidth="1"/>
    <col min="381" max="383" width="5.140625" style="2" customWidth="1"/>
    <col min="384" max="384" width="21.85546875" style="2" customWidth="1"/>
    <col min="385" max="385" width="44.85546875" style="2" customWidth="1"/>
    <col min="386" max="386" width="9.42578125" style="2" customWidth="1"/>
    <col min="387" max="387" width="7.7109375" style="2" customWidth="1"/>
    <col min="388" max="393" width="4.7109375" style="2" customWidth="1"/>
    <col min="394" max="394" width="5" style="2" customWidth="1"/>
    <col min="395" max="512" width="9.140625" style="2"/>
    <col min="513" max="513" width="3.5703125" style="2" customWidth="1"/>
    <col min="514" max="514" width="8.85546875" style="2" customWidth="1"/>
    <col min="515" max="515" width="38" style="2" customWidth="1"/>
    <col min="516" max="516" width="9.140625" style="2"/>
    <col min="517" max="517" width="7.28515625" style="2" customWidth="1"/>
    <col min="518" max="518" width="6.28515625" style="2" customWidth="1"/>
    <col min="519" max="519" width="6.5703125" style="2" customWidth="1"/>
    <col min="520" max="520" width="7.28515625" style="2" customWidth="1"/>
    <col min="521" max="521" width="8.140625" style="2" customWidth="1"/>
    <col min="522" max="522" width="6.28515625" style="2" customWidth="1"/>
    <col min="523" max="523" width="4.85546875" style="2" customWidth="1"/>
    <col min="524" max="524" width="5.85546875" style="2" customWidth="1"/>
    <col min="525" max="525" width="6" style="2" customWidth="1"/>
    <col min="526" max="526" width="6.42578125" style="2" customWidth="1"/>
    <col min="527" max="527" width="7" style="2" customWidth="1"/>
    <col min="528" max="528" width="7.42578125" style="2" customWidth="1"/>
    <col min="529" max="529" width="4.140625" style="2" customWidth="1"/>
    <col min="530" max="530" width="6" style="2" customWidth="1"/>
    <col min="531" max="531" width="6.5703125" style="2" customWidth="1"/>
    <col min="532" max="532" width="6.42578125" style="2" customWidth="1"/>
    <col min="533" max="533" width="6.140625" style="2" customWidth="1"/>
    <col min="534" max="534" width="6" style="2" customWidth="1"/>
    <col min="535" max="535" width="7.42578125" style="2" customWidth="1"/>
    <col min="536" max="536" width="5.140625" style="2" customWidth="1"/>
    <col min="537" max="537" width="4.140625" style="2" customWidth="1"/>
    <col min="538" max="538" width="7.140625" style="2" customWidth="1"/>
    <col min="539" max="539" width="6.85546875" style="2" customWidth="1"/>
    <col min="540" max="540" width="6.5703125" style="2" customWidth="1"/>
    <col min="541" max="541" width="7" style="2" customWidth="1"/>
    <col min="542" max="542" width="8" style="2" customWidth="1"/>
    <col min="543" max="543" width="4.140625" style="2" customWidth="1"/>
    <col min="544" max="544" width="4.7109375" style="2" customWidth="1"/>
    <col min="545" max="545" width="6.140625" style="2" customWidth="1"/>
    <col min="546" max="546" width="6.5703125" style="2" customWidth="1"/>
    <col min="547" max="547" width="6.140625" style="2" customWidth="1"/>
    <col min="548" max="548" width="7" style="2" customWidth="1"/>
    <col min="549" max="549" width="7.42578125" style="2" customWidth="1"/>
    <col min="550" max="550" width="4.28515625" style="2" customWidth="1"/>
    <col min="551" max="551" width="4.7109375" style="2" customWidth="1"/>
    <col min="552" max="552" width="6.28515625" style="2" customWidth="1"/>
    <col min="553" max="553" width="6.42578125" style="2" customWidth="1"/>
    <col min="554" max="554" width="6.85546875" style="2" customWidth="1"/>
    <col min="555" max="555" width="6.7109375" style="2" customWidth="1"/>
    <col min="556" max="556" width="7.7109375" style="2" customWidth="1"/>
    <col min="557" max="557" width="3.7109375" style="2" customWidth="1"/>
    <col min="558" max="558" width="4.140625" style="2" customWidth="1"/>
    <col min="559" max="559" width="6.140625" style="2" customWidth="1"/>
    <col min="560" max="560" width="6.5703125" style="2" customWidth="1"/>
    <col min="561" max="561" width="6.85546875" style="2" customWidth="1"/>
    <col min="562" max="562" width="5.5703125" style="2" customWidth="1"/>
    <col min="563" max="563" width="7.5703125" style="2" customWidth="1"/>
    <col min="564" max="564" width="4" style="2" customWidth="1"/>
    <col min="565" max="565" width="6.42578125" style="2" customWidth="1"/>
    <col min="566" max="566" width="7.5703125" style="2" customWidth="1"/>
    <col min="567" max="568" width="6.85546875" style="2" customWidth="1"/>
    <col min="569" max="569" width="5.85546875" style="2" customWidth="1"/>
    <col min="570" max="570" width="7.5703125" style="2" customWidth="1"/>
    <col min="571" max="571" width="4" style="2" customWidth="1"/>
    <col min="572" max="572" width="4.28515625" style="2" customWidth="1"/>
    <col min="573" max="573" width="6.42578125" style="2" customWidth="1"/>
    <col min="574" max="574" width="6.5703125" style="2" customWidth="1"/>
    <col min="575" max="575" width="6.28515625" style="2" customWidth="1"/>
    <col min="576" max="576" width="6.140625" style="2" customWidth="1"/>
    <col min="577" max="577" width="7" style="2" customWidth="1"/>
    <col min="578" max="578" width="4" style="2" customWidth="1"/>
    <col min="579" max="579" width="4.28515625" style="2" customWidth="1"/>
    <col min="580" max="580" width="6.28515625" style="2" customWidth="1"/>
    <col min="581" max="581" width="7" style="2" customWidth="1"/>
    <col min="582" max="582" width="6.5703125" style="2" customWidth="1"/>
    <col min="583" max="583" width="6.85546875" style="2" customWidth="1"/>
    <col min="584" max="584" width="7.42578125" style="2" customWidth="1"/>
    <col min="585" max="585" width="3.5703125" style="2" customWidth="1"/>
    <col min="586" max="586" width="4.42578125" style="2" customWidth="1"/>
    <col min="587" max="587" width="6.5703125" style="2" customWidth="1"/>
    <col min="588" max="588" width="7" style="2" customWidth="1"/>
    <col min="589" max="589" width="7.42578125" style="2" customWidth="1"/>
    <col min="590" max="590" width="7.140625" style="2" customWidth="1"/>
    <col min="591" max="591" width="7.28515625" style="2" customWidth="1"/>
    <col min="592" max="592" width="4.42578125" style="2" customWidth="1"/>
    <col min="593" max="593" width="4.85546875" style="2" customWidth="1"/>
    <col min="594" max="633" width="0" style="2" hidden="1" customWidth="1"/>
    <col min="634" max="634" width="8.42578125" style="2" customWidth="1"/>
    <col min="635" max="636" width="8.28515625" style="2" customWidth="1"/>
    <col min="637" max="639" width="5.140625" style="2" customWidth="1"/>
    <col min="640" max="640" width="21.85546875" style="2" customWidth="1"/>
    <col min="641" max="641" width="44.85546875" style="2" customWidth="1"/>
    <col min="642" max="642" width="9.42578125" style="2" customWidth="1"/>
    <col min="643" max="643" width="7.7109375" style="2" customWidth="1"/>
    <col min="644" max="649" width="4.7109375" style="2" customWidth="1"/>
    <col min="650" max="650" width="5" style="2" customWidth="1"/>
    <col min="651" max="768" width="9.140625" style="2"/>
    <col min="769" max="769" width="3.5703125" style="2" customWidth="1"/>
    <col min="770" max="770" width="8.85546875" style="2" customWidth="1"/>
    <col min="771" max="771" width="38" style="2" customWidth="1"/>
    <col min="772" max="772" width="9.140625" style="2"/>
    <col min="773" max="773" width="7.28515625" style="2" customWidth="1"/>
    <col min="774" max="774" width="6.28515625" style="2" customWidth="1"/>
    <col min="775" max="775" width="6.5703125" style="2" customWidth="1"/>
    <col min="776" max="776" width="7.28515625" style="2" customWidth="1"/>
    <col min="777" max="777" width="8.140625" style="2" customWidth="1"/>
    <col min="778" max="778" width="6.28515625" style="2" customWidth="1"/>
    <col min="779" max="779" width="4.85546875" style="2" customWidth="1"/>
    <col min="780" max="780" width="5.85546875" style="2" customWidth="1"/>
    <col min="781" max="781" width="6" style="2" customWidth="1"/>
    <col min="782" max="782" width="6.42578125" style="2" customWidth="1"/>
    <col min="783" max="783" width="7" style="2" customWidth="1"/>
    <col min="784" max="784" width="7.42578125" style="2" customWidth="1"/>
    <col min="785" max="785" width="4.140625" style="2" customWidth="1"/>
    <col min="786" max="786" width="6" style="2" customWidth="1"/>
    <col min="787" max="787" width="6.5703125" style="2" customWidth="1"/>
    <col min="788" max="788" width="6.42578125" style="2" customWidth="1"/>
    <col min="789" max="789" width="6.140625" style="2" customWidth="1"/>
    <col min="790" max="790" width="6" style="2" customWidth="1"/>
    <col min="791" max="791" width="7.42578125" style="2" customWidth="1"/>
    <col min="792" max="792" width="5.140625" style="2" customWidth="1"/>
    <col min="793" max="793" width="4.140625" style="2" customWidth="1"/>
    <col min="794" max="794" width="7.140625" style="2" customWidth="1"/>
    <col min="795" max="795" width="6.85546875" style="2" customWidth="1"/>
    <col min="796" max="796" width="6.5703125" style="2" customWidth="1"/>
    <col min="797" max="797" width="7" style="2" customWidth="1"/>
    <col min="798" max="798" width="8" style="2" customWidth="1"/>
    <col min="799" max="799" width="4.140625" style="2" customWidth="1"/>
    <col min="800" max="800" width="4.7109375" style="2" customWidth="1"/>
    <col min="801" max="801" width="6.140625" style="2" customWidth="1"/>
    <col min="802" max="802" width="6.5703125" style="2" customWidth="1"/>
    <col min="803" max="803" width="6.140625" style="2" customWidth="1"/>
    <col min="804" max="804" width="7" style="2" customWidth="1"/>
    <col min="805" max="805" width="7.42578125" style="2" customWidth="1"/>
    <col min="806" max="806" width="4.28515625" style="2" customWidth="1"/>
    <col min="807" max="807" width="4.7109375" style="2" customWidth="1"/>
    <col min="808" max="808" width="6.28515625" style="2" customWidth="1"/>
    <col min="809" max="809" width="6.42578125" style="2" customWidth="1"/>
    <col min="810" max="810" width="6.85546875" style="2" customWidth="1"/>
    <col min="811" max="811" width="6.7109375" style="2" customWidth="1"/>
    <col min="812" max="812" width="7.7109375" style="2" customWidth="1"/>
    <col min="813" max="813" width="3.7109375" style="2" customWidth="1"/>
    <col min="814" max="814" width="4.140625" style="2" customWidth="1"/>
    <col min="815" max="815" width="6.140625" style="2" customWidth="1"/>
    <col min="816" max="816" width="6.5703125" style="2" customWidth="1"/>
    <col min="817" max="817" width="6.85546875" style="2" customWidth="1"/>
    <col min="818" max="818" width="5.5703125" style="2" customWidth="1"/>
    <col min="819" max="819" width="7.5703125" style="2" customWidth="1"/>
    <col min="820" max="820" width="4" style="2" customWidth="1"/>
    <col min="821" max="821" width="6.42578125" style="2" customWidth="1"/>
    <col min="822" max="822" width="7.5703125" style="2" customWidth="1"/>
    <col min="823" max="824" width="6.85546875" style="2" customWidth="1"/>
    <col min="825" max="825" width="5.85546875" style="2" customWidth="1"/>
    <col min="826" max="826" width="7.5703125" style="2" customWidth="1"/>
    <col min="827" max="827" width="4" style="2" customWidth="1"/>
    <col min="828" max="828" width="4.28515625" style="2" customWidth="1"/>
    <col min="829" max="829" width="6.42578125" style="2" customWidth="1"/>
    <col min="830" max="830" width="6.5703125" style="2" customWidth="1"/>
    <col min="831" max="831" width="6.28515625" style="2" customWidth="1"/>
    <col min="832" max="832" width="6.140625" style="2" customWidth="1"/>
    <col min="833" max="833" width="7" style="2" customWidth="1"/>
    <col min="834" max="834" width="4" style="2" customWidth="1"/>
    <col min="835" max="835" width="4.28515625" style="2" customWidth="1"/>
    <col min="836" max="836" width="6.28515625" style="2" customWidth="1"/>
    <col min="837" max="837" width="7" style="2" customWidth="1"/>
    <col min="838" max="838" width="6.5703125" style="2" customWidth="1"/>
    <col min="839" max="839" width="6.85546875" style="2" customWidth="1"/>
    <col min="840" max="840" width="7.42578125" style="2" customWidth="1"/>
    <col min="841" max="841" width="3.5703125" style="2" customWidth="1"/>
    <col min="842" max="842" width="4.42578125" style="2" customWidth="1"/>
    <col min="843" max="843" width="6.5703125" style="2" customWidth="1"/>
    <col min="844" max="844" width="7" style="2" customWidth="1"/>
    <col min="845" max="845" width="7.42578125" style="2" customWidth="1"/>
    <col min="846" max="846" width="7.140625" style="2" customWidth="1"/>
    <col min="847" max="847" width="7.28515625" style="2" customWidth="1"/>
    <col min="848" max="848" width="4.42578125" style="2" customWidth="1"/>
    <col min="849" max="849" width="4.85546875" style="2" customWidth="1"/>
    <col min="850" max="889" width="0" style="2" hidden="1" customWidth="1"/>
    <col min="890" max="890" width="8.42578125" style="2" customWidth="1"/>
    <col min="891" max="892" width="8.28515625" style="2" customWidth="1"/>
    <col min="893" max="895" width="5.140625" style="2" customWidth="1"/>
    <col min="896" max="896" width="21.85546875" style="2" customWidth="1"/>
    <col min="897" max="897" width="44.85546875" style="2" customWidth="1"/>
    <col min="898" max="898" width="9.42578125" style="2" customWidth="1"/>
    <col min="899" max="899" width="7.7109375" style="2" customWidth="1"/>
    <col min="900" max="905" width="4.7109375" style="2" customWidth="1"/>
    <col min="906" max="906" width="5" style="2" customWidth="1"/>
    <col min="907" max="1024" width="9.140625" style="2"/>
    <col min="1025" max="1025" width="3.5703125" style="2" customWidth="1"/>
    <col min="1026" max="1026" width="8.85546875" style="2" customWidth="1"/>
    <col min="1027" max="1027" width="38" style="2" customWidth="1"/>
    <col min="1028" max="1028" width="9.140625" style="2"/>
    <col min="1029" max="1029" width="7.28515625" style="2" customWidth="1"/>
    <col min="1030" max="1030" width="6.28515625" style="2" customWidth="1"/>
    <col min="1031" max="1031" width="6.5703125" style="2" customWidth="1"/>
    <col min="1032" max="1032" width="7.28515625" style="2" customWidth="1"/>
    <col min="1033" max="1033" width="8.140625" style="2" customWidth="1"/>
    <col min="1034" max="1034" width="6.28515625" style="2" customWidth="1"/>
    <col min="1035" max="1035" width="4.85546875" style="2" customWidth="1"/>
    <col min="1036" max="1036" width="5.85546875" style="2" customWidth="1"/>
    <col min="1037" max="1037" width="6" style="2" customWidth="1"/>
    <col min="1038" max="1038" width="6.42578125" style="2" customWidth="1"/>
    <col min="1039" max="1039" width="7" style="2" customWidth="1"/>
    <col min="1040" max="1040" width="7.42578125" style="2" customWidth="1"/>
    <col min="1041" max="1041" width="4.140625" style="2" customWidth="1"/>
    <col min="1042" max="1042" width="6" style="2" customWidth="1"/>
    <col min="1043" max="1043" width="6.5703125" style="2" customWidth="1"/>
    <col min="1044" max="1044" width="6.42578125" style="2" customWidth="1"/>
    <col min="1045" max="1045" width="6.140625" style="2" customWidth="1"/>
    <col min="1046" max="1046" width="6" style="2" customWidth="1"/>
    <col min="1047" max="1047" width="7.42578125" style="2" customWidth="1"/>
    <col min="1048" max="1048" width="5.140625" style="2" customWidth="1"/>
    <col min="1049" max="1049" width="4.140625" style="2" customWidth="1"/>
    <col min="1050" max="1050" width="7.140625" style="2" customWidth="1"/>
    <col min="1051" max="1051" width="6.85546875" style="2" customWidth="1"/>
    <col min="1052" max="1052" width="6.5703125" style="2" customWidth="1"/>
    <col min="1053" max="1053" width="7" style="2" customWidth="1"/>
    <col min="1054" max="1054" width="8" style="2" customWidth="1"/>
    <col min="1055" max="1055" width="4.140625" style="2" customWidth="1"/>
    <col min="1056" max="1056" width="4.7109375" style="2" customWidth="1"/>
    <col min="1057" max="1057" width="6.140625" style="2" customWidth="1"/>
    <col min="1058" max="1058" width="6.5703125" style="2" customWidth="1"/>
    <col min="1059" max="1059" width="6.140625" style="2" customWidth="1"/>
    <col min="1060" max="1060" width="7" style="2" customWidth="1"/>
    <col min="1061" max="1061" width="7.42578125" style="2" customWidth="1"/>
    <col min="1062" max="1062" width="4.28515625" style="2" customWidth="1"/>
    <col min="1063" max="1063" width="4.7109375" style="2" customWidth="1"/>
    <col min="1064" max="1064" width="6.28515625" style="2" customWidth="1"/>
    <col min="1065" max="1065" width="6.42578125" style="2" customWidth="1"/>
    <col min="1066" max="1066" width="6.85546875" style="2" customWidth="1"/>
    <col min="1067" max="1067" width="6.7109375" style="2" customWidth="1"/>
    <col min="1068" max="1068" width="7.7109375" style="2" customWidth="1"/>
    <col min="1069" max="1069" width="3.7109375" style="2" customWidth="1"/>
    <col min="1070" max="1070" width="4.140625" style="2" customWidth="1"/>
    <col min="1071" max="1071" width="6.140625" style="2" customWidth="1"/>
    <col min="1072" max="1072" width="6.5703125" style="2" customWidth="1"/>
    <col min="1073" max="1073" width="6.85546875" style="2" customWidth="1"/>
    <col min="1074" max="1074" width="5.5703125" style="2" customWidth="1"/>
    <col min="1075" max="1075" width="7.5703125" style="2" customWidth="1"/>
    <col min="1076" max="1076" width="4" style="2" customWidth="1"/>
    <col min="1077" max="1077" width="6.42578125" style="2" customWidth="1"/>
    <col min="1078" max="1078" width="7.5703125" style="2" customWidth="1"/>
    <col min="1079" max="1080" width="6.85546875" style="2" customWidth="1"/>
    <col min="1081" max="1081" width="5.85546875" style="2" customWidth="1"/>
    <col min="1082" max="1082" width="7.5703125" style="2" customWidth="1"/>
    <col min="1083" max="1083" width="4" style="2" customWidth="1"/>
    <col min="1084" max="1084" width="4.28515625" style="2" customWidth="1"/>
    <col min="1085" max="1085" width="6.42578125" style="2" customWidth="1"/>
    <col min="1086" max="1086" width="6.5703125" style="2" customWidth="1"/>
    <col min="1087" max="1087" width="6.28515625" style="2" customWidth="1"/>
    <col min="1088" max="1088" width="6.140625" style="2" customWidth="1"/>
    <col min="1089" max="1089" width="7" style="2" customWidth="1"/>
    <col min="1090" max="1090" width="4" style="2" customWidth="1"/>
    <col min="1091" max="1091" width="4.28515625" style="2" customWidth="1"/>
    <col min="1092" max="1092" width="6.28515625" style="2" customWidth="1"/>
    <col min="1093" max="1093" width="7" style="2" customWidth="1"/>
    <col min="1094" max="1094" width="6.5703125" style="2" customWidth="1"/>
    <col min="1095" max="1095" width="6.85546875" style="2" customWidth="1"/>
    <col min="1096" max="1096" width="7.42578125" style="2" customWidth="1"/>
    <col min="1097" max="1097" width="3.5703125" style="2" customWidth="1"/>
    <col min="1098" max="1098" width="4.42578125" style="2" customWidth="1"/>
    <col min="1099" max="1099" width="6.5703125" style="2" customWidth="1"/>
    <col min="1100" max="1100" width="7" style="2" customWidth="1"/>
    <col min="1101" max="1101" width="7.42578125" style="2" customWidth="1"/>
    <col min="1102" max="1102" width="7.140625" style="2" customWidth="1"/>
    <col min="1103" max="1103" width="7.28515625" style="2" customWidth="1"/>
    <col min="1104" max="1104" width="4.42578125" style="2" customWidth="1"/>
    <col min="1105" max="1105" width="4.85546875" style="2" customWidth="1"/>
    <col min="1106" max="1145" width="0" style="2" hidden="1" customWidth="1"/>
    <col min="1146" max="1146" width="8.42578125" style="2" customWidth="1"/>
    <col min="1147" max="1148" width="8.28515625" style="2" customWidth="1"/>
    <col min="1149" max="1151" width="5.140625" style="2" customWidth="1"/>
    <col min="1152" max="1152" width="21.85546875" style="2" customWidth="1"/>
    <col min="1153" max="1153" width="44.85546875" style="2" customWidth="1"/>
    <col min="1154" max="1154" width="9.42578125" style="2" customWidth="1"/>
    <col min="1155" max="1155" width="7.7109375" style="2" customWidth="1"/>
    <col min="1156" max="1161" width="4.7109375" style="2" customWidth="1"/>
    <col min="1162" max="1162" width="5" style="2" customWidth="1"/>
    <col min="1163" max="1280" width="9.140625" style="2"/>
    <col min="1281" max="1281" width="3.5703125" style="2" customWidth="1"/>
    <col min="1282" max="1282" width="8.85546875" style="2" customWidth="1"/>
    <col min="1283" max="1283" width="38" style="2" customWidth="1"/>
    <col min="1284" max="1284" width="9.140625" style="2"/>
    <col min="1285" max="1285" width="7.28515625" style="2" customWidth="1"/>
    <col min="1286" max="1286" width="6.28515625" style="2" customWidth="1"/>
    <col min="1287" max="1287" width="6.5703125" style="2" customWidth="1"/>
    <col min="1288" max="1288" width="7.28515625" style="2" customWidth="1"/>
    <col min="1289" max="1289" width="8.140625" style="2" customWidth="1"/>
    <col min="1290" max="1290" width="6.28515625" style="2" customWidth="1"/>
    <col min="1291" max="1291" width="4.85546875" style="2" customWidth="1"/>
    <col min="1292" max="1292" width="5.85546875" style="2" customWidth="1"/>
    <col min="1293" max="1293" width="6" style="2" customWidth="1"/>
    <col min="1294" max="1294" width="6.42578125" style="2" customWidth="1"/>
    <col min="1295" max="1295" width="7" style="2" customWidth="1"/>
    <col min="1296" max="1296" width="7.42578125" style="2" customWidth="1"/>
    <col min="1297" max="1297" width="4.140625" style="2" customWidth="1"/>
    <col min="1298" max="1298" width="6" style="2" customWidth="1"/>
    <col min="1299" max="1299" width="6.5703125" style="2" customWidth="1"/>
    <col min="1300" max="1300" width="6.42578125" style="2" customWidth="1"/>
    <col min="1301" max="1301" width="6.140625" style="2" customWidth="1"/>
    <col min="1302" max="1302" width="6" style="2" customWidth="1"/>
    <col min="1303" max="1303" width="7.42578125" style="2" customWidth="1"/>
    <col min="1304" max="1304" width="5.140625" style="2" customWidth="1"/>
    <col min="1305" max="1305" width="4.140625" style="2" customWidth="1"/>
    <col min="1306" max="1306" width="7.140625" style="2" customWidth="1"/>
    <col min="1307" max="1307" width="6.85546875" style="2" customWidth="1"/>
    <col min="1308" max="1308" width="6.5703125" style="2" customWidth="1"/>
    <col min="1309" max="1309" width="7" style="2" customWidth="1"/>
    <col min="1310" max="1310" width="8" style="2" customWidth="1"/>
    <col min="1311" max="1311" width="4.140625" style="2" customWidth="1"/>
    <col min="1312" max="1312" width="4.7109375" style="2" customWidth="1"/>
    <col min="1313" max="1313" width="6.140625" style="2" customWidth="1"/>
    <col min="1314" max="1314" width="6.5703125" style="2" customWidth="1"/>
    <col min="1315" max="1315" width="6.140625" style="2" customWidth="1"/>
    <col min="1316" max="1316" width="7" style="2" customWidth="1"/>
    <col min="1317" max="1317" width="7.42578125" style="2" customWidth="1"/>
    <col min="1318" max="1318" width="4.28515625" style="2" customWidth="1"/>
    <col min="1319" max="1319" width="4.7109375" style="2" customWidth="1"/>
    <col min="1320" max="1320" width="6.28515625" style="2" customWidth="1"/>
    <col min="1321" max="1321" width="6.42578125" style="2" customWidth="1"/>
    <col min="1322" max="1322" width="6.85546875" style="2" customWidth="1"/>
    <col min="1323" max="1323" width="6.7109375" style="2" customWidth="1"/>
    <col min="1324" max="1324" width="7.7109375" style="2" customWidth="1"/>
    <col min="1325" max="1325" width="3.7109375" style="2" customWidth="1"/>
    <col min="1326" max="1326" width="4.140625" style="2" customWidth="1"/>
    <col min="1327" max="1327" width="6.140625" style="2" customWidth="1"/>
    <col min="1328" max="1328" width="6.5703125" style="2" customWidth="1"/>
    <col min="1329" max="1329" width="6.85546875" style="2" customWidth="1"/>
    <col min="1330" max="1330" width="5.5703125" style="2" customWidth="1"/>
    <col min="1331" max="1331" width="7.5703125" style="2" customWidth="1"/>
    <col min="1332" max="1332" width="4" style="2" customWidth="1"/>
    <col min="1333" max="1333" width="6.42578125" style="2" customWidth="1"/>
    <col min="1334" max="1334" width="7.5703125" style="2" customWidth="1"/>
    <col min="1335" max="1336" width="6.85546875" style="2" customWidth="1"/>
    <col min="1337" max="1337" width="5.85546875" style="2" customWidth="1"/>
    <col min="1338" max="1338" width="7.5703125" style="2" customWidth="1"/>
    <col min="1339" max="1339" width="4" style="2" customWidth="1"/>
    <col min="1340" max="1340" width="4.28515625" style="2" customWidth="1"/>
    <col min="1341" max="1341" width="6.42578125" style="2" customWidth="1"/>
    <col min="1342" max="1342" width="6.5703125" style="2" customWidth="1"/>
    <col min="1343" max="1343" width="6.28515625" style="2" customWidth="1"/>
    <col min="1344" max="1344" width="6.140625" style="2" customWidth="1"/>
    <col min="1345" max="1345" width="7" style="2" customWidth="1"/>
    <col min="1346" max="1346" width="4" style="2" customWidth="1"/>
    <col min="1347" max="1347" width="4.28515625" style="2" customWidth="1"/>
    <col min="1348" max="1348" width="6.28515625" style="2" customWidth="1"/>
    <col min="1349" max="1349" width="7" style="2" customWidth="1"/>
    <col min="1350" max="1350" width="6.5703125" style="2" customWidth="1"/>
    <col min="1351" max="1351" width="6.85546875" style="2" customWidth="1"/>
    <col min="1352" max="1352" width="7.42578125" style="2" customWidth="1"/>
    <col min="1353" max="1353" width="3.5703125" style="2" customWidth="1"/>
    <col min="1354" max="1354" width="4.42578125" style="2" customWidth="1"/>
    <col min="1355" max="1355" width="6.5703125" style="2" customWidth="1"/>
    <col min="1356" max="1356" width="7" style="2" customWidth="1"/>
    <col min="1357" max="1357" width="7.42578125" style="2" customWidth="1"/>
    <col min="1358" max="1358" width="7.140625" style="2" customWidth="1"/>
    <col min="1359" max="1359" width="7.28515625" style="2" customWidth="1"/>
    <col min="1360" max="1360" width="4.42578125" style="2" customWidth="1"/>
    <col min="1361" max="1361" width="4.85546875" style="2" customWidth="1"/>
    <col min="1362" max="1401" width="0" style="2" hidden="1" customWidth="1"/>
    <col min="1402" max="1402" width="8.42578125" style="2" customWidth="1"/>
    <col min="1403" max="1404" width="8.28515625" style="2" customWidth="1"/>
    <col min="1405" max="1407" width="5.140625" style="2" customWidth="1"/>
    <col min="1408" max="1408" width="21.85546875" style="2" customWidth="1"/>
    <col min="1409" max="1409" width="44.85546875" style="2" customWidth="1"/>
    <col min="1410" max="1410" width="9.42578125" style="2" customWidth="1"/>
    <col min="1411" max="1411" width="7.7109375" style="2" customWidth="1"/>
    <col min="1412" max="1417" width="4.7109375" style="2" customWidth="1"/>
    <col min="1418" max="1418" width="5" style="2" customWidth="1"/>
    <col min="1419" max="1536" width="9.140625" style="2"/>
    <col min="1537" max="1537" width="3.5703125" style="2" customWidth="1"/>
    <col min="1538" max="1538" width="8.85546875" style="2" customWidth="1"/>
    <col min="1539" max="1539" width="38" style="2" customWidth="1"/>
    <col min="1540" max="1540" width="9.140625" style="2"/>
    <col min="1541" max="1541" width="7.28515625" style="2" customWidth="1"/>
    <col min="1542" max="1542" width="6.28515625" style="2" customWidth="1"/>
    <col min="1543" max="1543" width="6.5703125" style="2" customWidth="1"/>
    <col min="1544" max="1544" width="7.28515625" style="2" customWidth="1"/>
    <col min="1545" max="1545" width="8.140625" style="2" customWidth="1"/>
    <col min="1546" max="1546" width="6.28515625" style="2" customWidth="1"/>
    <col min="1547" max="1547" width="4.85546875" style="2" customWidth="1"/>
    <col min="1548" max="1548" width="5.85546875" style="2" customWidth="1"/>
    <col min="1549" max="1549" width="6" style="2" customWidth="1"/>
    <col min="1550" max="1550" width="6.42578125" style="2" customWidth="1"/>
    <col min="1551" max="1551" width="7" style="2" customWidth="1"/>
    <col min="1552" max="1552" width="7.42578125" style="2" customWidth="1"/>
    <col min="1553" max="1553" width="4.140625" style="2" customWidth="1"/>
    <col min="1554" max="1554" width="6" style="2" customWidth="1"/>
    <col min="1555" max="1555" width="6.5703125" style="2" customWidth="1"/>
    <col min="1556" max="1556" width="6.42578125" style="2" customWidth="1"/>
    <col min="1557" max="1557" width="6.140625" style="2" customWidth="1"/>
    <col min="1558" max="1558" width="6" style="2" customWidth="1"/>
    <col min="1559" max="1559" width="7.42578125" style="2" customWidth="1"/>
    <col min="1560" max="1560" width="5.140625" style="2" customWidth="1"/>
    <col min="1561" max="1561" width="4.140625" style="2" customWidth="1"/>
    <col min="1562" max="1562" width="7.140625" style="2" customWidth="1"/>
    <col min="1563" max="1563" width="6.85546875" style="2" customWidth="1"/>
    <col min="1564" max="1564" width="6.5703125" style="2" customWidth="1"/>
    <col min="1565" max="1565" width="7" style="2" customWidth="1"/>
    <col min="1566" max="1566" width="8" style="2" customWidth="1"/>
    <col min="1567" max="1567" width="4.140625" style="2" customWidth="1"/>
    <col min="1568" max="1568" width="4.7109375" style="2" customWidth="1"/>
    <col min="1569" max="1569" width="6.140625" style="2" customWidth="1"/>
    <col min="1570" max="1570" width="6.5703125" style="2" customWidth="1"/>
    <col min="1571" max="1571" width="6.140625" style="2" customWidth="1"/>
    <col min="1572" max="1572" width="7" style="2" customWidth="1"/>
    <col min="1573" max="1573" width="7.42578125" style="2" customWidth="1"/>
    <col min="1574" max="1574" width="4.28515625" style="2" customWidth="1"/>
    <col min="1575" max="1575" width="4.7109375" style="2" customWidth="1"/>
    <col min="1576" max="1576" width="6.28515625" style="2" customWidth="1"/>
    <col min="1577" max="1577" width="6.42578125" style="2" customWidth="1"/>
    <col min="1578" max="1578" width="6.85546875" style="2" customWidth="1"/>
    <col min="1579" max="1579" width="6.7109375" style="2" customWidth="1"/>
    <col min="1580" max="1580" width="7.7109375" style="2" customWidth="1"/>
    <col min="1581" max="1581" width="3.7109375" style="2" customWidth="1"/>
    <col min="1582" max="1582" width="4.140625" style="2" customWidth="1"/>
    <col min="1583" max="1583" width="6.140625" style="2" customWidth="1"/>
    <col min="1584" max="1584" width="6.5703125" style="2" customWidth="1"/>
    <col min="1585" max="1585" width="6.85546875" style="2" customWidth="1"/>
    <col min="1586" max="1586" width="5.5703125" style="2" customWidth="1"/>
    <col min="1587" max="1587" width="7.5703125" style="2" customWidth="1"/>
    <col min="1588" max="1588" width="4" style="2" customWidth="1"/>
    <col min="1589" max="1589" width="6.42578125" style="2" customWidth="1"/>
    <col min="1590" max="1590" width="7.5703125" style="2" customWidth="1"/>
    <col min="1591" max="1592" width="6.85546875" style="2" customWidth="1"/>
    <col min="1593" max="1593" width="5.85546875" style="2" customWidth="1"/>
    <col min="1594" max="1594" width="7.5703125" style="2" customWidth="1"/>
    <col min="1595" max="1595" width="4" style="2" customWidth="1"/>
    <col min="1596" max="1596" width="4.28515625" style="2" customWidth="1"/>
    <col min="1597" max="1597" width="6.42578125" style="2" customWidth="1"/>
    <col min="1598" max="1598" width="6.5703125" style="2" customWidth="1"/>
    <col min="1599" max="1599" width="6.28515625" style="2" customWidth="1"/>
    <col min="1600" max="1600" width="6.140625" style="2" customWidth="1"/>
    <col min="1601" max="1601" width="7" style="2" customWidth="1"/>
    <col min="1602" max="1602" width="4" style="2" customWidth="1"/>
    <col min="1603" max="1603" width="4.28515625" style="2" customWidth="1"/>
    <col min="1604" max="1604" width="6.28515625" style="2" customWidth="1"/>
    <col min="1605" max="1605" width="7" style="2" customWidth="1"/>
    <col min="1606" max="1606" width="6.5703125" style="2" customWidth="1"/>
    <col min="1607" max="1607" width="6.85546875" style="2" customWidth="1"/>
    <col min="1608" max="1608" width="7.42578125" style="2" customWidth="1"/>
    <col min="1609" max="1609" width="3.5703125" style="2" customWidth="1"/>
    <col min="1610" max="1610" width="4.42578125" style="2" customWidth="1"/>
    <col min="1611" max="1611" width="6.5703125" style="2" customWidth="1"/>
    <col min="1612" max="1612" width="7" style="2" customWidth="1"/>
    <col min="1613" max="1613" width="7.42578125" style="2" customWidth="1"/>
    <col min="1614" max="1614" width="7.140625" style="2" customWidth="1"/>
    <col min="1615" max="1615" width="7.28515625" style="2" customWidth="1"/>
    <col min="1616" max="1616" width="4.42578125" style="2" customWidth="1"/>
    <col min="1617" max="1617" width="4.85546875" style="2" customWidth="1"/>
    <col min="1618" max="1657" width="0" style="2" hidden="1" customWidth="1"/>
    <col min="1658" max="1658" width="8.42578125" style="2" customWidth="1"/>
    <col min="1659" max="1660" width="8.28515625" style="2" customWidth="1"/>
    <col min="1661" max="1663" width="5.140625" style="2" customWidth="1"/>
    <col min="1664" max="1664" width="21.85546875" style="2" customWidth="1"/>
    <col min="1665" max="1665" width="44.85546875" style="2" customWidth="1"/>
    <col min="1666" max="1666" width="9.42578125" style="2" customWidth="1"/>
    <col min="1667" max="1667" width="7.7109375" style="2" customWidth="1"/>
    <col min="1668" max="1673" width="4.7109375" style="2" customWidth="1"/>
    <col min="1674" max="1674" width="5" style="2" customWidth="1"/>
    <col min="1675" max="1792" width="9.140625" style="2"/>
    <col min="1793" max="1793" width="3.5703125" style="2" customWidth="1"/>
    <col min="1794" max="1794" width="8.85546875" style="2" customWidth="1"/>
    <col min="1795" max="1795" width="38" style="2" customWidth="1"/>
    <col min="1796" max="1796" width="9.140625" style="2"/>
    <col min="1797" max="1797" width="7.28515625" style="2" customWidth="1"/>
    <col min="1798" max="1798" width="6.28515625" style="2" customWidth="1"/>
    <col min="1799" max="1799" width="6.5703125" style="2" customWidth="1"/>
    <col min="1800" max="1800" width="7.28515625" style="2" customWidth="1"/>
    <col min="1801" max="1801" width="8.140625" style="2" customWidth="1"/>
    <col min="1802" max="1802" width="6.28515625" style="2" customWidth="1"/>
    <col min="1803" max="1803" width="4.85546875" style="2" customWidth="1"/>
    <col min="1804" max="1804" width="5.85546875" style="2" customWidth="1"/>
    <col min="1805" max="1805" width="6" style="2" customWidth="1"/>
    <col min="1806" max="1806" width="6.42578125" style="2" customWidth="1"/>
    <col min="1807" max="1807" width="7" style="2" customWidth="1"/>
    <col min="1808" max="1808" width="7.42578125" style="2" customWidth="1"/>
    <col min="1809" max="1809" width="4.140625" style="2" customWidth="1"/>
    <col min="1810" max="1810" width="6" style="2" customWidth="1"/>
    <col min="1811" max="1811" width="6.5703125" style="2" customWidth="1"/>
    <col min="1812" max="1812" width="6.42578125" style="2" customWidth="1"/>
    <col min="1813" max="1813" width="6.140625" style="2" customWidth="1"/>
    <col min="1814" max="1814" width="6" style="2" customWidth="1"/>
    <col min="1815" max="1815" width="7.42578125" style="2" customWidth="1"/>
    <col min="1816" max="1816" width="5.140625" style="2" customWidth="1"/>
    <col min="1817" max="1817" width="4.140625" style="2" customWidth="1"/>
    <col min="1818" max="1818" width="7.140625" style="2" customWidth="1"/>
    <col min="1819" max="1819" width="6.85546875" style="2" customWidth="1"/>
    <col min="1820" max="1820" width="6.5703125" style="2" customWidth="1"/>
    <col min="1821" max="1821" width="7" style="2" customWidth="1"/>
    <col min="1822" max="1822" width="8" style="2" customWidth="1"/>
    <col min="1823" max="1823" width="4.140625" style="2" customWidth="1"/>
    <col min="1824" max="1824" width="4.7109375" style="2" customWidth="1"/>
    <col min="1825" max="1825" width="6.140625" style="2" customWidth="1"/>
    <col min="1826" max="1826" width="6.5703125" style="2" customWidth="1"/>
    <col min="1827" max="1827" width="6.140625" style="2" customWidth="1"/>
    <col min="1828" max="1828" width="7" style="2" customWidth="1"/>
    <col min="1829" max="1829" width="7.42578125" style="2" customWidth="1"/>
    <col min="1830" max="1830" width="4.28515625" style="2" customWidth="1"/>
    <col min="1831" max="1831" width="4.7109375" style="2" customWidth="1"/>
    <col min="1832" max="1832" width="6.28515625" style="2" customWidth="1"/>
    <col min="1833" max="1833" width="6.42578125" style="2" customWidth="1"/>
    <col min="1834" max="1834" width="6.85546875" style="2" customWidth="1"/>
    <col min="1835" max="1835" width="6.7109375" style="2" customWidth="1"/>
    <col min="1836" max="1836" width="7.7109375" style="2" customWidth="1"/>
    <col min="1837" max="1837" width="3.7109375" style="2" customWidth="1"/>
    <col min="1838" max="1838" width="4.140625" style="2" customWidth="1"/>
    <col min="1839" max="1839" width="6.140625" style="2" customWidth="1"/>
    <col min="1840" max="1840" width="6.5703125" style="2" customWidth="1"/>
    <col min="1841" max="1841" width="6.85546875" style="2" customWidth="1"/>
    <col min="1842" max="1842" width="5.5703125" style="2" customWidth="1"/>
    <col min="1843" max="1843" width="7.5703125" style="2" customWidth="1"/>
    <col min="1844" max="1844" width="4" style="2" customWidth="1"/>
    <col min="1845" max="1845" width="6.42578125" style="2" customWidth="1"/>
    <col min="1846" max="1846" width="7.5703125" style="2" customWidth="1"/>
    <col min="1847" max="1848" width="6.85546875" style="2" customWidth="1"/>
    <col min="1849" max="1849" width="5.85546875" style="2" customWidth="1"/>
    <col min="1850" max="1850" width="7.5703125" style="2" customWidth="1"/>
    <col min="1851" max="1851" width="4" style="2" customWidth="1"/>
    <col min="1852" max="1852" width="4.28515625" style="2" customWidth="1"/>
    <col min="1853" max="1853" width="6.42578125" style="2" customWidth="1"/>
    <col min="1854" max="1854" width="6.5703125" style="2" customWidth="1"/>
    <col min="1855" max="1855" width="6.28515625" style="2" customWidth="1"/>
    <col min="1856" max="1856" width="6.140625" style="2" customWidth="1"/>
    <col min="1857" max="1857" width="7" style="2" customWidth="1"/>
    <col min="1858" max="1858" width="4" style="2" customWidth="1"/>
    <col min="1859" max="1859" width="4.28515625" style="2" customWidth="1"/>
    <col min="1860" max="1860" width="6.28515625" style="2" customWidth="1"/>
    <col min="1861" max="1861" width="7" style="2" customWidth="1"/>
    <col min="1862" max="1862" width="6.5703125" style="2" customWidth="1"/>
    <col min="1863" max="1863" width="6.85546875" style="2" customWidth="1"/>
    <col min="1864" max="1864" width="7.42578125" style="2" customWidth="1"/>
    <col min="1865" max="1865" width="3.5703125" style="2" customWidth="1"/>
    <col min="1866" max="1866" width="4.42578125" style="2" customWidth="1"/>
    <col min="1867" max="1867" width="6.5703125" style="2" customWidth="1"/>
    <col min="1868" max="1868" width="7" style="2" customWidth="1"/>
    <col min="1869" max="1869" width="7.42578125" style="2" customWidth="1"/>
    <col min="1870" max="1870" width="7.140625" style="2" customWidth="1"/>
    <col min="1871" max="1871" width="7.28515625" style="2" customWidth="1"/>
    <col min="1872" max="1872" width="4.42578125" style="2" customWidth="1"/>
    <col min="1873" max="1873" width="4.85546875" style="2" customWidth="1"/>
    <col min="1874" max="1913" width="0" style="2" hidden="1" customWidth="1"/>
    <col min="1914" max="1914" width="8.42578125" style="2" customWidth="1"/>
    <col min="1915" max="1916" width="8.28515625" style="2" customWidth="1"/>
    <col min="1917" max="1919" width="5.140625" style="2" customWidth="1"/>
    <col min="1920" max="1920" width="21.85546875" style="2" customWidth="1"/>
    <col min="1921" max="1921" width="44.85546875" style="2" customWidth="1"/>
    <col min="1922" max="1922" width="9.42578125" style="2" customWidth="1"/>
    <col min="1923" max="1923" width="7.7109375" style="2" customWidth="1"/>
    <col min="1924" max="1929" width="4.7109375" style="2" customWidth="1"/>
    <col min="1930" max="1930" width="5" style="2" customWidth="1"/>
    <col min="1931" max="2048" width="9.140625" style="2"/>
    <col min="2049" max="2049" width="3.5703125" style="2" customWidth="1"/>
    <col min="2050" max="2050" width="8.85546875" style="2" customWidth="1"/>
    <col min="2051" max="2051" width="38" style="2" customWidth="1"/>
    <col min="2052" max="2052" width="9.140625" style="2"/>
    <col min="2053" max="2053" width="7.28515625" style="2" customWidth="1"/>
    <col min="2054" max="2054" width="6.28515625" style="2" customWidth="1"/>
    <col min="2055" max="2055" width="6.5703125" style="2" customWidth="1"/>
    <col min="2056" max="2056" width="7.28515625" style="2" customWidth="1"/>
    <col min="2057" max="2057" width="8.140625" style="2" customWidth="1"/>
    <col min="2058" max="2058" width="6.28515625" style="2" customWidth="1"/>
    <col min="2059" max="2059" width="4.85546875" style="2" customWidth="1"/>
    <col min="2060" max="2060" width="5.85546875" style="2" customWidth="1"/>
    <col min="2061" max="2061" width="6" style="2" customWidth="1"/>
    <col min="2062" max="2062" width="6.42578125" style="2" customWidth="1"/>
    <col min="2063" max="2063" width="7" style="2" customWidth="1"/>
    <col min="2064" max="2064" width="7.42578125" style="2" customWidth="1"/>
    <col min="2065" max="2065" width="4.140625" style="2" customWidth="1"/>
    <col min="2066" max="2066" width="6" style="2" customWidth="1"/>
    <col min="2067" max="2067" width="6.5703125" style="2" customWidth="1"/>
    <col min="2068" max="2068" width="6.42578125" style="2" customWidth="1"/>
    <col min="2069" max="2069" width="6.140625" style="2" customWidth="1"/>
    <col min="2070" max="2070" width="6" style="2" customWidth="1"/>
    <col min="2071" max="2071" width="7.42578125" style="2" customWidth="1"/>
    <col min="2072" max="2072" width="5.140625" style="2" customWidth="1"/>
    <col min="2073" max="2073" width="4.140625" style="2" customWidth="1"/>
    <col min="2074" max="2074" width="7.140625" style="2" customWidth="1"/>
    <col min="2075" max="2075" width="6.85546875" style="2" customWidth="1"/>
    <col min="2076" max="2076" width="6.5703125" style="2" customWidth="1"/>
    <col min="2077" max="2077" width="7" style="2" customWidth="1"/>
    <col min="2078" max="2078" width="8" style="2" customWidth="1"/>
    <col min="2079" max="2079" width="4.140625" style="2" customWidth="1"/>
    <col min="2080" max="2080" width="4.7109375" style="2" customWidth="1"/>
    <col min="2081" max="2081" width="6.140625" style="2" customWidth="1"/>
    <col min="2082" max="2082" width="6.5703125" style="2" customWidth="1"/>
    <col min="2083" max="2083" width="6.140625" style="2" customWidth="1"/>
    <col min="2084" max="2084" width="7" style="2" customWidth="1"/>
    <col min="2085" max="2085" width="7.42578125" style="2" customWidth="1"/>
    <col min="2086" max="2086" width="4.28515625" style="2" customWidth="1"/>
    <col min="2087" max="2087" width="4.7109375" style="2" customWidth="1"/>
    <col min="2088" max="2088" width="6.28515625" style="2" customWidth="1"/>
    <col min="2089" max="2089" width="6.42578125" style="2" customWidth="1"/>
    <col min="2090" max="2090" width="6.85546875" style="2" customWidth="1"/>
    <col min="2091" max="2091" width="6.7109375" style="2" customWidth="1"/>
    <col min="2092" max="2092" width="7.7109375" style="2" customWidth="1"/>
    <col min="2093" max="2093" width="3.7109375" style="2" customWidth="1"/>
    <col min="2094" max="2094" width="4.140625" style="2" customWidth="1"/>
    <col min="2095" max="2095" width="6.140625" style="2" customWidth="1"/>
    <col min="2096" max="2096" width="6.5703125" style="2" customWidth="1"/>
    <col min="2097" max="2097" width="6.85546875" style="2" customWidth="1"/>
    <col min="2098" max="2098" width="5.5703125" style="2" customWidth="1"/>
    <col min="2099" max="2099" width="7.5703125" style="2" customWidth="1"/>
    <col min="2100" max="2100" width="4" style="2" customWidth="1"/>
    <col min="2101" max="2101" width="6.42578125" style="2" customWidth="1"/>
    <col min="2102" max="2102" width="7.5703125" style="2" customWidth="1"/>
    <col min="2103" max="2104" width="6.85546875" style="2" customWidth="1"/>
    <col min="2105" max="2105" width="5.85546875" style="2" customWidth="1"/>
    <col min="2106" max="2106" width="7.5703125" style="2" customWidth="1"/>
    <col min="2107" max="2107" width="4" style="2" customWidth="1"/>
    <col min="2108" max="2108" width="4.28515625" style="2" customWidth="1"/>
    <col min="2109" max="2109" width="6.42578125" style="2" customWidth="1"/>
    <col min="2110" max="2110" width="6.5703125" style="2" customWidth="1"/>
    <col min="2111" max="2111" width="6.28515625" style="2" customWidth="1"/>
    <col min="2112" max="2112" width="6.140625" style="2" customWidth="1"/>
    <col min="2113" max="2113" width="7" style="2" customWidth="1"/>
    <col min="2114" max="2114" width="4" style="2" customWidth="1"/>
    <col min="2115" max="2115" width="4.28515625" style="2" customWidth="1"/>
    <col min="2116" max="2116" width="6.28515625" style="2" customWidth="1"/>
    <col min="2117" max="2117" width="7" style="2" customWidth="1"/>
    <col min="2118" max="2118" width="6.5703125" style="2" customWidth="1"/>
    <col min="2119" max="2119" width="6.85546875" style="2" customWidth="1"/>
    <col min="2120" max="2120" width="7.42578125" style="2" customWidth="1"/>
    <col min="2121" max="2121" width="3.5703125" style="2" customWidth="1"/>
    <col min="2122" max="2122" width="4.42578125" style="2" customWidth="1"/>
    <col min="2123" max="2123" width="6.5703125" style="2" customWidth="1"/>
    <col min="2124" max="2124" width="7" style="2" customWidth="1"/>
    <col min="2125" max="2125" width="7.42578125" style="2" customWidth="1"/>
    <col min="2126" max="2126" width="7.140625" style="2" customWidth="1"/>
    <col min="2127" max="2127" width="7.28515625" style="2" customWidth="1"/>
    <col min="2128" max="2128" width="4.42578125" style="2" customWidth="1"/>
    <col min="2129" max="2129" width="4.85546875" style="2" customWidth="1"/>
    <col min="2130" max="2169" width="0" style="2" hidden="1" customWidth="1"/>
    <col min="2170" max="2170" width="8.42578125" style="2" customWidth="1"/>
    <col min="2171" max="2172" width="8.28515625" style="2" customWidth="1"/>
    <col min="2173" max="2175" width="5.140625" style="2" customWidth="1"/>
    <col min="2176" max="2176" width="21.85546875" style="2" customWidth="1"/>
    <col min="2177" max="2177" width="44.85546875" style="2" customWidth="1"/>
    <col min="2178" max="2178" width="9.42578125" style="2" customWidth="1"/>
    <col min="2179" max="2179" width="7.7109375" style="2" customWidth="1"/>
    <col min="2180" max="2185" width="4.7109375" style="2" customWidth="1"/>
    <col min="2186" max="2186" width="5" style="2" customWidth="1"/>
    <col min="2187" max="2304" width="9.140625" style="2"/>
    <col min="2305" max="2305" width="3.5703125" style="2" customWidth="1"/>
    <col min="2306" max="2306" width="8.85546875" style="2" customWidth="1"/>
    <col min="2307" max="2307" width="38" style="2" customWidth="1"/>
    <col min="2308" max="2308" width="9.140625" style="2"/>
    <col min="2309" max="2309" width="7.28515625" style="2" customWidth="1"/>
    <col min="2310" max="2310" width="6.28515625" style="2" customWidth="1"/>
    <col min="2311" max="2311" width="6.5703125" style="2" customWidth="1"/>
    <col min="2312" max="2312" width="7.28515625" style="2" customWidth="1"/>
    <col min="2313" max="2313" width="8.140625" style="2" customWidth="1"/>
    <col min="2314" max="2314" width="6.28515625" style="2" customWidth="1"/>
    <col min="2315" max="2315" width="4.85546875" style="2" customWidth="1"/>
    <col min="2316" max="2316" width="5.85546875" style="2" customWidth="1"/>
    <col min="2317" max="2317" width="6" style="2" customWidth="1"/>
    <col min="2318" max="2318" width="6.42578125" style="2" customWidth="1"/>
    <col min="2319" max="2319" width="7" style="2" customWidth="1"/>
    <col min="2320" max="2320" width="7.42578125" style="2" customWidth="1"/>
    <col min="2321" max="2321" width="4.140625" style="2" customWidth="1"/>
    <col min="2322" max="2322" width="6" style="2" customWidth="1"/>
    <col min="2323" max="2323" width="6.5703125" style="2" customWidth="1"/>
    <col min="2324" max="2324" width="6.42578125" style="2" customWidth="1"/>
    <col min="2325" max="2325" width="6.140625" style="2" customWidth="1"/>
    <col min="2326" max="2326" width="6" style="2" customWidth="1"/>
    <col min="2327" max="2327" width="7.42578125" style="2" customWidth="1"/>
    <col min="2328" max="2328" width="5.140625" style="2" customWidth="1"/>
    <col min="2329" max="2329" width="4.140625" style="2" customWidth="1"/>
    <col min="2330" max="2330" width="7.140625" style="2" customWidth="1"/>
    <col min="2331" max="2331" width="6.85546875" style="2" customWidth="1"/>
    <col min="2332" max="2332" width="6.5703125" style="2" customWidth="1"/>
    <col min="2333" max="2333" width="7" style="2" customWidth="1"/>
    <col min="2334" max="2334" width="8" style="2" customWidth="1"/>
    <col min="2335" max="2335" width="4.140625" style="2" customWidth="1"/>
    <col min="2336" max="2336" width="4.7109375" style="2" customWidth="1"/>
    <col min="2337" max="2337" width="6.140625" style="2" customWidth="1"/>
    <col min="2338" max="2338" width="6.5703125" style="2" customWidth="1"/>
    <col min="2339" max="2339" width="6.140625" style="2" customWidth="1"/>
    <col min="2340" max="2340" width="7" style="2" customWidth="1"/>
    <col min="2341" max="2341" width="7.42578125" style="2" customWidth="1"/>
    <col min="2342" max="2342" width="4.28515625" style="2" customWidth="1"/>
    <col min="2343" max="2343" width="4.7109375" style="2" customWidth="1"/>
    <col min="2344" max="2344" width="6.28515625" style="2" customWidth="1"/>
    <col min="2345" max="2345" width="6.42578125" style="2" customWidth="1"/>
    <col min="2346" max="2346" width="6.85546875" style="2" customWidth="1"/>
    <col min="2347" max="2347" width="6.7109375" style="2" customWidth="1"/>
    <col min="2348" max="2348" width="7.7109375" style="2" customWidth="1"/>
    <col min="2349" max="2349" width="3.7109375" style="2" customWidth="1"/>
    <col min="2350" max="2350" width="4.140625" style="2" customWidth="1"/>
    <col min="2351" max="2351" width="6.140625" style="2" customWidth="1"/>
    <col min="2352" max="2352" width="6.5703125" style="2" customWidth="1"/>
    <col min="2353" max="2353" width="6.85546875" style="2" customWidth="1"/>
    <col min="2354" max="2354" width="5.5703125" style="2" customWidth="1"/>
    <col min="2355" max="2355" width="7.5703125" style="2" customWidth="1"/>
    <col min="2356" max="2356" width="4" style="2" customWidth="1"/>
    <col min="2357" max="2357" width="6.42578125" style="2" customWidth="1"/>
    <col min="2358" max="2358" width="7.5703125" style="2" customWidth="1"/>
    <col min="2359" max="2360" width="6.85546875" style="2" customWidth="1"/>
    <col min="2361" max="2361" width="5.85546875" style="2" customWidth="1"/>
    <col min="2362" max="2362" width="7.5703125" style="2" customWidth="1"/>
    <col min="2363" max="2363" width="4" style="2" customWidth="1"/>
    <col min="2364" max="2364" width="4.28515625" style="2" customWidth="1"/>
    <col min="2365" max="2365" width="6.42578125" style="2" customWidth="1"/>
    <col min="2366" max="2366" width="6.5703125" style="2" customWidth="1"/>
    <col min="2367" max="2367" width="6.28515625" style="2" customWidth="1"/>
    <col min="2368" max="2368" width="6.140625" style="2" customWidth="1"/>
    <col min="2369" max="2369" width="7" style="2" customWidth="1"/>
    <col min="2370" max="2370" width="4" style="2" customWidth="1"/>
    <col min="2371" max="2371" width="4.28515625" style="2" customWidth="1"/>
    <col min="2372" max="2372" width="6.28515625" style="2" customWidth="1"/>
    <col min="2373" max="2373" width="7" style="2" customWidth="1"/>
    <col min="2374" max="2374" width="6.5703125" style="2" customWidth="1"/>
    <col min="2375" max="2375" width="6.85546875" style="2" customWidth="1"/>
    <col min="2376" max="2376" width="7.42578125" style="2" customWidth="1"/>
    <col min="2377" max="2377" width="3.5703125" style="2" customWidth="1"/>
    <col min="2378" max="2378" width="4.42578125" style="2" customWidth="1"/>
    <col min="2379" max="2379" width="6.5703125" style="2" customWidth="1"/>
    <col min="2380" max="2380" width="7" style="2" customWidth="1"/>
    <col min="2381" max="2381" width="7.42578125" style="2" customWidth="1"/>
    <col min="2382" max="2382" width="7.140625" style="2" customWidth="1"/>
    <col min="2383" max="2383" width="7.28515625" style="2" customWidth="1"/>
    <col min="2384" max="2384" width="4.42578125" style="2" customWidth="1"/>
    <col min="2385" max="2385" width="4.85546875" style="2" customWidth="1"/>
    <col min="2386" max="2425" width="0" style="2" hidden="1" customWidth="1"/>
    <col min="2426" max="2426" width="8.42578125" style="2" customWidth="1"/>
    <col min="2427" max="2428" width="8.28515625" style="2" customWidth="1"/>
    <col min="2429" max="2431" width="5.140625" style="2" customWidth="1"/>
    <col min="2432" max="2432" width="21.85546875" style="2" customWidth="1"/>
    <col min="2433" max="2433" width="44.85546875" style="2" customWidth="1"/>
    <col min="2434" max="2434" width="9.42578125" style="2" customWidth="1"/>
    <col min="2435" max="2435" width="7.7109375" style="2" customWidth="1"/>
    <col min="2436" max="2441" width="4.7109375" style="2" customWidth="1"/>
    <col min="2442" max="2442" width="5" style="2" customWidth="1"/>
    <col min="2443" max="2560" width="9.140625" style="2"/>
    <col min="2561" max="2561" width="3.5703125" style="2" customWidth="1"/>
    <col min="2562" max="2562" width="8.85546875" style="2" customWidth="1"/>
    <col min="2563" max="2563" width="38" style="2" customWidth="1"/>
    <col min="2564" max="2564" width="9.140625" style="2"/>
    <col min="2565" max="2565" width="7.28515625" style="2" customWidth="1"/>
    <col min="2566" max="2566" width="6.28515625" style="2" customWidth="1"/>
    <col min="2567" max="2567" width="6.5703125" style="2" customWidth="1"/>
    <col min="2568" max="2568" width="7.28515625" style="2" customWidth="1"/>
    <col min="2569" max="2569" width="8.140625" style="2" customWidth="1"/>
    <col min="2570" max="2570" width="6.28515625" style="2" customWidth="1"/>
    <col min="2571" max="2571" width="4.85546875" style="2" customWidth="1"/>
    <col min="2572" max="2572" width="5.85546875" style="2" customWidth="1"/>
    <col min="2573" max="2573" width="6" style="2" customWidth="1"/>
    <col min="2574" max="2574" width="6.42578125" style="2" customWidth="1"/>
    <col min="2575" max="2575" width="7" style="2" customWidth="1"/>
    <col min="2576" max="2576" width="7.42578125" style="2" customWidth="1"/>
    <col min="2577" max="2577" width="4.140625" style="2" customWidth="1"/>
    <col min="2578" max="2578" width="6" style="2" customWidth="1"/>
    <col min="2579" max="2579" width="6.5703125" style="2" customWidth="1"/>
    <col min="2580" max="2580" width="6.42578125" style="2" customWidth="1"/>
    <col min="2581" max="2581" width="6.140625" style="2" customWidth="1"/>
    <col min="2582" max="2582" width="6" style="2" customWidth="1"/>
    <col min="2583" max="2583" width="7.42578125" style="2" customWidth="1"/>
    <col min="2584" max="2584" width="5.140625" style="2" customWidth="1"/>
    <col min="2585" max="2585" width="4.140625" style="2" customWidth="1"/>
    <col min="2586" max="2586" width="7.140625" style="2" customWidth="1"/>
    <col min="2587" max="2587" width="6.85546875" style="2" customWidth="1"/>
    <col min="2588" max="2588" width="6.5703125" style="2" customWidth="1"/>
    <col min="2589" max="2589" width="7" style="2" customWidth="1"/>
    <col min="2590" max="2590" width="8" style="2" customWidth="1"/>
    <col min="2591" max="2591" width="4.140625" style="2" customWidth="1"/>
    <col min="2592" max="2592" width="4.7109375" style="2" customWidth="1"/>
    <col min="2593" max="2593" width="6.140625" style="2" customWidth="1"/>
    <col min="2594" max="2594" width="6.5703125" style="2" customWidth="1"/>
    <col min="2595" max="2595" width="6.140625" style="2" customWidth="1"/>
    <col min="2596" max="2596" width="7" style="2" customWidth="1"/>
    <col min="2597" max="2597" width="7.42578125" style="2" customWidth="1"/>
    <col min="2598" max="2598" width="4.28515625" style="2" customWidth="1"/>
    <col min="2599" max="2599" width="4.7109375" style="2" customWidth="1"/>
    <col min="2600" max="2600" width="6.28515625" style="2" customWidth="1"/>
    <col min="2601" max="2601" width="6.42578125" style="2" customWidth="1"/>
    <col min="2602" max="2602" width="6.85546875" style="2" customWidth="1"/>
    <col min="2603" max="2603" width="6.7109375" style="2" customWidth="1"/>
    <col min="2604" max="2604" width="7.7109375" style="2" customWidth="1"/>
    <col min="2605" max="2605" width="3.7109375" style="2" customWidth="1"/>
    <col min="2606" max="2606" width="4.140625" style="2" customWidth="1"/>
    <col min="2607" max="2607" width="6.140625" style="2" customWidth="1"/>
    <col min="2608" max="2608" width="6.5703125" style="2" customWidth="1"/>
    <col min="2609" max="2609" width="6.85546875" style="2" customWidth="1"/>
    <col min="2610" max="2610" width="5.5703125" style="2" customWidth="1"/>
    <col min="2611" max="2611" width="7.5703125" style="2" customWidth="1"/>
    <col min="2612" max="2612" width="4" style="2" customWidth="1"/>
    <col min="2613" max="2613" width="6.42578125" style="2" customWidth="1"/>
    <col min="2614" max="2614" width="7.5703125" style="2" customWidth="1"/>
    <col min="2615" max="2616" width="6.85546875" style="2" customWidth="1"/>
    <col min="2617" max="2617" width="5.85546875" style="2" customWidth="1"/>
    <col min="2618" max="2618" width="7.5703125" style="2" customWidth="1"/>
    <col min="2619" max="2619" width="4" style="2" customWidth="1"/>
    <col min="2620" max="2620" width="4.28515625" style="2" customWidth="1"/>
    <col min="2621" max="2621" width="6.42578125" style="2" customWidth="1"/>
    <col min="2622" max="2622" width="6.5703125" style="2" customWidth="1"/>
    <col min="2623" max="2623" width="6.28515625" style="2" customWidth="1"/>
    <col min="2624" max="2624" width="6.140625" style="2" customWidth="1"/>
    <col min="2625" max="2625" width="7" style="2" customWidth="1"/>
    <col min="2626" max="2626" width="4" style="2" customWidth="1"/>
    <col min="2627" max="2627" width="4.28515625" style="2" customWidth="1"/>
    <col min="2628" max="2628" width="6.28515625" style="2" customWidth="1"/>
    <col min="2629" max="2629" width="7" style="2" customWidth="1"/>
    <col min="2630" max="2630" width="6.5703125" style="2" customWidth="1"/>
    <col min="2631" max="2631" width="6.85546875" style="2" customWidth="1"/>
    <col min="2632" max="2632" width="7.42578125" style="2" customWidth="1"/>
    <col min="2633" max="2633" width="3.5703125" style="2" customWidth="1"/>
    <col min="2634" max="2634" width="4.42578125" style="2" customWidth="1"/>
    <col min="2635" max="2635" width="6.5703125" style="2" customWidth="1"/>
    <col min="2636" max="2636" width="7" style="2" customWidth="1"/>
    <col min="2637" max="2637" width="7.42578125" style="2" customWidth="1"/>
    <col min="2638" max="2638" width="7.140625" style="2" customWidth="1"/>
    <col min="2639" max="2639" width="7.28515625" style="2" customWidth="1"/>
    <col min="2640" max="2640" width="4.42578125" style="2" customWidth="1"/>
    <col min="2641" max="2641" width="4.85546875" style="2" customWidth="1"/>
    <col min="2642" max="2681" width="0" style="2" hidden="1" customWidth="1"/>
    <col min="2682" max="2682" width="8.42578125" style="2" customWidth="1"/>
    <col min="2683" max="2684" width="8.28515625" style="2" customWidth="1"/>
    <col min="2685" max="2687" width="5.140625" style="2" customWidth="1"/>
    <col min="2688" max="2688" width="21.85546875" style="2" customWidth="1"/>
    <col min="2689" max="2689" width="44.85546875" style="2" customWidth="1"/>
    <col min="2690" max="2690" width="9.42578125" style="2" customWidth="1"/>
    <col min="2691" max="2691" width="7.7109375" style="2" customWidth="1"/>
    <col min="2692" max="2697" width="4.7109375" style="2" customWidth="1"/>
    <col min="2698" max="2698" width="5" style="2" customWidth="1"/>
    <col min="2699" max="2816" width="9.140625" style="2"/>
    <col min="2817" max="2817" width="3.5703125" style="2" customWidth="1"/>
    <col min="2818" max="2818" width="8.85546875" style="2" customWidth="1"/>
    <col min="2819" max="2819" width="38" style="2" customWidth="1"/>
    <col min="2820" max="2820" width="9.140625" style="2"/>
    <col min="2821" max="2821" width="7.28515625" style="2" customWidth="1"/>
    <col min="2822" max="2822" width="6.28515625" style="2" customWidth="1"/>
    <col min="2823" max="2823" width="6.5703125" style="2" customWidth="1"/>
    <col min="2824" max="2824" width="7.28515625" style="2" customWidth="1"/>
    <col min="2825" max="2825" width="8.140625" style="2" customWidth="1"/>
    <col min="2826" max="2826" width="6.28515625" style="2" customWidth="1"/>
    <col min="2827" max="2827" width="4.85546875" style="2" customWidth="1"/>
    <col min="2828" max="2828" width="5.85546875" style="2" customWidth="1"/>
    <col min="2829" max="2829" width="6" style="2" customWidth="1"/>
    <col min="2830" max="2830" width="6.42578125" style="2" customWidth="1"/>
    <col min="2831" max="2831" width="7" style="2" customWidth="1"/>
    <col min="2832" max="2832" width="7.42578125" style="2" customWidth="1"/>
    <col min="2833" max="2833" width="4.140625" style="2" customWidth="1"/>
    <col min="2834" max="2834" width="6" style="2" customWidth="1"/>
    <col min="2835" max="2835" width="6.5703125" style="2" customWidth="1"/>
    <col min="2836" max="2836" width="6.42578125" style="2" customWidth="1"/>
    <col min="2837" max="2837" width="6.140625" style="2" customWidth="1"/>
    <col min="2838" max="2838" width="6" style="2" customWidth="1"/>
    <col min="2839" max="2839" width="7.42578125" style="2" customWidth="1"/>
    <col min="2840" max="2840" width="5.140625" style="2" customWidth="1"/>
    <col min="2841" max="2841" width="4.140625" style="2" customWidth="1"/>
    <col min="2842" max="2842" width="7.140625" style="2" customWidth="1"/>
    <col min="2843" max="2843" width="6.85546875" style="2" customWidth="1"/>
    <col min="2844" max="2844" width="6.5703125" style="2" customWidth="1"/>
    <col min="2845" max="2845" width="7" style="2" customWidth="1"/>
    <col min="2846" max="2846" width="8" style="2" customWidth="1"/>
    <col min="2847" max="2847" width="4.140625" style="2" customWidth="1"/>
    <col min="2848" max="2848" width="4.7109375" style="2" customWidth="1"/>
    <col min="2849" max="2849" width="6.140625" style="2" customWidth="1"/>
    <col min="2850" max="2850" width="6.5703125" style="2" customWidth="1"/>
    <col min="2851" max="2851" width="6.140625" style="2" customWidth="1"/>
    <col min="2852" max="2852" width="7" style="2" customWidth="1"/>
    <col min="2853" max="2853" width="7.42578125" style="2" customWidth="1"/>
    <col min="2854" max="2854" width="4.28515625" style="2" customWidth="1"/>
    <col min="2855" max="2855" width="4.7109375" style="2" customWidth="1"/>
    <col min="2856" max="2856" width="6.28515625" style="2" customWidth="1"/>
    <col min="2857" max="2857" width="6.42578125" style="2" customWidth="1"/>
    <col min="2858" max="2858" width="6.85546875" style="2" customWidth="1"/>
    <col min="2859" max="2859" width="6.7109375" style="2" customWidth="1"/>
    <col min="2860" max="2860" width="7.7109375" style="2" customWidth="1"/>
    <col min="2861" max="2861" width="3.7109375" style="2" customWidth="1"/>
    <col min="2862" max="2862" width="4.140625" style="2" customWidth="1"/>
    <col min="2863" max="2863" width="6.140625" style="2" customWidth="1"/>
    <col min="2864" max="2864" width="6.5703125" style="2" customWidth="1"/>
    <col min="2865" max="2865" width="6.85546875" style="2" customWidth="1"/>
    <col min="2866" max="2866" width="5.5703125" style="2" customWidth="1"/>
    <col min="2867" max="2867" width="7.5703125" style="2" customWidth="1"/>
    <col min="2868" max="2868" width="4" style="2" customWidth="1"/>
    <col min="2869" max="2869" width="6.42578125" style="2" customWidth="1"/>
    <col min="2870" max="2870" width="7.5703125" style="2" customWidth="1"/>
    <col min="2871" max="2872" width="6.85546875" style="2" customWidth="1"/>
    <col min="2873" max="2873" width="5.85546875" style="2" customWidth="1"/>
    <col min="2874" max="2874" width="7.5703125" style="2" customWidth="1"/>
    <col min="2875" max="2875" width="4" style="2" customWidth="1"/>
    <col min="2876" max="2876" width="4.28515625" style="2" customWidth="1"/>
    <col min="2877" max="2877" width="6.42578125" style="2" customWidth="1"/>
    <col min="2878" max="2878" width="6.5703125" style="2" customWidth="1"/>
    <col min="2879" max="2879" width="6.28515625" style="2" customWidth="1"/>
    <col min="2880" max="2880" width="6.140625" style="2" customWidth="1"/>
    <col min="2881" max="2881" width="7" style="2" customWidth="1"/>
    <col min="2882" max="2882" width="4" style="2" customWidth="1"/>
    <col min="2883" max="2883" width="4.28515625" style="2" customWidth="1"/>
    <col min="2884" max="2884" width="6.28515625" style="2" customWidth="1"/>
    <col min="2885" max="2885" width="7" style="2" customWidth="1"/>
    <col min="2886" max="2886" width="6.5703125" style="2" customWidth="1"/>
    <col min="2887" max="2887" width="6.85546875" style="2" customWidth="1"/>
    <col min="2888" max="2888" width="7.42578125" style="2" customWidth="1"/>
    <col min="2889" max="2889" width="3.5703125" style="2" customWidth="1"/>
    <col min="2890" max="2890" width="4.42578125" style="2" customWidth="1"/>
    <col min="2891" max="2891" width="6.5703125" style="2" customWidth="1"/>
    <col min="2892" max="2892" width="7" style="2" customWidth="1"/>
    <col min="2893" max="2893" width="7.42578125" style="2" customWidth="1"/>
    <col min="2894" max="2894" width="7.140625" style="2" customWidth="1"/>
    <col min="2895" max="2895" width="7.28515625" style="2" customWidth="1"/>
    <col min="2896" max="2896" width="4.42578125" style="2" customWidth="1"/>
    <col min="2897" max="2897" width="4.85546875" style="2" customWidth="1"/>
    <col min="2898" max="2937" width="0" style="2" hidden="1" customWidth="1"/>
    <col min="2938" max="2938" width="8.42578125" style="2" customWidth="1"/>
    <col min="2939" max="2940" width="8.28515625" style="2" customWidth="1"/>
    <col min="2941" max="2943" width="5.140625" style="2" customWidth="1"/>
    <col min="2944" max="2944" width="21.85546875" style="2" customWidth="1"/>
    <col min="2945" max="2945" width="44.85546875" style="2" customWidth="1"/>
    <col min="2946" max="2946" width="9.42578125" style="2" customWidth="1"/>
    <col min="2947" max="2947" width="7.7109375" style="2" customWidth="1"/>
    <col min="2948" max="2953" width="4.7109375" style="2" customWidth="1"/>
    <col min="2954" max="2954" width="5" style="2" customWidth="1"/>
    <col min="2955" max="3072" width="9.140625" style="2"/>
    <col min="3073" max="3073" width="3.5703125" style="2" customWidth="1"/>
    <col min="3074" max="3074" width="8.85546875" style="2" customWidth="1"/>
    <col min="3075" max="3075" width="38" style="2" customWidth="1"/>
    <col min="3076" max="3076" width="9.140625" style="2"/>
    <col min="3077" max="3077" width="7.28515625" style="2" customWidth="1"/>
    <col min="3078" max="3078" width="6.28515625" style="2" customWidth="1"/>
    <col min="3079" max="3079" width="6.5703125" style="2" customWidth="1"/>
    <col min="3080" max="3080" width="7.28515625" style="2" customWidth="1"/>
    <col min="3081" max="3081" width="8.140625" style="2" customWidth="1"/>
    <col min="3082" max="3082" width="6.28515625" style="2" customWidth="1"/>
    <col min="3083" max="3083" width="4.85546875" style="2" customWidth="1"/>
    <col min="3084" max="3084" width="5.85546875" style="2" customWidth="1"/>
    <col min="3085" max="3085" width="6" style="2" customWidth="1"/>
    <col min="3086" max="3086" width="6.42578125" style="2" customWidth="1"/>
    <col min="3087" max="3087" width="7" style="2" customWidth="1"/>
    <col min="3088" max="3088" width="7.42578125" style="2" customWidth="1"/>
    <col min="3089" max="3089" width="4.140625" style="2" customWidth="1"/>
    <col min="3090" max="3090" width="6" style="2" customWidth="1"/>
    <col min="3091" max="3091" width="6.5703125" style="2" customWidth="1"/>
    <col min="3092" max="3092" width="6.42578125" style="2" customWidth="1"/>
    <col min="3093" max="3093" width="6.140625" style="2" customWidth="1"/>
    <col min="3094" max="3094" width="6" style="2" customWidth="1"/>
    <col min="3095" max="3095" width="7.42578125" style="2" customWidth="1"/>
    <col min="3096" max="3096" width="5.140625" style="2" customWidth="1"/>
    <col min="3097" max="3097" width="4.140625" style="2" customWidth="1"/>
    <col min="3098" max="3098" width="7.140625" style="2" customWidth="1"/>
    <col min="3099" max="3099" width="6.85546875" style="2" customWidth="1"/>
    <col min="3100" max="3100" width="6.5703125" style="2" customWidth="1"/>
    <col min="3101" max="3101" width="7" style="2" customWidth="1"/>
    <col min="3102" max="3102" width="8" style="2" customWidth="1"/>
    <col min="3103" max="3103" width="4.140625" style="2" customWidth="1"/>
    <col min="3104" max="3104" width="4.7109375" style="2" customWidth="1"/>
    <col min="3105" max="3105" width="6.140625" style="2" customWidth="1"/>
    <col min="3106" max="3106" width="6.5703125" style="2" customWidth="1"/>
    <col min="3107" max="3107" width="6.140625" style="2" customWidth="1"/>
    <col min="3108" max="3108" width="7" style="2" customWidth="1"/>
    <col min="3109" max="3109" width="7.42578125" style="2" customWidth="1"/>
    <col min="3110" max="3110" width="4.28515625" style="2" customWidth="1"/>
    <col min="3111" max="3111" width="4.7109375" style="2" customWidth="1"/>
    <col min="3112" max="3112" width="6.28515625" style="2" customWidth="1"/>
    <col min="3113" max="3113" width="6.42578125" style="2" customWidth="1"/>
    <col min="3114" max="3114" width="6.85546875" style="2" customWidth="1"/>
    <col min="3115" max="3115" width="6.7109375" style="2" customWidth="1"/>
    <col min="3116" max="3116" width="7.7109375" style="2" customWidth="1"/>
    <col min="3117" max="3117" width="3.7109375" style="2" customWidth="1"/>
    <col min="3118" max="3118" width="4.140625" style="2" customWidth="1"/>
    <col min="3119" max="3119" width="6.140625" style="2" customWidth="1"/>
    <col min="3120" max="3120" width="6.5703125" style="2" customWidth="1"/>
    <col min="3121" max="3121" width="6.85546875" style="2" customWidth="1"/>
    <col min="3122" max="3122" width="5.5703125" style="2" customWidth="1"/>
    <col min="3123" max="3123" width="7.5703125" style="2" customWidth="1"/>
    <col min="3124" max="3124" width="4" style="2" customWidth="1"/>
    <col min="3125" max="3125" width="6.42578125" style="2" customWidth="1"/>
    <col min="3126" max="3126" width="7.5703125" style="2" customWidth="1"/>
    <col min="3127" max="3128" width="6.85546875" style="2" customWidth="1"/>
    <col min="3129" max="3129" width="5.85546875" style="2" customWidth="1"/>
    <col min="3130" max="3130" width="7.5703125" style="2" customWidth="1"/>
    <col min="3131" max="3131" width="4" style="2" customWidth="1"/>
    <col min="3132" max="3132" width="4.28515625" style="2" customWidth="1"/>
    <col min="3133" max="3133" width="6.42578125" style="2" customWidth="1"/>
    <col min="3134" max="3134" width="6.5703125" style="2" customWidth="1"/>
    <col min="3135" max="3135" width="6.28515625" style="2" customWidth="1"/>
    <col min="3136" max="3136" width="6.140625" style="2" customWidth="1"/>
    <col min="3137" max="3137" width="7" style="2" customWidth="1"/>
    <col min="3138" max="3138" width="4" style="2" customWidth="1"/>
    <col min="3139" max="3139" width="4.28515625" style="2" customWidth="1"/>
    <col min="3140" max="3140" width="6.28515625" style="2" customWidth="1"/>
    <col min="3141" max="3141" width="7" style="2" customWidth="1"/>
    <col min="3142" max="3142" width="6.5703125" style="2" customWidth="1"/>
    <col min="3143" max="3143" width="6.85546875" style="2" customWidth="1"/>
    <col min="3144" max="3144" width="7.42578125" style="2" customWidth="1"/>
    <col min="3145" max="3145" width="3.5703125" style="2" customWidth="1"/>
    <col min="3146" max="3146" width="4.42578125" style="2" customWidth="1"/>
    <col min="3147" max="3147" width="6.5703125" style="2" customWidth="1"/>
    <col min="3148" max="3148" width="7" style="2" customWidth="1"/>
    <col min="3149" max="3149" width="7.42578125" style="2" customWidth="1"/>
    <col min="3150" max="3150" width="7.140625" style="2" customWidth="1"/>
    <col min="3151" max="3151" width="7.28515625" style="2" customWidth="1"/>
    <col min="3152" max="3152" width="4.42578125" style="2" customWidth="1"/>
    <col min="3153" max="3153" width="4.85546875" style="2" customWidth="1"/>
    <col min="3154" max="3193" width="0" style="2" hidden="1" customWidth="1"/>
    <col min="3194" max="3194" width="8.42578125" style="2" customWidth="1"/>
    <col min="3195" max="3196" width="8.28515625" style="2" customWidth="1"/>
    <col min="3197" max="3199" width="5.140625" style="2" customWidth="1"/>
    <col min="3200" max="3200" width="21.85546875" style="2" customWidth="1"/>
    <col min="3201" max="3201" width="44.85546875" style="2" customWidth="1"/>
    <col min="3202" max="3202" width="9.42578125" style="2" customWidth="1"/>
    <col min="3203" max="3203" width="7.7109375" style="2" customWidth="1"/>
    <col min="3204" max="3209" width="4.7109375" style="2" customWidth="1"/>
    <col min="3210" max="3210" width="5" style="2" customWidth="1"/>
    <col min="3211" max="3328" width="9.140625" style="2"/>
    <col min="3329" max="3329" width="3.5703125" style="2" customWidth="1"/>
    <col min="3330" max="3330" width="8.85546875" style="2" customWidth="1"/>
    <col min="3331" max="3331" width="38" style="2" customWidth="1"/>
    <col min="3332" max="3332" width="9.140625" style="2"/>
    <col min="3333" max="3333" width="7.28515625" style="2" customWidth="1"/>
    <col min="3334" max="3334" width="6.28515625" style="2" customWidth="1"/>
    <col min="3335" max="3335" width="6.5703125" style="2" customWidth="1"/>
    <col min="3336" max="3336" width="7.28515625" style="2" customWidth="1"/>
    <col min="3337" max="3337" width="8.140625" style="2" customWidth="1"/>
    <col min="3338" max="3338" width="6.28515625" style="2" customWidth="1"/>
    <col min="3339" max="3339" width="4.85546875" style="2" customWidth="1"/>
    <col min="3340" max="3340" width="5.85546875" style="2" customWidth="1"/>
    <col min="3341" max="3341" width="6" style="2" customWidth="1"/>
    <col min="3342" max="3342" width="6.42578125" style="2" customWidth="1"/>
    <col min="3343" max="3343" width="7" style="2" customWidth="1"/>
    <col min="3344" max="3344" width="7.42578125" style="2" customWidth="1"/>
    <col min="3345" max="3345" width="4.140625" style="2" customWidth="1"/>
    <col min="3346" max="3346" width="6" style="2" customWidth="1"/>
    <col min="3347" max="3347" width="6.5703125" style="2" customWidth="1"/>
    <col min="3348" max="3348" width="6.42578125" style="2" customWidth="1"/>
    <col min="3349" max="3349" width="6.140625" style="2" customWidth="1"/>
    <col min="3350" max="3350" width="6" style="2" customWidth="1"/>
    <col min="3351" max="3351" width="7.42578125" style="2" customWidth="1"/>
    <col min="3352" max="3352" width="5.140625" style="2" customWidth="1"/>
    <col min="3353" max="3353" width="4.140625" style="2" customWidth="1"/>
    <col min="3354" max="3354" width="7.140625" style="2" customWidth="1"/>
    <col min="3355" max="3355" width="6.85546875" style="2" customWidth="1"/>
    <col min="3356" max="3356" width="6.5703125" style="2" customWidth="1"/>
    <col min="3357" max="3357" width="7" style="2" customWidth="1"/>
    <col min="3358" max="3358" width="8" style="2" customWidth="1"/>
    <col min="3359" max="3359" width="4.140625" style="2" customWidth="1"/>
    <col min="3360" max="3360" width="4.7109375" style="2" customWidth="1"/>
    <col min="3361" max="3361" width="6.140625" style="2" customWidth="1"/>
    <col min="3362" max="3362" width="6.5703125" style="2" customWidth="1"/>
    <col min="3363" max="3363" width="6.140625" style="2" customWidth="1"/>
    <col min="3364" max="3364" width="7" style="2" customWidth="1"/>
    <col min="3365" max="3365" width="7.42578125" style="2" customWidth="1"/>
    <col min="3366" max="3366" width="4.28515625" style="2" customWidth="1"/>
    <col min="3367" max="3367" width="4.7109375" style="2" customWidth="1"/>
    <col min="3368" max="3368" width="6.28515625" style="2" customWidth="1"/>
    <col min="3369" max="3369" width="6.42578125" style="2" customWidth="1"/>
    <col min="3370" max="3370" width="6.85546875" style="2" customWidth="1"/>
    <col min="3371" max="3371" width="6.7109375" style="2" customWidth="1"/>
    <col min="3372" max="3372" width="7.7109375" style="2" customWidth="1"/>
    <col min="3373" max="3373" width="3.7109375" style="2" customWidth="1"/>
    <col min="3374" max="3374" width="4.140625" style="2" customWidth="1"/>
    <col min="3375" max="3375" width="6.140625" style="2" customWidth="1"/>
    <col min="3376" max="3376" width="6.5703125" style="2" customWidth="1"/>
    <col min="3377" max="3377" width="6.85546875" style="2" customWidth="1"/>
    <col min="3378" max="3378" width="5.5703125" style="2" customWidth="1"/>
    <col min="3379" max="3379" width="7.5703125" style="2" customWidth="1"/>
    <col min="3380" max="3380" width="4" style="2" customWidth="1"/>
    <col min="3381" max="3381" width="6.42578125" style="2" customWidth="1"/>
    <col min="3382" max="3382" width="7.5703125" style="2" customWidth="1"/>
    <col min="3383" max="3384" width="6.85546875" style="2" customWidth="1"/>
    <col min="3385" max="3385" width="5.85546875" style="2" customWidth="1"/>
    <col min="3386" max="3386" width="7.5703125" style="2" customWidth="1"/>
    <col min="3387" max="3387" width="4" style="2" customWidth="1"/>
    <col min="3388" max="3388" width="4.28515625" style="2" customWidth="1"/>
    <col min="3389" max="3389" width="6.42578125" style="2" customWidth="1"/>
    <col min="3390" max="3390" width="6.5703125" style="2" customWidth="1"/>
    <col min="3391" max="3391" width="6.28515625" style="2" customWidth="1"/>
    <col min="3392" max="3392" width="6.140625" style="2" customWidth="1"/>
    <col min="3393" max="3393" width="7" style="2" customWidth="1"/>
    <col min="3394" max="3394" width="4" style="2" customWidth="1"/>
    <col min="3395" max="3395" width="4.28515625" style="2" customWidth="1"/>
    <col min="3396" max="3396" width="6.28515625" style="2" customWidth="1"/>
    <col min="3397" max="3397" width="7" style="2" customWidth="1"/>
    <col min="3398" max="3398" width="6.5703125" style="2" customWidth="1"/>
    <col min="3399" max="3399" width="6.85546875" style="2" customWidth="1"/>
    <col min="3400" max="3400" width="7.42578125" style="2" customWidth="1"/>
    <col min="3401" max="3401" width="3.5703125" style="2" customWidth="1"/>
    <col min="3402" max="3402" width="4.42578125" style="2" customWidth="1"/>
    <col min="3403" max="3403" width="6.5703125" style="2" customWidth="1"/>
    <col min="3404" max="3404" width="7" style="2" customWidth="1"/>
    <col min="3405" max="3405" width="7.42578125" style="2" customWidth="1"/>
    <col min="3406" max="3406" width="7.140625" style="2" customWidth="1"/>
    <col min="3407" max="3407" width="7.28515625" style="2" customWidth="1"/>
    <col min="3408" max="3408" width="4.42578125" style="2" customWidth="1"/>
    <col min="3409" max="3409" width="4.85546875" style="2" customWidth="1"/>
    <col min="3410" max="3449" width="0" style="2" hidden="1" customWidth="1"/>
    <col min="3450" max="3450" width="8.42578125" style="2" customWidth="1"/>
    <col min="3451" max="3452" width="8.28515625" style="2" customWidth="1"/>
    <col min="3453" max="3455" width="5.140625" style="2" customWidth="1"/>
    <col min="3456" max="3456" width="21.85546875" style="2" customWidth="1"/>
    <col min="3457" max="3457" width="44.85546875" style="2" customWidth="1"/>
    <col min="3458" max="3458" width="9.42578125" style="2" customWidth="1"/>
    <col min="3459" max="3459" width="7.7109375" style="2" customWidth="1"/>
    <col min="3460" max="3465" width="4.7109375" style="2" customWidth="1"/>
    <col min="3466" max="3466" width="5" style="2" customWidth="1"/>
    <col min="3467" max="3584" width="9.140625" style="2"/>
    <col min="3585" max="3585" width="3.5703125" style="2" customWidth="1"/>
    <col min="3586" max="3586" width="8.85546875" style="2" customWidth="1"/>
    <col min="3587" max="3587" width="38" style="2" customWidth="1"/>
    <col min="3588" max="3588" width="9.140625" style="2"/>
    <col min="3589" max="3589" width="7.28515625" style="2" customWidth="1"/>
    <col min="3590" max="3590" width="6.28515625" style="2" customWidth="1"/>
    <col min="3591" max="3591" width="6.5703125" style="2" customWidth="1"/>
    <col min="3592" max="3592" width="7.28515625" style="2" customWidth="1"/>
    <col min="3593" max="3593" width="8.140625" style="2" customWidth="1"/>
    <col min="3594" max="3594" width="6.28515625" style="2" customWidth="1"/>
    <col min="3595" max="3595" width="4.85546875" style="2" customWidth="1"/>
    <col min="3596" max="3596" width="5.85546875" style="2" customWidth="1"/>
    <col min="3597" max="3597" width="6" style="2" customWidth="1"/>
    <col min="3598" max="3598" width="6.42578125" style="2" customWidth="1"/>
    <col min="3599" max="3599" width="7" style="2" customWidth="1"/>
    <col min="3600" max="3600" width="7.42578125" style="2" customWidth="1"/>
    <col min="3601" max="3601" width="4.140625" style="2" customWidth="1"/>
    <col min="3602" max="3602" width="6" style="2" customWidth="1"/>
    <col min="3603" max="3603" width="6.5703125" style="2" customWidth="1"/>
    <col min="3604" max="3604" width="6.42578125" style="2" customWidth="1"/>
    <col min="3605" max="3605" width="6.140625" style="2" customWidth="1"/>
    <col min="3606" max="3606" width="6" style="2" customWidth="1"/>
    <col min="3607" max="3607" width="7.42578125" style="2" customWidth="1"/>
    <col min="3608" max="3608" width="5.140625" style="2" customWidth="1"/>
    <col min="3609" max="3609" width="4.140625" style="2" customWidth="1"/>
    <col min="3610" max="3610" width="7.140625" style="2" customWidth="1"/>
    <col min="3611" max="3611" width="6.85546875" style="2" customWidth="1"/>
    <col min="3612" max="3612" width="6.5703125" style="2" customWidth="1"/>
    <col min="3613" max="3613" width="7" style="2" customWidth="1"/>
    <col min="3614" max="3614" width="8" style="2" customWidth="1"/>
    <col min="3615" max="3615" width="4.140625" style="2" customWidth="1"/>
    <col min="3616" max="3616" width="4.7109375" style="2" customWidth="1"/>
    <col min="3617" max="3617" width="6.140625" style="2" customWidth="1"/>
    <col min="3618" max="3618" width="6.5703125" style="2" customWidth="1"/>
    <col min="3619" max="3619" width="6.140625" style="2" customWidth="1"/>
    <col min="3620" max="3620" width="7" style="2" customWidth="1"/>
    <col min="3621" max="3621" width="7.42578125" style="2" customWidth="1"/>
    <col min="3622" max="3622" width="4.28515625" style="2" customWidth="1"/>
    <col min="3623" max="3623" width="4.7109375" style="2" customWidth="1"/>
    <col min="3624" max="3624" width="6.28515625" style="2" customWidth="1"/>
    <col min="3625" max="3625" width="6.42578125" style="2" customWidth="1"/>
    <col min="3626" max="3626" width="6.85546875" style="2" customWidth="1"/>
    <col min="3627" max="3627" width="6.7109375" style="2" customWidth="1"/>
    <col min="3628" max="3628" width="7.7109375" style="2" customWidth="1"/>
    <col min="3629" max="3629" width="3.7109375" style="2" customWidth="1"/>
    <col min="3630" max="3630" width="4.140625" style="2" customWidth="1"/>
    <col min="3631" max="3631" width="6.140625" style="2" customWidth="1"/>
    <col min="3632" max="3632" width="6.5703125" style="2" customWidth="1"/>
    <col min="3633" max="3633" width="6.85546875" style="2" customWidth="1"/>
    <col min="3634" max="3634" width="5.5703125" style="2" customWidth="1"/>
    <col min="3635" max="3635" width="7.5703125" style="2" customWidth="1"/>
    <col min="3636" max="3636" width="4" style="2" customWidth="1"/>
    <col min="3637" max="3637" width="6.42578125" style="2" customWidth="1"/>
    <col min="3638" max="3638" width="7.5703125" style="2" customWidth="1"/>
    <col min="3639" max="3640" width="6.85546875" style="2" customWidth="1"/>
    <col min="3641" max="3641" width="5.85546875" style="2" customWidth="1"/>
    <col min="3642" max="3642" width="7.5703125" style="2" customWidth="1"/>
    <col min="3643" max="3643" width="4" style="2" customWidth="1"/>
    <col min="3644" max="3644" width="4.28515625" style="2" customWidth="1"/>
    <col min="3645" max="3645" width="6.42578125" style="2" customWidth="1"/>
    <col min="3646" max="3646" width="6.5703125" style="2" customWidth="1"/>
    <col min="3647" max="3647" width="6.28515625" style="2" customWidth="1"/>
    <col min="3648" max="3648" width="6.140625" style="2" customWidth="1"/>
    <col min="3649" max="3649" width="7" style="2" customWidth="1"/>
    <col min="3650" max="3650" width="4" style="2" customWidth="1"/>
    <col min="3651" max="3651" width="4.28515625" style="2" customWidth="1"/>
    <col min="3652" max="3652" width="6.28515625" style="2" customWidth="1"/>
    <col min="3653" max="3653" width="7" style="2" customWidth="1"/>
    <col min="3654" max="3654" width="6.5703125" style="2" customWidth="1"/>
    <col min="3655" max="3655" width="6.85546875" style="2" customWidth="1"/>
    <col min="3656" max="3656" width="7.42578125" style="2" customWidth="1"/>
    <col min="3657" max="3657" width="3.5703125" style="2" customWidth="1"/>
    <col min="3658" max="3658" width="4.42578125" style="2" customWidth="1"/>
    <col min="3659" max="3659" width="6.5703125" style="2" customWidth="1"/>
    <col min="3660" max="3660" width="7" style="2" customWidth="1"/>
    <col min="3661" max="3661" width="7.42578125" style="2" customWidth="1"/>
    <col min="3662" max="3662" width="7.140625" style="2" customWidth="1"/>
    <col min="3663" max="3663" width="7.28515625" style="2" customWidth="1"/>
    <col min="3664" max="3664" width="4.42578125" style="2" customWidth="1"/>
    <col min="3665" max="3665" width="4.85546875" style="2" customWidth="1"/>
    <col min="3666" max="3705" width="0" style="2" hidden="1" customWidth="1"/>
    <col min="3706" max="3706" width="8.42578125" style="2" customWidth="1"/>
    <col min="3707" max="3708" width="8.28515625" style="2" customWidth="1"/>
    <col min="3709" max="3711" width="5.140625" style="2" customWidth="1"/>
    <col min="3712" max="3712" width="21.85546875" style="2" customWidth="1"/>
    <col min="3713" max="3713" width="44.85546875" style="2" customWidth="1"/>
    <col min="3714" max="3714" width="9.42578125" style="2" customWidth="1"/>
    <col min="3715" max="3715" width="7.7109375" style="2" customWidth="1"/>
    <col min="3716" max="3721" width="4.7109375" style="2" customWidth="1"/>
    <col min="3722" max="3722" width="5" style="2" customWidth="1"/>
    <col min="3723" max="3840" width="9.140625" style="2"/>
    <col min="3841" max="3841" width="3.5703125" style="2" customWidth="1"/>
    <col min="3842" max="3842" width="8.85546875" style="2" customWidth="1"/>
    <col min="3843" max="3843" width="38" style="2" customWidth="1"/>
    <col min="3844" max="3844" width="9.140625" style="2"/>
    <col min="3845" max="3845" width="7.28515625" style="2" customWidth="1"/>
    <col min="3846" max="3846" width="6.28515625" style="2" customWidth="1"/>
    <col min="3847" max="3847" width="6.5703125" style="2" customWidth="1"/>
    <col min="3848" max="3848" width="7.28515625" style="2" customWidth="1"/>
    <col min="3849" max="3849" width="8.140625" style="2" customWidth="1"/>
    <col min="3850" max="3850" width="6.28515625" style="2" customWidth="1"/>
    <col min="3851" max="3851" width="4.85546875" style="2" customWidth="1"/>
    <col min="3852" max="3852" width="5.85546875" style="2" customWidth="1"/>
    <col min="3853" max="3853" width="6" style="2" customWidth="1"/>
    <col min="3854" max="3854" width="6.42578125" style="2" customWidth="1"/>
    <col min="3855" max="3855" width="7" style="2" customWidth="1"/>
    <col min="3856" max="3856" width="7.42578125" style="2" customWidth="1"/>
    <col min="3857" max="3857" width="4.140625" style="2" customWidth="1"/>
    <col min="3858" max="3858" width="6" style="2" customWidth="1"/>
    <col min="3859" max="3859" width="6.5703125" style="2" customWidth="1"/>
    <col min="3860" max="3860" width="6.42578125" style="2" customWidth="1"/>
    <col min="3861" max="3861" width="6.140625" style="2" customWidth="1"/>
    <col min="3862" max="3862" width="6" style="2" customWidth="1"/>
    <col min="3863" max="3863" width="7.42578125" style="2" customWidth="1"/>
    <col min="3864" max="3864" width="5.140625" style="2" customWidth="1"/>
    <col min="3865" max="3865" width="4.140625" style="2" customWidth="1"/>
    <col min="3866" max="3866" width="7.140625" style="2" customWidth="1"/>
    <col min="3867" max="3867" width="6.85546875" style="2" customWidth="1"/>
    <col min="3868" max="3868" width="6.5703125" style="2" customWidth="1"/>
    <col min="3869" max="3869" width="7" style="2" customWidth="1"/>
    <col min="3870" max="3870" width="8" style="2" customWidth="1"/>
    <col min="3871" max="3871" width="4.140625" style="2" customWidth="1"/>
    <col min="3872" max="3872" width="4.7109375" style="2" customWidth="1"/>
    <col min="3873" max="3873" width="6.140625" style="2" customWidth="1"/>
    <col min="3874" max="3874" width="6.5703125" style="2" customWidth="1"/>
    <col min="3875" max="3875" width="6.140625" style="2" customWidth="1"/>
    <col min="3876" max="3876" width="7" style="2" customWidth="1"/>
    <col min="3877" max="3877" width="7.42578125" style="2" customWidth="1"/>
    <col min="3878" max="3878" width="4.28515625" style="2" customWidth="1"/>
    <col min="3879" max="3879" width="4.7109375" style="2" customWidth="1"/>
    <col min="3880" max="3880" width="6.28515625" style="2" customWidth="1"/>
    <col min="3881" max="3881" width="6.42578125" style="2" customWidth="1"/>
    <col min="3882" max="3882" width="6.85546875" style="2" customWidth="1"/>
    <col min="3883" max="3883" width="6.7109375" style="2" customWidth="1"/>
    <col min="3884" max="3884" width="7.7109375" style="2" customWidth="1"/>
    <col min="3885" max="3885" width="3.7109375" style="2" customWidth="1"/>
    <col min="3886" max="3886" width="4.140625" style="2" customWidth="1"/>
    <col min="3887" max="3887" width="6.140625" style="2" customWidth="1"/>
    <col min="3888" max="3888" width="6.5703125" style="2" customWidth="1"/>
    <col min="3889" max="3889" width="6.85546875" style="2" customWidth="1"/>
    <col min="3890" max="3890" width="5.5703125" style="2" customWidth="1"/>
    <col min="3891" max="3891" width="7.5703125" style="2" customWidth="1"/>
    <col min="3892" max="3892" width="4" style="2" customWidth="1"/>
    <col min="3893" max="3893" width="6.42578125" style="2" customWidth="1"/>
    <col min="3894" max="3894" width="7.5703125" style="2" customWidth="1"/>
    <col min="3895" max="3896" width="6.85546875" style="2" customWidth="1"/>
    <col min="3897" max="3897" width="5.85546875" style="2" customWidth="1"/>
    <col min="3898" max="3898" width="7.5703125" style="2" customWidth="1"/>
    <col min="3899" max="3899" width="4" style="2" customWidth="1"/>
    <col min="3900" max="3900" width="4.28515625" style="2" customWidth="1"/>
    <col min="3901" max="3901" width="6.42578125" style="2" customWidth="1"/>
    <col min="3902" max="3902" width="6.5703125" style="2" customWidth="1"/>
    <col min="3903" max="3903" width="6.28515625" style="2" customWidth="1"/>
    <col min="3904" max="3904" width="6.140625" style="2" customWidth="1"/>
    <col min="3905" max="3905" width="7" style="2" customWidth="1"/>
    <col min="3906" max="3906" width="4" style="2" customWidth="1"/>
    <col min="3907" max="3907" width="4.28515625" style="2" customWidth="1"/>
    <col min="3908" max="3908" width="6.28515625" style="2" customWidth="1"/>
    <col min="3909" max="3909" width="7" style="2" customWidth="1"/>
    <col min="3910" max="3910" width="6.5703125" style="2" customWidth="1"/>
    <col min="3911" max="3911" width="6.85546875" style="2" customWidth="1"/>
    <col min="3912" max="3912" width="7.42578125" style="2" customWidth="1"/>
    <col min="3913" max="3913" width="3.5703125" style="2" customWidth="1"/>
    <col min="3914" max="3914" width="4.42578125" style="2" customWidth="1"/>
    <col min="3915" max="3915" width="6.5703125" style="2" customWidth="1"/>
    <col min="3916" max="3916" width="7" style="2" customWidth="1"/>
    <col min="3917" max="3917" width="7.42578125" style="2" customWidth="1"/>
    <col min="3918" max="3918" width="7.140625" style="2" customWidth="1"/>
    <col min="3919" max="3919" width="7.28515625" style="2" customWidth="1"/>
    <col min="3920" max="3920" width="4.42578125" style="2" customWidth="1"/>
    <col min="3921" max="3921" width="4.85546875" style="2" customWidth="1"/>
    <col min="3922" max="3961" width="0" style="2" hidden="1" customWidth="1"/>
    <col min="3962" max="3962" width="8.42578125" style="2" customWidth="1"/>
    <col min="3963" max="3964" width="8.28515625" style="2" customWidth="1"/>
    <col min="3965" max="3967" width="5.140625" style="2" customWidth="1"/>
    <col min="3968" max="3968" width="21.85546875" style="2" customWidth="1"/>
    <col min="3969" max="3969" width="44.85546875" style="2" customWidth="1"/>
    <col min="3970" max="3970" width="9.42578125" style="2" customWidth="1"/>
    <col min="3971" max="3971" width="7.7109375" style="2" customWidth="1"/>
    <col min="3972" max="3977" width="4.7109375" style="2" customWidth="1"/>
    <col min="3978" max="3978" width="5" style="2" customWidth="1"/>
    <col min="3979" max="4096" width="9.140625" style="2"/>
    <col min="4097" max="4097" width="3.5703125" style="2" customWidth="1"/>
    <col min="4098" max="4098" width="8.85546875" style="2" customWidth="1"/>
    <col min="4099" max="4099" width="38" style="2" customWidth="1"/>
    <col min="4100" max="4100" width="9.140625" style="2"/>
    <col min="4101" max="4101" width="7.28515625" style="2" customWidth="1"/>
    <col min="4102" max="4102" width="6.28515625" style="2" customWidth="1"/>
    <col min="4103" max="4103" width="6.5703125" style="2" customWidth="1"/>
    <col min="4104" max="4104" width="7.28515625" style="2" customWidth="1"/>
    <col min="4105" max="4105" width="8.140625" style="2" customWidth="1"/>
    <col min="4106" max="4106" width="6.28515625" style="2" customWidth="1"/>
    <col min="4107" max="4107" width="4.85546875" style="2" customWidth="1"/>
    <col min="4108" max="4108" width="5.85546875" style="2" customWidth="1"/>
    <col min="4109" max="4109" width="6" style="2" customWidth="1"/>
    <col min="4110" max="4110" width="6.42578125" style="2" customWidth="1"/>
    <col min="4111" max="4111" width="7" style="2" customWidth="1"/>
    <col min="4112" max="4112" width="7.42578125" style="2" customWidth="1"/>
    <col min="4113" max="4113" width="4.140625" style="2" customWidth="1"/>
    <col min="4114" max="4114" width="6" style="2" customWidth="1"/>
    <col min="4115" max="4115" width="6.5703125" style="2" customWidth="1"/>
    <col min="4116" max="4116" width="6.42578125" style="2" customWidth="1"/>
    <col min="4117" max="4117" width="6.140625" style="2" customWidth="1"/>
    <col min="4118" max="4118" width="6" style="2" customWidth="1"/>
    <col min="4119" max="4119" width="7.42578125" style="2" customWidth="1"/>
    <col min="4120" max="4120" width="5.140625" style="2" customWidth="1"/>
    <col min="4121" max="4121" width="4.140625" style="2" customWidth="1"/>
    <col min="4122" max="4122" width="7.140625" style="2" customWidth="1"/>
    <col min="4123" max="4123" width="6.85546875" style="2" customWidth="1"/>
    <col min="4124" max="4124" width="6.5703125" style="2" customWidth="1"/>
    <col min="4125" max="4125" width="7" style="2" customWidth="1"/>
    <col min="4126" max="4126" width="8" style="2" customWidth="1"/>
    <col min="4127" max="4127" width="4.140625" style="2" customWidth="1"/>
    <col min="4128" max="4128" width="4.7109375" style="2" customWidth="1"/>
    <col min="4129" max="4129" width="6.140625" style="2" customWidth="1"/>
    <col min="4130" max="4130" width="6.5703125" style="2" customWidth="1"/>
    <col min="4131" max="4131" width="6.140625" style="2" customWidth="1"/>
    <col min="4132" max="4132" width="7" style="2" customWidth="1"/>
    <col min="4133" max="4133" width="7.42578125" style="2" customWidth="1"/>
    <col min="4134" max="4134" width="4.28515625" style="2" customWidth="1"/>
    <col min="4135" max="4135" width="4.7109375" style="2" customWidth="1"/>
    <col min="4136" max="4136" width="6.28515625" style="2" customWidth="1"/>
    <col min="4137" max="4137" width="6.42578125" style="2" customWidth="1"/>
    <col min="4138" max="4138" width="6.85546875" style="2" customWidth="1"/>
    <col min="4139" max="4139" width="6.7109375" style="2" customWidth="1"/>
    <col min="4140" max="4140" width="7.7109375" style="2" customWidth="1"/>
    <col min="4141" max="4141" width="3.7109375" style="2" customWidth="1"/>
    <col min="4142" max="4142" width="4.140625" style="2" customWidth="1"/>
    <col min="4143" max="4143" width="6.140625" style="2" customWidth="1"/>
    <col min="4144" max="4144" width="6.5703125" style="2" customWidth="1"/>
    <col min="4145" max="4145" width="6.85546875" style="2" customWidth="1"/>
    <col min="4146" max="4146" width="5.5703125" style="2" customWidth="1"/>
    <col min="4147" max="4147" width="7.5703125" style="2" customWidth="1"/>
    <col min="4148" max="4148" width="4" style="2" customWidth="1"/>
    <col min="4149" max="4149" width="6.42578125" style="2" customWidth="1"/>
    <col min="4150" max="4150" width="7.5703125" style="2" customWidth="1"/>
    <col min="4151" max="4152" width="6.85546875" style="2" customWidth="1"/>
    <col min="4153" max="4153" width="5.85546875" style="2" customWidth="1"/>
    <col min="4154" max="4154" width="7.5703125" style="2" customWidth="1"/>
    <col min="4155" max="4155" width="4" style="2" customWidth="1"/>
    <col min="4156" max="4156" width="4.28515625" style="2" customWidth="1"/>
    <col min="4157" max="4157" width="6.42578125" style="2" customWidth="1"/>
    <col min="4158" max="4158" width="6.5703125" style="2" customWidth="1"/>
    <col min="4159" max="4159" width="6.28515625" style="2" customWidth="1"/>
    <col min="4160" max="4160" width="6.140625" style="2" customWidth="1"/>
    <col min="4161" max="4161" width="7" style="2" customWidth="1"/>
    <col min="4162" max="4162" width="4" style="2" customWidth="1"/>
    <col min="4163" max="4163" width="4.28515625" style="2" customWidth="1"/>
    <col min="4164" max="4164" width="6.28515625" style="2" customWidth="1"/>
    <col min="4165" max="4165" width="7" style="2" customWidth="1"/>
    <col min="4166" max="4166" width="6.5703125" style="2" customWidth="1"/>
    <col min="4167" max="4167" width="6.85546875" style="2" customWidth="1"/>
    <col min="4168" max="4168" width="7.42578125" style="2" customWidth="1"/>
    <col min="4169" max="4169" width="3.5703125" style="2" customWidth="1"/>
    <col min="4170" max="4170" width="4.42578125" style="2" customWidth="1"/>
    <col min="4171" max="4171" width="6.5703125" style="2" customWidth="1"/>
    <col min="4172" max="4172" width="7" style="2" customWidth="1"/>
    <col min="4173" max="4173" width="7.42578125" style="2" customWidth="1"/>
    <col min="4174" max="4174" width="7.140625" style="2" customWidth="1"/>
    <col min="4175" max="4175" width="7.28515625" style="2" customWidth="1"/>
    <col min="4176" max="4176" width="4.42578125" style="2" customWidth="1"/>
    <col min="4177" max="4177" width="4.85546875" style="2" customWidth="1"/>
    <col min="4178" max="4217" width="0" style="2" hidden="1" customWidth="1"/>
    <col min="4218" max="4218" width="8.42578125" style="2" customWidth="1"/>
    <col min="4219" max="4220" width="8.28515625" style="2" customWidth="1"/>
    <col min="4221" max="4223" width="5.140625" style="2" customWidth="1"/>
    <col min="4224" max="4224" width="21.85546875" style="2" customWidth="1"/>
    <col min="4225" max="4225" width="44.85546875" style="2" customWidth="1"/>
    <col min="4226" max="4226" width="9.42578125" style="2" customWidth="1"/>
    <col min="4227" max="4227" width="7.7109375" style="2" customWidth="1"/>
    <col min="4228" max="4233" width="4.7109375" style="2" customWidth="1"/>
    <col min="4234" max="4234" width="5" style="2" customWidth="1"/>
    <col min="4235" max="4352" width="9.140625" style="2"/>
    <col min="4353" max="4353" width="3.5703125" style="2" customWidth="1"/>
    <col min="4354" max="4354" width="8.85546875" style="2" customWidth="1"/>
    <col min="4355" max="4355" width="38" style="2" customWidth="1"/>
    <col min="4356" max="4356" width="9.140625" style="2"/>
    <col min="4357" max="4357" width="7.28515625" style="2" customWidth="1"/>
    <col min="4358" max="4358" width="6.28515625" style="2" customWidth="1"/>
    <col min="4359" max="4359" width="6.5703125" style="2" customWidth="1"/>
    <col min="4360" max="4360" width="7.28515625" style="2" customWidth="1"/>
    <col min="4361" max="4361" width="8.140625" style="2" customWidth="1"/>
    <col min="4362" max="4362" width="6.28515625" style="2" customWidth="1"/>
    <col min="4363" max="4363" width="4.85546875" style="2" customWidth="1"/>
    <col min="4364" max="4364" width="5.85546875" style="2" customWidth="1"/>
    <col min="4365" max="4365" width="6" style="2" customWidth="1"/>
    <col min="4366" max="4366" width="6.42578125" style="2" customWidth="1"/>
    <col min="4367" max="4367" width="7" style="2" customWidth="1"/>
    <col min="4368" max="4368" width="7.42578125" style="2" customWidth="1"/>
    <col min="4369" max="4369" width="4.140625" style="2" customWidth="1"/>
    <col min="4370" max="4370" width="6" style="2" customWidth="1"/>
    <col min="4371" max="4371" width="6.5703125" style="2" customWidth="1"/>
    <col min="4372" max="4372" width="6.42578125" style="2" customWidth="1"/>
    <col min="4373" max="4373" width="6.140625" style="2" customWidth="1"/>
    <col min="4374" max="4374" width="6" style="2" customWidth="1"/>
    <col min="4375" max="4375" width="7.42578125" style="2" customWidth="1"/>
    <col min="4376" max="4376" width="5.140625" style="2" customWidth="1"/>
    <col min="4377" max="4377" width="4.140625" style="2" customWidth="1"/>
    <col min="4378" max="4378" width="7.140625" style="2" customWidth="1"/>
    <col min="4379" max="4379" width="6.85546875" style="2" customWidth="1"/>
    <col min="4380" max="4380" width="6.5703125" style="2" customWidth="1"/>
    <col min="4381" max="4381" width="7" style="2" customWidth="1"/>
    <col min="4382" max="4382" width="8" style="2" customWidth="1"/>
    <col min="4383" max="4383" width="4.140625" style="2" customWidth="1"/>
    <col min="4384" max="4384" width="4.7109375" style="2" customWidth="1"/>
    <col min="4385" max="4385" width="6.140625" style="2" customWidth="1"/>
    <col min="4386" max="4386" width="6.5703125" style="2" customWidth="1"/>
    <col min="4387" max="4387" width="6.140625" style="2" customWidth="1"/>
    <col min="4388" max="4388" width="7" style="2" customWidth="1"/>
    <col min="4389" max="4389" width="7.42578125" style="2" customWidth="1"/>
    <col min="4390" max="4390" width="4.28515625" style="2" customWidth="1"/>
    <col min="4391" max="4391" width="4.7109375" style="2" customWidth="1"/>
    <col min="4392" max="4392" width="6.28515625" style="2" customWidth="1"/>
    <col min="4393" max="4393" width="6.42578125" style="2" customWidth="1"/>
    <col min="4394" max="4394" width="6.85546875" style="2" customWidth="1"/>
    <col min="4395" max="4395" width="6.7109375" style="2" customWidth="1"/>
    <col min="4396" max="4396" width="7.7109375" style="2" customWidth="1"/>
    <col min="4397" max="4397" width="3.7109375" style="2" customWidth="1"/>
    <col min="4398" max="4398" width="4.140625" style="2" customWidth="1"/>
    <col min="4399" max="4399" width="6.140625" style="2" customWidth="1"/>
    <col min="4400" max="4400" width="6.5703125" style="2" customWidth="1"/>
    <col min="4401" max="4401" width="6.85546875" style="2" customWidth="1"/>
    <col min="4402" max="4402" width="5.5703125" style="2" customWidth="1"/>
    <col min="4403" max="4403" width="7.5703125" style="2" customWidth="1"/>
    <col min="4404" max="4404" width="4" style="2" customWidth="1"/>
    <col min="4405" max="4405" width="6.42578125" style="2" customWidth="1"/>
    <col min="4406" max="4406" width="7.5703125" style="2" customWidth="1"/>
    <col min="4407" max="4408" width="6.85546875" style="2" customWidth="1"/>
    <col min="4409" max="4409" width="5.85546875" style="2" customWidth="1"/>
    <col min="4410" max="4410" width="7.5703125" style="2" customWidth="1"/>
    <col min="4411" max="4411" width="4" style="2" customWidth="1"/>
    <col min="4412" max="4412" width="4.28515625" style="2" customWidth="1"/>
    <col min="4413" max="4413" width="6.42578125" style="2" customWidth="1"/>
    <col min="4414" max="4414" width="6.5703125" style="2" customWidth="1"/>
    <col min="4415" max="4415" width="6.28515625" style="2" customWidth="1"/>
    <col min="4416" max="4416" width="6.140625" style="2" customWidth="1"/>
    <col min="4417" max="4417" width="7" style="2" customWidth="1"/>
    <col min="4418" max="4418" width="4" style="2" customWidth="1"/>
    <col min="4419" max="4419" width="4.28515625" style="2" customWidth="1"/>
    <col min="4420" max="4420" width="6.28515625" style="2" customWidth="1"/>
    <col min="4421" max="4421" width="7" style="2" customWidth="1"/>
    <col min="4422" max="4422" width="6.5703125" style="2" customWidth="1"/>
    <col min="4423" max="4423" width="6.85546875" style="2" customWidth="1"/>
    <col min="4424" max="4424" width="7.42578125" style="2" customWidth="1"/>
    <col min="4425" max="4425" width="3.5703125" style="2" customWidth="1"/>
    <col min="4426" max="4426" width="4.42578125" style="2" customWidth="1"/>
    <col min="4427" max="4427" width="6.5703125" style="2" customWidth="1"/>
    <col min="4428" max="4428" width="7" style="2" customWidth="1"/>
    <col min="4429" max="4429" width="7.42578125" style="2" customWidth="1"/>
    <col min="4430" max="4430" width="7.140625" style="2" customWidth="1"/>
    <col min="4431" max="4431" width="7.28515625" style="2" customWidth="1"/>
    <col min="4432" max="4432" width="4.42578125" style="2" customWidth="1"/>
    <col min="4433" max="4433" width="4.85546875" style="2" customWidth="1"/>
    <col min="4434" max="4473" width="0" style="2" hidden="1" customWidth="1"/>
    <col min="4474" max="4474" width="8.42578125" style="2" customWidth="1"/>
    <col min="4475" max="4476" width="8.28515625" style="2" customWidth="1"/>
    <col min="4477" max="4479" width="5.140625" style="2" customWidth="1"/>
    <col min="4480" max="4480" width="21.85546875" style="2" customWidth="1"/>
    <col min="4481" max="4481" width="44.85546875" style="2" customWidth="1"/>
    <col min="4482" max="4482" width="9.42578125" style="2" customWidth="1"/>
    <col min="4483" max="4483" width="7.7109375" style="2" customWidth="1"/>
    <col min="4484" max="4489" width="4.7109375" style="2" customWidth="1"/>
    <col min="4490" max="4490" width="5" style="2" customWidth="1"/>
    <col min="4491" max="4608" width="9.140625" style="2"/>
    <col min="4609" max="4609" width="3.5703125" style="2" customWidth="1"/>
    <col min="4610" max="4610" width="8.85546875" style="2" customWidth="1"/>
    <col min="4611" max="4611" width="38" style="2" customWidth="1"/>
    <col min="4612" max="4612" width="9.140625" style="2"/>
    <col min="4613" max="4613" width="7.28515625" style="2" customWidth="1"/>
    <col min="4614" max="4614" width="6.28515625" style="2" customWidth="1"/>
    <col min="4615" max="4615" width="6.5703125" style="2" customWidth="1"/>
    <col min="4616" max="4616" width="7.28515625" style="2" customWidth="1"/>
    <col min="4617" max="4617" width="8.140625" style="2" customWidth="1"/>
    <col min="4618" max="4618" width="6.28515625" style="2" customWidth="1"/>
    <col min="4619" max="4619" width="4.85546875" style="2" customWidth="1"/>
    <col min="4620" max="4620" width="5.85546875" style="2" customWidth="1"/>
    <col min="4621" max="4621" width="6" style="2" customWidth="1"/>
    <col min="4622" max="4622" width="6.42578125" style="2" customWidth="1"/>
    <col min="4623" max="4623" width="7" style="2" customWidth="1"/>
    <col min="4624" max="4624" width="7.42578125" style="2" customWidth="1"/>
    <col min="4625" max="4625" width="4.140625" style="2" customWidth="1"/>
    <col min="4626" max="4626" width="6" style="2" customWidth="1"/>
    <col min="4627" max="4627" width="6.5703125" style="2" customWidth="1"/>
    <col min="4628" max="4628" width="6.42578125" style="2" customWidth="1"/>
    <col min="4629" max="4629" width="6.140625" style="2" customWidth="1"/>
    <col min="4630" max="4630" width="6" style="2" customWidth="1"/>
    <col min="4631" max="4631" width="7.42578125" style="2" customWidth="1"/>
    <col min="4632" max="4632" width="5.140625" style="2" customWidth="1"/>
    <col min="4633" max="4633" width="4.140625" style="2" customWidth="1"/>
    <col min="4634" max="4634" width="7.140625" style="2" customWidth="1"/>
    <col min="4635" max="4635" width="6.85546875" style="2" customWidth="1"/>
    <col min="4636" max="4636" width="6.5703125" style="2" customWidth="1"/>
    <col min="4637" max="4637" width="7" style="2" customWidth="1"/>
    <col min="4638" max="4638" width="8" style="2" customWidth="1"/>
    <col min="4639" max="4639" width="4.140625" style="2" customWidth="1"/>
    <col min="4640" max="4640" width="4.7109375" style="2" customWidth="1"/>
    <col min="4641" max="4641" width="6.140625" style="2" customWidth="1"/>
    <col min="4642" max="4642" width="6.5703125" style="2" customWidth="1"/>
    <col min="4643" max="4643" width="6.140625" style="2" customWidth="1"/>
    <col min="4644" max="4644" width="7" style="2" customWidth="1"/>
    <col min="4645" max="4645" width="7.42578125" style="2" customWidth="1"/>
    <col min="4646" max="4646" width="4.28515625" style="2" customWidth="1"/>
    <col min="4647" max="4647" width="4.7109375" style="2" customWidth="1"/>
    <col min="4648" max="4648" width="6.28515625" style="2" customWidth="1"/>
    <col min="4649" max="4649" width="6.42578125" style="2" customWidth="1"/>
    <col min="4650" max="4650" width="6.85546875" style="2" customWidth="1"/>
    <col min="4651" max="4651" width="6.7109375" style="2" customWidth="1"/>
    <col min="4652" max="4652" width="7.7109375" style="2" customWidth="1"/>
    <col min="4653" max="4653" width="3.7109375" style="2" customWidth="1"/>
    <col min="4654" max="4654" width="4.140625" style="2" customWidth="1"/>
    <col min="4655" max="4655" width="6.140625" style="2" customWidth="1"/>
    <col min="4656" max="4656" width="6.5703125" style="2" customWidth="1"/>
    <col min="4657" max="4657" width="6.85546875" style="2" customWidth="1"/>
    <col min="4658" max="4658" width="5.5703125" style="2" customWidth="1"/>
    <col min="4659" max="4659" width="7.5703125" style="2" customWidth="1"/>
    <col min="4660" max="4660" width="4" style="2" customWidth="1"/>
    <col min="4661" max="4661" width="6.42578125" style="2" customWidth="1"/>
    <col min="4662" max="4662" width="7.5703125" style="2" customWidth="1"/>
    <col min="4663" max="4664" width="6.85546875" style="2" customWidth="1"/>
    <col min="4665" max="4665" width="5.85546875" style="2" customWidth="1"/>
    <col min="4666" max="4666" width="7.5703125" style="2" customWidth="1"/>
    <col min="4667" max="4667" width="4" style="2" customWidth="1"/>
    <col min="4668" max="4668" width="4.28515625" style="2" customWidth="1"/>
    <col min="4669" max="4669" width="6.42578125" style="2" customWidth="1"/>
    <col min="4670" max="4670" width="6.5703125" style="2" customWidth="1"/>
    <col min="4671" max="4671" width="6.28515625" style="2" customWidth="1"/>
    <col min="4672" max="4672" width="6.140625" style="2" customWidth="1"/>
    <col min="4673" max="4673" width="7" style="2" customWidth="1"/>
    <col min="4674" max="4674" width="4" style="2" customWidth="1"/>
    <col min="4675" max="4675" width="4.28515625" style="2" customWidth="1"/>
    <col min="4676" max="4676" width="6.28515625" style="2" customWidth="1"/>
    <col min="4677" max="4677" width="7" style="2" customWidth="1"/>
    <col min="4678" max="4678" width="6.5703125" style="2" customWidth="1"/>
    <col min="4679" max="4679" width="6.85546875" style="2" customWidth="1"/>
    <col min="4680" max="4680" width="7.42578125" style="2" customWidth="1"/>
    <col min="4681" max="4681" width="3.5703125" style="2" customWidth="1"/>
    <col min="4682" max="4682" width="4.42578125" style="2" customWidth="1"/>
    <col min="4683" max="4683" width="6.5703125" style="2" customWidth="1"/>
    <col min="4684" max="4684" width="7" style="2" customWidth="1"/>
    <col min="4685" max="4685" width="7.42578125" style="2" customWidth="1"/>
    <col min="4686" max="4686" width="7.140625" style="2" customWidth="1"/>
    <col min="4687" max="4687" width="7.28515625" style="2" customWidth="1"/>
    <col min="4688" max="4688" width="4.42578125" style="2" customWidth="1"/>
    <col min="4689" max="4689" width="4.85546875" style="2" customWidth="1"/>
    <col min="4690" max="4729" width="0" style="2" hidden="1" customWidth="1"/>
    <col min="4730" max="4730" width="8.42578125" style="2" customWidth="1"/>
    <col min="4731" max="4732" width="8.28515625" style="2" customWidth="1"/>
    <col min="4733" max="4735" width="5.140625" style="2" customWidth="1"/>
    <col min="4736" max="4736" width="21.85546875" style="2" customWidth="1"/>
    <col min="4737" max="4737" width="44.85546875" style="2" customWidth="1"/>
    <col min="4738" max="4738" width="9.42578125" style="2" customWidth="1"/>
    <col min="4739" max="4739" width="7.7109375" style="2" customWidth="1"/>
    <col min="4740" max="4745" width="4.7109375" style="2" customWidth="1"/>
    <col min="4746" max="4746" width="5" style="2" customWidth="1"/>
    <col min="4747" max="4864" width="9.140625" style="2"/>
    <col min="4865" max="4865" width="3.5703125" style="2" customWidth="1"/>
    <col min="4866" max="4866" width="8.85546875" style="2" customWidth="1"/>
    <col min="4867" max="4867" width="38" style="2" customWidth="1"/>
    <col min="4868" max="4868" width="9.140625" style="2"/>
    <col min="4869" max="4869" width="7.28515625" style="2" customWidth="1"/>
    <col min="4870" max="4870" width="6.28515625" style="2" customWidth="1"/>
    <col min="4871" max="4871" width="6.5703125" style="2" customWidth="1"/>
    <col min="4872" max="4872" width="7.28515625" style="2" customWidth="1"/>
    <col min="4873" max="4873" width="8.140625" style="2" customWidth="1"/>
    <col min="4874" max="4874" width="6.28515625" style="2" customWidth="1"/>
    <col min="4875" max="4875" width="4.85546875" style="2" customWidth="1"/>
    <col min="4876" max="4876" width="5.85546875" style="2" customWidth="1"/>
    <col min="4877" max="4877" width="6" style="2" customWidth="1"/>
    <col min="4878" max="4878" width="6.42578125" style="2" customWidth="1"/>
    <col min="4879" max="4879" width="7" style="2" customWidth="1"/>
    <col min="4880" max="4880" width="7.42578125" style="2" customWidth="1"/>
    <col min="4881" max="4881" width="4.140625" style="2" customWidth="1"/>
    <col min="4882" max="4882" width="6" style="2" customWidth="1"/>
    <col min="4883" max="4883" width="6.5703125" style="2" customWidth="1"/>
    <col min="4884" max="4884" width="6.42578125" style="2" customWidth="1"/>
    <col min="4885" max="4885" width="6.140625" style="2" customWidth="1"/>
    <col min="4886" max="4886" width="6" style="2" customWidth="1"/>
    <col min="4887" max="4887" width="7.42578125" style="2" customWidth="1"/>
    <col min="4888" max="4888" width="5.140625" style="2" customWidth="1"/>
    <col min="4889" max="4889" width="4.140625" style="2" customWidth="1"/>
    <col min="4890" max="4890" width="7.140625" style="2" customWidth="1"/>
    <col min="4891" max="4891" width="6.85546875" style="2" customWidth="1"/>
    <col min="4892" max="4892" width="6.5703125" style="2" customWidth="1"/>
    <col min="4893" max="4893" width="7" style="2" customWidth="1"/>
    <col min="4894" max="4894" width="8" style="2" customWidth="1"/>
    <col min="4895" max="4895" width="4.140625" style="2" customWidth="1"/>
    <col min="4896" max="4896" width="4.7109375" style="2" customWidth="1"/>
    <col min="4897" max="4897" width="6.140625" style="2" customWidth="1"/>
    <col min="4898" max="4898" width="6.5703125" style="2" customWidth="1"/>
    <col min="4899" max="4899" width="6.140625" style="2" customWidth="1"/>
    <col min="4900" max="4900" width="7" style="2" customWidth="1"/>
    <col min="4901" max="4901" width="7.42578125" style="2" customWidth="1"/>
    <col min="4902" max="4902" width="4.28515625" style="2" customWidth="1"/>
    <col min="4903" max="4903" width="4.7109375" style="2" customWidth="1"/>
    <col min="4904" max="4904" width="6.28515625" style="2" customWidth="1"/>
    <col min="4905" max="4905" width="6.42578125" style="2" customWidth="1"/>
    <col min="4906" max="4906" width="6.85546875" style="2" customWidth="1"/>
    <col min="4907" max="4907" width="6.7109375" style="2" customWidth="1"/>
    <col min="4908" max="4908" width="7.7109375" style="2" customWidth="1"/>
    <col min="4909" max="4909" width="3.7109375" style="2" customWidth="1"/>
    <col min="4910" max="4910" width="4.140625" style="2" customWidth="1"/>
    <col min="4911" max="4911" width="6.140625" style="2" customWidth="1"/>
    <col min="4912" max="4912" width="6.5703125" style="2" customWidth="1"/>
    <col min="4913" max="4913" width="6.85546875" style="2" customWidth="1"/>
    <col min="4914" max="4914" width="5.5703125" style="2" customWidth="1"/>
    <col min="4915" max="4915" width="7.5703125" style="2" customWidth="1"/>
    <col min="4916" max="4916" width="4" style="2" customWidth="1"/>
    <col min="4917" max="4917" width="6.42578125" style="2" customWidth="1"/>
    <col min="4918" max="4918" width="7.5703125" style="2" customWidth="1"/>
    <col min="4919" max="4920" width="6.85546875" style="2" customWidth="1"/>
    <col min="4921" max="4921" width="5.85546875" style="2" customWidth="1"/>
    <col min="4922" max="4922" width="7.5703125" style="2" customWidth="1"/>
    <col min="4923" max="4923" width="4" style="2" customWidth="1"/>
    <col min="4924" max="4924" width="4.28515625" style="2" customWidth="1"/>
    <col min="4925" max="4925" width="6.42578125" style="2" customWidth="1"/>
    <col min="4926" max="4926" width="6.5703125" style="2" customWidth="1"/>
    <col min="4927" max="4927" width="6.28515625" style="2" customWidth="1"/>
    <col min="4928" max="4928" width="6.140625" style="2" customWidth="1"/>
    <col min="4929" max="4929" width="7" style="2" customWidth="1"/>
    <col min="4930" max="4930" width="4" style="2" customWidth="1"/>
    <col min="4931" max="4931" width="4.28515625" style="2" customWidth="1"/>
    <col min="4932" max="4932" width="6.28515625" style="2" customWidth="1"/>
    <col min="4933" max="4933" width="7" style="2" customWidth="1"/>
    <col min="4934" max="4934" width="6.5703125" style="2" customWidth="1"/>
    <col min="4935" max="4935" width="6.85546875" style="2" customWidth="1"/>
    <col min="4936" max="4936" width="7.42578125" style="2" customWidth="1"/>
    <col min="4937" max="4937" width="3.5703125" style="2" customWidth="1"/>
    <col min="4938" max="4938" width="4.42578125" style="2" customWidth="1"/>
    <col min="4939" max="4939" width="6.5703125" style="2" customWidth="1"/>
    <col min="4940" max="4940" width="7" style="2" customWidth="1"/>
    <col min="4941" max="4941" width="7.42578125" style="2" customWidth="1"/>
    <col min="4942" max="4942" width="7.140625" style="2" customWidth="1"/>
    <col min="4943" max="4943" width="7.28515625" style="2" customWidth="1"/>
    <col min="4944" max="4944" width="4.42578125" style="2" customWidth="1"/>
    <col min="4945" max="4945" width="4.85546875" style="2" customWidth="1"/>
    <col min="4946" max="4985" width="0" style="2" hidden="1" customWidth="1"/>
    <col min="4986" max="4986" width="8.42578125" style="2" customWidth="1"/>
    <col min="4987" max="4988" width="8.28515625" style="2" customWidth="1"/>
    <col min="4989" max="4991" width="5.140625" style="2" customWidth="1"/>
    <col min="4992" max="4992" width="21.85546875" style="2" customWidth="1"/>
    <col min="4993" max="4993" width="44.85546875" style="2" customWidth="1"/>
    <col min="4994" max="4994" width="9.42578125" style="2" customWidth="1"/>
    <col min="4995" max="4995" width="7.7109375" style="2" customWidth="1"/>
    <col min="4996" max="5001" width="4.7109375" style="2" customWidth="1"/>
    <col min="5002" max="5002" width="5" style="2" customWidth="1"/>
    <col min="5003" max="5120" width="9.140625" style="2"/>
    <col min="5121" max="5121" width="3.5703125" style="2" customWidth="1"/>
    <col min="5122" max="5122" width="8.85546875" style="2" customWidth="1"/>
    <col min="5123" max="5123" width="38" style="2" customWidth="1"/>
    <col min="5124" max="5124" width="9.140625" style="2"/>
    <col min="5125" max="5125" width="7.28515625" style="2" customWidth="1"/>
    <col min="5126" max="5126" width="6.28515625" style="2" customWidth="1"/>
    <col min="5127" max="5127" width="6.5703125" style="2" customWidth="1"/>
    <col min="5128" max="5128" width="7.28515625" style="2" customWidth="1"/>
    <col min="5129" max="5129" width="8.140625" style="2" customWidth="1"/>
    <col min="5130" max="5130" width="6.28515625" style="2" customWidth="1"/>
    <col min="5131" max="5131" width="4.85546875" style="2" customWidth="1"/>
    <col min="5132" max="5132" width="5.85546875" style="2" customWidth="1"/>
    <col min="5133" max="5133" width="6" style="2" customWidth="1"/>
    <col min="5134" max="5134" width="6.42578125" style="2" customWidth="1"/>
    <col min="5135" max="5135" width="7" style="2" customWidth="1"/>
    <col min="5136" max="5136" width="7.42578125" style="2" customWidth="1"/>
    <col min="5137" max="5137" width="4.140625" style="2" customWidth="1"/>
    <col min="5138" max="5138" width="6" style="2" customWidth="1"/>
    <col min="5139" max="5139" width="6.5703125" style="2" customWidth="1"/>
    <col min="5140" max="5140" width="6.42578125" style="2" customWidth="1"/>
    <col min="5141" max="5141" width="6.140625" style="2" customWidth="1"/>
    <col min="5142" max="5142" width="6" style="2" customWidth="1"/>
    <col min="5143" max="5143" width="7.42578125" style="2" customWidth="1"/>
    <col min="5144" max="5144" width="5.140625" style="2" customWidth="1"/>
    <col min="5145" max="5145" width="4.140625" style="2" customWidth="1"/>
    <col min="5146" max="5146" width="7.140625" style="2" customWidth="1"/>
    <col min="5147" max="5147" width="6.85546875" style="2" customWidth="1"/>
    <col min="5148" max="5148" width="6.5703125" style="2" customWidth="1"/>
    <col min="5149" max="5149" width="7" style="2" customWidth="1"/>
    <col min="5150" max="5150" width="8" style="2" customWidth="1"/>
    <col min="5151" max="5151" width="4.140625" style="2" customWidth="1"/>
    <col min="5152" max="5152" width="4.7109375" style="2" customWidth="1"/>
    <col min="5153" max="5153" width="6.140625" style="2" customWidth="1"/>
    <col min="5154" max="5154" width="6.5703125" style="2" customWidth="1"/>
    <col min="5155" max="5155" width="6.140625" style="2" customWidth="1"/>
    <col min="5156" max="5156" width="7" style="2" customWidth="1"/>
    <col min="5157" max="5157" width="7.42578125" style="2" customWidth="1"/>
    <col min="5158" max="5158" width="4.28515625" style="2" customWidth="1"/>
    <col min="5159" max="5159" width="4.7109375" style="2" customWidth="1"/>
    <col min="5160" max="5160" width="6.28515625" style="2" customWidth="1"/>
    <col min="5161" max="5161" width="6.42578125" style="2" customWidth="1"/>
    <col min="5162" max="5162" width="6.85546875" style="2" customWidth="1"/>
    <col min="5163" max="5163" width="6.7109375" style="2" customWidth="1"/>
    <col min="5164" max="5164" width="7.7109375" style="2" customWidth="1"/>
    <col min="5165" max="5165" width="3.7109375" style="2" customWidth="1"/>
    <col min="5166" max="5166" width="4.140625" style="2" customWidth="1"/>
    <col min="5167" max="5167" width="6.140625" style="2" customWidth="1"/>
    <col min="5168" max="5168" width="6.5703125" style="2" customWidth="1"/>
    <col min="5169" max="5169" width="6.85546875" style="2" customWidth="1"/>
    <col min="5170" max="5170" width="5.5703125" style="2" customWidth="1"/>
    <col min="5171" max="5171" width="7.5703125" style="2" customWidth="1"/>
    <col min="5172" max="5172" width="4" style="2" customWidth="1"/>
    <col min="5173" max="5173" width="6.42578125" style="2" customWidth="1"/>
    <col min="5174" max="5174" width="7.5703125" style="2" customWidth="1"/>
    <col min="5175" max="5176" width="6.85546875" style="2" customWidth="1"/>
    <col min="5177" max="5177" width="5.85546875" style="2" customWidth="1"/>
    <col min="5178" max="5178" width="7.5703125" style="2" customWidth="1"/>
    <col min="5179" max="5179" width="4" style="2" customWidth="1"/>
    <col min="5180" max="5180" width="4.28515625" style="2" customWidth="1"/>
    <col min="5181" max="5181" width="6.42578125" style="2" customWidth="1"/>
    <col min="5182" max="5182" width="6.5703125" style="2" customWidth="1"/>
    <col min="5183" max="5183" width="6.28515625" style="2" customWidth="1"/>
    <col min="5184" max="5184" width="6.140625" style="2" customWidth="1"/>
    <col min="5185" max="5185" width="7" style="2" customWidth="1"/>
    <col min="5186" max="5186" width="4" style="2" customWidth="1"/>
    <col min="5187" max="5187" width="4.28515625" style="2" customWidth="1"/>
    <col min="5188" max="5188" width="6.28515625" style="2" customWidth="1"/>
    <col min="5189" max="5189" width="7" style="2" customWidth="1"/>
    <col min="5190" max="5190" width="6.5703125" style="2" customWidth="1"/>
    <col min="5191" max="5191" width="6.85546875" style="2" customWidth="1"/>
    <col min="5192" max="5192" width="7.42578125" style="2" customWidth="1"/>
    <col min="5193" max="5193" width="3.5703125" style="2" customWidth="1"/>
    <col min="5194" max="5194" width="4.42578125" style="2" customWidth="1"/>
    <col min="5195" max="5195" width="6.5703125" style="2" customWidth="1"/>
    <col min="5196" max="5196" width="7" style="2" customWidth="1"/>
    <col min="5197" max="5197" width="7.42578125" style="2" customWidth="1"/>
    <col min="5198" max="5198" width="7.140625" style="2" customWidth="1"/>
    <col min="5199" max="5199" width="7.28515625" style="2" customWidth="1"/>
    <col min="5200" max="5200" width="4.42578125" style="2" customWidth="1"/>
    <col min="5201" max="5201" width="4.85546875" style="2" customWidth="1"/>
    <col min="5202" max="5241" width="0" style="2" hidden="1" customWidth="1"/>
    <col min="5242" max="5242" width="8.42578125" style="2" customWidth="1"/>
    <col min="5243" max="5244" width="8.28515625" style="2" customWidth="1"/>
    <col min="5245" max="5247" width="5.140625" style="2" customWidth="1"/>
    <col min="5248" max="5248" width="21.85546875" style="2" customWidth="1"/>
    <col min="5249" max="5249" width="44.85546875" style="2" customWidth="1"/>
    <col min="5250" max="5250" width="9.42578125" style="2" customWidth="1"/>
    <col min="5251" max="5251" width="7.7109375" style="2" customWidth="1"/>
    <col min="5252" max="5257" width="4.7109375" style="2" customWidth="1"/>
    <col min="5258" max="5258" width="5" style="2" customWidth="1"/>
    <col min="5259" max="5376" width="9.140625" style="2"/>
    <col min="5377" max="5377" width="3.5703125" style="2" customWidth="1"/>
    <col min="5378" max="5378" width="8.85546875" style="2" customWidth="1"/>
    <col min="5379" max="5379" width="38" style="2" customWidth="1"/>
    <col min="5380" max="5380" width="9.140625" style="2"/>
    <col min="5381" max="5381" width="7.28515625" style="2" customWidth="1"/>
    <col min="5382" max="5382" width="6.28515625" style="2" customWidth="1"/>
    <col min="5383" max="5383" width="6.5703125" style="2" customWidth="1"/>
    <col min="5384" max="5384" width="7.28515625" style="2" customWidth="1"/>
    <col min="5385" max="5385" width="8.140625" style="2" customWidth="1"/>
    <col min="5386" max="5386" width="6.28515625" style="2" customWidth="1"/>
    <col min="5387" max="5387" width="4.85546875" style="2" customWidth="1"/>
    <col min="5388" max="5388" width="5.85546875" style="2" customWidth="1"/>
    <col min="5389" max="5389" width="6" style="2" customWidth="1"/>
    <col min="5390" max="5390" width="6.42578125" style="2" customWidth="1"/>
    <col min="5391" max="5391" width="7" style="2" customWidth="1"/>
    <col min="5392" max="5392" width="7.42578125" style="2" customWidth="1"/>
    <col min="5393" max="5393" width="4.140625" style="2" customWidth="1"/>
    <col min="5394" max="5394" width="6" style="2" customWidth="1"/>
    <col min="5395" max="5395" width="6.5703125" style="2" customWidth="1"/>
    <col min="5396" max="5396" width="6.42578125" style="2" customWidth="1"/>
    <col min="5397" max="5397" width="6.140625" style="2" customWidth="1"/>
    <col min="5398" max="5398" width="6" style="2" customWidth="1"/>
    <col min="5399" max="5399" width="7.42578125" style="2" customWidth="1"/>
    <col min="5400" max="5400" width="5.140625" style="2" customWidth="1"/>
    <col min="5401" max="5401" width="4.140625" style="2" customWidth="1"/>
    <col min="5402" max="5402" width="7.140625" style="2" customWidth="1"/>
    <col min="5403" max="5403" width="6.85546875" style="2" customWidth="1"/>
    <col min="5404" max="5404" width="6.5703125" style="2" customWidth="1"/>
    <col min="5405" max="5405" width="7" style="2" customWidth="1"/>
    <col min="5406" max="5406" width="8" style="2" customWidth="1"/>
    <col min="5407" max="5407" width="4.140625" style="2" customWidth="1"/>
    <col min="5408" max="5408" width="4.7109375" style="2" customWidth="1"/>
    <col min="5409" max="5409" width="6.140625" style="2" customWidth="1"/>
    <col min="5410" max="5410" width="6.5703125" style="2" customWidth="1"/>
    <col min="5411" max="5411" width="6.140625" style="2" customWidth="1"/>
    <col min="5412" max="5412" width="7" style="2" customWidth="1"/>
    <col min="5413" max="5413" width="7.42578125" style="2" customWidth="1"/>
    <col min="5414" max="5414" width="4.28515625" style="2" customWidth="1"/>
    <col min="5415" max="5415" width="4.7109375" style="2" customWidth="1"/>
    <col min="5416" max="5416" width="6.28515625" style="2" customWidth="1"/>
    <col min="5417" max="5417" width="6.42578125" style="2" customWidth="1"/>
    <col min="5418" max="5418" width="6.85546875" style="2" customWidth="1"/>
    <col min="5419" max="5419" width="6.7109375" style="2" customWidth="1"/>
    <col min="5420" max="5420" width="7.7109375" style="2" customWidth="1"/>
    <col min="5421" max="5421" width="3.7109375" style="2" customWidth="1"/>
    <col min="5422" max="5422" width="4.140625" style="2" customWidth="1"/>
    <col min="5423" max="5423" width="6.140625" style="2" customWidth="1"/>
    <col min="5424" max="5424" width="6.5703125" style="2" customWidth="1"/>
    <col min="5425" max="5425" width="6.85546875" style="2" customWidth="1"/>
    <col min="5426" max="5426" width="5.5703125" style="2" customWidth="1"/>
    <col min="5427" max="5427" width="7.5703125" style="2" customWidth="1"/>
    <col min="5428" max="5428" width="4" style="2" customWidth="1"/>
    <col min="5429" max="5429" width="6.42578125" style="2" customWidth="1"/>
    <col min="5430" max="5430" width="7.5703125" style="2" customWidth="1"/>
    <col min="5431" max="5432" width="6.85546875" style="2" customWidth="1"/>
    <col min="5433" max="5433" width="5.85546875" style="2" customWidth="1"/>
    <col min="5434" max="5434" width="7.5703125" style="2" customWidth="1"/>
    <col min="5435" max="5435" width="4" style="2" customWidth="1"/>
    <col min="5436" max="5436" width="4.28515625" style="2" customWidth="1"/>
    <col min="5437" max="5437" width="6.42578125" style="2" customWidth="1"/>
    <col min="5438" max="5438" width="6.5703125" style="2" customWidth="1"/>
    <col min="5439" max="5439" width="6.28515625" style="2" customWidth="1"/>
    <col min="5440" max="5440" width="6.140625" style="2" customWidth="1"/>
    <col min="5441" max="5441" width="7" style="2" customWidth="1"/>
    <col min="5442" max="5442" width="4" style="2" customWidth="1"/>
    <col min="5443" max="5443" width="4.28515625" style="2" customWidth="1"/>
    <col min="5444" max="5444" width="6.28515625" style="2" customWidth="1"/>
    <col min="5445" max="5445" width="7" style="2" customWidth="1"/>
    <col min="5446" max="5446" width="6.5703125" style="2" customWidth="1"/>
    <col min="5447" max="5447" width="6.85546875" style="2" customWidth="1"/>
    <col min="5448" max="5448" width="7.42578125" style="2" customWidth="1"/>
    <col min="5449" max="5449" width="3.5703125" style="2" customWidth="1"/>
    <col min="5450" max="5450" width="4.42578125" style="2" customWidth="1"/>
    <col min="5451" max="5451" width="6.5703125" style="2" customWidth="1"/>
    <col min="5452" max="5452" width="7" style="2" customWidth="1"/>
    <col min="5453" max="5453" width="7.42578125" style="2" customWidth="1"/>
    <col min="5454" max="5454" width="7.140625" style="2" customWidth="1"/>
    <col min="5455" max="5455" width="7.28515625" style="2" customWidth="1"/>
    <col min="5456" max="5456" width="4.42578125" style="2" customWidth="1"/>
    <col min="5457" max="5457" width="4.85546875" style="2" customWidth="1"/>
    <col min="5458" max="5497" width="0" style="2" hidden="1" customWidth="1"/>
    <col min="5498" max="5498" width="8.42578125" style="2" customWidth="1"/>
    <col min="5499" max="5500" width="8.28515625" style="2" customWidth="1"/>
    <col min="5501" max="5503" width="5.140625" style="2" customWidth="1"/>
    <col min="5504" max="5504" width="21.85546875" style="2" customWidth="1"/>
    <col min="5505" max="5505" width="44.85546875" style="2" customWidth="1"/>
    <col min="5506" max="5506" width="9.42578125" style="2" customWidth="1"/>
    <col min="5507" max="5507" width="7.7109375" style="2" customWidth="1"/>
    <col min="5508" max="5513" width="4.7109375" style="2" customWidth="1"/>
    <col min="5514" max="5514" width="5" style="2" customWidth="1"/>
    <col min="5515" max="5632" width="9.140625" style="2"/>
    <col min="5633" max="5633" width="3.5703125" style="2" customWidth="1"/>
    <col min="5634" max="5634" width="8.85546875" style="2" customWidth="1"/>
    <col min="5635" max="5635" width="38" style="2" customWidth="1"/>
    <col min="5636" max="5636" width="9.140625" style="2"/>
    <col min="5637" max="5637" width="7.28515625" style="2" customWidth="1"/>
    <col min="5638" max="5638" width="6.28515625" style="2" customWidth="1"/>
    <col min="5639" max="5639" width="6.5703125" style="2" customWidth="1"/>
    <col min="5640" max="5640" width="7.28515625" style="2" customWidth="1"/>
    <col min="5641" max="5641" width="8.140625" style="2" customWidth="1"/>
    <col min="5642" max="5642" width="6.28515625" style="2" customWidth="1"/>
    <col min="5643" max="5643" width="4.85546875" style="2" customWidth="1"/>
    <col min="5644" max="5644" width="5.85546875" style="2" customWidth="1"/>
    <col min="5645" max="5645" width="6" style="2" customWidth="1"/>
    <col min="5646" max="5646" width="6.42578125" style="2" customWidth="1"/>
    <col min="5647" max="5647" width="7" style="2" customWidth="1"/>
    <col min="5648" max="5648" width="7.42578125" style="2" customWidth="1"/>
    <col min="5649" max="5649" width="4.140625" style="2" customWidth="1"/>
    <col min="5650" max="5650" width="6" style="2" customWidth="1"/>
    <col min="5651" max="5651" width="6.5703125" style="2" customWidth="1"/>
    <col min="5652" max="5652" width="6.42578125" style="2" customWidth="1"/>
    <col min="5653" max="5653" width="6.140625" style="2" customWidth="1"/>
    <col min="5654" max="5654" width="6" style="2" customWidth="1"/>
    <col min="5655" max="5655" width="7.42578125" style="2" customWidth="1"/>
    <col min="5656" max="5656" width="5.140625" style="2" customWidth="1"/>
    <col min="5657" max="5657" width="4.140625" style="2" customWidth="1"/>
    <col min="5658" max="5658" width="7.140625" style="2" customWidth="1"/>
    <col min="5659" max="5659" width="6.85546875" style="2" customWidth="1"/>
    <col min="5660" max="5660" width="6.5703125" style="2" customWidth="1"/>
    <col min="5661" max="5661" width="7" style="2" customWidth="1"/>
    <col min="5662" max="5662" width="8" style="2" customWidth="1"/>
    <col min="5663" max="5663" width="4.140625" style="2" customWidth="1"/>
    <col min="5664" max="5664" width="4.7109375" style="2" customWidth="1"/>
    <col min="5665" max="5665" width="6.140625" style="2" customWidth="1"/>
    <col min="5666" max="5666" width="6.5703125" style="2" customWidth="1"/>
    <col min="5667" max="5667" width="6.140625" style="2" customWidth="1"/>
    <col min="5668" max="5668" width="7" style="2" customWidth="1"/>
    <col min="5669" max="5669" width="7.42578125" style="2" customWidth="1"/>
    <col min="5670" max="5670" width="4.28515625" style="2" customWidth="1"/>
    <col min="5671" max="5671" width="4.7109375" style="2" customWidth="1"/>
    <col min="5672" max="5672" width="6.28515625" style="2" customWidth="1"/>
    <col min="5673" max="5673" width="6.42578125" style="2" customWidth="1"/>
    <col min="5674" max="5674" width="6.85546875" style="2" customWidth="1"/>
    <col min="5675" max="5675" width="6.7109375" style="2" customWidth="1"/>
    <col min="5676" max="5676" width="7.7109375" style="2" customWidth="1"/>
    <col min="5677" max="5677" width="3.7109375" style="2" customWidth="1"/>
    <col min="5678" max="5678" width="4.140625" style="2" customWidth="1"/>
    <col min="5679" max="5679" width="6.140625" style="2" customWidth="1"/>
    <col min="5680" max="5680" width="6.5703125" style="2" customWidth="1"/>
    <col min="5681" max="5681" width="6.85546875" style="2" customWidth="1"/>
    <col min="5682" max="5682" width="5.5703125" style="2" customWidth="1"/>
    <col min="5683" max="5683" width="7.5703125" style="2" customWidth="1"/>
    <col min="5684" max="5684" width="4" style="2" customWidth="1"/>
    <col min="5685" max="5685" width="6.42578125" style="2" customWidth="1"/>
    <col min="5686" max="5686" width="7.5703125" style="2" customWidth="1"/>
    <col min="5687" max="5688" width="6.85546875" style="2" customWidth="1"/>
    <col min="5689" max="5689" width="5.85546875" style="2" customWidth="1"/>
    <col min="5690" max="5690" width="7.5703125" style="2" customWidth="1"/>
    <col min="5691" max="5691" width="4" style="2" customWidth="1"/>
    <col min="5692" max="5692" width="4.28515625" style="2" customWidth="1"/>
    <col min="5693" max="5693" width="6.42578125" style="2" customWidth="1"/>
    <col min="5694" max="5694" width="6.5703125" style="2" customWidth="1"/>
    <col min="5695" max="5695" width="6.28515625" style="2" customWidth="1"/>
    <col min="5696" max="5696" width="6.140625" style="2" customWidth="1"/>
    <col min="5697" max="5697" width="7" style="2" customWidth="1"/>
    <col min="5698" max="5698" width="4" style="2" customWidth="1"/>
    <col min="5699" max="5699" width="4.28515625" style="2" customWidth="1"/>
    <col min="5700" max="5700" width="6.28515625" style="2" customWidth="1"/>
    <col min="5701" max="5701" width="7" style="2" customWidth="1"/>
    <col min="5702" max="5702" width="6.5703125" style="2" customWidth="1"/>
    <col min="5703" max="5703" width="6.85546875" style="2" customWidth="1"/>
    <col min="5704" max="5704" width="7.42578125" style="2" customWidth="1"/>
    <col min="5705" max="5705" width="3.5703125" style="2" customWidth="1"/>
    <col min="5706" max="5706" width="4.42578125" style="2" customWidth="1"/>
    <col min="5707" max="5707" width="6.5703125" style="2" customWidth="1"/>
    <col min="5708" max="5708" width="7" style="2" customWidth="1"/>
    <col min="5709" max="5709" width="7.42578125" style="2" customWidth="1"/>
    <col min="5710" max="5710" width="7.140625" style="2" customWidth="1"/>
    <col min="5711" max="5711" width="7.28515625" style="2" customWidth="1"/>
    <col min="5712" max="5712" width="4.42578125" style="2" customWidth="1"/>
    <col min="5713" max="5713" width="4.85546875" style="2" customWidth="1"/>
    <col min="5714" max="5753" width="0" style="2" hidden="1" customWidth="1"/>
    <col min="5754" max="5754" width="8.42578125" style="2" customWidth="1"/>
    <col min="5755" max="5756" width="8.28515625" style="2" customWidth="1"/>
    <col min="5757" max="5759" width="5.140625" style="2" customWidth="1"/>
    <col min="5760" max="5760" width="21.85546875" style="2" customWidth="1"/>
    <col min="5761" max="5761" width="44.85546875" style="2" customWidth="1"/>
    <col min="5762" max="5762" width="9.42578125" style="2" customWidth="1"/>
    <col min="5763" max="5763" width="7.7109375" style="2" customWidth="1"/>
    <col min="5764" max="5769" width="4.7109375" style="2" customWidth="1"/>
    <col min="5770" max="5770" width="5" style="2" customWidth="1"/>
    <col min="5771" max="5888" width="9.140625" style="2"/>
    <col min="5889" max="5889" width="3.5703125" style="2" customWidth="1"/>
    <col min="5890" max="5890" width="8.85546875" style="2" customWidth="1"/>
    <col min="5891" max="5891" width="38" style="2" customWidth="1"/>
    <col min="5892" max="5892" width="9.140625" style="2"/>
    <col min="5893" max="5893" width="7.28515625" style="2" customWidth="1"/>
    <col min="5894" max="5894" width="6.28515625" style="2" customWidth="1"/>
    <col min="5895" max="5895" width="6.5703125" style="2" customWidth="1"/>
    <col min="5896" max="5896" width="7.28515625" style="2" customWidth="1"/>
    <col min="5897" max="5897" width="8.140625" style="2" customWidth="1"/>
    <col min="5898" max="5898" width="6.28515625" style="2" customWidth="1"/>
    <col min="5899" max="5899" width="4.85546875" style="2" customWidth="1"/>
    <col min="5900" max="5900" width="5.85546875" style="2" customWidth="1"/>
    <col min="5901" max="5901" width="6" style="2" customWidth="1"/>
    <col min="5902" max="5902" width="6.42578125" style="2" customWidth="1"/>
    <col min="5903" max="5903" width="7" style="2" customWidth="1"/>
    <col min="5904" max="5904" width="7.42578125" style="2" customWidth="1"/>
    <col min="5905" max="5905" width="4.140625" style="2" customWidth="1"/>
    <col min="5906" max="5906" width="6" style="2" customWidth="1"/>
    <col min="5907" max="5907" width="6.5703125" style="2" customWidth="1"/>
    <col min="5908" max="5908" width="6.42578125" style="2" customWidth="1"/>
    <col min="5909" max="5909" width="6.140625" style="2" customWidth="1"/>
    <col min="5910" max="5910" width="6" style="2" customWidth="1"/>
    <col min="5911" max="5911" width="7.42578125" style="2" customWidth="1"/>
    <col min="5912" max="5912" width="5.140625" style="2" customWidth="1"/>
    <col min="5913" max="5913" width="4.140625" style="2" customWidth="1"/>
    <col min="5914" max="5914" width="7.140625" style="2" customWidth="1"/>
    <col min="5915" max="5915" width="6.85546875" style="2" customWidth="1"/>
    <col min="5916" max="5916" width="6.5703125" style="2" customWidth="1"/>
    <col min="5917" max="5917" width="7" style="2" customWidth="1"/>
    <col min="5918" max="5918" width="8" style="2" customWidth="1"/>
    <col min="5919" max="5919" width="4.140625" style="2" customWidth="1"/>
    <col min="5920" max="5920" width="4.7109375" style="2" customWidth="1"/>
    <col min="5921" max="5921" width="6.140625" style="2" customWidth="1"/>
    <col min="5922" max="5922" width="6.5703125" style="2" customWidth="1"/>
    <col min="5923" max="5923" width="6.140625" style="2" customWidth="1"/>
    <col min="5924" max="5924" width="7" style="2" customWidth="1"/>
    <col min="5925" max="5925" width="7.42578125" style="2" customWidth="1"/>
    <col min="5926" max="5926" width="4.28515625" style="2" customWidth="1"/>
    <col min="5927" max="5927" width="4.7109375" style="2" customWidth="1"/>
    <col min="5928" max="5928" width="6.28515625" style="2" customWidth="1"/>
    <col min="5929" max="5929" width="6.42578125" style="2" customWidth="1"/>
    <col min="5930" max="5930" width="6.85546875" style="2" customWidth="1"/>
    <col min="5931" max="5931" width="6.7109375" style="2" customWidth="1"/>
    <col min="5932" max="5932" width="7.7109375" style="2" customWidth="1"/>
    <col min="5933" max="5933" width="3.7109375" style="2" customWidth="1"/>
    <col min="5934" max="5934" width="4.140625" style="2" customWidth="1"/>
    <col min="5935" max="5935" width="6.140625" style="2" customWidth="1"/>
    <col min="5936" max="5936" width="6.5703125" style="2" customWidth="1"/>
    <col min="5937" max="5937" width="6.85546875" style="2" customWidth="1"/>
    <col min="5938" max="5938" width="5.5703125" style="2" customWidth="1"/>
    <col min="5939" max="5939" width="7.5703125" style="2" customWidth="1"/>
    <col min="5940" max="5940" width="4" style="2" customWidth="1"/>
    <col min="5941" max="5941" width="6.42578125" style="2" customWidth="1"/>
    <col min="5942" max="5942" width="7.5703125" style="2" customWidth="1"/>
    <col min="5943" max="5944" width="6.85546875" style="2" customWidth="1"/>
    <col min="5945" max="5945" width="5.85546875" style="2" customWidth="1"/>
    <col min="5946" max="5946" width="7.5703125" style="2" customWidth="1"/>
    <col min="5947" max="5947" width="4" style="2" customWidth="1"/>
    <col min="5948" max="5948" width="4.28515625" style="2" customWidth="1"/>
    <col min="5949" max="5949" width="6.42578125" style="2" customWidth="1"/>
    <col min="5950" max="5950" width="6.5703125" style="2" customWidth="1"/>
    <col min="5951" max="5951" width="6.28515625" style="2" customWidth="1"/>
    <col min="5952" max="5952" width="6.140625" style="2" customWidth="1"/>
    <col min="5953" max="5953" width="7" style="2" customWidth="1"/>
    <col min="5954" max="5954" width="4" style="2" customWidth="1"/>
    <col min="5955" max="5955" width="4.28515625" style="2" customWidth="1"/>
    <col min="5956" max="5956" width="6.28515625" style="2" customWidth="1"/>
    <col min="5957" max="5957" width="7" style="2" customWidth="1"/>
    <col min="5958" max="5958" width="6.5703125" style="2" customWidth="1"/>
    <col min="5959" max="5959" width="6.85546875" style="2" customWidth="1"/>
    <col min="5960" max="5960" width="7.42578125" style="2" customWidth="1"/>
    <col min="5961" max="5961" width="3.5703125" style="2" customWidth="1"/>
    <col min="5962" max="5962" width="4.42578125" style="2" customWidth="1"/>
    <col min="5963" max="5963" width="6.5703125" style="2" customWidth="1"/>
    <col min="5964" max="5964" width="7" style="2" customWidth="1"/>
    <col min="5965" max="5965" width="7.42578125" style="2" customWidth="1"/>
    <col min="5966" max="5966" width="7.140625" style="2" customWidth="1"/>
    <col min="5967" max="5967" width="7.28515625" style="2" customWidth="1"/>
    <col min="5968" max="5968" width="4.42578125" style="2" customWidth="1"/>
    <col min="5969" max="5969" width="4.85546875" style="2" customWidth="1"/>
    <col min="5970" max="6009" width="0" style="2" hidden="1" customWidth="1"/>
    <col min="6010" max="6010" width="8.42578125" style="2" customWidth="1"/>
    <col min="6011" max="6012" width="8.28515625" style="2" customWidth="1"/>
    <col min="6013" max="6015" width="5.140625" style="2" customWidth="1"/>
    <col min="6016" max="6016" width="21.85546875" style="2" customWidth="1"/>
    <col min="6017" max="6017" width="44.85546875" style="2" customWidth="1"/>
    <col min="6018" max="6018" width="9.42578125" style="2" customWidth="1"/>
    <col min="6019" max="6019" width="7.7109375" style="2" customWidth="1"/>
    <col min="6020" max="6025" width="4.7109375" style="2" customWidth="1"/>
    <col min="6026" max="6026" width="5" style="2" customWidth="1"/>
    <col min="6027" max="6144" width="9.140625" style="2"/>
    <col min="6145" max="6145" width="3.5703125" style="2" customWidth="1"/>
    <col min="6146" max="6146" width="8.85546875" style="2" customWidth="1"/>
    <col min="6147" max="6147" width="38" style="2" customWidth="1"/>
    <col min="6148" max="6148" width="9.140625" style="2"/>
    <col min="6149" max="6149" width="7.28515625" style="2" customWidth="1"/>
    <col min="6150" max="6150" width="6.28515625" style="2" customWidth="1"/>
    <col min="6151" max="6151" width="6.5703125" style="2" customWidth="1"/>
    <col min="6152" max="6152" width="7.28515625" style="2" customWidth="1"/>
    <col min="6153" max="6153" width="8.140625" style="2" customWidth="1"/>
    <col min="6154" max="6154" width="6.28515625" style="2" customWidth="1"/>
    <col min="6155" max="6155" width="4.85546875" style="2" customWidth="1"/>
    <col min="6156" max="6156" width="5.85546875" style="2" customWidth="1"/>
    <col min="6157" max="6157" width="6" style="2" customWidth="1"/>
    <col min="6158" max="6158" width="6.42578125" style="2" customWidth="1"/>
    <col min="6159" max="6159" width="7" style="2" customWidth="1"/>
    <col min="6160" max="6160" width="7.42578125" style="2" customWidth="1"/>
    <col min="6161" max="6161" width="4.140625" style="2" customWidth="1"/>
    <col min="6162" max="6162" width="6" style="2" customWidth="1"/>
    <col min="6163" max="6163" width="6.5703125" style="2" customWidth="1"/>
    <col min="6164" max="6164" width="6.42578125" style="2" customWidth="1"/>
    <col min="6165" max="6165" width="6.140625" style="2" customWidth="1"/>
    <col min="6166" max="6166" width="6" style="2" customWidth="1"/>
    <col min="6167" max="6167" width="7.42578125" style="2" customWidth="1"/>
    <col min="6168" max="6168" width="5.140625" style="2" customWidth="1"/>
    <col min="6169" max="6169" width="4.140625" style="2" customWidth="1"/>
    <col min="6170" max="6170" width="7.140625" style="2" customWidth="1"/>
    <col min="6171" max="6171" width="6.85546875" style="2" customWidth="1"/>
    <col min="6172" max="6172" width="6.5703125" style="2" customWidth="1"/>
    <col min="6173" max="6173" width="7" style="2" customWidth="1"/>
    <col min="6174" max="6174" width="8" style="2" customWidth="1"/>
    <col min="6175" max="6175" width="4.140625" style="2" customWidth="1"/>
    <col min="6176" max="6176" width="4.7109375" style="2" customWidth="1"/>
    <col min="6177" max="6177" width="6.140625" style="2" customWidth="1"/>
    <col min="6178" max="6178" width="6.5703125" style="2" customWidth="1"/>
    <col min="6179" max="6179" width="6.140625" style="2" customWidth="1"/>
    <col min="6180" max="6180" width="7" style="2" customWidth="1"/>
    <col min="6181" max="6181" width="7.42578125" style="2" customWidth="1"/>
    <col min="6182" max="6182" width="4.28515625" style="2" customWidth="1"/>
    <col min="6183" max="6183" width="4.7109375" style="2" customWidth="1"/>
    <col min="6184" max="6184" width="6.28515625" style="2" customWidth="1"/>
    <col min="6185" max="6185" width="6.42578125" style="2" customWidth="1"/>
    <col min="6186" max="6186" width="6.85546875" style="2" customWidth="1"/>
    <col min="6187" max="6187" width="6.7109375" style="2" customWidth="1"/>
    <col min="6188" max="6188" width="7.7109375" style="2" customWidth="1"/>
    <col min="6189" max="6189" width="3.7109375" style="2" customWidth="1"/>
    <col min="6190" max="6190" width="4.140625" style="2" customWidth="1"/>
    <col min="6191" max="6191" width="6.140625" style="2" customWidth="1"/>
    <col min="6192" max="6192" width="6.5703125" style="2" customWidth="1"/>
    <col min="6193" max="6193" width="6.85546875" style="2" customWidth="1"/>
    <col min="6194" max="6194" width="5.5703125" style="2" customWidth="1"/>
    <col min="6195" max="6195" width="7.5703125" style="2" customWidth="1"/>
    <col min="6196" max="6196" width="4" style="2" customWidth="1"/>
    <col min="6197" max="6197" width="6.42578125" style="2" customWidth="1"/>
    <col min="6198" max="6198" width="7.5703125" style="2" customWidth="1"/>
    <col min="6199" max="6200" width="6.85546875" style="2" customWidth="1"/>
    <col min="6201" max="6201" width="5.85546875" style="2" customWidth="1"/>
    <col min="6202" max="6202" width="7.5703125" style="2" customWidth="1"/>
    <col min="6203" max="6203" width="4" style="2" customWidth="1"/>
    <col min="6204" max="6204" width="4.28515625" style="2" customWidth="1"/>
    <col min="6205" max="6205" width="6.42578125" style="2" customWidth="1"/>
    <col min="6206" max="6206" width="6.5703125" style="2" customWidth="1"/>
    <col min="6207" max="6207" width="6.28515625" style="2" customWidth="1"/>
    <col min="6208" max="6208" width="6.140625" style="2" customWidth="1"/>
    <col min="6209" max="6209" width="7" style="2" customWidth="1"/>
    <col min="6210" max="6210" width="4" style="2" customWidth="1"/>
    <col min="6211" max="6211" width="4.28515625" style="2" customWidth="1"/>
    <col min="6212" max="6212" width="6.28515625" style="2" customWidth="1"/>
    <col min="6213" max="6213" width="7" style="2" customWidth="1"/>
    <col min="6214" max="6214" width="6.5703125" style="2" customWidth="1"/>
    <col min="6215" max="6215" width="6.85546875" style="2" customWidth="1"/>
    <col min="6216" max="6216" width="7.42578125" style="2" customWidth="1"/>
    <col min="6217" max="6217" width="3.5703125" style="2" customWidth="1"/>
    <col min="6218" max="6218" width="4.42578125" style="2" customWidth="1"/>
    <col min="6219" max="6219" width="6.5703125" style="2" customWidth="1"/>
    <col min="6220" max="6220" width="7" style="2" customWidth="1"/>
    <col min="6221" max="6221" width="7.42578125" style="2" customWidth="1"/>
    <col min="6222" max="6222" width="7.140625" style="2" customWidth="1"/>
    <col min="6223" max="6223" width="7.28515625" style="2" customWidth="1"/>
    <col min="6224" max="6224" width="4.42578125" style="2" customWidth="1"/>
    <col min="6225" max="6225" width="4.85546875" style="2" customWidth="1"/>
    <col min="6226" max="6265" width="0" style="2" hidden="1" customWidth="1"/>
    <col min="6266" max="6266" width="8.42578125" style="2" customWidth="1"/>
    <col min="6267" max="6268" width="8.28515625" style="2" customWidth="1"/>
    <col min="6269" max="6271" width="5.140625" style="2" customWidth="1"/>
    <col min="6272" max="6272" width="21.85546875" style="2" customWidth="1"/>
    <col min="6273" max="6273" width="44.85546875" style="2" customWidth="1"/>
    <col min="6274" max="6274" width="9.42578125" style="2" customWidth="1"/>
    <col min="6275" max="6275" width="7.7109375" style="2" customWidth="1"/>
    <col min="6276" max="6281" width="4.7109375" style="2" customWidth="1"/>
    <col min="6282" max="6282" width="5" style="2" customWidth="1"/>
    <col min="6283" max="6400" width="9.140625" style="2"/>
    <col min="6401" max="6401" width="3.5703125" style="2" customWidth="1"/>
    <col min="6402" max="6402" width="8.85546875" style="2" customWidth="1"/>
    <col min="6403" max="6403" width="38" style="2" customWidth="1"/>
    <col min="6404" max="6404" width="9.140625" style="2"/>
    <col min="6405" max="6405" width="7.28515625" style="2" customWidth="1"/>
    <col min="6406" max="6406" width="6.28515625" style="2" customWidth="1"/>
    <col min="6407" max="6407" width="6.5703125" style="2" customWidth="1"/>
    <col min="6408" max="6408" width="7.28515625" style="2" customWidth="1"/>
    <col min="6409" max="6409" width="8.140625" style="2" customWidth="1"/>
    <col min="6410" max="6410" width="6.28515625" style="2" customWidth="1"/>
    <col min="6411" max="6411" width="4.85546875" style="2" customWidth="1"/>
    <col min="6412" max="6412" width="5.85546875" style="2" customWidth="1"/>
    <col min="6413" max="6413" width="6" style="2" customWidth="1"/>
    <col min="6414" max="6414" width="6.42578125" style="2" customWidth="1"/>
    <col min="6415" max="6415" width="7" style="2" customWidth="1"/>
    <col min="6416" max="6416" width="7.42578125" style="2" customWidth="1"/>
    <col min="6417" max="6417" width="4.140625" style="2" customWidth="1"/>
    <col min="6418" max="6418" width="6" style="2" customWidth="1"/>
    <col min="6419" max="6419" width="6.5703125" style="2" customWidth="1"/>
    <col min="6420" max="6420" width="6.42578125" style="2" customWidth="1"/>
    <col min="6421" max="6421" width="6.140625" style="2" customWidth="1"/>
    <col min="6422" max="6422" width="6" style="2" customWidth="1"/>
    <col min="6423" max="6423" width="7.42578125" style="2" customWidth="1"/>
    <col min="6424" max="6424" width="5.140625" style="2" customWidth="1"/>
    <col min="6425" max="6425" width="4.140625" style="2" customWidth="1"/>
    <col min="6426" max="6426" width="7.140625" style="2" customWidth="1"/>
    <col min="6427" max="6427" width="6.85546875" style="2" customWidth="1"/>
    <col min="6428" max="6428" width="6.5703125" style="2" customWidth="1"/>
    <col min="6429" max="6429" width="7" style="2" customWidth="1"/>
    <col min="6430" max="6430" width="8" style="2" customWidth="1"/>
    <col min="6431" max="6431" width="4.140625" style="2" customWidth="1"/>
    <col min="6432" max="6432" width="4.7109375" style="2" customWidth="1"/>
    <col min="6433" max="6433" width="6.140625" style="2" customWidth="1"/>
    <col min="6434" max="6434" width="6.5703125" style="2" customWidth="1"/>
    <col min="6435" max="6435" width="6.140625" style="2" customWidth="1"/>
    <col min="6436" max="6436" width="7" style="2" customWidth="1"/>
    <col min="6437" max="6437" width="7.42578125" style="2" customWidth="1"/>
    <col min="6438" max="6438" width="4.28515625" style="2" customWidth="1"/>
    <col min="6439" max="6439" width="4.7109375" style="2" customWidth="1"/>
    <col min="6440" max="6440" width="6.28515625" style="2" customWidth="1"/>
    <col min="6441" max="6441" width="6.42578125" style="2" customWidth="1"/>
    <col min="6442" max="6442" width="6.85546875" style="2" customWidth="1"/>
    <col min="6443" max="6443" width="6.7109375" style="2" customWidth="1"/>
    <col min="6444" max="6444" width="7.7109375" style="2" customWidth="1"/>
    <col min="6445" max="6445" width="3.7109375" style="2" customWidth="1"/>
    <col min="6446" max="6446" width="4.140625" style="2" customWidth="1"/>
    <col min="6447" max="6447" width="6.140625" style="2" customWidth="1"/>
    <col min="6448" max="6448" width="6.5703125" style="2" customWidth="1"/>
    <col min="6449" max="6449" width="6.85546875" style="2" customWidth="1"/>
    <col min="6450" max="6450" width="5.5703125" style="2" customWidth="1"/>
    <col min="6451" max="6451" width="7.5703125" style="2" customWidth="1"/>
    <col min="6452" max="6452" width="4" style="2" customWidth="1"/>
    <col min="6453" max="6453" width="6.42578125" style="2" customWidth="1"/>
    <col min="6454" max="6454" width="7.5703125" style="2" customWidth="1"/>
    <col min="6455" max="6456" width="6.85546875" style="2" customWidth="1"/>
    <col min="6457" max="6457" width="5.85546875" style="2" customWidth="1"/>
    <col min="6458" max="6458" width="7.5703125" style="2" customWidth="1"/>
    <col min="6459" max="6459" width="4" style="2" customWidth="1"/>
    <col min="6460" max="6460" width="4.28515625" style="2" customWidth="1"/>
    <col min="6461" max="6461" width="6.42578125" style="2" customWidth="1"/>
    <col min="6462" max="6462" width="6.5703125" style="2" customWidth="1"/>
    <col min="6463" max="6463" width="6.28515625" style="2" customWidth="1"/>
    <col min="6464" max="6464" width="6.140625" style="2" customWidth="1"/>
    <col min="6465" max="6465" width="7" style="2" customWidth="1"/>
    <col min="6466" max="6466" width="4" style="2" customWidth="1"/>
    <col min="6467" max="6467" width="4.28515625" style="2" customWidth="1"/>
    <col min="6468" max="6468" width="6.28515625" style="2" customWidth="1"/>
    <col min="6469" max="6469" width="7" style="2" customWidth="1"/>
    <col min="6470" max="6470" width="6.5703125" style="2" customWidth="1"/>
    <col min="6471" max="6471" width="6.85546875" style="2" customWidth="1"/>
    <col min="6472" max="6472" width="7.42578125" style="2" customWidth="1"/>
    <col min="6473" max="6473" width="3.5703125" style="2" customWidth="1"/>
    <col min="6474" max="6474" width="4.42578125" style="2" customWidth="1"/>
    <col min="6475" max="6475" width="6.5703125" style="2" customWidth="1"/>
    <col min="6476" max="6476" width="7" style="2" customWidth="1"/>
    <col min="6477" max="6477" width="7.42578125" style="2" customWidth="1"/>
    <col min="6478" max="6478" width="7.140625" style="2" customWidth="1"/>
    <col min="6479" max="6479" width="7.28515625" style="2" customWidth="1"/>
    <col min="6480" max="6480" width="4.42578125" style="2" customWidth="1"/>
    <col min="6481" max="6481" width="4.85546875" style="2" customWidth="1"/>
    <col min="6482" max="6521" width="0" style="2" hidden="1" customWidth="1"/>
    <col min="6522" max="6522" width="8.42578125" style="2" customWidth="1"/>
    <col min="6523" max="6524" width="8.28515625" style="2" customWidth="1"/>
    <col min="6525" max="6527" width="5.140625" style="2" customWidth="1"/>
    <col min="6528" max="6528" width="21.85546875" style="2" customWidth="1"/>
    <col min="6529" max="6529" width="44.85546875" style="2" customWidth="1"/>
    <col min="6530" max="6530" width="9.42578125" style="2" customWidth="1"/>
    <col min="6531" max="6531" width="7.7109375" style="2" customWidth="1"/>
    <col min="6532" max="6537" width="4.7109375" style="2" customWidth="1"/>
    <col min="6538" max="6538" width="5" style="2" customWidth="1"/>
    <col min="6539" max="6656" width="9.140625" style="2"/>
    <col min="6657" max="6657" width="3.5703125" style="2" customWidth="1"/>
    <col min="6658" max="6658" width="8.85546875" style="2" customWidth="1"/>
    <col min="6659" max="6659" width="38" style="2" customWidth="1"/>
    <col min="6660" max="6660" width="9.140625" style="2"/>
    <col min="6661" max="6661" width="7.28515625" style="2" customWidth="1"/>
    <col min="6662" max="6662" width="6.28515625" style="2" customWidth="1"/>
    <col min="6663" max="6663" width="6.5703125" style="2" customWidth="1"/>
    <col min="6664" max="6664" width="7.28515625" style="2" customWidth="1"/>
    <col min="6665" max="6665" width="8.140625" style="2" customWidth="1"/>
    <col min="6666" max="6666" width="6.28515625" style="2" customWidth="1"/>
    <col min="6667" max="6667" width="4.85546875" style="2" customWidth="1"/>
    <col min="6668" max="6668" width="5.85546875" style="2" customWidth="1"/>
    <col min="6669" max="6669" width="6" style="2" customWidth="1"/>
    <col min="6670" max="6670" width="6.42578125" style="2" customWidth="1"/>
    <col min="6671" max="6671" width="7" style="2" customWidth="1"/>
    <col min="6672" max="6672" width="7.42578125" style="2" customWidth="1"/>
    <col min="6673" max="6673" width="4.140625" style="2" customWidth="1"/>
    <col min="6674" max="6674" width="6" style="2" customWidth="1"/>
    <col min="6675" max="6675" width="6.5703125" style="2" customWidth="1"/>
    <col min="6676" max="6676" width="6.42578125" style="2" customWidth="1"/>
    <col min="6677" max="6677" width="6.140625" style="2" customWidth="1"/>
    <col min="6678" max="6678" width="6" style="2" customWidth="1"/>
    <col min="6679" max="6679" width="7.42578125" style="2" customWidth="1"/>
    <col min="6680" max="6680" width="5.140625" style="2" customWidth="1"/>
    <col min="6681" max="6681" width="4.140625" style="2" customWidth="1"/>
    <col min="6682" max="6682" width="7.140625" style="2" customWidth="1"/>
    <col min="6683" max="6683" width="6.85546875" style="2" customWidth="1"/>
    <col min="6684" max="6684" width="6.5703125" style="2" customWidth="1"/>
    <col min="6685" max="6685" width="7" style="2" customWidth="1"/>
    <col min="6686" max="6686" width="8" style="2" customWidth="1"/>
    <col min="6687" max="6687" width="4.140625" style="2" customWidth="1"/>
    <col min="6688" max="6688" width="4.7109375" style="2" customWidth="1"/>
    <col min="6689" max="6689" width="6.140625" style="2" customWidth="1"/>
    <col min="6690" max="6690" width="6.5703125" style="2" customWidth="1"/>
    <col min="6691" max="6691" width="6.140625" style="2" customWidth="1"/>
    <col min="6692" max="6692" width="7" style="2" customWidth="1"/>
    <col min="6693" max="6693" width="7.42578125" style="2" customWidth="1"/>
    <col min="6694" max="6694" width="4.28515625" style="2" customWidth="1"/>
    <col min="6695" max="6695" width="4.7109375" style="2" customWidth="1"/>
    <col min="6696" max="6696" width="6.28515625" style="2" customWidth="1"/>
    <col min="6697" max="6697" width="6.42578125" style="2" customWidth="1"/>
    <col min="6698" max="6698" width="6.85546875" style="2" customWidth="1"/>
    <col min="6699" max="6699" width="6.7109375" style="2" customWidth="1"/>
    <col min="6700" max="6700" width="7.7109375" style="2" customWidth="1"/>
    <col min="6701" max="6701" width="3.7109375" style="2" customWidth="1"/>
    <col min="6702" max="6702" width="4.140625" style="2" customWidth="1"/>
    <col min="6703" max="6703" width="6.140625" style="2" customWidth="1"/>
    <col min="6704" max="6704" width="6.5703125" style="2" customWidth="1"/>
    <col min="6705" max="6705" width="6.85546875" style="2" customWidth="1"/>
    <col min="6706" max="6706" width="5.5703125" style="2" customWidth="1"/>
    <col min="6707" max="6707" width="7.5703125" style="2" customWidth="1"/>
    <col min="6708" max="6708" width="4" style="2" customWidth="1"/>
    <col min="6709" max="6709" width="6.42578125" style="2" customWidth="1"/>
    <col min="6710" max="6710" width="7.5703125" style="2" customWidth="1"/>
    <col min="6711" max="6712" width="6.85546875" style="2" customWidth="1"/>
    <col min="6713" max="6713" width="5.85546875" style="2" customWidth="1"/>
    <col min="6714" max="6714" width="7.5703125" style="2" customWidth="1"/>
    <col min="6715" max="6715" width="4" style="2" customWidth="1"/>
    <col min="6716" max="6716" width="4.28515625" style="2" customWidth="1"/>
    <col min="6717" max="6717" width="6.42578125" style="2" customWidth="1"/>
    <col min="6718" max="6718" width="6.5703125" style="2" customWidth="1"/>
    <col min="6719" max="6719" width="6.28515625" style="2" customWidth="1"/>
    <col min="6720" max="6720" width="6.140625" style="2" customWidth="1"/>
    <col min="6721" max="6721" width="7" style="2" customWidth="1"/>
    <col min="6722" max="6722" width="4" style="2" customWidth="1"/>
    <col min="6723" max="6723" width="4.28515625" style="2" customWidth="1"/>
    <col min="6724" max="6724" width="6.28515625" style="2" customWidth="1"/>
    <col min="6725" max="6725" width="7" style="2" customWidth="1"/>
    <col min="6726" max="6726" width="6.5703125" style="2" customWidth="1"/>
    <col min="6727" max="6727" width="6.85546875" style="2" customWidth="1"/>
    <col min="6728" max="6728" width="7.42578125" style="2" customWidth="1"/>
    <col min="6729" max="6729" width="3.5703125" style="2" customWidth="1"/>
    <col min="6730" max="6730" width="4.42578125" style="2" customWidth="1"/>
    <col min="6731" max="6731" width="6.5703125" style="2" customWidth="1"/>
    <col min="6732" max="6732" width="7" style="2" customWidth="1"/>
    <col min="6733" max="6733" width="7.42578125" style="2" customWidth="1"/>
    <col min="6734" max="6734" width="7.140625" style="2" customWidth="1"/>
    <col min="6735" max="6735" width="7.28515625" style="2" customWidth="1"/>
    <col min="6736" max="6736" width="4.42578125" style="2" customWidth="1"/>
    <col min="6737" max="6737" width="4.85546875" style="2" customWidth="1"/>
    <col min="6738" max="6777" width="0" style="2" hidden="1" customWidth="1"/>
    <col min="6778" max="6778" width="8.42578125" style="2" customWidth="1"/>
    <col min="6779" max="6780" width="8.28515625" style="2" customWidth="1"/>
    <col min="6781" max="6783" width="5.140625" style="2" customWidth="1"/>
    <col min="6784" max="6784" width="21.85546875" style="2" customWidth="1"/>
    <col min="6785" max="6785" width="44.85546875" style="2" customWidth="1"/>
    <col min="6786" max="6786" width="9.42578125" style="2" customWidth="1"/>
    <col min="6787" max="6787" width="7.7109375" style="2" customWidth="1"/>
    <col min="6788" max="6793" width="4.7109375" style="2" customWidth="1"/>
    <col min="6794" max="6794" width="5" style="2" customWidth="1"/>
    <col min="6795" max="6912" width="9.140625" style="2"/>
    <col min="6913" max="6913" width="3.5703125" style="2" customWidth="1"/>
    <col min="6914" max="6914" width="8.85546875" style="2" customWidth="1"/>
    <col min="6915" max="6915" width="38" style="2" customWidth="1"/>
    <col min="6916" max="6916" width="9.140625" style="2"/>
    <col min="6917" max="6917" width="7.28515625" style="2" customWidth="1"/>
    <col min="6918" max="6918" width="6.28515625" style="2" customWidth="1"/>
    <col min="6919" max="6919" width="6.5703125" style="2" customWidth="1"/>
    <col min="6920" max="6920" width="7.28515625" style="2" customWidth="1"/>
    <col min="6921" max="6921" width="8.140625" style="2" customWidth="1"/>
    <col min="6922" max="6922" width="6.28515625" style="2" customWidth="1"/>
    <col min="6923" max="6923" width="4.85546875" style="2" customWidth="1"/>
    <col min="6924" max="6924" width="5.85546875" style="2" customWidth="1"/>
    <col min="6925" max="6925" width="6" style="2" customWidth="1"/>
    <col min="6926" max="6926" width="6.42578125" style="2" customWidth="1"/>
    <col min="6927" max="6927" width="7" style="2" customWidth="1"/>
    <col min="6928" max="6928" width="7.42578125" style="2" customWidth="1"/>
    <col min="6929" max="6929" width="4.140625" style="2" customWidth="1"/>
    <col min="6930" max="6930" width="6" style="2" customWidth="1"/>
    <col min="6931" max="6931" width="6.5703125" style="2" customWidth="1"/>
    <col min="6932" max="6932" width="6.42578125" style="2" customWidth="1"/>
    <col min="6933" max="6933" width="6.140625" style="2" customWidth="1"/>
    <col min="6934" max="6934" width="6" style="2" customWidth="1"/>
    <col min="6935" max="6935" width="7.42578125" style="2" customWidth="1"/>
    <col min="6936" max="6936" width="5.140625" style="2" customWidth="1"/>
    <col min="6937" max="6937" width="4.140625" style="2" customWidth="1"/>
    <col min="6938" max="6938" width="7.140625" style="2" customWidth="1"/>
    <col min="6939" max="6939" width="6.85546875" style="2" customWidth="1"/>
    <col min="6940" max="6940" width="6.5703125" style="2" customWidth="1"/>
    <col min="6941" max="6941" width="7" style="2" customWidth="1"/>
    <col min="6942" max="6942" width="8" style="2" customWidth="1"/>
    <col min="6943" max="6943" width="4.140625" style="2" customWidth="1"/>
    <col min="6944" max="6944" width="4.7109375" style="2" customWidth="1"/>
    <col min="6945" max="6945" width="6.140625" style="2" customWidth="1"/>
    <col min="6946" max="6946" width="6.5703125" style="2" customWidth="1"/>
    <col min="6947" max="6947" width="6.140625" style="2" customWidth="1"/>
    <col min="6948" max="6948" width="7" style="2" customWidth="1"/>
    <col min="6949" max="6949" width="7.42578125" style="2" customWidth="1"/>
    <col min="6950" max="6950" width="4.28515625" style="2" customWidth="1"/>
    <col min="6951" max="6951" width="4.7109375" style="2" customWidth="1"/>
    <col min="6952" max="6952" width="6.28515625" style="2" customWidth="1"/>
    <col min="6953" max="6953" width="6.42578125" style="2" customWidth="1"/>
    <col min="6954" max="6954" width="6.85546875" style="2" customWidth="1"/>
    <col min="6955" max="6955" width="6.7109375" style="2" customWidth="1"/>
    <col min="6956" max="6956" width="7.7109375" style="2" customWidth="1"/>
    <col min="6957" max="6957" width="3.7109375" style="2" customWidth="1"/>
    <col min="6958" max="6958" width="4.140625" style="2" customWidth="1"/>
    <col min="6959" max="6959" width="6.140625" style="2" customWidth="1"/>
    <col min="6960" max="6960" width="6.5703125" style="2" customWidth="1"/>
    <col min="6961" max="6961" width="6.85546875" style="2" customWidth="1"/>
    <col min="6962" max="6962" width="5.5703125" style="2" customWidth="1"/>
    <col min="6963" max="6963" width="7.5703125" style="2" customWidth="1"/>
    <col min="6964" max="6964" width="4" style="2" customWidth="1"/>
    <col min="6965" max="6965" width="6.42578125" style="2" customWidth="1"/>
    <col min="6966" max="6966" width="7.5703125" style="2" customWidth="1"/>
    <col min="6967" max="6968" width="6.85546875" style="2" customWidth="1"/>
    <col min="6969" max="6969" width="5.85546875" style="2" customWidth="1"/>
    <col min="6970" max="6970" width="7.5703125" style="2" customWidth="1"/>
    <col min="6971" max="6971" width="4" style="2" customWidth="1"/>
    <col min="6972" max="6972" width="4.28515625" style="2" customWidth="1"/>
    <col min="6973" max="6973" width="6.42578125" style="2" customWidth="1"/>
    <col min="6974" max="6974" width="6.5703125" style="2" customWidth="1"/>
    <col min="6975" max="6975" width="6.28515625" style="2" customWidth="1"/>
    <col min="6976" max="6976" width="6.140625" style="2" customWidth="1"/>
    <col min="6977" max="6977" width="7" style="2" customWidth="1"/>
    <col min="6978" max="6978" width="4" style="2" customWidth="1"/>
    <col min="6979" max="6979" width="4.28515625" style="2" customWidth="1"/>
    <col min="6980" max="6980" width="6.28515625" style="2" customWidth="1"/>
    <col min="6981" max="6981" width="7" style="2" customWidth="1"/>
    <col min="6982" max="6982" width="6.5703125" style="2" customWidth="1"/>
    <col min="6983" max="6983" width="6.85546875" style="2" customWidth="1"/>
    <col min="6984" max="6984" width="7.42578125" style="2" customWidth="1"/>
    <col min="6985" max="6985" width="3.5703125" style="2" customWidth="1"/>
    <col min="6986" max="6986" width="4.42578125" style="2" customWidth="1"/>
    <col min="6987" max="6987" width="6.5703125" style="2" customWidth="1"/>
    <col min="6988" max="6988" width="7" style="2" customWidth="1"/>
    <col min="6989" max="6989" width="7.42578125" style="2" customWidth="1"/>
    <col min="6990" max="6990" width="7.140625" style="2" customWidth="1"/>
    <col min="6991" max="6991" width="7.28515625" style="2" customWidth="1"/>
    <col min="6992" max="6992" width="4.42578125" style="2" customWidth="1"/>
    <col min="6993" max="6993" width="4.85546875" style="2" customWidth="1"/>
    <col min="6994" max="7033" width="0" style="2" hidden="1" customWidth="1"/>
    <col min="7034" max="7034" width="8.42578125" style="2" customWidth="1"/>
    <col min="7035" max="7036" width="8.28515625" style="2" customWidth="1"/>
    <col min="7037" max="7039" width="5.140625" style="2" customWidth="1"/>
    <col min="7040" max="7040" width="21.85546875" style="2" customWidth="1"/>
    <col min="7041" max="7041" width="44.85546875" style="2" customWidth="1"/>
    <col min="7042" max="7042" width="9.42578125" style="2" customWidth="1"/>
    <col min="7043" max="7043" width="7.7109375" style="2" customWidth="1"/>
    <col min="7044" max="7049" width="4.7109375" style="2" customWidth="1"/>
    <col min="7050" max="7050" width="5" style="2" customWidth="1"/>
    <col min="7051" max="7168" width="9.140625" style="2"/>
    <col min="7169" max="7169" width="3.5703125" style="2" customWidth="1"/>
    <col min="7170" max="7170" width="8.85546875" style="2" customWidth="1"/>
    <col min="7171" max="7171" width="38" style="2" customWidth="1"/>
    <col min="7172" max="7172" width="9.140625" style="2"/>
    <col min="7173" max="7173" width="7.28515625" style="2" customWidth="1"/>
    <col min="7174" max="7174" width="6.28515625" style="2" customWidth="1"/>
    <col min="7175" max="7175" width="6.5703125" style="2" customWidth="1"/>
    <col min="7176" max="7176" width="7.28515625" style="2" customWidth="1"/>
    <col min="7177" max="7177" width="8.140625" style="2" customWidth="1"/>
    <col min="7178" max="7178" width="6.28515625" style="2" customWidth="1"/>
    <col min="7179" max="7179" width="4.85546875" style="2" customWidth="1"/>
    <col min="7180" max="7180" width="5.85546875" style="2" customWidth="1"/>
    <col min="7181" max="7181" width="6" style="2" customWidth="1"/>
    <col min="7182" max="7182" width="6.42578125" style="2" customWidth="1"/>
    <col min="7183" max="7183" width="7" style="2" customWidth="1"/>
    <col min="7184" max="7184" width="7.42578125" style="2" customWidth="1"/>
    <col min="7185" max="7185" width="4.140625" style="2" customWidth="1"/>
    <col min="7186" max="7186" width="6" style="2" customWidth="1"/>
    <col min="7187" max="7187" width="6.5703125" style="2" customWidth="1"/>
    <col min="7188" max="7188" width="6.42578125" style="2" customWidth="1"/>
    <col min="7189" max="7189" width="6.140625" style="2" customWidth="1"/>
    <col min="7190" max="7190" width="6" style="2" customWidth="1"/>
    <col min="7191" max="7191" width="7.42578125" style="2" customWidth="1"/>
    <col min="7192" max="7192" width="5.140625" style="2" customWidth="1"/>
    <col min="7193" max="7193" width="4.140625" style="2" customWidth="1"/>
    <col min="7194" max="7194" width="7.140625" style="2" customWidth="1"/>
    <col min="7195" max="7195" width="6.85546875" style="2" customWidth="1"/>
    <col min="7196" max="7196" width="6.5703125" style="2" customWidth="1"/>
    <col min="7197" max="7197" width="7" style="2" customWidth="1"/>
    <col min="7198" max="7198" width="8" style="2" customWidth="1"/>
    <col min="7199" max="7199" width="4.140625" style="2" customWidth="1"/>
    <col min="7200" max="7200" width="4.7109375" style="2" customWidth="1"/>
    <col min="7201" max="7201" width="6.140625" style="2" customWidth="1"/>
    <col min="7202" max="7202" width="6.5703125" style="2" customWidth="1"/>
    <col min="7203" max="7203" width="6.140625" style="2" customWidth="1"/>
    <col min="7204" max="7204" width="7" style="2" customWidth="1"/>
    <col min="7205" max="7205" width="7.42578125" style="2" customWidth="1"/>
    <col min="7206" max="7206" width="4.28515625" style="2" customWidth="1"/>
    <col min="7207" max="7207" width="4.7109375" style="2" customWidth="1"/>
    <col min="7208" max="7208" width="6.28515625" style="2" customWidth="1"/>
    <col min="7209" max="7209" width="6.42578125" style="2" customWidth="1"/>
    <col min="7210" max="7210" width="6.85546875" style="2" customWidth="1"/>
    <col min="7211" max="7211" width="6.7109375" style="2" customWidth="1"/>
    <col min="7212" max="7212" width="7.7109375" style="2" customWidth="1"/>
    <col min="7213" max="7213" width="3.7109375" style="2" customWidth="1"/>
    <col min="7214" max="7214" width="4.140625" style="2" customWidth="1"/>
    <col min="7215" max="7215" width="6.140625" style="2" customWidth="1"/>
    <col min="7216" max="7216" width="6.5703125" style="2" customWidth="1"/>
    <col min="7217" max="7217" width="6.85546875" style="2" customWidth="1"/>
    <col min="7218" max="7218" width="5.5703125" style="2" customWidth="1"/>
    <col min="7219" max="7219" width="7.5703125" style="2" customWidth="1"/>
    <col min="7220" max="7220" width="4" style="2" customWidth="1"/>
    <col min="7221" max="7221" width="6.42578125" style="2" customWidth="1"/>
    <col min="7222" max="7222" width="7.5703125" style="2" customWidth="1"/>
    <col min="7223" max="7224" width="6.85546875" style="2" customWidth="1"/>
    <col min="7225" max="7225" width="5.85546875" style="2" customWidth="1"/>
    <col min="7226" max="7226" width="7.5703125" style="2" customWidth="1"/>
    <col min="7227" max="7227" width="4" style="2" customWidth="1"/>
    <col min="7228" max="7228" width="4.28515625" style="2" customWidth="1"/>
    <col min="7229" max="7229" width="6.42578125" style="2" customWidth="1"/>
    <col min="7230" max="7230" width="6.5703125" style="2" customWidth="1"/>
    <col min="7231" max="7231" width="6.28515625" style="2" customWidth="1"/>
    <col min="7232" max="7232" width="6.140625" style="2" customWidth="1"/>
    <col min="7233" max="7233" width="7" style="2" customWidth="1"/>
    <col min="7234" max="7234" width="4" style="2" customWidth="1"/>
    <col min="7235" max="7235" width="4.28515625" style="2" customWidth="1"/>
    <col min="7236" max="7236" width="6.28515625" style="2" customWidth="1"/>
    <col min="7237" max="7237" width="7" style="2" customWidth="1"/>
    <col min="7238" max="7238" width="6.5703125" style="2" customWidth="1"/>
    <col min="7239" max="7239" width="6.85546875" style="2" customWidth="1"/>
    <col min="7240" max="7240" width="7.42578125" style="2" customWidth="1"/>
    <col min="7241" max="7241" width="3.5703125" style="2" customWidth="1"/>
    <col min="7242" max="7242" width="4.42578125" style="2" customWidth="1"/>
    <col min="7243" max="7243" width="6.5703125" style="2" customWidth="1"/>
    <col min="7244" max="7244" width="7" style="2" customWidth="1"/>
    <col min="7245" max="7245" width="7.42578125" style="2" customWidth="1"/>
    <col min="7246" max="7246" width="7.140625" style="2" customWidth="1"/>
    <col min="7247" max="7247" width="7.28515625" style="2" customWidth="1"/>
    <col min="7248" max="7248" width="4.42578125" style="2" customWidth="1"/>
    <col min="7249" max="7249" width="4.85546875" style="2" customWidth="1"/>
    <col min="7250" max="7289" width="0" style="2" hidden="1" customWidth="1"/>
    <col min="7290" max="7290" width="8.42578125" style="2" customWidth="1"/>
    <col min="7291" max="7292" width="8.28515625" style="2" customWidth="1"/>
    <col min="7293" max="7295" width="5.140625" style="2" customWidth="1"/>
    <col min="7296" max="7296" width="21.85546875" style="2" customWidth="1"/>
    <col min="7297" max="7297" width="44.85546875" style="2" customWidth="1"/>
    <col min="7298" max="7298" width="9.42578125" style="2" customWidth="1"/>
    <col min="7299" max="7299" width="7.7109375" style="2" customWidth="1"/>
    <col min="7300" max="7305" width="4.7109375" style="2" customWidth="1"/>
    <col min="7306" max="7306" width="5" style="2" customWidth="1"/>
    <col min="7307" max="7424" width="9.140625" style="2"/>
    <col min="7425" max="7425" width="3.5703125" style="2" customWidth="1"/>
    <col min="7426" max="7426" width="8.85546875" style="2" customWidth="1"/>
    <col min="7427" max="7427" width="38" style="2" customWidth="1"/>
    <col min="7428" max="7428" width="9.140625" style="2"/>
    <col min="7429" max="7429" width="7.28515625" style="2" customWidth="1"/>
    <col min="7430" max="7430" width="6.28515625" style="2" customWidth="1"/>
    <col min="7431" max="7431" width="6.5703125" style="2" customWidth="1"/>
    <col min="7432" max="7432" width="7.28515625" style="2" customWidth="1"/>
    <col min="7433" max="7433" width="8.140625" style="2" customWidth="1"/>
    <col min="7434" max="7434" width="6.28515625" style="2" customWidth="1"/>
    <col min="7435" max="7435" width="4.85546875" style="2" customWidth="1"/>
    <col min="7436" max="7436" width="5.85546875" style="2" customWidth="1"/>
    <col min="7437" max="7437" width="6" style="2" customWidth="1"/>
    <col min="7438" max="7438" width="6.42578125" style="2" customWidth="1"/>
    <col min="7439" max="7439" width="7" style="2" customWidth="1"/>
    <col min="7440" max="7440" width="7.42578125" style="2" customWidth="1"/>
    <col min="7441" max="7441" width="4.140625" style="2" customWidth="1"/>
    <col min="7442" max="7442" width="6" style="2" customWidth="1"/>
    <col min="7443" max="7443" width="6.5703125" style="2" customWidth="1"/>
    <col min="7444" max="7444" width="6.42578125" style="2" customWidth="1"/>
    <col min="7445" max="7445" width="6.140625" style="2" customWidth="1"/>
    <col min="7446" max="7446" width="6" style="2" customWidth="1"/>
    <col min="7447" max="7447" width="7.42578125" style="2" customWidth="1"/>
    <col min="7448" max="7448" width="5.140625" style="2" customWidth="1"/>
    <col min="7449" max="7449" width="4.140625" style="2" customWidth="1"/>
    <col min="7450" max="7450" width="7.140625" style="2" customWidth="1"/>
    <col min="7451" max="7451" width="6.85546875" style="2" customWidth="1"/>
    <col min="7452" max="7452" width="6.5703125" style="2" customWidth="1"/>
    <col min="7453" max="7453" width="7" style="2" customWidth="1"/>
    <col min="7454" max="7454" width="8" style="2" customWidth="1"/>
    <col min="7455" max="7455" width="4.140625" style="2" customWidth="1"/>
    <col min="7456" max="7456" width="4.7109375" style="2" customWidth="1"/>
    <col min="7457" max="7457" width="6.140625" style="2" customWidth="1"/>
    <col min="7458" max="7458" width="6.5703125" style="2" customWidth="1"/>
    <col min="7459" max="7459" width="6.140625" style="2" customWidth="1"/>
    <col min="7460" max="7460" width="7" style="2" customWidth="1"/>
    <col min="7461" max="7461" width="7.42578125" style="2" customWidth="1"/>
    <col min="7462" max="7462" width="4.28515625" style="2" customWidth="1"/>
    <col min="7463" max="7463" width="4.7109375" style="2" customWidth="1"/>
    <col min="7464" max="7464" width="6.28515625" style="2" customWidth="1"/>
    <col min="7465" max="7465" width="6.42578125" style="2" customWidth="1"/>
    <col min="7466" max="7466" width="6.85546875" style="2" customWidth="1"/>
    <col min="7467" max="7467" width="6.7109375" style="2" customWidth="1"/>
    <col min="7468" max="7468" width="7.7109375" style="2" customWidth="1"/>
    <col min="7469" max="7469" width="3.7109375" style="2" customWidth="1"/>
    <col min="7470" max="7470" width="4.140625" style="2" customWidth="1"/>
    <col min="7471" max="7471" width="6.140625" style="2" customWidth="1"/>
    <col min="7472" max="7472" width="6.5703125" style="2" customWidth="1"/>
    <col min="7473" max="7473" width="6.85546875" style="2" customWidth="1"/>
    <col min="7474" max="7474" width="5.5703125" style="2" customWidth="1"/>
    <col min="7475" max="7475" width="7.5703125" style="2" customWidth="1"/>
    <col min="7476" max="7476" width="4" style="2" customWidth="1"/>
    <col min="7477" max="7477" width="6.42578125" style="2" customWidth="1"/>
    <col min="7478" max="7478" width="7.5703125" style="2" customWidth="1"/>
    <col min="7479" max="7480" width="6.85546875" style="2" customWidth="1"/>
    <col min="7481" max="7481" width="5.85546875" style="2" customWidth="1"/>
    <col min="7482" max="7482" width="7.5703125" style="2" customWidth="1"/>
    <col min="7483" max="7483" width="4" style="2" customWidth="1"/>
    <col min="7484" max="7484" width="4.28515625" style="2" customWidth="1"/>
    <col min="7485" max="7485" width="6.42578125" style="2" customWidth="1"/>
    <col min="7486" max="7486" width="6.5703125" style="2" customWidth="1"/>
    <col min="7487" max="7487" width="6.28515625" style="2" customWidth="1"/>
    <col min="7488" max="7488" width="6.140625" style="2" customWidth="1"/>
    <col min="7489" max="7489" width="7" style="2" customWidth="1"/>
    <col min="7490" max="7490" width="4" style="2" customWidth="1"/>
    <col min="7491" max="7491" width="4.28515625" style="2" customWidth="1"/>
    <col min="7492" max="7492" width="6.28515625" style="2" customWidth="1"/>
    <col min="7493" max="7493" width="7" style="2" customWidth="1"/>
    <col min="7494" max="7494" width="6.5703125" style="2" customWidth="1"/>
    <col min="7495" max="7495" width="6.85546875" style="2" customWidth="1"/>
    <col min="7496" max="7496" width="7.42578125" style="2" customWidth="1"/>
    <col min="7497" max="7497" width="3.5703125" style="2" customWidth="1"/>
    <col min="7498" max="7498" width="4.42578125" style="2" customWidth="1"/>
    <col min="7499" max="7499" width="6.5703125" style="2" customWidth="1"/>
    <col min="7500" max="7500" width="7" style="2" customWidth="1"/>
    <col min="7501" max="7501" width="7.42578125" style="2" customWidth="1"/>
    <col min="7502" max="7502" width="7.140625" style="2" customWidth="1"/>
    <col min="7503" max="7503" width="7.28515625" style="2" customWidth="1"/>
    <col min="7504" max="7504" width="4.42578125" style="2" customWidth="1"/>
    <col min="7505" max="7505" width="4.85546875" style="2" customWidth="1"/>
    <col min="7506" max="7545" width="0" style="2" hidden="1" customWidth="1"/>
    <col min="7546" max="7546" width="8.42578125" style="2" customWidth="1"/>
    <col min="7547" max="7548" width="8.28515625" style="2" customWidth="1"/>
    <col min="7549" max="7551" width="5.140625" style="2" customWidth="1"/>
    <col min="7552" max="7552" width="21.85546875" style="2" customWidth="1"/>
    <col min="7553" max="7553" width="44.85546875" style="2" customWidth="1"/>
    <col min="7554" max="7554" width="9.42578125" style="2" customWidth="1"/>
    <col min="7555" max="7555" width="7.7109375" style="2" customWidth="1"/>
    <col min="7556" max="7561" width="4.7109375" style="2" customWidth="1"/>
    <col min="7562" max="7562" width="5" style="2" customWidth="1"/>
    <col min="7563" max="7680" width="9.140625" style="2"/>
    <col min="7681" max="7681" width="3.5703125" style="2" customWidth="1"/>
    <col min="7682" max="7682" width="8.85546875" style="2" customWidth="1"/>
    <col min="7683" max="7683" width="38" style="2" customWidth="1"/>
    <col min="7684" max="7684" width="9.140625" style="2"/>
    <col min="7685" max="7685" width="7.28515625" style="2" customWidth="1"/>
    <col min="7686" max="7686" width="6.28515625" style="2" customWidth="1"/>
    <col min="7687" max="7687" width="6.5703125" style="2" customWidth="1"/>
    <col min="7688" max="7688" width="7.28515625" style="2" customWidth="1"/>
    <col min="7689" max="7689" width="8.140625" style="2" customWidth="1"/>
    <col min="7690" max="7690" width="6.28515625" style="2" customWidth="1"/>
    <col min="7691" max="7691" width="4.85546875" style="2" customWidth="1"/>
    <col min="7692" max="7692" width="5.85546875" style="2" customWidth="1"/>
    <col min="7693" max="7693" width="6" style="2" customWidth="1"/>
    <col min="7694" max="7694" width="6.42578125" style="2" customWidth="1"/>
    <col min="7695" max="7695" width="7" style="2" customWidth="1"/>
    <col min="7696" max="7696" width="7.42578125" style="2" customWidth="1"/>
    <col min="7697" max="7697" width="4.140625" style="2" customWidth="1"/>
    <col min="7698" max="7698" width="6" style="2" customWidth="1"/>
    <col min="7699" max="7699" width="6.5703125" style="2" customWidth="1"/>
    <col min="7700" max="7700" width="6.42578125" style="2" customWidth="1"/>
    <col min="7701" max="7701" width="6.140625" style="2" customWidth="1"/>
    <col min="7702" max="7702" width="6" style="2" customWidth="1"/>
    <col min="7703" max="7703" width="7.42578125" style="2" customWidth="1"/>
    <col min="7704" max="7704" width="5.140625" style="2" customWidth="1"/>
    <col min="7705" max="7705" width="4.140625" style="2" customWidth="1"/>
    <col min="7706" max="7706" width="7.140625" style="2" customWidth="1"/>
    <col min="7707" max="7707" width="6.85546875" style="2" customWidth="1"/>
    <col min="7708" max="7708" width="6.5703125" style="2" customWidth="1"/>
    <col min="7709" max="7709" width="7" style="2" customWidth="1"/>
    <col min="7710" max="7710" width="8" style="2" customWidth="1"/>
    <col min="7711" max="7711" width="4.140625" style="2" customWidth="1"/>
    <col min="7712" max="7712" width="4.7109375" style="2" customWidth="1"/>
    <col min="7713" max="7713" width="6.140625" style="2" customWidth="1"/>
    <col min="7714" max="7714" width="6.5703125" style="2" customWidth="1"/>
    <col min="7715" max="7715" width="6.140625" style="2" customWidth="1"/>
    <col min="7716" max="7716" width="7" style="2" customWidth="1"/>
    <col min="7717" max="7717" width="7.42578125" style="2" customWidth="1"/>
    <col min="7718" max="7718" width="4.28515625" style="2" customWidth="1"/>
    <col min="7719" max="7719" width="4.7109375" style="2" customWidth="1"/>
    <col min="7720" max="7720" width="6.28515625" style="2" customWidth="1"/>
    <col min="7721" max="7721" width="6.42578125" style="2" customWidth="1"/>
    <col min="7722" max="7722" width="6.85546875" style="2" customWidth="1"/>
    <col min="7723" max="7723" width="6.7109375" style="2" customWidth="1"/>
    <col min="7724" max="7724" width="7.7109375" style="2" customWidth="1"/>
    <col min="7725" max="7725" width="3.7109375" style="2" customWidth="1"/>
    <col min="7726" max="7726" width="4.140625" style="2" customWidth="1"/>
    <col min="7727" max="7727" width="6.140625" style="2" customWidth="1"/>
    <col min="7728" max="7728" width="6.5703125" style="2" customWidth="1"/>
    <col min="7729" max="7729" width="6.85546875" style="2" customWidth="1"/>
    <col min="7730" max="7730" width="5.5703125" style="2" customWidth="1"/>
    <col min="7731" max="7731" width="7.5703125" style="2" customWidth="1"/>
    <col min="7732" max="7732" width="4" style="2" customWidth="1"/>
    <col min="7733" max="7733" width="6.42578125" style="2" customWidth="1"/>
    <col min="7734" max="7734" width="7.5703125" style="2" customWidth="1"/>
    <col min="7735" max="7736" width="6.85546875" style="2" customWidth="1"/>
    <col min="7737" max="7737" width="5.85546875" style="2" customWidth="1"/>
    <col min="7738" max="7738" width="7.5703125" style="2" customWidth="1"/>
    <col min="7739" max="7739" width="4" style="2" customWidth="1"/>
    <col min="7740" max="7740" width="4.28515625" style="2" customWidth="1"/>
    <col min="7741" max="7741" width="6.42578125" style="2" customWidth="1"/>
    <col min="7742" max="7742" width="6.5703125" style="2" customWidth="1"/>
    <col min="7743" max="7743" width="6.28515625" style="2" customWidth="1"/>
    <col min="7744" max="7744" width="6.140625" style="2" customWidth="1"/>
    <col min="7745" max="7745" width="7" style="2" customWidth="1"/>
    <col min="7746" max="7746" width="4" style="2" customWidth="1"/>
    <col min="7747" max="7747" width="4.28515625" style="2" customWidth="1"/>
    <col min="7748" max="7748" width="6.28515625" style="2" customWidth="1"/>
    <col min="7749" max="7749" width="7" style="2" customWidth="1"/>
    <col min="7750" max="7750" width="6.5703125" style="2" customWidth="1"/>
    <col min="7751" max="7751" width="6.85546875" style="2" customWidth="1"/>
    <col min="7752" max="7752" width="7.42578125" style="2" customWidth="1"/>
    <col min="7753" max="7753" width="3.5703125" style="2" customWidth="1"/>
    <col min="7754" max="7754" width="4.42578125" style="2" customWidth="1"/>
    <col min="7755" max="7755" width="6.5703125" style="2" customWidth="1"/>
    <col min="7756" max="7756" width="7" style="2" customWidth="1"/>
    <col min="7757" max="7757" width="7.42578125" style="2" customWidth="1"/>
    <col min="7758" max="7758" width="7.140625" style="2" customWidth="1"/>
    <col min="7759" max="7759" width="7.28515625" style="2" customWidth="1"/>
    <col min="7760" max="7760" width="4.42578125" style="2" customWidth="1"/>
    <col min="7761" max="7761" width="4.85546875" style="2" customWidth="1"/>
    <col min="7762" max="7801" width="0" style="2" hidden="1" customWidth="1"/>
    <col min="7802" max="7802" width="8.42578125" style="2" customWidth="1"/>
    <col min="7803" max="7804" width="8.28515625" style="2" customWidth="1"/>
    <col min="7805" max="7807" width="5.140625" style="2" customWidth="1"/>
    <col min="7808" max="7808" width="21.85546875" style="2" customWidth="1"/>
    <col min="7809" max="7809" width="44.85546875" style="2" customWidth="1"/>
    <col min="7810" max="7810" width="9.42578125" style="2" customWidth="1"/>
    <col min="7811" max="7811" width="7.7109375" style="2" customWidth="1"/>
    <col min="7812" max="7817" width="4.7109375" style="2" customWidth="1"/>
    <col min="7818" max="7818" width="5" style="2" customWidth="1"/>
    <col min="7819" max="7936" width="9.140625" style="2"/>
    <col min="7937" max="7937" width="3.5703125" style="2" customWidth="1"/>
    <col min="7938" max="7938" width="8.85546875" style="2" customWidth="1"/>
    <col min="7939" max="7939" width="38" style="2" customWidth="1"/>
    <col min="7940" max="7940" width="9.140625" style="2"/>
    <col min="7941" max="7941" width="7.28515625" style="2" customWidth="1"/>
    <col min="7942" max="7942" width="6.28515625" style="2" customWidth="1"/>
    <col min="7943" max="7943" width="6.5703125" style="2" customWidth="1"/>
    <col min="7944" max="7944" width="7.28515625" style="2" customWidth="1"/>
    <col min="7945" max="7945" width="8.140625" style="2" customWidth="1"/>
    <col min="7946" max="7946" width="6.28515625" style="2" customWidth="1"/>
    <col min="7947" max="7947" width="4.85546875" style="2" customWidth="1"/>
    <col min="7948" max="7948" width="5.85546875" style="2" customWidth="1"/>
    <col min="7949" max="7949" width="6" style="2" customWidth="1"/>
    <col min="7950" max="7950" width="6.42578125" style="2" customWidth="1"/>
    <col min="7951" max="7951" width="7" style="2" customWidth="1"/>
    <col min="7952" max="7952" width="7.42578125" style="2" customWidth="1"/>
    <col min="7953" max="7953" width="4.140625" style="2" customWidth="1"/>
    <col min="7954" max="7954" width="6" style="2" customWidth="1"/>
    <col min="7955" max="7955" width="6.5703125" style="2" customWidth="1"/>
    <col min="7956" max="7956" width="6.42578125" style="2" customWidth="1"/>
    <col min="7957" max="7957" width="6.140625" style="2" customWidth="1"/>
    <col min="7958" max="7958" width="6" style="2" customWidth="1"/>
    <col min="7959" max="7959" width="7.42578125" style="2" customWidth="1"/>
    <col min="7960" max="7960" width="5.140625" style="2" customWidth="1"/>
    <col min="7961" max="7961" width="4.140625" style="2" customWidth="1"/>
    <col min="7962" max="7962" width="7.140625" style="2" customWidth="1"/>
    <col min="7963" max="7963" width="6.85546875" style="2" customWidth="1"/>
    <col min="7964" max="7964" width="6.5703125" style="2" customWidth="1"/>
    <col min="7965" max="7965" width="7" style="2" customWidth="1"/>
    <col min="7966" max="7966" width="8" style="2" customWidth="1"/>
    <col min="7967" max="7967" width="4.140625" style="2" customWidth="1"/>
    <col min="7968" max="7968" width="4.7109375" style="2" customWidth="1"/>
    <col min="7969" max="7969" width="6.140625" style="2" customWidth="1"/>
    <col min="7970" max="7970" width="6.5703125" style="2" customWidth="1"/>
    <col min="7971" max="7971" width="6.140625" style="2" customWidth="1"/>
    <col min="7972" max="7972" width="7" style="2" customWidth="1"/>
    <col min="7973" max="7973" width="7.42578125" style="2" customWidth="1"/>
    <col min="7974" max="7974" width="4.28515625" style="2" customWidth="1"/>
    <col min="7975" max="7975" width="4.7109375" style="2" customWidth="1"/>
    <col min="7976" max="7976" width="6.28515625" style="2" customWidth="1"/>
    <col min="7977" max="7977" width="6.42578125" style="2" customWidth="1"/>
    <col min="7978" max="7978" width="6.85546875" style="2" customWidth="1"/>
    <col min="7979" max="7979" width="6.7109375" style="2" customWidth="1"/>
    <col min="7980" max="7980" width="7.7109375" style="2" customWidth="1"/>
    <col min="7981" max="7981" width="3.7109375" style="2" customWidth="1"/>
    <col min="7982" max="7982" width="4.140625" style="2" customWidth="1"/>
    <col min="7983" max="7983" width="6.140625" style="2" customWidth="1"/>
    <col min="7984" max="7984" width="6.5703125" style="2" customWidth="1"/>
    <col min="7985" max="7985" width="6.85546875" style="2" customWidth="1"/>
    <col min="7986" max="7986" width="5.5703125" style="2" customWidth="1"/>
    <col min="7987" max="7987" width="7.5703125" style="2" customWidth="1"/>
    <col min="7988" max="7988" width="4" style="2" customWidth="1"/>
    <col min="7989" max="7989" width="6.42578125" style="2" customWidth="1"/>
    <col min="7990" max="7990" width="7.5703125" style="2" customWidth="1"/>
    <col min="7991" max="7992" width="6.85546875" style="2" customWidth="1"/>
    <col min="7993" max="7993" width="5.85546875" style="2" customWidth="1"/>
    <col min="7994" max="7994" width="7.5703125" style="2" customWidth="1"/>
    <col min="7995" max="7995" width="4" style="2" customWidth="1"/>
    <col min="7996" max="7996" width="4.28515625" style="2" customWidth="1"/>
    <col min="7997" max="7997" width="6.42578125" style="2" customWidth="1"/>
    <col min="7998" max="7998" width="6.5703125" style="2" customWidth="1"/>
    <col min="7999" max="7999" width="6.28515625" style="2" customWidth="1"/>
    <col min="8000" max="8000" width="6.140625" style="2" customWidth="1"/>
    <col min="8001" max="8001" width="7" style="2" customWidth="1"/>
    <col min="8002" max="8002" width="4" style="2" customWidth="1"/>
    <col min="8003" max="8003" width="4.28515625" style="2" customWidth="1"/>
    <col min="8004" max="8004" width="6.28515625" style="2" customWidth="1"/>
    <col min="8005" max="8005" width="7" style="2" customWidth="1"/>
    <col min="8006" max="8006" width="6.5703125" style="2" customWidth="1"/>
    <col min="8007" max="8007" width="6.85546875" style="2" customWidth="1"/>
    <col min="8008" max="8008" width="7.42578125" style="2" customWidth="1"/>
    <col min="8009" max="8009" width="3.5703125" style="2" customWidth="1"/>
    <col min="8010" max="8010" width="4.42578125" style="2" customWidth="1"/>
    <col min="8011" max="8011" width="6.5703125" style="2" customWidth="1"/>
    <col min="8012" max="8012" width="7" style="2" customWidth="1"/>
    <col min="8013" max="8013" width="7.42578125" style="2" customWidth="1"/>
    <col min="8014" max="8014" width="7.140625" style="2" customWidth="1"/>
    <col min="8015" max="8015" width="7.28515625" style="2" customWidth="1"/>
    <col min="8016" max="8016" width="4.42578125" style="2" customWidth="1"/>
    <col min="8017" max="8017" width="4.85546875" style="2" customWidth="1"/>
    <col min="8018" max="8057" width="0" style="2" hidden="1" customWidth="1"/>
    <col min="8058" max="8058" width="8.42578125" style="2" customWidth="1"/>
    <col min="8059" max="8060" width="8.28515625" style="2" customWidth="1"/>
    <col min="8061" max="8063" width="5.140625" style="2" customWidth="1"/>
    <col min="8064" max="8064" width="21.85546875" style="2" customWidth="1"/>
    <col min="8065" max="8065" width="44.85546875" style="2" customWidth="1"/>
    <col min="8066" max="8066" width="9.42578125" style="2" customWidth="1"/>
    <col min="8067" max="8067" width="7.7109375" style="2" customWidth="1"/>
    <col min="8068" max="8073" width="4.7109375" style="2" customWidth="1"/>
    <col min="8074" max="8074" width="5" style="2" customWidth="1"/>
    <col min="8075" max="8192" width="9.140625" style="2"/>
    <col min="8193" max="8193" width="3.5703125" style="2" customWidth="1"/>
    <col min="8194" max="8194" width="8.85546875" style="2" customWidth="1"/>
    <col min="8195" max="8195" width="38" style="2" customWidth="1"/>
    <col min="8196" max="8196" width="9.140625" style="2"/>
    <col min="8197" max="8197" width="7.28515625" style="2" customWidth="1"/>
    <col min="8198" max="8198" width="6.28515625" style="2" customWidth="1"/>
    <col min="8199" max="8199" width="6.5703125" style="2" customWidth="1"/>
    <col min="8200" max="8200" width="7.28515625" style="2" customWidth="1"/>
    <col min="8201" max="8201" width="8.140625" style="2" customWidth="1"/>
    <col min="8202" max="8202" width="6.28515625" style="2" customWidth="1"/>
    <col min="8203" max="8203" width="4.85546875" style="2" customWidth="1"/>
    <col min="8204" max="8204" width="5.85546875" style="2" customWidth="1"/>
    <col min="8205" max="8205" width="6" style="2" customWidth="1"/>
    <col min="8206" max="8206" width="6.42578125" style="2" customWidth="1"/>
    <col min="8207" max="8207" width="7" style="2" customWidth="1"/>
    <col min="8208" max="8208" width="7.42578125" style="2" customWidth="1"/>
    <col min="8209" max="8209" width="4.140625" style="2" customWidth="1"/>
    <col min="8210" max="8210" width="6" style="2" customWidth="1"/>
    <col min="8211" max="8211" width="6.5703125" style="2" customWidth="1"/>
    <col min="8212" max="8212" width="6.42578125" style="2" customWidth="1"/>
    <col min="8213" max="8213" width="6.140625" style="2" customWidth="1"/>
    <col min="8214" max="8214" width="6" style="2" customWidth="1"/>
    <col min="8215" max="8215" width="7.42578125" style="2" customWidth="1"/>
    <col min="8216" max="8216" width="5.140625" style="2" customWidth="1"/>
    <col min="8217" max="8217" width="4.140625" style="2" customWidth="1"/>
    <col min="8218" max="8218" width="7.140625" style="2" customWidth="1"/>
    <col min="8219" max="8219" width="6.85546875" style="2" customWidth="1"/>
    <col min="8220" max="8220" width="6.5703125" style="2" customWidth="1"/>
    <col min="8221" max="8221" width="7" style="2" customWidth="1"/>
    <col min="8222" max="8222" width="8" style="2" customWidth="1"/>
    <col min="8223" max="8223" width="4.140625" style="2" customWidth="1"/>
    <col min="8224" max="8224" width="4.7109375" style="2" customWidth="1"/>
    <col min="8225" max="8225" width="6.140625" style="2" customWidth="1"/>
    <col min="8226" max="8226" width="6.5703125" style="2" customWidth="1"/>
    <col min="8227" max="8227" width="6.140625" style="2" customWidth="1"/>
    <col min="8228" max="8228" width="7" style="2" customWidth="1"/>
    <col min="8229" max="8229" width="7.42578125" style="2" customWidth="1"/>
    <col min="8230" max="8230" width="4.28515625" style="2" customWidth="1"/>
    <col min="8231" max="8231" width="4.7109375" style="2" customWidth="1"/>
    <col min="8232" max="8232" width="6.28515625" style="2" customWidth="1"/>
    <col min="8233" max="8233" width="6.42578125" style="2" customWidth="1"/>
    <col min="8234" max="8234" width="6.85546875" style="2" customWidth="1"/>
    <col min="8235" max="8235" width="6.7109375" style="2" customWidth="1"/>
    <col min="8236" max="8236" width="7.7109375" style="2" customWidth="1"/>
    <col min="8237" max="8237" width="3.7109375" style="2" customWidth="1"/>
    <col min="8238" max="8238" width="4.140625" style="2" customWidth="1"/>
    <col min="8239" max="8239" width="6.140625" style="2" customWidth="1"/>
    <col min="8240" max="8240" width="6.5703125" style="2" customWidth="1"/>
    <col min="8241" max="8241" width="6.85546875" style="2" customWidth="1"/>
    <col min="8242" max="8242" width="5.5703125" style="2" customWidth="1"/>
    <col min="8243" max="8243" width="7.5703125" style="2" customWidth="1"/>
    <col min="8244" max="8244" width="4" style="2" customWidth="1"/>
    <col min="8245" max="8245" width="6.42578125" style="2" customWidth="1"/>
    <col min="8246" max="8246" width="7.5703125" style="2" customWidth="1"/>
    <col min="8247" max="8248" width="6.85546875" style="2" customWidth="1"/>
    <col min="8249" max="8249" width="5.85546875" style="2" customWidth="1"/>
    <col min="8250" max="8250" width="7.5703125" style="2" customWidth="1"/>
    <col min="8251" max="8251" width="4" style="2" customWidth="1"/>
    <col min="8252" max="8252" width="4.28515625" style="2" customWidth="1"/>
    <col min="8253" max="8253" width="6.42578125" style="2" customWidth="1"/>
    <col min="8254" max="8254" width="6.5703125" style="2" customWidth="1"/>
    <col min="8255" max="8255" width="6.28515625" style="2" customWidth="1"/>
    <col min="8256" max="8256" width="6.140625" style="2" customWidth="1"/>
    <col min="8257" max="8257" width="7" style="2" customWidth="1"/>
    <col min="8258" max="8258" width="4" style="2" customWidth="1"/>
    <col min="8259" max="8259" width="4.28515625" style="2" customWidth="1"/>
    <col min="8260" max="8260" width="6.28515625" style="2" customWidth="1"/>
    <col min="8261" max="8261" width="7" style="2" customWidth="1"/>
    <col min="8262" max="8262" width="6.5703125" style="2" customWidth="1"/>
    <col min="8263" max="8263" width="6.85546875" style="2" customWidth="1"/>
    <col min="8264" max="8264" width="7.42578125" style="2" customWidth="1"/>
    <col min="8265" max="8265" width="3.5703125" style="2" customWidth="1"/>
    <col min="8266" max="8266" width="4.42578125" style="2" customWidth="1"/>
    <col min="8267" max="8267" width="6.5703125" style="2" customWidth="1"/>
    <col min="8268" max="8268" width="7" style="2" customWidth="1"/>
    <col min="8269" max="8269" width="7.42578125" style="2" customWidth="1"/>
    <col min="8270" max="8270" width="7.140625" style="2" customWidth="1"/>
    <col min="8271" max="8271" width="7.28515625" style="2" customWidth="1"/>
    <col min="8272" max="8272" width="4.42578125" style="2" customWidth="1"/>
    <col min="8273" max="8273" width="4.85546875" style="2" customWidth="1"/>
    <col min="8274" max="8313" width="0" style="2" hidden="1" customWidth="1"/>
    <col min="8314" max="8314" width="8.42578125" style="2" customWidth="1"/>
    <col min="8315" max="8316" width="8.28515625" style="2" customWidth="1"/>
    <col min="8317" max="8319" width="5.140625" style="2" customWidth="1"/>
    <col min="8320" max="8320" width="21.85546875" style="2" customWidth="1"/>
    <col min="8321" max="8321" width="44.85546875" style="2" customWidth="1"/>
    <col min="8322" max="8322" width="9.42578125" style="2" customWidth="1"/>
    <col min="8323" max="8323" width="7.7109375" style="2" customWidth="1"/>
    <col min="8324" max="8329" width="4.7109375" style="2" customWidth="1"/>
    <col min="8330" max="8330" width="5" style="2" customWidth="1"/>
    <col min="8331" max="8448" width="9.140625" style="2"/>
    <col min="8449" max="8449" width="3.5703125" style="2" customWidth="1"/>
    <col min="8450" max="8450" width="8.85546875" style="2" customWidth="1"/>
    <col min="8451" max="8451" width="38" style="2" customWidth="1"/>
    <col min="8452" max="8452" width="9.140625" style="2"/>
    <col min="8453" max="8453" width="7.28515625" style="2" customWidth="1"/>
    <col min="8454" max="8454" width="6.28515625" style="2" customWidth="1"/>
    <col min="8455" max="8455" width="6.5703125" style="2" customWidth="1"/>
    <col min="8456" max="8456" width="7.28515625" style="2" customWidth="1"/>
    <col min="8457" max="8457" width="8.140625" style="2" customWidth="1"/>
    <col min="8458" max="8458" width="6.28515625" style="2" customWidth="1"/>
    <col min="8459" max="8459" width="4.85546875" style="2" customWidth="1"/>
    <col min="8460" max="8460" width="5.85546875" style="2" customWidth="1"/>
    <col min="8461" max="8461" width="6" style="2" customWidth="1"/>
    <col min="8462" max="8462" width="6.42578125" style="2" customWidth="1"/>
    <col min="8463" max="8463" width="7" style="2" customWidth="1"/>
    <col min="8464" max="8464" width="7.42578125" style="2" customWidth="1"/>
    <col min="8465" max="8465" width="4.140625" style="2" customWidth="1"/>
    <col min="8466" max="8466" width="6" style="2" customWidth="1"/>
    <col min="8467" max="8467" width="6.5703125" style="2" customWidth="1"/>
    <col min="8468" max="8468" width="6.42578125" style="2" customWidth="1"/>
    <col min="8469" max="8469" width="6.140625" style="2" customWidth="1"/>
    <col min="8470" max="8470" width="6" style="2" customWidth="1"/>
    <col min="8471" max="8471" width="7.42578125" style="2" customWidth="1"/>
    <col min="8472" max="8472" width="5.140625" style="2" customWidth="1"/>
    <col min="8473" max="8473" width="4.140625" style="2" customWidth="1"/>
    <col min="8474" max="8474" width="7.140625" style="2" customWidth="1"/>
    <col min="8475" max="8475" width="6.85546875" style="2" customWidth="1"/>
    <col min="8476" max="8476" width="6.5703125" style="2" customWidth="1"/>
    <col min="8477" max="8477" width="7" style="2" customWidth="1"/>
    <col min="8478" max="8478" width="8" style="2" customWidth="1"/>
    <col min="8479" max="8479" width="4.140625" style="2" customWidth="1"/>
    <col min="8480" max="8480" width="4.7109375" style="2" customWidth="1"/>
    <col min="8481" max="8481" width="6.140625" style="2" customWidth="1"/>
    <col min="8482" max="8482" width="6.5703125" style="2" customWidth="1"/>
    <col min="8483" max="8483" width="6.140625" style="2" customWidth="1"/>
    <col min="8484" max="8484" width="7" style="2" customWidth="1"/>
    <col min="8485" max="8485" width="7.42578125" style="2" customWidth="1"/>
    <col min="8486" max="8486" width="4.28515625" style="2" customWidth="1"/>
    <col min="8487" max="8487" width="4.7109375" style="2" customWidth="1"/>
    <col min="8488" max="8488" width="6.28515625" style="2" customWidth="1"/>
    <col min="8489" max="8489" width="6.42578125" style="2" customWidth="1"/>
    <col min="8490" max="8490" width="6.85546875" style="2" customWidth="1"/>
    <col min="8491" max="8491" width="6.7109375" style="2" customWidth="1"/>
    <col min="8492" max="8492" width="7.7109375" style="2" customWidth="1"/>
    <col min="8493" max="8493" width="3.7109375" style="2" customWidth="1"/>
    <col min="8494" max="8494" width="4.140625" style="2" customWidth="1"/>
    <col min="8495" max="8495" width="6.140625" style="2" customWidth="1"/>
    <col min="8496" max="8496" width="6.5703125" style="2" customWidth="1"/>
    <col min="8497" max="8497" width="6.85546875" style="2" customWidth="1"/>
    <col min="8498" max="8498" width="5.5703125" style="2" customWidth="1"/>
    <col min="8499" max="8499" width="7.5703125" style="2" customWidth="1"/>
    <col min="8500" max="8500" width="4" style="2" customWidth="1"/>
    <col min="8501" max="8501" width="6.42578125" style="2" customWidth="1"/>
    <col min="8502" max="8502" width="7.5703125" style="2" customWidth="1"/>
    <col min="8503" max="8504" width="6.85546875" style="2" customWidth="1"/>
    <col min="8505" max="8505" width="5.85546875" style="2" customWidth="1"/>
    <col min="8506" max="8506" width="7.5703125" style="2" customWidth="1"/>
    <col min="8507" max="8507" width="4" style="2" customWidth="1"/>
    <col min="8508" max="8508" width="4.28515625" style="2" customWidth="1"/>
    <col min="8509" max="8509" width="6.42578125" style="2" customWidth="1"/>
    <col min="8510" max="8510" width="6.5703125" style="2" customWidth="1"/>
    <col min="8511" max="8511" width="6.28515625" style="2" customWidth="1"/>
    <col min="8512" max="8512" width="6.140625" style="2" customWidth="1"/>
    <col min="8513" max="8513" width="7" style="2" customWidth="1"/>
    <col min="8514" max="8514" width="4" style="2" customWidth="1"/>
    <col min="8515" max="8515" width="4.28515625" style="2" customWidth="1"/>
    <col min="8516" max="8516" width="6.28515625" style="2" customWidth="1"/>
    <col min="8517" max="8517" width="7" style="2" customWidth="1"/>
    <col min="8518" max="8518" width="6.5703125" style="2" customWidth="1"/>
    <col min="8519" max="8519" width="6.85546875" style="2" customWidth="1"/>
    <col min="8520" max="8520" width="7.42578125" style="2" customWidth="1"/>
    <col min="8521" max="8521" width="3.5703125" style="2" customWidth="1"/>
    <col min="8522" max="8522" width="4.42578125" style="2" customWidth="1"/>
    <col min="8523" max="8523" width="6.5703125" style="2" customWidth="1"/>
    <col min="8524" max="8524" width="7" style="2" customWidth="1"/>
    <col min="8525" max="8525" width="7.42578125" style="2" customWidth="1"/>
    <col min="8526" max="8526" width="7.140625" style="2" customWidth="1"/>
    <col min="8527" max="8527" width="7.28515625" style="2" customWidth="1"/>
    <col min="8528" max="8528" width="4.42578125" style="2" customWidth="1"/>
    <col min="8529" max="8529" width="4.85546875" style="2" customWidth="1"/>
    <col min="8530" max="8569" width="0" style="2" hidden="1" customWidth="1"/>
    <col min="8570" max="8570" width="8.42578125" style="2" customWidth="1"/>
    <col min="8571" max="8572" width="8.28515625" style="2" customWidth="1"/>
    <col min="8573" max="8575" width="5.140625" style="2" customWidth="1"/>
    <col min="8576" max="8576" width="21.85546875" style="2" customWidth="1"/>
    <col min="8577" max="8577" width="44.85546875" style="2" customWidth="1"/>
    <col min="8578" max="8578" width="9.42578125" style="2" customWidth="1"/>
    <col min="8579" max="8579" width="7.7109375" style="2" customWidth="1"/>
    <col min="8580" max="8585" width="4.7109375" style="2" customWidth="1"/>
    <col min="8586" max="8586" width="5" style="2" customWidth="1"/>
    <col min="8587" max="8704" width="9.140625" style="2"/>
    <col min="8705" max="8705" width="3.5703125" style="2" customWidth="1"/>
    <col min="8706" max="8706" width="8.85546875" style="2" customWidth="1"/>
    <col min="8707" max="8707" width="38" style="2" customWidth="1"/>
    <col min="8708" max="8708" width="9.140625" style="2"/>
    <col min="8709" max="8709" width="7.28515625" style="2" customWidth="1"/>
    <col min="8710" max="8710" width="6.28515625" style="2" customWidth="1"/>
    <col min="8711" max="8711" width="6.5703125" style="2" customWidth="1"/>
    <col min="8712" max="8712" width="7.28515625" style="2" customWidth="1"/>
    <col min="8713" max="8713" width="8.140625" style="2" customWidth="1"/>
    <col min="8714" max="8714" width="6.28515625" style="2" customWidth="1"/>
    <col min="8715" max="8715" width="4.85546875" style="2" customWidth="1"/>
    <col min="8716" max="8716" width="5.85546875" style="2" customWidth="1"/>
    <col min="8717" max="8717" width="6" style="2" customWidth="1"/>
    <col min="8718" max="8718" width="6.42578125" style="2" customWidth="1"/>
    <col min="8719" max="8719" width="7" style="2" customWidth="1"/>
    <col min="8720" max="8720" width="7.42578125" style="2" customWidth="1"/>
    <col min="8721" max="8721" width="4.140625" style="2" customWidth="1"/>
    <col min="8722" max="8722" width="6" style="2" customWidth="1"/>
    <col min="8723" max="8723" width="6.5703125" style="2" customWidth="1"/>
    <col min="8724" max="8724" width="6.42578125" style="2" customWidth="1"/>
    <col min="8725" max="8725" width="6.140625" style="2" customWidth="1"/>
    <col min="8726" max="8726" width="6" style="2" customWidth="1"/>
    <col min="8727" max="8727" width="7.42578125" style="2" customWidth="1"/>
    <col min="8728" max="8728" width="5.140625" style="2" customWidth="1"/>
    <col min="8729" max="8729" width="4.140625" style="2" customWidth="1"/>
    <col min="8730" max="8730" width="7.140625" style="2" customWidth="1"/>
    <col min="8731" max="8731" width="6.85546875" style="2" customWidth="1"/>
    <col min="8732" max="8732" width="6.5703125" style="2" customWidth="1"/>
    <col min="8733" max="8733" width="7" style="2" customWidth="1"/>
    <col min="8734" max="8734" width="8" style="2" customWidth="1"/>
    <col min="8735" max="8735" width="4.140625" style="2" customWidth="1"/>
    <col min="8736" max="8736" width="4.7109375" style="2" customWidth="1"/>
    <col min="8737" max="8737" width="6.140625" style="2" customWidth="1"/>
    <col min="8738" max="8738" width="6.5703125" style="2" customWidth="1"/>
    <col min="8739" max="8739" width="6.140625" style="2" customWidth="1"/>
    <col min="8740" max="8740" width="7" style="2" customWidth="1"/>
    <col min="8741" max="8741" width="7.42578125" style="2" customWidth="1"/>
    <col min="8742" max="8742" width="4.28515625" style="2" customWidth="1"/>
    <col min="8743" max="8743" width="4.7109375" style="2" customWidth="1"/>
    <col min="8744" max="8744" width="6.28515625" style="2" customWidth="1"/>
    <col min="8745" max="8745" width="6.42578125" style="2" customWidth="1"/>
    <col min="8746" max="8746" width="6.85546875" style="2" customWidth="1"/>
    <col min="8747" max="8747" width="6.7109375" style="2" customWidth="1"/>
    <col min="8748" max="8748" width="7.7109375" style="2" customWidth="1"/>
    <col min="8749" max="8749" width="3.7109375" style="2" customWidth="1"/>
    <col min="8750" max="8750" width="4.140625" style="2" customWidth="1"/>
    <col min="8751" max="8751" width="6.140625" style="2" customWidth="1"/>
    <col min="8752" max="8752" width="6.5703125" style="2" customWidth="1"/>
    <col min="8753" max="8753" width="6.85546875" style="2" customWidth="1"/>
    <col min="8754" max="8754" width="5.5703125" style="2" customWidth="1"/>
    <col min="8755" max="8755" width="7.5703125" style="2" customWidth="1"/>
    <col min="8756" max="8756" width="4" style="2" customWidth="1"/>
    <col min="8757" max="8757" width="6.42578125" style="2" customWidth="1"/>
    <col min="8758" max="8758" width="7.5703125" style="2" customWidth="1"/>
    <col min="8759" max="8760" width="6.85546875" style="2" customWidth="1"/>
    <col min="8761" max="8761" width="5.85546875" style="2" customWidth="1"/>
    <col min="8762" max="8762" width="7.5703125" style="2" customWidth="1"/>
    <col min="8763" max="8763" width="4" style="2" customWidth="1"/>
    <col min="8764" max="8764" width="4.28515625" style="2" customWidth="1"/>
    <col min="8765" max="8765" width="6.42578125" style="2" customWidth="1"/>
    <col min="8766" max="8766" width="6.5703125" style="2" customWidth="1"/>
    <col min="8767" max="8767" width="6.28515625" style="2" customWidth="1"/>
    <col min="8768" max="8768" width="6.140625" style="2" customWidth="1"/>
    <col min="8769" max="8769" width="7" style="2" customWidth="1"/>
    <col min="8770" max="8770" width="4" style="2" customWidth="1"/>
    <col min="8771" max="8771" width="4.28515625" style="2" customWidth="1"/>
    <col min="8772" max="8772" width="6.28515625" style="2" customWidth="1"/>
    <col min="8773" max="8773" width="7" style="2" customWidth="1"/>
    <col min="8774" max="8774" width="6.5703125" style="2" customWidth="1"/>
    <col min="8775" max="8775" width="6.85546875" style="2" customWidth="1"/>
    <col min="8776" max="8776" width="7.42578125" style="2" customWidth="1"/>
    <col min="8777" max="8777" width="3.5703125" style="2" customWidth="1"/>
    <col min="8778" max="8778" width="4.42578125" style="2" customWidth="1"/>
    <col min="8779" max="8779" width="6.5703125" style="2" customWidth="1"/>
    <col min="8780" max="8780" width="7" style="2" customWidth="1"/>
    <col min="8781" max="8781" width="7.42578125" style="2" customWidth="1"/>
    <col min="8782" max="8782" width="7.140625" style="2" customWidth="1"/>
    <col min="8783" max="8783" width="7.28515625" style="2" customWidth="1"/>
    <col min="8784" max="8784" width="4.42578125" style="2" customWidth="1"/>
    <col min="8785" max="8785" width="4.85546875" style="2" customWidth="1"/>
    <col min="8786" max="8825" width="0" style="2" hidden="1" customWidth="1"/>
    <col min="8826" max="8826" width="8.42578125" style="2" customWidth="1"/>
    <col min="8827" max="8828" width="8.28515625" style="2" customWidth="1"/>
    <col min="8829" max="8831" width="5.140625" style="2" customWidth="1"/>
    <col min="8832" max="8832" width="21.85546875" style="2" customWidth="1"/>
    <col min="8833" max="8833" width="44.85546875" style="2" customWidth="1"/>
    <col min="8834" max="8834" width="9.42578125" style="2" customWidth="1"/>
    <col min="8835" max="8835" width="7.7109375" style="2" customWidth="1"/>
    <col min="8836" max="8841" width="4.7109375" style="2" customWidth="1"/>
    <col min="8842" max="8842" width="5" style="2" customWidth="1"/>
    <col min="8843" max="8960" width="9.140625" style="2"/>
    <col min="8961" max="8961" width="3.5703125" style="2" customWidth="1"/>
    <col min="8962" max="8962" width="8.85546875" style="2" customWidth="1"/>
    <col min="8963" max="8963" width="38" style="2" customWidth="1"/>
    <col min="8964" max="8964" width="9.140625" style="2"/>
    <col min="8965" max="8965" width="7.28515625" style="2" customWidth="1"/>
    <col min="8966" max="8966" width="6.28515625" style="2" customWidth="1"/>
    <col min="8967" max="8967" width="6.5703125" style="2" customWidth="1"/>
    <col min="8968" max="8968" width="7.28515625" style="2" customWidth="1"/>
    <col min="8969" max="8969" width="8.140625" style="2" customWidth="1"/>
    <col min="8970" max="8970" width="6.28515625" style="2" customWidth="1"/>
    <col min="8971" max="8971" width="4.85546875" style="2" customWidth="1"/>
    <col min="8972" max="8972" width="5.85546875" style="2" customWidth="1"/>
    <col min="8973" max="8973" width="6" style="2" customWidth="1"/>
    <col min="8974" max="8974" width="6.42578125" style="2" customWidth="1"/>
    <col min="8975" max="8975" width="7" style="2" customWidth="1"/>
    <col min="8976" max="8976" width="7.42578125" style="2" customWidth="1"/>
    <col min="8977" max="8977" width="4.140625" style="2" customWidth="1"/>
    <col min="8978" max="8978" width="6" style="2" customWidth="1"/>
    <col min="8979" max="8979" width="6.5703125" style="2" customWidth="1"/>
    <col min="8980" max="8980" width="6.42578125" style="2" customWidth="1"/>
    <col min="8981" max="8981" width="6.140625" style="2" customWidth="1"/>
    <col min="8982" max="8982" width="6" style="2" customWidth="1"/>
    <col min="8983" max="8983" width="7.42578125" style="2" customWidth="1"/>
    <col min="8984" max="8984" width="5.140625" style="2" customWidth="1"/>
    <col min="8985" max="8985" width="4.140625" style="2" customWidth="1"/>
    <col min="8986" max="8986" width="7.140625" style="2" customWidth="1"/>
    <col min="8987" max="8987" width="6.85546875" style="2" customWidth="1"/>
    <col min="8988" max="8988" width="6.5703125" style="2" customWidth="1"/>
    <col min="8989" max="8989" width="7" style="2" customWidth="1"/>
    <col min="8990" max="8990" width="8" style="2" customWidth="1"/>
    <col min="8991" max="8991" width="4.140625" style="2" customWidth="1"/>
    <col min="8992" max="8992" width="4.7109375" style="2" customWidth="1"/>
    <col min="8993" max="8993" width="6.140625" style="2" customWidth="1"/>
    <col min="8994" max="8994" width="6.5703125" style="2" customWidth="1"/>
    <col min="8995" max="8995" width="6.140625" style="2" customWidth="1"/>
    <col min="8996" max="8996" width="7" style="2" customWidth="1"/>
    <col min="8997" max="8997" width="7.42578125" style="2" customWidth="1"/>
    <col min="8998" max="8998" width="4.28515625" style="2" customWidth="1"/>
    <col min="8999" max="8999" width="4.7109375" style="2" customWidth="1"/>
    <col min="9000" max="9000" width="6.28515625" style="2" customWidth="1"/>
    <col min="9001" max="9001" width="6.42578125" style="2" customWidth="1"/>
    <col min="9002" max="9002" width="6.85546875" style="2" customWidth="1"/>
    <col min="9003" max="9003" width="6.7109375" style="2" customWidth="1"/>
    <col min="9004" max="9004" width="7.7109375" style="2" customWidth="1"/>
    <col min="9005" max="9005" width="3.7109375" style="2" customWidth="1"/>
    <col min="9006" max="9006" width="4.140625" style="2" customWidth="1"/>
    <col min="9007" max="9007" width="6.140625" style="2" customWidth="1"/>
    <col min="9008" max="9008" width="6.5703125" style="2" customWidth="1"/>
    <col min="9009" max="9009" width="6.85546875" style="2" customWidth="1"/>
    <col min="9010" max="9010" width="5.5703125" style="2" customWidth="1"/>
    <col min="9011" max="9011" width="7.5703125" style="2" customWidth="1"/>
    <col min="9012" max="9012" width="4" style="2" customWidth="1"/>
    <col min="9013" max="9013" width="6.42578125" style="2" customWidth="1"/>
    <col min="9014" max="9014" width="7.5703125" style="2" customWidth="1"/>
    <col min="9015" max="9016" width="6.85546875" style="2" customWidth="1"/>
    <col min="9017" max="9017" width="5.85546875" style="2" customWidth="1"/>
    <col min="9018" max="9018" width="7.5703125" style="2" customWidth="1"/>
    <col min="9019" max="9019" width="4" style="2" customWidth="1"/>
    <col min="9020" max="9020" width="4.28515625" style="2" customWidth="1"/>
    <col min="9021" max="9021" width="6.42578125" style="2" customWidth="1"/>
    <col min="9022" max="9022" width="6.5703125" style="2" customWidth="1"/>
    <col min="9023" max="9023" width="6.28515625" style="2" customWidth="1"/>
    <col min="9024" max="9024" width="6.140625" style="2" customWidth="1"/>
    <col min="9025" max="9025" width="7" style="2" customWidth="1"/>
    <col min="9026" max="9026" width="4" style="2" customWidth="1"/>
    <col min="9027" max="9027" width="4.28515625" style="2" customWidth="1"/>
    <col min="9028" max="9028" width="6.28515625" style="2" customWidth="1"/>
    <col min="9029" max="9029" width="7" style="2" customWidth="1"/>
    <col min="9030" max="9030" width="6.5703125" style="2" customWidth="1"/>
    <col min="9031" max="9031" width="6.85546875" style="2" customWidth="1"/>
    <col min="9032" max="9032" width="7.42578125" style="2" customWidth="1"/>
    <col min="9033" max="9033" width="3.5703125" style="2" customWidth="1"/>
    <col min="9034" max="9034" width="4.42578125" style="2" customWidth="1"/>
    <col min="9035" max="9035" width="6.5703125" style="2" customWidth="1"/>
    <col min="9036" max="9036" width="7" style="2" customWidth="1"/>
    <col min="9037" max="9037" width="7.42578125" style="2" customWidth="1"/>
    <col min="9038" max="9038" width="7.140625" style="2" customWidth="1"/>
    <col min="9039" max="9039" width="7.28515625" style="2" customWidth="1"/>
    <col min="9040" max="9040" width="4.42578125" style="2" customWidth="1"/>
    <col min="9041" max="9041" width="4.85546875" style="2" customWidth="1"/>
    <col min="9042" max="9081" width="0" style="2" hidden="1" customWidth="1"/>
    <col min="9082" max="9082" width="8.42578125" style="2" customWidth="1"/>
    <col min="9083" max="9084" width="8.28515625" style="2" customWidth="1"/>
    <col min="9085" max="9087" width="5.140625" style="2" customWidth="1"/>
    <col min="9088" max="9088" width="21.85546875" style="2" customWidth="1"/>
    <col min="9089" max="9089" width="44.85546875" style="2" customWidth="1"/>
    <col min="9090" max="9090" width="9.42578125" style="2" customWidth="1"/>
    <col min="9091" max="9091" width="7.7109375" style="2" customWidth="1"/>
    <col min="9092" max="9097" width="4.7109375" style="2" customWidth="1"/>
    <col min="9098" max="9098" width="5" style="2" customWidth="1"/>
    <col min="9099" max="9216" width="9.140625" style="2"/>
    <col min="9217" max="9217" width="3.5703125" style="2" customWidth="1"/>
    <col min="9218" max="9218" width="8.85546875" style="2" customWidth="1"/>
    <col min="9219" max="9219" width="38" style="2" customWidth="1"/>
    <col min="9220" max="9220" width="9.140625" style="2"/>
    <col min="9221" max="9221" width="7.28515625" style="2" customWidth="1"/>
    <col min="9222" max="9222" width="6.28515625" style="2" customWidth="1"/>
    <col min="9223" max="9223" width="6.5703125" style="2" customWidth="1"/>
    <col min="9224" max="9224" width="7.28515625" style="2" customWidth="1"/>
    <col min="9225" max="9225" width="8.140625" style="2" customWidth="1"/>
    <col min="9226" max="9226" width="6.28515625" style="2" customWidth="1"/>
    <col min="9227" max="9227" width="4.85546875" style="2" customWidth="1"/>
    <col min="9228" max="9228" width="5.85546875" style="2" customWidth="1"/>
    <col min="9229" max="9229" width="6" style="2" customWidth="1"/>
    <col min="9230" max="9230" width="6.42578125" style="2" customWidth="1"/>
    <col min="9231" max="9231" width="7" style="2" customWidth="1"/>
    <col min="9232" max="9232" width="7.42578125" style="2" customWidth="1"/>
    <col min="9233" max="9233" width="4.140625" style="2" customWidth="1"/>
    <col min="9234" max="9234" width="6" style="2" customWidth="1"/>
    <col min="9235" max="9235" width="6.5703125" style="2" customWidth="1"/>
    <col min="9236" max="9236" width="6.42578125" style="2" customWidth="1"/>
    <col min="9237" max="9237" width="6.140625" style="2" customWidth="1"/>
    <col min="9238" max="9238" width="6" style="2" customWidth="1"/>
    <col min="9239" max="9239" width="7.42578125" style="2" customWidth="1"/>
    <col min="9240" max="9240" width="5.140625" style="2" customWidth="1"/>
    <col min="9241" max="9241" width="4.140625" style="2" customWidth="1"/>
    <col min="9242" max="9242" width="7.140625" style="2" customWidth="1"/>
    <col min="9243" max="9243" width="6.85546875" style="2" customWidth="1"/>
    <col min="9244" max="9244" width="6.5703125" style="2" customWidth="1"/>
    <col min="9245" max="9245" width="7" style="2" customWidth="1"/>
    <col min="9246" max="9246" width="8" style="2" customWidth="1"/>
    <col min="9247" max="9247" width="4.140625" style="2" customWidth="1"/>
    <col min="9248" max="9248" width="4.7109375" style="2" customWidth="1"/>
    <col min="9249" max="9249" width="6.140625" style="2" customWidth="1"/>
    <col min="9250" max="9250" width="6.5703125" style="2" customWidth="1"/>
    <col min="9251" max="9251" width="6.140625" style="2" customWidth="1"/>
    <col min="9252" max="9252" width="7" style="2" customWidth="1"/>
    <col min="9253" max="9253" width="7.42578125" style="2" customWidth="1"/>
    <col min="9254" max="9254" width="4.28515625" style="2" customWidth="1"/>
    <col min="9255" max="9255" width="4.7109375" style="2" customWidth="1"/>
    <col min="9256" max="9256" width="6.28515625" style="2" customWidth="1"/>
    <col min="9257" max="9257" width="6.42578125" style="2" customWidth="1"/>
    <col min="9258" max="9258" width="6.85546875" style="2" customWidth="1"/>
    <col min="9259" max="9259" width="6.7109375" style="2" customWidth="1"/>
    <col min="9260" max="9260" width="7.7109375" style="2" customWidth="1"/>
    <col min="9261" max="9261" width="3.7109375" style="2" customWidth="1"/>
    <col min="9262" max="9262" width="4.140625" style="2" customWidth="1"/>
    <col min="9263" max="9263" width="6.140625" style="2" customWidth="1"/>
    <col min="9264" max="9264" width="6.5703125" style="2" customWidth="1"/>
    <col min="9265" max="9265" width="6.85546875" style="2" customWidth="1"/>
    <col min="9266" max="9266" width="5.5703125" style="2" customWidth="1"/>
    <col min="9267" max="9267" width="7.5703125" style="2" customWidth="1"/>
    <col min="9268" max="9268" width="4" style="2" customWidth="1"/>
    <col min="9269" max="9269" width="6.42578125" style="2" customWidth="1"/>
    <col min="9270" max="9270" width="7.5703125" style="2" customWidth="1"/>
    <col min="9271" max="9272" width="6.85546875" style="2" customWidth="1"/>
    <col min="9273" max="9273" width="5.85546875" style="2" customWidth="1"/>
    <col min="9274" max="9274" width="7.5703125" style="2" customWidth="1"/>
    <col min="9275" max="9275" width="4" style="2" customWidth="1"/>
    <col min="9276" max="9276" width="4.28515625" style="2" customWidth="1"/>
    <col min="9277" max="9277" width="6.42578125" style="2" customWidth="1"/>
    <col min="9278" max="9278" width="6.5703125" style="2" customWidth="1"/>
    <col min="9279" max="9279" width="6.28515625" style="2" customWidth="1"/>
    <col min="9280" max="9280" width="6.140625" style="2" customWidth="1"/>
    <col min="9281" max="9281" width="7" style="2" customWidth="1"/>
    <col min="9282" max="9282" width="4" style="2" customWidth="1"/>
    <col min="9283" max="9283" width="4.28515625" style="2" customWidth="1"/>
    <col min="9284" max="9284" width="6.28515625" style="2" customWidth="1"/>
    <col min="9285" max="9285" width="7" style="2" customWidth="1"/>
    <col min="9286" max="9286" width="6.5703125" style="2" customWidth="1"/>
    <col min="9287" max="9287" width="6.85546875" style="2" customWidth="1"/>
    <col min="9288" max="9288" width="7.42578125" style="2" customWidth="1"/>
    <col min="9289" max="9289" width="3.5703125" style="2" customWidth="1"/>
    <col min="9290" max="9290" width="4.42578125" style="2" customWidth="1"/>
    <col min="9291" max="9291" width="6.5703125" style="2" customWidth="1"/>
    <col min="9292" max="9292" width="7" style="2" customWidth="1"/>
    <col min="9293" max="9293" width="7.42578125" style="2" customWidth="1"/>
    <col min="9294" max="9294" width="7.140625" style="2" customWidth="1"/>
    <col min="9295" max="9295" width="7.28515625" style="2" customWidth="1"/>
    <col min="9296" max="9296" width="4.42578125" style="2" customWidth="1"/>
    <col min="9297" max="9297" width="4.85546875" style="2" customWidth="1"/>
    <col min="9298" max="9337" width="0" style="2" hidden="1" customWidth="1"/>
    <col min="9338" max="9338" width="8.42578125" style="2" customWidth="1"/>
    <col min="9339" max="9340" width="8.28515625" style="2" customWidth="1"/>
    <col min="9341" max="9343" width="5.140625" style="2" customWidth="1"/>
    <col min="9344" max="9344" width="21.85546875" style="2" customWidth="1"/>
    <col min="9345" max="9345" width="44.85546875" style="2" customWidth="1"/>
    <col min="9346" max="9346" width="9.42578125" style="2" customWidth="1"/>
    <col min="9347" max="9347" width="7.7109375" style="2" customWidth="1"/>
    <col min="9348" max="9353" width="4.7109375" style="2" customWidth="1"/>
    <col min="9354" max="9354" width="5" style="2" customWidth="1"/>
    <col min="9355" max="9472" width="9.140625" style="2"/>
    <col min="9473" max="9473" width="3.5703125" style="2" customWidth="1"/>
    <col min="9474" max="9474" width="8.85546875" style="2" customWidth="1"/>
    <col min="9475" max="9475" width="38" style="2" customWidth="1"/>
    <col min="9476" max="9476" width="9.140625" style="2"/>
    <col min="9477" max="9477" width="7.28515625" style="2" customWidth="1"/>
    <col min="9478" max="9478" width="6.28515625" style="2" customWidth="1"/>
    <col min="9479" max="9479" width="6.5703125" style="2" customWidth="1"/>
    <col min="9480" max="9480" width="7.28515625" style="2" customWidth="1"/>
    <col min="9481" max="9481" width="8.140625" style="2" customWidth="1"/>
    <col min="9482" max="9482" width="6.28515625" style="2" customWidth="1"/>
    <col min="9483" max="9483" width="4.85546875" style="2" customWidth="1"/>
    <col min="9484" max="9484" width="5.85546875" style="2" customWidth="1"/>
    <col min="9485" max="9485" width="6" style="2" customWidth="1"/>
    <col min="9486" max="9486" width="6.42578125" style="2" customWidth="1"/>
    <col min="9487" max="9487" width="7" style="2" customWidth="1"/>
    <col min="9488" max="9488" width="7.42578125" style="2" customWidth="1"/>
    <col min="9489" max="9489" width="4.140625" style="2" customWidth="1"/>
    <col min="9490" max="9490" width="6" style="2" customWidth="1"/>
    <col min="9491" max="9491" width="6.5703125" style="2" customWidth="1"/>
    <col min="9492" max="9492" width="6.42578125" style="2" customWidth="1"/>
    <col min="9493" max="9493" width="6.140625" style="2" customWidth="1"/>
    <col min="9494" max="9494" width="6" style="2" customWidth="1"/>
    <col min="9495" max="9495" width="7.42578125" style="2" customWidth="1"/>
    <col min="9496" max="9496" width="5.140625" style="2" customWidth="1"/>
    <col min="9497" max="9497" width="4.140625" style="2" customWidth="1"/>
    <col min="9498" max="9498" width="7.140625" style="2" customWidth="1"/>
    <col min="9499" max="9499" width="6.85546875" style="2" customWidth="1"/>
    <col min="9500" max="9500" width="6.5703125" style="2" customWidth="1"/>
    <col min="9501" max="9501" width="7" style="2" customWidth="1"/>
    <col min="9502" max="9502" width="8" style="2" customWidth="1"/>
    <col min="9503" max="9503" width="4.140625" style="2" customWidth="1"/>
    <col min="9504" max="9504" width="4.7109375" style="2" customWidth="1"/>
    <col min="9505" max="9505" width="6.140625" style="2" customWidth="1"/>
    <col min="9506" max="9506" width="6.5703125" style="2" customWidth="1"/>
    <col min="9507" max="9507" width="6.140625" style="2" customWidth="1"/>
    <col min="9508" max="9508" width="7" style="2" customWidth="1"/>
    <col min="9509" max="9509" width="7.42578125" style="2" customWidth="1"/>
    <col min="9510" max="9510" width="4.28515625" style="2" customWidth="1"/>
    <col min="9511" max="9511" width="4.7109375" style="2" customWidth="1"/>
    <col min="9512" max="9512" width="6.28515625" style="2" customWidth="1"/>
    <col min="9513" max="9513" width="6.42578125" style="2" customWidth="1"/>
    <col min="9514" max="9514" width="6.85546875" style="2" customWidth="1"/>
    <col min="9515" max="9515" width="6.7109375" style="2" customWidth="1"/>
    <col min="9516" max="9516" width="7.7109375" style="2" customWidth="1"/>
    <col min="9517" max="9517" width="3.7109375" style="2" customWidth="1"/>
    <col min="9518" max="9518" width="4.140625" style="2" customWidth="1"/>
    <col min="9519" max="9519" width="6.140625" style="2" customWidth="1"/>
    <col min="9520" max="9520" width="6.5703125" style="2" customWidth="1"/>
    <col min="9521" max="9521" width="6.85546875" style="2" customWidth="1"/>
    <col min="9522" max="9522" width="5.5703125" style="2" customWidth="1"/>
    <col min="9523" max="9523" width="7.5703125" style="2" customWidth="1"/>
    <col min="9524" max="9524" width="4" style="2" customWidth="1"/>
    <col min="9525" max="9525" width="6.42578125" style="2" customWidth="1"/>
    <col min="9526" max="9526" width="7.5703125" style="2" customWidth="1"/>
    <col min="9527" max="9528" width="6.85546875" style="2" customWidth="1"/>
    <col min="9529" max="9529" width="5.85546875" style="2" customWidth="1"/>
    <col min="9530" max="9530" width="7.5703125" style="2" customWidth="1"/>
    <col min="9531" max="9531" width="4" style="2" customWidth="1"/>
    <col min="9532" max="9532" width="4.28515625" style="2" customWidth="1"/>
    <col min="9533" max="9533" width="6.42578125" style="2" customWidth="1"/>
    <col min="9534" max="9534" width="6.5703125" style="2" customWidth="1"/>
    <col min="9535" max="9535" width="6.28515625" style="2" customWidth="1"/>
    <col min="9536" max="9536" width="6.140625" style="2" customWidth="1"/>
    <col min="9537" max="9537" width="7" style="2" customWidth="1"/>
    <col min="9538" max="9538" width="4" style="2" customWidth="1"/>
    <col min="9539" max="9539" width="4.28515625" style="2" customWidth="1"/>
    <col min="9540" max="9540" width="6.28515625" style="2" customWidth="1"/>
    <col min="9541" max="9541" width="7" style="2" customWidth="1"/>
    <col min="9542" max="9542" width="6.5703125" style="2" customWidth="1"/>
    <col min="9543" max="9543" width="6.85546875" style="2" customWidth="1"/>
    <col min="9544" max="9544" width="7.42578125" style="2" customWidth="1"/>
    <col min="9545" max="9545" width="3.5703125" style="2" customWidth="1"/>
    <col min="9546" max="9546" width="4.42578125" style="2" customWidth="1"/>
    <col min="9547" max="9547" width="6.5703125" style="2" customWidth="1"/>
    <col min="9548" max="9548" width="7" style="2" customWidth="1"/>
    <col min="9549" max="9549" width="7.42578125" style="2" customWidth="1"/>
    <col min="9550" max="9550" width="7.140625" style="2" customWidth="1"/>
    <col min="9551" max="9551" width="7.28515625" style="2" customWidth="1"/>
    <col min="9552" max="9552" width="4.42578125" style="2" customWidth="1"/>
    <col min="9553" max="9553" width="4.85546875" style="2" customWidth="1"/>
    <col min="9554" max="9593" width="0" style="2" hidden="1" customWidth="1"/>
    <col min="9594" max="9594" width="8.42578125" style="2" customWidth="1"/>
    <col min="9595" max="9596" width="8.28515625" style="2" customWidth="1"/>
    <col min="9597" max="9599" width="5.140625" style="2" customWidth="1"/>
    <col min="9600" max="9600" width="21.85546875" style="2" customWidth="1"/>
    <col min="9601" max="9601" width="44.85546875" style="2" customWidth="1"/>
    <col min="9602" max="9602" width="9.42578125" style="2" customWidth="1"/>
    <col min="9603" max="9603" width="7.7109375" style="2" customWidth="1"/>
    <col min="9604" max="9609" width="4.7109375" style="2" customWidth="1"/>
    <col min="9610" max="9610" width="5" style="2" customWidth="1"/>
    <col min="9611" max="9728" width="9.140625" style="2"/>
    <col min="9729" max="9729" width="3.5703125" style="2" customWidth="1"/>
    <col min="9730" max="9730" width="8.85546875" style="2" customWidth="1"/>
    <col min="9731" max="9731" width="38" style="2" customWidth="1"/>
    <col min="9732" max="9732" width="9.140625" style="2"/>
    <col min="9733" max="9733" width="7.28515625" style="2" customWidth="1"/>
    <col min="9734" max="9734" width="6.28515625" style="2" customWidth="1"/>
    <col min="9735" max="9735" width="6.5703125" style="2" customWidth="1"/>
    <col min="9736" max="9736" width="7.28515625" style="2" customWidth="1"/>
    <col min="9737" max="9737" width="8.140625" style="2" customWidth="1"/>
    <col min="9738" max="9738" width="6.28515625" style="2" customWidth="1"/>
    <col min="9739" max="9739" width="4.85546875" style="2" customWidth="1"/>
    <col min="9740" max="9740" width="5.85546875" style="2" customWidth="1"/>
    <col min="9741" max="9741" width="6" style="2" customWidth="1"/>
    <col min="9742" max="9742" width="6.42578125" style="2" customWidth="1"/>
    <col min="9743" max="9743" width="7" style="2" customWidth="1"/>
    <col min="9744" max="9744" width="7.42578125" style="2" customWidth="1"/>
    <col min="9745" max="9745" width="4.140625" style="2" customWidth="1"/>
    <col min="9746" max="9746" width="6" style="2" customWidth="1"/>
    <col min="9747" max="9747" width="6.5703125" style="2" customWidth="1"/>
    <col min="9748" max="9748" width="6.42578125" style="2" customWidth="1"/>
    <col min="9749" max="9749" width="6.140625" style="2" customWidth="1"/>
    <col min="9750" max="9750" width="6" style="2" customWidth="1"/>
    <col min="9751" max="9751" width="7.42578125" style="2" customWidth="1"/>
    <col min="9752" max="9752" width="5.140625" style="2" customWidth="1"/>
    <col min="9753" max="9753" width="4.140625" style="2" customWidth="1"/>
    <col min="9754" max="9754" width="7.140625" style="2" customWidth="1"/>
    <col min="9755" max="9755" width="6.85546875" style="2" customWidth="1"/>
    <col min="9756" max="9756" width="6.5703125" style="2" customWidth="1"/>
    <col min="9757" max="9757" width="7" style="2" customWidth="1"/>
    <col min="9758" max="9758" width="8" style="2" customWidth="1"/>
    <col min="9759" max="9759" width="4.140625" style="2" customWidth="1"/>
    <col min="9760" max="9760" width="4.7109375" style="2" customWidth="1"/>
    <col min="9761" max="9761" width="6.140625" style="2" customWidth="1"/>
    <col min="9762" max="9762" width="6.5703125" style="2" customWidth="1"/>
    <col min="9763" max="9763" width="6.140625" style="2" customWidth="1"/>
    <col min="9764" max="9764" width="7" style="2" customWidth="1"/>
    <col min="9765" max="9765" width="7.42578125" style="2" customWidth="1"/>
    <col min="9766" max="9766" width="4.28515625" style="2" customWidth="1"/>
    <col min="9767" max="9767" width="4.7109375" style="2" customWidth="1"/>
    <col min="9768" max="9768" width="6.28515625" style="2" customWidth="1"/>
    <col min="9769" max="9769" width="6.42578125" style="2" customWidth="1"/>
    <col min="9770" max="9770" width="6.85546875" style="2" customWidth="1"/>
    <col min="9771" max="9771" width="6.7109375" style="2" customWidth="1"/>
    <col min="9772" max="9772" width="7.7109375" style="2" customWidth="1"/>
    <col min="9773" max="9773" width="3.7109375" style="2" customWidth="1"/>
    <col min="9774" max="9774" width="4.140625" style="2" customWidth="1"/>
    <col min="9775" max="9775" width="6.140625" style="2" customWidth="1"/>
    <col min="9776" max="9776" width="6.5703125" style="2" customWidth="1"/>
    <col min="9777" max="9777" width="6.85546875" style="2" customWidth="1"/>
    <col min="9778" max="9778" width="5.5703125" style="2" customWidth="1"/>
    <col min="9779" max="9779" width="7.5703125" style="2" customWidth="1"/>
    <col min="9780" max="9780" width="4" style="2" customWidth="1"/>
    <col min="9781" max="9781" width="6.42578125" style="2" customWidth="1"/>
    <col min="9782" max="9782" width="7.5703125" style="2" customWidth="1"/>
    <col min="9783" max="9784" width="6.85546875" style="2" customWidth="1"/>
    <col min="9785" max="9785" width="5.85546875" style="2" customWidth="1"/>
    <col min="9786" max="9786" width="7.5703125" style="2" customWidth="1"/>
    <col min="9787" max="9787" width="4" style="2" customWidth="1"/>
    <col min="9788" max="9788" width="4.28515625" style="2" customWidth="1"/>
    <col min="9789" max="9789" width="6.42578125" style="2" customWidth="1"/>
    <col min="9790" max="9790" width="6.5703125" style="2" customWidth="1"/>
    <col min="9791" max="9791" width="6.28515625" style="2" customWidth="1"/>
    <col min="9792" max="9792" width="6.140625" style="2" customWidth="1"/>
    <col min="9793" max="9793" width="7" style="2" customWidth="1"/>
    <col min="9794" max="9794" width="4" style="2" customWidth="1"/>
    <col min="9795" max="9795" width="4.28515625" style="2" customWidth="1"/>
    <col min="9796" max="9796" width="6.28515625" style="2" customWidth="1"/>
    <col min="9797" max="9797" width="7" style="2" customWidth="1"/>
    <col min="9798" max="9798" width="6.5703125" style="2" customWidth="1"/>
    <col min="9799" max="9799" width="6.85546875" style="2" customWidth="1"/>
    <col min="9800" max="9800" width="7.42578125" style="2" customWidth="1"/>
    <col min="9801" max="9801" width="3.5703125" style="2" customWidth="1"/>
    <col min="9802" max="9802" width="4.42578125" style="2" customWidth="1"/>
    <col min="9803" max="9803" width="6.5703125" style="2" customWidth="1"/>
    <col min="9804" max="9804" width="7" style="2" customWidth="1"/>
    <col min="9805" max="9805" width="7.42578125" style="2" customWidth="1"/>
    <col min="9806" max="9806" width="7.140625" style="2" customWidth="1"/>
    <col min="9807" max="9807" width="7.28515625" style="2" customWidth="1"/>
    <col min="9808" max="9808" width="4.42578125" style="2" customWidth="1"/>
    <col min="9809" max="9809" width="4.85546875" style="2" customWidth="1"/>
    <col min="9810" max="9849" width="0" style="2" hidden="1" customWidth="1"/>
    <col min="9850" max="9850" width="8.42578125" style="2" customWidth="1"/>
    <col min="9851" max="9852" width="8.28515625" style="2" customWidth="1"/>
    <col min="9853" max="9855" width="5.140625" style="2" customWidth="1"/>
    <col min="9856" max="9856" width="21.85546875" style="2" customWidth="1"/>
    <col min="9857" max="9857" width="44.85546875" style="2" customWidth="1"/>
    <col min="9858" max="9858" width="9.42578125" style="2" customWidth="1"/>
    <col min="9859" max="9859" width="7.7109375" style="2" customWidth="1"/>
    <col min="9860" max="9865" width="4.7109375" style="2" customWidth="1"/>
    <col min="9866" max="9866" width="5" style="2" customWidth="1"/>
    <col min="9867" max="9984" width="9.140625" style="2"/>
    <col min="9985" max="9985" width="3.5703125" style="2" customWidth="1"/>
    <col min="9986" max="9986" width="8.85546875" style="2" customWidth="1"/>
    <col min="9987" max="9987" width="38" style="2" customWidth="1"/>
    <col min="9988" max="9988" width="9.140625" style="2"/>
    <col min="9989" max="9989" width="7.28515625" style="2" customWidth="1"/>
    <col min="9990" max="9990" width="6.28515625" style="2" customWidth="1"/>
    <col min="9991" max="9991" width="6.5703125" style="2" customWidth="1"/>
    <col min="9992" max="9992" width="7.28515625" style="2" customWidth="1"/>
    <col min="9993" max="9993" width="8.140625" style="2" customWidth="1"/>
    <col min="9994" max="9994" width="6.28515625" style="2" customWidth="1"/>
    <col min="9995" max="9995" width="4.85546875" style="2" customWidth="1"/>
    <col min="9996" max="9996" width="5.85546875" style="2" customWidth="1"/>
    <col min="9997" max="9997" width="6" style="2" customWidth="1"/>
    <col min="9998" max="9998" width="6.42578125" style="2" customWidth="1"/>
    <col min="9999" max="9999" width="7" style="2" customWidth="1"/>
    <col min="10000" max="10000" width="7.42578125" style="2" customWidth="1"/>
    <col min="10001" max="10001" width="4.140625" style="2" customWidth="1"/>
    <col min="10002" max="10002" width="6" style="2" customWidth="1"/>
    <col min="10003" max="10003" width="6.5703125" style="2" customWidth="1"/>
    <col min="10004" max="10004" width="6.42578125" style="2" customWidth="1"/>
    <col min="10005" max="10005" width="6.140625" style="2" customWidth="1"/>
    <col min="10006" max="10006" width="6" style="2" customWidth="1"/>
    <col min="10007" max="10007" width="7.42578125" style="2" customWidth="1"/>
    <col min="10008" max="10008" width="5.140625" style="2" customWidth="1"/>
    <col min="10009" max="10009" width="4.140625" style="2" customWidth="1"/>
    <col min="10010" max="10010" width="7.140625" style="2" customWidth="1"/>
    <col min="10011" max="10011" width="6.85546875" style="2" customWidth="1"/>
    <col min="10012" max="10012" width="6.5703125" style="2" customWidth="1"/>
    <col min="10013" max="10013" width="7" style="2" customWidth="1"/>
    <col min="10014" max="10014" width="8" style="2" customWidth="1"/>
    <col min="10015" max="10015" width="4.140625" style="2" customWidth="1"/>
    <col min="10016" max="10016" width="4.7109375" style="2" customWidth="1"/>
    <col min="10017" max="10017" width="6.140625" style="2" customWidth="1"/>
    <col min="10018" max="10018" width="6.5703125" style="2" customWidth="1"/>
    <col min="10019" max="10019" width="6.140625" style="2" customWidth="1"/>
    <col min="10020" max="10020" width="7" style="2" customWidth="1"/>
    <col min="10021" max="10021" width="7.42578125" style="2" customWidth="1"/>
    <col min="10022" max="10022" width="4.28515625" style="2" customWidth="1"/>
    <col min="10023" max="10023" width="4.7109375" style="2" customWidth="1"/>
    <col min="10024" max="10024" width="6.28515625" style="2" customWidth="1"/>
    <col min="10025" max="10025" width="6.42578125" style="2" customWidth="1"/>
    <col min="10026" max="10026" width="6.85546875" style="2" customWidth="1"/>
    <col min="10027" max="10027" width="6.7109375" style="2" customWidth="1"/>
    <col min="10028" max="10028" width="7.7109375" style="2" customWidth="1"/>
    <col min="10029" max="10029" width="3.7109375" style="2" customWidth="1"/>
    <col min="10030" max="10030" width="4.140625" style="2" customWidth="1"/>
    <col min="10031" max="10031" width="6.140625" style="2" customWidth="1"/>
    <col min="10032" max="10032" width="6.5703125" style="2" customWidth="1"/>
    <col min="10033" max="10033" width="6.85546875" style="2" customWidth="1"/>
    <col min="10034" max="10034" width="5.5703125" style="2" customWidth="1"/>
    <col min="10035" max="10035" width="7.5703125" style="2" customWidth="1"/>
    <col min="10036" max="10036" width="4" style="2" customWidth="1"/>
    <col min="10037" max="10037" width="6.42578125" style="2" customWidth="1"/>
    <col min="10038" max="10038" width="7.5703125" style="2" customWidth="1"/>
    <col min="10039" max="10040" width="6.85546875" style="2" customWidth="1"/>
    <col min="10041" max="10041" width="5.85546875" style="2" customWidth="1"/>
    <col min="10042" max="10042" width="7.5703125" style="2" customWidth="1"/>
    <col min="10043" max="10043" width="4" style="2" customWidth="1"/>
    <col min="10044" max="10044" width="4.28515625" style="2" customWidth="1"/>
    <col min="10045" max="10045" width="6.42578125" style="2" customWidth="1"/>
    <col min="10046" max="10046" width="6.5703125" style="2" customWidth="1"/>
    <col min="10047" max="10047" width="6.28515625" style="2" customWidth="1"/>
    <col min="10048" max="10048" width="6.140625" style="2" customWidth="1"/>
    <col min="10049" max="10049" width="7" style="2" customWidth="1"/>
    <col min="10050" max="10050" width="4" style="2" customWidth="1"/>
    <col min="10051" max="10051" width="4.28515625" style="2" customWidth="1"/>
    <col min="10052" max="10052" width="6.28515625" style="2" customWidth="1"/>
    <col min="10053" max="10053" width="7" style="2" customWidth="1"/>
    <col min="10054" max="10054" width="6.5703125" style="2" customWidth="1"/>
    <col min="10055" max="10055" width="6.85546875" style="2" customWidth="1"/>
    <col min="10056" max="10056" width="7.42578125" style="2" customWidth="1"/>
    <col min="10057" max="10057" width="3.5703125" style="2" customWidth="1"/>
    <col min="10058" max="10058" width="4.42578125" style="2" customWidth="1"/>
    <col min="10059" max="10059" width="6.5703125" style="2" customWidth="1"/>
    <col min="10060" max="10060" width="7" style="2" customWidth="1"/>
    <col min="10061" max="10061" width="7.42578125" style="2" customWidth="1"/>
    <col min="10062" max="10062" width="7.140625" style="2" customWidth="1"/>
    <col min="10063" max="10063" width="7.28515625" style="2" customWidth="1"/>
    <col min="10064" max="10064" width="4.42578125" style="2" customWidth="1"/>
    <col min="10065" max="10065" width="4.85546875" style="2" customWidth="1"/>
    <col min="10066" max="10105" width="0" style="2" hidden="1" customWidth="1"/>
    <col min="10106" max="10106" width="8.42578125" style="2" customWidth="1"/>
    <col min="10107" max="10108" width="8.28515625" style="2" customWidth="1"/>
    <col min="10109" max="10111" width="5.140625" style="2" customWidth="1"/>
    <col min="10112" max="10112" width="21.85546875" style="2" customWidth="1"/>
    <col min="10113" max="10113" width="44.85546875" style="2" customWidth="1"/>
    <col min="10114" max="10114" width="9.42578125" style="2" customWidth="1"/>
    <col min="10115" max="10115" width="7.7109375" style="2" customWidth="1"/>
    <col min="10116" max="10121" width="4.7109375" style="2" customWidth="1"/>
    <col min="10122" max="10122" width="5" style="2" customWidth="1"/>
    <col min="10123" max="10240" width="9.140625" style="2"/>
    <col min="10241" max="10241" width="3.5703125" style="2" customWidth="1"/>
    <col min="10242" max="10242" width="8.85546875" style="2" customWidth="1"/>
    <col min="10243" max="10243" width="38" style="2" customWidth="1"/>
    <col min="10244" max="10244" width="9.140625" style="2"/>
    <col min="10245" max="10245" width="7.28515625" style="2" customWidth="1"/>
    <col min="10246" max="10246" width="6.28515625" style="2" customWidth="1"/>
    <col min="10247" max="10247" width="6.5703125" style="2" customWidth="1"/>
    <col min="10248" max="10248" width="7.28515625" style="2" customWidth="1"/>
    <col min="10249" max="10249" width="8.140625" style="2" customWidth="1"/>
    <col min="10250" max="10250" width="6.28515625" style="2" customWidth="1"/>
    <col min="10251" max="10251" width="4.85546875" style="2" customWidth="1"/>
    <col min="10252" max="10252" width="5.85546875" style="2" customWidth="1"/>
    <col min="10253" max="10253" width="6" style="2" customWidth="1"/>
    <col min="10254" max="10254" width="6.42578125" style="2" customWidth="1"/>
    <col min="10255" max="10255" width="7" style="2" customWidth="1"/>
    <col min="10256" max="10256" width="7.42578125" style="2" customWidth="1"/>
    <col min="10257" max="10257" width="4.140625" style="2" customWidth="1"/>
    <col min="10258" max="10258" width="6" style="2" customWidth="1"/>
    <col min="10259" max="10259" width="6.5703125" style="2" customWidth="1"/>
    <col min="10260" max="10260" width="6.42578125" style="2" customWidth="1"/>
    <col min="10261" max="10261" width="6.140625" style="2" customWidth="1"/>
    <col min="10262" max="10262" width="6" style="2" customWidth="1"/>
    <col min="10263" max="10263" width="7.42578125" style="2" customWidth="1"/>
    <col min="10264" max="10264" width="5.140625" style="2" customWidth="1"/>
    <col min="10265" max="10265" width="4.140625" style="2" customWidth="1"/>
    <col min="10266" max="10266" width="7.140625" style="2" customWidth="1"/>
    <col min="10267" max="10267" width="6.85546875" style="2" customWidth="1"/>
    <col min="10268" max="10268" width="6.5703125" style="2" customWidth="1"/>
    <col min="10269" max="10269" width="7" style="2" customWidth="1"/>
    <col min="10270" max="10270" width="8" style="2" customWidth="1"/>
    <col min="10271" max="10271" width="4.140625" style="2" customWidth="1"/>
    <col min="10272" max="10272" width="4.7109375" style="2" customWidth="1"/>
    <col min="10273" max="10273" width="6.140625" style="2" customWidth="1"/>
    <col min="10274" max="10274" width="6.5703125" style="2" customWidth="1"/>
    <col min="10275" max="10275" width="6.140625" style="2" customWidth="1"/>
    <col min="10276" max="10276" width="7" style="2" customWidth="1"/>
    <col min="10277" max="10277" width="7.42578125" style="2" customWidth="1"/>
    <col min="10278" max="10278" width="4.28515625" style="2" customWidth="1"/>
    <col min="10279" max="10279" width="4.7109375" style="2" customWidth="1"/>
    <col min="10280" max="10280" width="6.28515625" style="2" customWidth="1"/>
    <col min="10281" max="10281" width="6.42578125" style="2" customWidth="1"/>
    <col min="10282" max="10282" width="6.85546875" style="2" customWidth="1"/>
    <col min="10283" max="10283" width="6.7109375" style="2" customWidth="1"/>
    <col min="10284" max="10284" width="7.7109375" style="2" customWidth="1"/>
    <col min="10285" max="10285" width="3.7109375" style="2" customWidth="1"/>
    <col min="10286" max="10286" width="4.140625" style="2" customWidth="1"/>
    <col min="10287" max="10287" width="6.140625" style="2" customWidth="1"/>
    <col min="10288" max="10288" width="6.5703125" style="2" customWidth="1"/>
    <col min="10289" max="10289" width="6.85546875" style="2" customWidth="1"/>
    <col min="10290" max="10290" width="5.5703125" style="2" customWidth="1"/>
    <col min="10291" max="10291" width="7.5703125" style="2" customWidth="1"/>
    <col min="10292" max="10292" width="4" style="2" customWidth="1"/>
    <col min="10293" max="10293" width="6.42578125" style="2" customWidth="1"/>
    <col min="10294" max="10294" width="7.5703125" style="2" customWidth="1"/>
    <col min="10295" max="10296" width="6.85546875" style="2" customWidth="1"/>
    <col min="10297" max="10297" width="5.85546875" style="2" customWidth="1"/>
    <col min="10298" max="10298" width="7.5703125" style="2" customWidth="1"/>
    <col min="10299" max="10299" width="4" style="2" customWidth="1"/>
    <col min="10300" max="10300" width="4.28515625" style="2" customWidth="1"/>
    <col min="10301" max="10301" width="6.42578125" style="2" customWidth="1"/>
    <col min="10302" max="10302" width="6.5703125" style="2" customWidth="1"/>
    <col min="10303" max="10303" width="6.28515625" style="2" customWidth="1"/>
    <col min="10304" max="10304" width="6.140625" style="2" customWidth="1"/>
    <col min="10305" max="10305" width="7" style="2" customWidth="1"/>
    <col min="10306" max="10306" width="4" style="2" customWidth="1"/>
    <col min="10307" max="10307" width="4.28515625" style="2" customWidth="1"/>
    <col min="10308" max="10308" width="6.28515625" style="2" customWidth="1"/>
    <col min="10309" max="10309" width="7" style="2" customWidth="1"/>
    <col min="10310" max="10310" width="6.5703125" style="2" customWidth="1"/>
    <col min="10311" max="10311" width="6.85546875" style="2" customWidth="1"/>
    <col min="10312" max="10312" width="7.42578125" style="2" customWidth="1"/>
    <col min="10313" max="10313" width="3.5703125" style="2" customWidth="1"/>
    <col min="10314" max="10314" width="4.42578125" style="2" customWidth="1"/>
    <col min="10315" max="10315" width="6.5703125" style="2" customWidth="1"/>
    <col min="10316" max="10316" width="7" style="2" customWidth="1"/>
    <col min="10317" max="10317" width="7.42578125" style="2" customWidth="1"/>
    <col min="10318" max="10318" width="7.140625" style="2" customWidth="1"/>
    <col min="10319" max="10319" width="7.28515625" style="2" customWidth="1"/>
    <col min="10320" max="10320" width="4.42578125" style="2" customWidth="1"/>
    <col min="10321" max="10321" width="4.85546875" style="2" customWidth="1"/>
    <col min="10322" max="10361" width="0" style="2" hidden="1" customWidth="1"/>
    <col min="10362" max="10362" width="8.42578125" style="2" customWidth="1"/>
    <col min="10363" max="10364" width="8.28515625" style="2" customWidth="1"/>
    <col min="10365" max="10367" width="5.140625" style="2" customWidth="1"/>
    <col min="10368" max="10368" width="21.85546875" style="2" customWidth="1"/>
    <col min="10369" max="10369" width="44.85546875" style="2" customWidth="1"/>
    <col min="10370" max="10370" width="9.42578125" style="2" customWidth="1"/>
    <col min="10371" max="10371" width="7.7109375" style="2" customWidth="1"/>
    <col min="10372" max="10377" width="4.7109375" style="2" customWidth="1"/>
    <col min="10378" max="10378" width="5" style="2" customWidth="1"/>
    <col min="10379" max="10496" width="9.140625" style="2"/>
    <col min="10497" max="10497" width="3.5703125" style="2" customWidth="1"/>
    <col min="10498" max="10498" width="8.85546875" style="2" customWidth="1"/>
    <col min="10499" max="10499" width="38" style="2" customWidth="1"/>
    <col min="10500" max="10500" width="9.140625" style="2"/>
    <col min="10501" max="10501" width="7.28515625" style="2" customWidth="1"/>
    <col min="10502" max="10502" width="6.28515625" style="2" customWidth="1"/>
    <col min="10503" max="10503" width="6.5703125" style="2" customWidth="1"/>
    <col min="10504" max="10504" width="7.28515625" style="2" customWidth="1"/>
    <col min="10505" max="10505" width="8.140625" style="2" customWidth="1"/>
    <col min="10506" max="10506" width="6.28515625" style="2" customWidth="1"/>
    <col min="10507" max="10507" width="4.85546875" style="2" customWidth="1"/>
    <col min="10508" max="10508" width="5.85546875" style="2" customWidth="1"/>
    <col min="10509" max="10509" width="6" style="2" customWidth="1"/>
    <col min="10510" max="10510" width="6.42578125" style="2" customWidth="1"/>
    <col min="10511" max="10511" width="7" style="2" customWidth="1"/>
    <col min="10512" max="10512" width="7.42578125" style="2" customWidth="1"/>
    <col min="10513" max="10513" width="4.140625" style="2" customWidth="1"/>
    <col min="10514" max="10514" width="6" style="2" customWidth="1"/>
    <col min="10515" max="10515" width="6.5703125" style="2" customWidth="1"/>
    <col min="10516" max="10516" width="6.42578125" style="2" customWidth="1"/>
    <col min="10517" max="10517" width="6.140625" style="2" customWidth="1"/>
    <col min="10518" max="10518" width="6" style="2" customWidth="1"/>
    <col min="10519" max="10519" width="7.42578125" style="2" customWidth="1"/>
    <col min="10520" max="10520" width="5.140625" style="2" customWidth="1"/>
    <col min="10521" max="10521" width="4.140625" style="2" customWidth="1"/>
    <col min="10522" max="10522" width="7.140625" style="2" customWidth="1"/>
    <col min="10523" max="10523" width="6.85546875" style="2" customWidth="1"/>
    <col min="10524" max="10524" width="6.5703125" style="2" customWidth="1"/>
    <col min="10525" max="10525" width="7" style="2" customWidth="1"/>
    <col min="10526" max="10526" width="8" style="2" customWidth="1"/>
    <col min="10527" max="10527" width="4.140625" style="2" customWidth="1"/>
    <col min="10528" max="10528" width="4.7109375" style="2" customWidth="1"/>
    <col min="10529" max="10529" width="6.140625" style="2" customWidth="1"/>
    <col min="10530" max="10530" width="6.5703125" style="2" customWidth="1"/>
    <col min="10531" max="10531" width="6.140625" style="2" customWidth="1"/>
    <col min="10532" max="10532" width="7" style="2" customWidth="1"/>
    <col min="10533" max="10533" width="7.42578125" style="2" customWidth="1"/>
    <col min="10534" max="10534" width="4.28515625" style="2" customWidth="1"/>
    <col min="10535" max="10535" width="4.7109375" style="2" customWidth="1"/>
    <col min="10536" max="10536" width="6.28515625" style="2" customWidth="1"/>
    <col min="10537" max="10537" width="6.42578125" style="2" customWidth="1"/>
    <col min="10538" max="10538" width="6.85546875" style="2" customWidth="1"/>
    <col min="10539" max="10539" width="6.7109375" style="2" customWidth="1"/>
    <col min="10540" max="10540" width="7.7109375" style="2" customWidth="1"/>
    <col min="10541" max="10541" width="3.7109375" style="2" customWidth="1"/>
    <col min="10542" max="10542" width="4.140625" style="2" customWidth="1"/>
    <col min="10543" max="10543" width="6.140625" style="2" customWidth="1"/>
    <col min="10544" max="10544" width="6.5703125" style="2" customWidth="1"/>
    <col min="10545" max="10545" width="6.85546875" style="2" customWidth="1"/>
    <col min="10546" max="10546" width="5.5703125" style="2" customWidth="1"/>
    <col min="10547" max="10547" width="7.5703125" style="2" customWidth="1"/>
    <col min="10548" max="10548" width="4" style="2" customWidth="1"/>
    <col min="10549" max="10549" width="6.42578125" style="2" customWidth="1"/>
    <col min="10550" max="10550" width="7.5703125" style="2" customWidth="1"/>
    <col min="10551" max="10552" width="6.85546875" style="2" customWidth="1"/>
    <col min="10553" max="10553" width="5.85546875" style="2" customWidth="1"/>
    <col min="10554" max="10554" width="7.5703125" style="2" customWidth="1"/>
    <col min="10555" max="10555" width="4" style="2" customWidth="1"/>
    <col min="10556" max="10556" width="4.28515625" style="2" customWidth="1"/>
    <col min="10557" max="10557" width="6.42578125" style="2" customWidth="1"/>
    <col min="10558" max="10558" width="6.5703125" style="2" customWidth="1"/>
    <col min="10559" max="10559" width="6.28515625" style="2" customWidth="1"/>
    <col min="10560" max="10560" width="6.140625" style="2" customWidth="1"/>
    <col min="10561" max="10561" width="7" style="2" customWidth="1"/>
    <col min="10562" max="10562" width="4" style="2" customWidth="1"/>
    <col min="10563" max="10563" width="4.28515625" style="2" customWidth="1"/>
    <col min="10564" max="10564" width="6.28515625" style="2" customWidth="1"/>
    <col min="10565" max="10565" width="7" style="2" customWidth="1"/>
    <col min="10566" max="10566" width="6.5703125" style="2" customWidth="1"/>
    <col min="10567" max="10567" width="6.85546875" style="2" customWidth="1"/>
    <col min="10568" max="10568" width="7.42578125" style="2" customWidth="1"/>
    <col min="10569" max="10569" width="3.5703125" style="2" customWidth="1"/>
    <col min="10570" max="10570" width="4.42578125" style="2" customWidth="1"/>
    <col min="10571" max="10571" width="6.5703125" style="2" customWidth="1"/>
    <col min="10572" max="10572" width="7" style="2" customWidth="1"/>
    <col min="10573" max="10573" width="7.42578125" style="2" customWidth="1"/>
    <col min="10574" max="10574" width="7.140625" style="2" customWidth="1"/>
    <col min="10575" max="10575" width="7.28515625" style="2" customWidth="1"/>
    <col min="10576" max="10576" width="4.42578125" style="2" customWidth="1"/>
    <col min="10577" max="10577" width="4.85546875" style="2" customWidth="1"/>
    <col min="10578" max="10617" width="0" style="2" hidden="1" customWidth="1"/>
    <col min="10618" max="10618" width="8.42578125" style="2" customWidth="1"/>
    <col min="10619" max="10620" width="8.28515625" style="2" customWidth="1"/>
    <col min="10621" max="10623" width="5.140625" style="2" customWidth="1"/>
    <col min="10624" max="10624" width="21.85546875" style="2" customWidth="1"/>
    <col min="10625" max="10625" width="44.85546875" style="2" customWidth="1"/>
    <col min="10626" max="10626" width="9.42578125" style="2" customWidth="1"/>
    <col min="10627" max="10627" width="7.7109375" style="2" customWidth="1"/>
    <col min="10628" max="10633" width="4.7109375" style="2" customWidth="1"/>
    <col min="10634" max="10634" width="5" style="2" customWidth="1"/>
    <col min="10635" max="10752" width="9.140625" style="2"/>
    <col min="10753" max="10753" width="3.5703125" style="2" customWidth="1"/>
    <col min="10754" max="10754" width="8.85546875" style="2" customWidth="1"/>
    <col min="10755" max="10755" width="38" style="2" customWidth="1"/>
    <col min="10756" max="10756" width="9.140625" style="2"/>
    <col min="10757" max="10757" width="7.28515625" style="2" customWidth="1"/>
    <col min="10758" max="10758" width="6.28515625" style="2" customWidth="1"/>
    <col min="10759" max="10759" width="6.5703125" style="2" customWidth="1"/>
    <col min="10760" max="10760" width="7.28515625" style="2" customWidth="1"/>
    <col min="10761" max="10761" width="8.140625" style="2" customWidth="1"/>
    <col min="10762" max="10762" width="6.28515625" style="2" customWidth="1"/>
    <col min="10763" max="10763" width="4.85546875" style="2" customWidth="1"/>
    <col min="10764" max="10764" width="5.85546875" style="2" customWidth="1"/>
    <col min="10765" max="10765" width="6" style="2" customWidth="1"/>
    <col min="10766" max="10766" width="6.42578125" style="2" customWidth="1"/>
    <col min="10767" max="10767" width="7" style="2" customWidth="1"/>
    <col min="10768" max="10768" width="7.42578125" style="2" customWidth="1"/>
    <col min="10769" max="10769" width="4.140625" style="2" customWidth="1"/>
    <col min="10770" max="10770" width="6" style="2" customWidth="1"/>
    <col min="10771" max="10771" width="6.5703125" style="2" customWidth="1"/>
    <col min="10772" max="10772" width="6.42578125" style="2" customWidth="1"/>
    <col min="10773" max="10773" width="6.140625" style="2" customWidth="1"/>
    <col min="10774" max="10774" width="6" style="2" customWidth="1"/>
    <col min="10775" max="10775" width="7.42578125" style="2" customWidth="1"/>
    <col min="10776" max="10776" width="5.140625" style="2" customWidth="1"/>
    <col min="10777" max="10777" width="4.140625" style="2" customWidth="1"/>
    <col min="10778" max="10778" width="7.140625" style="2" customWidth="1"/>
    <col min="10779" max="10779" width="6.85546875" style="2" customWidth="1"/>
    <col min="10780" max="10780" width="6.5703125" style="2" customWidth="1"/>
    <col min="10781" max="10781" width="7" style="2" customWidth="1"/>
    <col min="10782" max="10782" width="8" style="2" customWidth="1"/>
    <col min="10783" max="10783" width="4.140625" style="2" customWidth="1"/>
    <col min="10784" max="10784" width="4.7109375" style="2" customWidth="1"/>
    <col min="10785" max="10785" width="6.140625" style="2" customWidth="1"/>
    <col min="10786" max="10786" width="6.5703125" style="2" customWidth="1"/>
    <col min="10787" max="10787" width="6.140625" style="2" customWidth="1"/>
    <col min="10788" max="10788" width="7" style="2" customWidth="1"/>
    <col min="10789" max="10789" width="7.42578125" style="2" customWidth="1"/>
    <col min="10790" max="10790" width="4.28515625" style="2" customWidth="1"/>
    <col min="10791" max="10791" width="4.7109375" style="2" customWidth="1"/>
    <col min="10792" max="10792" width="6.28515625" style="2" customWidth="1"/>
    <col min="10793" max="10793" width="6.42578125" style="2" customWidth="1"/>
    <col min="10794" max="10794" width="6.85546875" style="2" customWidth="1"/>
    <col min="10795" max="10795" width="6.7109375" style="2" customWidth="1"/>
    <col min="10796" max="10796" width="7.7109375" style="2" customWidth="1"/>
    <col min="10797" max="10797" width="3.7109375" style="2" customWidth="1"/>
    <col min="10798" max="10798" width="4.140625" style="2" customWidth="1"/>
    <col min="10799" max="10799" width="6.140625" style="2" customWidth="1"/>
    <col min="10800" max="10800" width="6.5703125" style="2" customWidth="1"/>
    <col min="10801" max="10801" width="6.85546875" style="2" customWidth="1"/>
    <col min="10802" max="10802" width="5.5703125" style="2" customWidth="1"/>
    <col min="10803" max="10803" width="7.5703125" style="2" customWidth="1"/>
    <col min="10804" max="10804" width="4" style="2" customWidth="1"/>
    <col min="10805" max="10805" width="6.42578125" style="2" customWidth="1"/>
    <col min="10806" max="10806" width="7.5703125" style="2" customWidth="1"/>
    <col min="10807" max="10808" width="6.85546875" style="2" customWidth="1"/>
    <col min="10809" max="10809" width="5.85546875" style="2" customWidth="1"/>
    <col min="10810" max="10810" width="7.5703125" style="2" customWidth="1"/>
    <col min="10811" max="10811" width="4" style="2" customWidth="1"/>
    <col min="10812" max="10812" width="4.28515625" style="2" customWidth="1"/>
    <col min="10813" max="10813" width="6.42578125" style="2" customWidth="1"/>
    <col min="10814" max="10814" width="6.5703125" style="2" customWidth="1"/>
    <col min="10815" max="10815" width="6.28515625" style="2" customWidth="1"/>
    <col min="10816" max="10816" width="6.140625" style="2" customWidth="1"/>
    <col min="10817" max="10817" width="7" style="2" customWidth="1"/>
    <col min="10818" max="10818" width="4" style="2" customWidth="1"/>
    <col min="10819" max="10819" width="4.28515625" style="2" customWidth="1"/>
    <col min="10820" max="10820" width="6.28515625" style="2" customWidth="1"/>
    <col min="10821" max="10821" width="7" style="2" customWidth="1"/>
    <col min="10822" max="10822" width="6.5703125" style="2" customWidth="1"/>
    <col min="10823" max="10823" width="6.85546875" style="2" customWidth="1"/>
    <col min="10824" max="10824" width="7.42578125" style="2" customWidth="1"/>
    <col min="10825" max="10825" width="3.5703125" style="2" customWidth="1"/>
    <col min="10826" max="10826" width="4.42578125" style="2" customWidth="1"/>
    <col min="10827" max="10827" width="6.5703125" style="2" customWidth="1"/>
    <col min="10828" max="10828" width="7" style="2" customWidth="1"/>
    <col min="10829" max="10829" width="7.42578125" style="2" customWidth="1"/>
    <col min="10830" max="10830" width="7.140625" style="2" customWidth="1"/>
    <col min="10831" max="10831" width="7.28515625" style="2" customWidth="1"/>
    <col min="10832" max="10832" width="4.42578125" style="2" customWidth="1"/>
    <col min="10833" max="10833" width="4.85546875" style="2" customWidth="1"/>
    <col min="10834" max="10873" width="0" style="2" hidden="1" customWidth="1"/>
    <col min="10874" max="10874" width="8.42578125" style="2" customWidth="1"/>
    <col min="10875" max="10876" width="8.28515625" style="2" customWidth="1"/>
    <col min="10877" max="10879" width="5.140625" style="2" customWidth="1"/>
    <col min="10880" max="10880" width="21.85546875" style="2" customWidth="1"/>
    <col min="10881" max="10881" width="44.85546875" style="2" customWidth="1"/>
    <col min="10882" max="10882" width="9.42578125" style="2" customWidth="1"/>
    <col min="10883" max="10883" width="7.7109375" style="2" customWidth="1"/>
    <col min="10884" max="10889" width="4.7109375" style="2" customWidth="1"/>
    <col min="10890" max="10890" width="5" style="2" customWidth="1"/>
    <col min="10891" max="11008" width="9.140625" style="2"/>
    <col min="11009" max="11009" width="3.5703125" style="2" customWidth="1"/>
    <col min="11010" max="11010" width="8.85546875" style="2" customWidth="1"/>
    <col min="11011" max="11011" width="38" style="2" customWidth="1"/>
    <col min="11012" max="11012" width="9.140625" style="2"/>
    <col min="11013" max="11013" width="7.28515625" style="2" customWidth="1"/>
    <col min="11014" max="11014" width="6.28515625" style="2" customWidth="1"/>
    <col min="11015" max="11015" width="6.5703125" style="2" customWidth="1"/>
    <col min="11016" max="11016" width="7.28515625" style="2" customWidth="1"/>
    <col min="11017" max="11017" width="8.140625" style="2" customWidth="1"/>
    <col min="11018" max="11018" width="6.28515625" style="2" customWidth="1"/>
    <col min="11019" max="11019" width="4.85546875" style="2" customWidth="1"/>
    <col min="11020" max="11020" width="5.85546875" style="2" customWidth="1"/>
    <col min="11021" max="11021" width="6" style="2" customWidth="1"/>
    <col min="11022" max="11022" width="6.42578125" style="2" customWidth="1"/>
    <col min="11023" max="11023" width="7" style="2" customWidth="1"/>
    <col min="11024" max="11024" width="7.42578125" style="2" customWidth="1"/>
    <col min="11025" max="11025" width="4.140625" style="2" customWidth="1"/>
    <col min="11026" max="11026" width="6" style="2" customWidth="1"/>
    <col min="11027" max="11027" width="6.5703125" style="2" customWidth="1"/>
    <col min="11028" max="11028" width="6.42578125" style="2" customWidth="1"/>
    <col min="11029" max="11029" width="6.140625" style="2" customWidth="1"/>
    <col min="11030" max="11030" width="6" style="2" customWidth="1"/>
    <col min="11031" max="11031" width="7.42578125" style="2" customWidth="1"/>
    <col min="11032" max="11032" width="5.140625" style="2" customWidth="1"/>
    <col min="11033" max="11033" width="4.140625" style="2" customWidth="1"/>
    <col min="11034" max="11034" width="7.140625" style="2" customWidth="1"/>
    <col min="11035" max="11035" width="6.85546875" style="2" customWidth="1"/>
    <col min="11036" max="11036" width="6.5703125" style="2" customWidth="1"/>
    <col min="11037" max="11037" width="7" style="2" customWidth="1"/>
    <col min="11038" max="11038" width="8" style="2" customWidth="1"/>
    <col min="11039" max="11039" width="4.140625" style="2" customWidth="1"/>
    <col min="11040" max="11040" width="4.7109375" style="2" customWidth="1"/>
    <col min="11041" max="11041" width="6.140625" style="2" customWidth="1"/>
    <col min="11042" max="11042" width="6.5703125" style="2" customWidth="1"/>
    <col min="11043" max="11043" width="6.140625" style="2" customWidth="1"/>
    <col min="11044" max="11044" width="7" style="2" customWidth="1"/>
    <col min="11045" max="11045" width="7.42578125" style="2" customWidth="1"/>
    <col min="11046" max="11046" width="4.28515625" style="2" customWidth="1"/>
    <col min="11047" max="11047" width="4.7109375" style="2" customWidth="1"/>
    <col min="11048" max="11048" width="6.28515625" style="2" customWidth="1"/>
    <col min="11049" max="11049" width="6.42578125" style="2" customWidth="1"/>
    <col min="11050" max="11050" width="6.85546875" style="2" customWidth="1"/>
    <col min="11051" max="11051" width="6.7109375" style="2" customWidth="1"/>
    <col min="11052" max="11052" width="7.7109375" style="2" customWidth="1"/>
    <col min="11053" max="11053" width="3.7109375" style="2" customWidth="1"/>
    <col min="11054" max="11054" width="4.140625" style="2" customWidth="1"/>
    <col min="11055" max="11055" width="6.140625" style="2" customWidth="1"/>
    <col min="11056" max="11056" width="6.5703125" style="2" customWidth="1"/>
    <col min="11057" max="11057" width="6.85546875" style="2" customWidth="1"/>
    <col min="11058" max="11058" width="5.5703125" style="2" customWidth="1"/>
    <col min="11059" max="11059" width="7.5703125" style="2" customWidth="1"/>
    <col min="11060" max="11060" width="4" style="2" customWidth="1"/>
    <col min="11061" max="11061" width="6.42578125" style="2" customWidth="1"/>
    <col min="11062" max="11062" width="7.5703125" style="2" customWidth="1"/>
    <col min="11063" max="11064" width="6.85546875" style="2" customWidth="1"/>
    <col min="11065" max="11065" width="5.85546875" style="2" customWidth="1"/>
    <col min="11066" max="11066" width="7.5703125" style="2" customWidth="1"/>
    <col min="11067" max="11067" width="4" style="2" customWidth="1"/>
    <col min="11068" max="11068" width="4.28515625" style="2" customWidth="1"/>
    <col min="11069" max="11069" width="6.42578125" style="2" customWidth="1"/>
    <col min="11070" max="11070" width="6.5703125" style="2" customWidth="1"/>
    <col min="11071" max="11071" width="6.28515625" style="2" customWidth="1"/>
    <col min="11072" max="11072" width="6.140625" style="2" customWidth="1"/>
    <col min="11073" max="11073" width="7" style="2" customWidth="1"/>
    <col min="11074" max="11074" width="4" style="2" customWidth="1"/>
    <col min="11075" max="11075" width="4.28515625" style="2" customWidth="1"/>
    <col min="11076" max="11076" width="6.28515625" style="2" customWidth="1"/>
    <col min="11077" max="11077" width="7" style="2" customWidth="1"/>
    <col min="11078" max="11078" width="6.5703125" style="2" customWidth="1"/>
    <col min="11079" max="11079" width="6.85546875" style="2" customWidth="1"/>
    <col min="11080" max="11080" width="7.42578125" style="2" customWidth="1"/>
    <col min="11081" max="11081" width="3.5703125" style="2" customWidth="1"/>
    <col min="11082" max="11082" width="4.42578125" style="2" customWidth="1"/>
    <col min="11083" max="11083" width="6.5703125" style="2" customWidth="1"/>
    <col min="11084" max="11084" width="7" style="2" customWidth="1"/>
    <col min="11085" max="11085" width="7.42578125" style="2" customWidth="1"/>
    <col min="11086" max="11086" width="7.140625" style="2" customWidth="1"/>
    <col min="11087" max="11087" width="7.28515625" style="2" customWidth="1"/>
    <col min="11088" max="11088" width="4.42578125" style="2" customWidth="1"/>
    <col min="11089" max="11089" width="4.85546875" style="2" customWidth="1"/>
    <col min="11090" max="11129" width="0" style="2" hidden="1" customWidth="1"/>
    <col min="11130" max="11130" width="8.42578125" style="2" customWidth="1"/>
    <col min="11131" max="11132" width="8.28515625" style="2" customWidth="1"/>
    <col min="11133" max="11135" width="5.140625" style="2" customWidth="1"/>
    <col min="11136" max="11136" width="21.85546875" style="2" customWidth="1"/>
    <col min="11137" max="11137" width="44.85546875" style="2" customWidth="1"/>
    <col min="11138" max="11138" width="9.42578125" style="2" customWidth="1"/>
    <col min="11139" max="11139" width="7.7109375" style="2" customWidth="1"/>
    <col min="11140" max="11145" width="4.7109375" style="2" customWidth="1"/>
    <col min="11146" max="11146" width="5" style="2" customWidth="1"/>
    <col min="11147" max="11264" width="9.140625" style="2"/>
    <col min="11265" max="11265" width="3.5703125" style="2" customWidth="1"/>
    <col min="11266" max="11266" width="8.85546875" style="2" customWidth="1"/>
    <col min="11267" max="11267" width="38" style="2" customWidth="1"/>
    <col min="11268" max="11268" width="9.140625" style="2"/>
    <col min="11269" max="11269" width="7.28515625" style="2" customWidth="1"/>
    <col min="11270" max="11270" width="6.28515625" style="2" customWidth="1"/>
    <col min="11271" max="11271" width="6.5703125" style="2" customWidth="1"/>
    <col min="11272" max="11272" width="7.28515625" style="2" customWidth="1"/>
    <col min="11273" max="11273" width="8.140625" style="2" customWidth="1"/>
    <col min="11274" max="11274" width="6.28515625" style="2" customWidth="1"/>
    <col min="11275" max="11275" width="4.85546875" style="2" customWidth="1"/>
    <col min="11276" max="11276" width="5.85546875" style="2" customWidth="1"/>
    <col min="11277" max="11277" width="6" style="2" customWidth="1"/>
    <col min="11278" max="11278" width="6.42578125" style="2" customWidth="1"/>
    <col min="11279" max="11279" width="7" style="2" customWidth="1"/>
    <col min="11280" max="11280" width="7.42578125" style="2" customWidth="1"/>
    <col min="11281" max="11281" width="4.140625" style="2" customWidth="1"/>
    <col min="11282" max="11282" width="6" style="2" customWidth="1"/>
    <col min="11283" max="11283" width="6.5703125" style="2" customWidth="1"/>
    <col min="11284" max="11284" width="6.42578125" style="2" customWidth="1"/>
    <col min="11285" max="11285" width="6.140625" style="2" customWidth="1"/>
    <col min="11286" max="11286" width="6" style="2" customWidth="1"/>
    <col min="11287" max="11287" width="7.42578125" style="2" customWidth="1"/>
    <col min="11288" max="11288" width="5.140625" style="2" customWidth="1"/>
    <col min="11289" max="11289" width="4.140625" style="2" customWidth="1"/>
    <col min="11290" max="11290" width="7.140625" style="2" customWidth="1"/>
    <col min="11291" max="11291" width="6.85546875" style="2" customWidth="1"/>
    <col min="11292" max="11292" width="6.5703125" style="2" customWidth="1"/>
    <col min="11293" max="11293" width="7" style="2" customWidth="1"/>
    <col min="11294" max="11294" width="8" style="2" customWidth="1"/>
    <col min="11295" max="11295" width="4.140625" style="2" customWidth="1"/>
    <col min="11296" max="11296" width="4.7109375" style="2" customWidth="1"/>
    <col min="11297" max="11297" width="6.140625" style="2" customWidth="1"/>
    <col min="11298" max="11298" width="6.5703125" style="2" customWidth="1"/>
    <col min="11299" max="11299" width="6.140625" style="2" customWidth="1"/>
    <col min="11300" max="11300" width="7" style="2" customWidth="1"/>
    <col min="11301" max="11301" width="7.42578125" style="2" customWidth="1"/>
    <col min="11302" max="11302" width="4.28515625" style="2" customWidth="1"/>
    <col min="11303" max="11303" width="4.7109375" style="2" customWidth="1"/>
    <col min="11304" max="11304" width="6.28515625" style="2" customWidth="1"/>
    <col min="11305" max="11305" width="6.42578125" style="2" customWidth="1"/>
    <col min="11306" max="11306" width="6.85546875" style="2" customWidth="1"/>
    <col min="11307" max="11307" width="6.7109375" style="2" customWidth="1"/>
    <col min="11308" max="11308" width="7.7109375" style="2" customWidth="1"/>
    <col min="11309" max="11309" width="3.7109375" style="2" customWidth="1"/>
    <col min="11310" max="11310" width="4.140625" style="2" customWidth="1"/>
    <col min="11311" max="11311" width="6.140625" style="2" customWidth="1"/>
    <col min="11312" max="11312" width="6.5703125" style="2" customWidth="1"/>
    <col min="11313" max="11313" width="6.85546875" style="2" customWidth="1"/>
    <col min="11314" max="11314" width="5.5703125" style="2" customWidth="1"/>
    <col min="11315" max="11315" width="7.5703125" style="2" customWidth="1"/>
    <col min="11316" max="11316" width="4" style="2" customWidth="1"/>
    <col min="11317" max="11317" width="6.42578125" style="2" customWidth="1"/>
    <col min="11318" max="11318" width="7.5703125" style="2" customWidth="1"/>
    <col min="11319" max="11320" width="6.85546875" style="2" customWidth="1"/>
    <col min="11321" max="11321" width="5.85546875" style="2" customWidth="1"/>
    <col min="11322" max="11322" width="7.5703125" style="2" customWidth="1"/>
    <col min="11323" max="11323" width="4" style="2" customWidth="1"/>
    <col min="11324" max="11324" width="4.28515625" style="2" customWidth="1"/>
    <col min="11325" max="11325" width="6.42578125" style="2" customWidth="1"/>
    <col min="11326" max="11326" width="6.5703125" style="2" customWidth="1"/>
    <col min="11327" max="11327" width="6.28515625" style="2" customWidth="1"/>
    <col min="11328" max="11328" width="6.140625" style="2" customWidth="1"/>
    <col min="11329" max="11329" width="7" style="2" customWidth="1"/>
    <col min="11330" max="11330" width="4" style="2" customWidth="1"/>
    <col min="11331" max="11331" width="4.28515625" style="2" customWidth="1"/>
    <col min="11332" max="11332" width="6.28515625" style="2" customWidth="1"/>
    <col min="11333" max="11333" width="7" style="2" customWidth="1"/>
    <col min="11334" max="11334" width="6.5703125" style="2" customWidth="1"/>
    <col min="11335" max="11335" width="6.85546875" style="2" customWidth="1"/>
    <col min="11336" max="11336" width="7.42578125" style="2" customWidth="1"/>
    <col min="11337" max="11337" width="3.5703125" style="2" customWidth="1"/>
    <col min="11338" max="11338" width="4.42578125" style="2" customWidth="1"/>
    <col min="11339" max="11339" width="6.5703125" style="2" customWidth="1"/>
    <col min="11340" max="11340" width="7" style="2" customWidth="1"/>
    <col min="11341" max="11341" width="7.42578125" style="2" customWidth="1"/>
    <col min="11342" max="11342" width="7.140625" style="2" customWidth="1"/>
    <col min="11343" max="11343" width="7.28515625" style="2" customWidth="1"/>
    <col min="11344" max="11344" width="4.42578125" style="2" customWidth="1"/>
    <col min="11345" max="11345" width="4.85546875" style="2" customWidth="1"/>
    <col min="11346" max="11385" width="0" style="2" hidden="1" customWidth="1"/>
    <col min="11386" max="11386" width="8.42578125" style="2" customWidth="1"/>
    <col min="11387" max="11388" width="8.28515625" style="2" customWidth="1"/>
    <col min="11389" max="11391" width="5.140625" style="2" customWidth="1"/>
    <col min="11392" max="11392" width="21.85546875" style="2" customWidth="1"/>
    <col min="11393" max="11393" width="44.85546875" style="2" customWidth="1"/>
    <col min="11394" max="11394" width="9.42578125" style="2" customWidth="1"/>
    <col min="11395" max="11395" width="7.7109375" style="2" customWidth="1"/>
    <col min="11396" max="11401" width="4.7109375" style="2" customWidth="1"/>
    <col min="11402" max="11402" width="5" style="2" customWidth="1"/>
    <col min="11403" max="11520" width="9.140625" style="2"/>
    <col min="11521" max="11521" width="3.5703125" style="2" customWidth="1"/>
    <col min="11522" max="11522" width="8.85546875" style="2" customWidth="1"/>
    <col min="11523" max="11523" width="38" style="2" customWidth="1"/>
    <col min="11524" max="11524" width="9.140625" style="2"/>
    <col min="11525" max="11525" width="7.28515625" style="2" customWidth="1"/>
    <col min="11526" max="11526" width="6.28515625" style="2" customWidth="1"/>
    <col min="11527" max="11527" width="6.5703125" style="2" customWidth="1"/>
    <col min="11528" max="11528" width="7.28515625" style="2" customWidth="1"/>
    <col min="11529" max="11529" width="8.140625" style="2" customWidth="1"/>
    <col min="11530" max="11530" width="6.28515625" style="2" customWidth="1"/>
    <col min="11531" max="11531" width="4.85546875" style="2" customWidth="1"/>
    <col min="11532" max="11532" width="5.85546875" style="2" customWidth="1"/>
    <col min="11533" max="11533" width="6" style="2" customWidth="1"/>
    <col min="11534" max="11534" width="6.42578125" style="2" customWidth="1"/>
    <col min="11535" max="11535" width="7" style="2" customWidth="1"/>
    <col min="11536" max="11536" width="7.42578125" style="2" customWidth="1"/>
    <col min="11537" max="11537" width="4.140625" style="2" customWidth="1"/>
    <col min="11538" max="11538" width="6" style="2" customWidth="1"/>
    <col min="11539" max="11539" width="6.5703125" style="2" customWidth="1"/>
    <col min="11540" max="11540" width="6.42578125" style="2" customWidth="1"/>
    <col min="11541" max="11541" width="6.140625" style="2" customWidth="1"/>
    <col min="11542" max="11542" width="6" style="2" customWidth="1"/>
    <col min="11543" max="11543" width="7.42578125" style="2" customWidth="1"/>
    <col min="11544" max="11544" width="5.140625" style="2" customWidth="1"/>
    <col min="11545" max="11545" width="4.140625" style="2" customWidth="1"/>
    <col min="11546" max="11546" width="7.140625" style="2" customWidth="1"/>
    <col min="11547" max="11547" width="6.85546875" style="2" customWidth="1"/>
    <col min="11548" max="11548" width="6.5703125" style="2" customWidth="1"/>
    <col min="11549" max="11549" width="7" style="2" customWidth="1"/>
    <col min="11550" max="11550" width="8" style="2" customWidth="1"/>
    <col min="11551" max="11551" width="4.140625" style="2" customWidth="1"/>
    <col min="11552" max="11552" width="4.7109375" style="2" customWidth="1"/>
    <col min="11553" max="11553" width="6.140625" style="2" customWidth="1"/>
    <col min="11554" max="11554" width="6.5703125" style="2" customWidth="1"/>
    <col min="11555" max="11555" width="6.140625" style="2" customWidth="1"/>
    <col min="11556" max="11556" width="7" style="2" customWidth="1"/>
    <col min="11557" max="11557" width="7.42578125" style="2" customWidth="1"/>
    <col min="11558" max="11558" width="4.28515625" style="2" customWidth="1"/>
    <col min="11559" max="11559" width="4.7109375" style="2" customWidth="1"/>
    <col min="11560" max="11560" width="6.28515625" style="2" customWidth="1"/>
    <col min="11561" max="11561" width="6.42578125" style="2" customWidth="1"/>
    <col min="11562" max="11562" width="6.85546875" style="2" customWidth="1"/>
    <col min="11563" max="11563" width="6.7109375" style="2" customWidth="1"/>
    <col min="11564" max="11564" width="7.7109375" style="2" customWidth="1"/>
    <col min="11565" max="11565" width="3.7109375" style="2" customWidth="1"/>
    <col min="11566" max="11566" width="4.140625" style="2" customWidth="1"/>
    <col min="11567" max="11567" width="6.140625" style="2" customWidth="1"/>
    <col min="11568" max="11568" width="6.5703125" style="2" customWidth="1"/>
    <col min="11569" max="11569" width="6.85546875" style="2" customWidth="1"/>
    <col min="11570" max="11570" width="5.5703125" style="2" customWidth="1"/>
    <col min="11571" max="11571" width="7.5703125" style="2" customWidth="1"/>
    <col min="11572" max="11572" width="4" style="2" customWidth="1"/>
    <col min="11573" max="11573" width="6.42578125" style="2" customWidth="1"/>
    <col min="11574" max="11574" width="7.5703125" style="2" customWidth="1"/>
    <col min="11575" max="11576" width="6.85546875" style="2" customWidth="1"/>
    <col min="11577" max="11577" width="5.85546875" style="2" customWidth="1"/>
    <col min="11578" max="11578" width="7.5703125" style="2" customWidth="1"/>
    <col min="11579" max="11579" width="4" style="2" customWidth="1"/>
    <col min="11580" max="11580" width="4.28515625" style="2" customWidth="1"/>
    <col min="11581" max="11581" width="6.42578125" style="2" customWidth="1"/>
    <col min="11582" max="11582" width="6.5703125" style="2" customWidth="1"/>
    <col min="11583" max="11583" width="6.28515625" style="2" customWidth="1"/>
    <col min="11584" max="11584" width="6.140625" style="2" customWidth="1"/>
    <col min="11585" max="11585" width="7" style="2" customWidth="1"/>
    <col min="11586" max="11586" width="4" style="2" customWidth="1"/>
    <col min="11587" max="11587" width="4.28515625" style="2" customWidth="1"/>
    <col min="11588" max="11588" width="6.28515625" style="2" customWidth="1"/>
    <col min="11589" max="11589" width="7" style="2" customWidth="1"/>
    <col min="11590" max="11590" width="6.5703125" style="2" customWidth="1"/>
    <col min="11591" max="11591" width="6.85546875" style="2" customWidth="1"/>
    <col min="11592" max="11592" width="7.42578125" style="2" customWidth="1"/>
    <col min="11593" max="11593" width="3.5703125" style="2" customWidth="1"/>
    <col min="11594" max="11594" width="4.42578125" style="2" customWidth="1"/>
    <col min="11595" max="11595" width="6.5703125" style="2" customWidth="1"/>
    <col min="11596" max="11596" width="7" style="2" customWidth="1"/>
    <col min="11597" max="11597" width="7.42578125" style="2" customWidth="1"/>
    <col min="11598" max="11598" width="7.140625" style="2" customWidth="1"/>
    <col min="11599" max="11599" width="7.28515625" style="2" customWidth="1"/>
    <col min="11600" max="11600" width="4.42578125" style="2" customWidth="1"/>
    <col min="11601" max="11601" width="4.85546875" style="2" customWidth="1"/>
    <col min="11602" max="11641" width="0" style="2" hidden="1" customWidth="1"/>
    <col min="11642" max="11642" width="8.42578125" style="2" customWidth="1"/>
    <col min="11643" max="11644" width="8.28515625" style="2" customWidth="1"/>
    <col min="11645" max="11647" width="5.140625" style="2" customWidth="1"/>
    <col min="11648" max="11648" width="21.85546875" style="2" customWidth="1"/>
    <col min="11649" max="11649" width="44.85546875" style="2" customWidth="1"/>
    <col min="11650" max="11650" width="9.42578125" style="2" customWidth="1"/>
    <col min="11651" max="11651" width="7.7109375" style="2" customWidth="1"/>
    <col min="11652" max="11657" width="4.7109375" style="2" customWidth="1"/>
    <col min="11658" max="11658" width="5" style="2" customWidth="1"/>
    <col min="11659" max="11776" width="9.140625" style="2"/>
    <col min="11777" max="11777" width="3.5703125" style="2" customWidth="1"/>
    <col min="11778" max="11778" width="8.85546875" style="2" customWidth="1"/>
    <col min="11779" max="11779" width="38" style="2" customWidth="1"/>
    <col min="11780" max="11780" width="9.140625" style="2"/>
    <col min="11781" max="11781" width="7.28515625" style="2" customWidth="1"/>
    <col min="11782" max="11782" width="6.28515625" style="2" customWidth="1"/>
    <col min="11783" max="11783" width="6.5703125" style="2" customWidth="1"/>
    <col min="11784" max="11784" width="7.28515625" style="2" customWidth="1"/>
    <col min="11785" max="11785" width="8.140625" style="2" customWidth="1"/>
    <col min="11786" max="11786" width="6.28515625" style="2" customWidth="1"/>
    <col min="11787" max="11787" width="4.85546875" style="2" customWidth="1"/>
    <col min="11788" max="11788" width="5.85546875" style="2" customWidth="1"/>
    <col min="11789" max="11789" width="6" style="2" customWidth="1"/>
    <col min="11790" max="11790" width="6.42578125" style="2" customWidth="1"/>
    <col min="11791" max="11791" width="7" style="2" customWidth="1"/>
    <col min="11792" max="11792" width="7.42578125" style="2" customWidth="1"/>
    <col min="11793" max="11793" width="4.140625" style="2" customWidth="1"/>
    <col min="11794" max="11794" width="6" style="2" customWidth="1"/>
    <col min="11795" max="11795" width="6.5703125" style="2" customWidth="1"/>
    <col min="11796" max="11796" width="6.42578125" style="2" customWidth="1"/>
    <col min="11797" max="11797" width="6.140625" style="2" customWidth="1"/>
    <col min="11798" max="11798" width="6" style="2" customWidth="1"/>
    <col min="11799" max="11799" width="7.42578125" style="2" customWidth="1"/>
    <col min="11800" max="11800" width="5.140625" style="2" customWidth="1"/>
    <col min="11801" max="11801" width="4.140625" style="2" customWidth="1"/>
    <col min="11802" max="11802" width="7.140625" style="2" customWidth="1"/>
    <col min="11803" max="11803" width="6.85546875" style="2" customWidth="1"/>
    <col min="11804" max="11804" width="6.5703125" style="2" customWidth="1"/>
    <col min="11805" max="11805" width="7" style="2" customWidth="1"/>
    <col min="11806" max="11806" width="8" style="2" customWidth="1"/>
    <col min="11807" max="11807" width="4.140625" style="2" customWidth="1"/>
    <col min="11808" max="11808" width="4.7109375" style="2" customWidth="1"/>
    <col min="11809" max="11809" width="6.140625" style="2" customWidth="1"/>
    <col min="11810" max="11810" width="6.5703125" style="2" customWidth="1"/>
    <col min="11811" max="11811" width="6.140625" style="2" customWidth="1"/>
    <col min="11812" max="11812" width="7" style="2" customWidth="1"/>
    <col min="11813" max="11813" width="7.42578125" style="2" customWidth="1"/>
    <col min="11814" max="11814" width="4.28515625" style="2" customWidth="1"/>
    <col min="11815" max="11815" width="4.7109375" style="2" customWidth="1"/>
    <col min="11816" max="11816" width="6.28515625" style="2" customWidth="1"/>
    <col min="11817" max="11817" width="6.42578125" style="2" customWidth="1"/>
    <col min="11818" max="11818" width="6.85546875" style="2" customWidth="1"/>
    <col min="11819" max="11819" width="6.7109375" style="2" customWidth="1"/>
    <col min="11820" max="11820" width="7.7109375" style="2" customWidth="1"/>
    <col min="11821" max="11821" width="3.7109375" style="2" customWidth="1"/>
    <col min="11822" max="11822" width="4.140625" style="2" customWidth="1"/>
    <col min="11823" max="11823" width="6.140625" style="2" customWidth="1"/>
    <col min="11824" max="11824" width="6.5703125" style="2" customWidth="1"/>
    <col min="11825" max="11825" width="6.85546875" style="2" customWidth="1"/>
    <col min="11826" max="11826" width="5.5703125" style="2" customWidth="1"/>
    <col min="11827" max="11827" width="7.5703125" style="2" customWidth="1"/>
    <col min="11828" max="11828" width="4" style="2" customWidth="1"/>
    <col min="11829" max="11829" width="6.42578125" style="2" customWidth="1"/>
    <col min="11830" max="11830" width="7.5703125" style="2" customWidth="1"/>
    <col min="11831" max="11832" width="6.85546875" style="2" customWidth="1"/>
    <col min="11833" max="11833" width="5.85546875" style="2" customWidth="1"/>
    <col min="11834" max="11834" width="7.5703125" style="2" customWidth="1"/>
    <col min="11835" max="11835" width="4" style="2" customWidth="1"/>
    <col min="11836" max="11836" width="4.28515625" style="2" customWidth="1"/>
    <col min="11837" max="11837" width="6.42578125" style="2" customWidth="1"/>
    <col min="11838" max="11838" width="6.5703125" style="2" customWidth="1"/>
    <col min="11839" max="11839" width="6.28515625" style="2" customWidth="1"/>
    <col min="11840" max="11840" width="6.140625" style="2" customWidth="1"/>
    <col min="11841" max="11841" width="7" style="2" customWidth="1"/>
    <col min="11842" max="11842" width="4" style="2" customWidth="1"/>
    <col min="11843" max="11843" width="4.28515625" style="2" customWidth="1"/>
    <col min="11844" max="11844" width="6.28515625" style="2" customWidth="1"/>
    <col min="11845" max="11845" width="7" style="2" customWidth="1"/>
    <col min="11846" max="11846" width="6.5703125" style="2" customWidth="1"/>
    <col min="11847" max="11847" width="6.85546875" style="2" customWidth="1"/>
    <col min="11848" max="11848" width="7.42578125" style="2" customWidth="1"/>
    <col min="11849" max="11849" width="3.5703125" style="2" customWidth="1"/>
    <col min="11850" max="11850" width="4.42578125" style="2" customWidth="1"/>
    <col min="11851" max="11851" width="6.5703125" style="2" customWidth="1"/>
    <col min="11852" max="11852" width="7" style="2" customWidth="1"/>
    <col min="11853" max="11853" width="7.42578125" style="2" customWidth="1"/>
    <col min="11854" max="11854" width="7.140625" style="2" customWidth="1"/>
    <col min="11855" max="11855" width="7.28515625" style="2" customWidth="1"/>
    <col min="11856" max="11856" width="4.42578125" style="2" customWidth="1"/>
    <col min="11857" max="11857" width="4.85546875" style="2" customWidth="1"/>
    <col min="11858" max="11897" width="0" style="2" hidden="1" customWidth="1"/>
    <col min="11898" max="11898" width="8.42578125" style="2" customWidth="1"/>
    <col min="11899" max="11900" width="8.28515625" style="2" customWidth="1"/>
    <col min="11901" max="11903" width="5.140625" style="2" customWidth="1"/>
    <col min="11904" max="11904" width="21.85546875" style="2" customWidth="1"/>
    <col min="11905" max="11905" width="44.85546875" style="2" customWidth="1"/>
    <col min="11906" max="11906" width="9.42578125" style="2" customWidth="1"/>
    <col min="11907" max="11907" width="7.7109375" style="2" customWidth="1"/>
    <col min="11908" max="11913" width="4.7109375" style="2" customWidth="1"/>
    <col min="11914" max="11914" width="5" style="2" customWidth="1"/>
    <col min="11915" max="12032" width="9.140625" style="2"/>
    <col min="12033" max="12033" width="3.5703125" style="2" customWidth="1"/>
    <col min="12034" max="12034" width="8.85546875" style="2" customWidth="1"/>
    <col min="12035" max="12035" width="38" style="2" customWidth="1"/>
    <col min="12036" max="12036" width="9.140625" style="2"/>
    <col min="12037" max="12037" width="7.28515625" style="2" customWidth="1"/>
    <col min="12038" max="12038" width="6.28515625" style="2" customWidth="1"/>
    <col min="12039" max="12039" width="6.5703125" style="2" customWidth="1"/>
    <col min="12040" max="12040" width="7.28515625" style="2" customWidth="1"/>
    <col min="12041" max="12041" width="8.140625" style="2" customWidth="1"/>
    <col min="12042" max="12042" width="6.28515625" style="2" customWidth="1"/>
    <col min="12043" max="12043" width="4.85546875" style="2" customWidth="1"/>
    <col min="12044" max="12044" width="5.85546875" style="2" customWidth="1"/>
    <col min="12045" max="12045" width="6" style="2" customWidth="1"/>
    <col min="12046" max="12046" width="6.42578125" style="2" customWidth="1"/>
    <col min="12047" max="12047" width="7" style="2" customWidth="1"/>
    <col min="12048" max="12048" width="7.42578125" style="2" customWidth="1"/>
    <col min="12049" max="12049" width="4.140625" style="2" customWidth="1"/>
    <col min="12050" max="12050" width="6" style="2" customWidth="1"/>
    <col min="12051" max="12051" width="6.5703125" style="2" customWidth="1"/>
    <col min="12052" max="12052" width="6.42578125" style="2" customWidth="1"/>
    <col min="12053" max="12053" width="6.140625" style="2" customWidth="1"/>
    <col min="12054" max="12054" width="6" style="2" customWidth="1"/>
    <col min="12055" max="12055" width="7.42578125" style="2" customWidth="1"/>
    <col min="12056" max="12056" width="5.140625" style="2" customWidth="1"/>
    <col min="12057" max="12057" width="4.140625" style="2" customWidth="1"/>
    <col min="12058" max="12058" width="7.140625" style="2" customWidth="1"/>
    <col min="12059" max="12059" width="6.85546875" style="2" customWidth="1"/>
    <col min="12060" max="12060" width="6.5703125" style="2" customWidth="1"/>
    <col min="12061" max="12061" width="7" style="2" customWidth="1"/>
    <col min="12062" max="12062" width="8" style="2" customWidth="1"/>
    <col min="12063" max="12063" width="4.140625" style="2" customWidth="1"/>
    <col min="12064" max="12064" width="4.7109375" style="2" customWidth="1"/>
    <col min="12065" max="12065" width="6.140625" style="2" customWidth="1"/>
    <col min="12066" max="12066" width="6.5703125" style="2" customWidth="1"/>
    <col min="12067" max="12067" width="6.140625" style="2" customWidth="1"/>
    <col min="12068" max="12068" width="7" style="2" customWidth="1"/>
    <col min="12069" max="12069" width="7.42578125" style="2" customWidth="1"/>
    <col min="12070" max="12070" width="4.28515625" style="2" customWidth="1"/>
    <col min="12071" max="12071" width="4.7109375" style="2" customWidth="1"/>
    <col min="12072" max="12072" width="6.28515625" style="2" customWidth="1"/>
    <col min="12073" max="12073" width="6.42578125" style="2" customWidth="1"/>
    <col min="12074" max="12074" width="6.85546875" style="2" customWidth="1"/>
    <col min="12075" max="12075" width="6.7109375" style="2" customWidth="1"/>
    <col min="12076" max="12076" width="7.7109375" style="2" customWidth="1"/>
    <col min="12077" max="12077" width="3.7109375" style="2" customWidth="1"/>
    <col min="12078" max="12078" width="4.140625" style="2" customWidth="1"/>
    <col min="12079" max="12079" width="6.140625" style="2" customWidth="1"/>
    <col min="12080" max="12080" width="6.5703125" style="2" customWidth="1"/>
    <col min="12081" max="12081" width="6.85546875" style="2" customWidth="1"/>
    <col min="12082" max="12082" width="5.5703125" style="2" customWidth="1"/>
    <col min="12083" max="12083" width="7.5703125" style="2" customWidth="1"/>
    <col min="12084" max="12084" width="4" style="2" customWidth="1"/>
    <col min="12085" max="12085" width="6.42578125" style="2" customWidth="1"/>
    <col min="12086" max="12086" width="7.5703125" style="2" customWidth="1"/>
    <col min="12087" max="12088" width="6.85546875" style="2" customWidth="1"/>
    <col min="12089" max="12089" width="5.85546875" style="2" customWidth="1"/>
    <col min="12090" max="12090" width="7.5703125" style="2" customWidth="1"/>
    <col min="12091" max="12091" width="4" style="2" customWidth="1"/>
    <col min="12092" max="12092" width="4.28515625" style="2" customWidth="1"/>
    <col min="12093" max="12093" width="6.42578125" style="2" customWidth="1"/>
    <col min="12094" max="12094" width="6.5703125" style="2" customWidth="1"/>
    <col min="12095" max="12095" width="6.28515625" style="2" customWidth="1"/>
    <col min="12096" max="12096" width="6.140625" style="2" customWidth="1"/>
    <col min="12097" max="12097" width="7" style="2" customWidth="1"/>
    <col min="12098" max="12098" width="4" style="2" customWidth="1"/>
    <col min="12099" max="12099" width="4.28515625" style="2" customWidth="1"/>
    <col min="12100" max="12100" width="6.28515625" style="2" customWidth="1"/>
    <col min="12101" max="12101" width="7" style="2" customWidth="1"/>
    <col min="12102" max="12102" width="6.5703125" style="2" customWidth="1"/>
    <col min="12103" max="12103" width="6.85546875" style="2" customWidth="1"/>
    <col min="12104" max="12104" width="7.42578125" style="2" customWidth="1"/>
    <col min="12105" max="12105" width="3.5703125" style="2" customWidth="1"/>
    <col min="12106" max="12106" width="4.42578125" style="2" customWidth="1"/>
    <col min="12107" max="12107" width="6.5703125" style="2" customWidth="1"/>
    <col min="12108" max="12108" width="7" style="2" customWidth="1"/>
    <col min="12109" max="12109" width="7.42578125" style="2" customWidth="1"/>
    <col min="12110" max="12110" width="7.140625" style="2" customWidth="1"/>
    <col min="12111" max="12111" width="7.28515625" style="2" customWidth="1"/>
    <col min="12112" max="12112" width="4.42578125" style="2" customWidth="1"/>
    <col min="12113" max="12113" width="4.85546875" style="2" customWidth="1"/>
    <col min="12114" max="12153" width="0" style="2" hidden="1" customWidth="1"/>
    <col min="12154" max="12154" width="8.42578125" style="2" customWidth="1"/>
    <col min="12155" max="12156" width="8.28515625" style="2" customWidth="1"/>
    <col min="12157" max="12159" width="5.140625" style="2" customWidth="1"/>
    <col min="12160" max="12160" width="21.85546875" style="2" customWidth="1"/>
    <col min="12161" max="12161" width="44.85546875" style="2" customWidth="1"/>
    <col min="12162" max="12162" width="9.42578125" style="2" customWidth="1"/>
    <col min="12163" max="12163" width="7.7109375" style="2" customWidth="1"/>
    <col min="12164" max="12169" width="4.7109375" style="2" customWidth="1"/>
    <col min="12170" max="12170" width="5" style="2" customWidth="1"/>
    <col min="12171" max="12288" width="9.140625" style="2"/>
    <col min="12289" max="12289" width="3.5703125" style="2" customWidth="1"/>
    <col min="12290" max="12290" width="8.85546875" style="2" customWidth="1"/>
    <col min="12291" max="12291" width="38" style="2" customWidth="1"/>
    <col min="12292" max="12292" width="9.140625" style="2"/>
    <col min="12293" max="12293" width="7.28515625" style="2" customWidth="1"/>
    <col min="12294" max="12294" width="6.28515625" style="2" customWidth="1"/>
    <col min="12295" max="12295" width="6.5703125" style="2" customWidth="1"/>
    <col min="12296" max="12296" width="7.28515625" style="2" customWidth="1"/>
    <col min="12297" max="12297" width="8.140625" style="2" customWidth="1"/>
    <col min="12298" max="12298" width="6.28515625" style="2" customWidth="1"/>
    <col min="12299" max="12299" width="4.85546875" style="2" customWidth="1"/>
    <col min="12300" max="12300" width="5.85546875" style="2" customWidth="1"/>
    <col min="12301" max="12301" width="6" style="2" customWidth="1"/>
    <col min="12302" max="12302" width="6.42578125" style="2" customWidth="1"/>
    <col min="12303" max="12303" width="7" style="2" customWidth="1"/>
    <col min="12304" max="12304" width="7.42578125" style="2" customWidth="1"/>
    <col min="12305" max="12305" width="4.140625" style="2" customWidth="1"/>
    <col min="12306" max="12306" width="6" style="2" customWidth="1"/>
    <col min="12307" max="12307" width="6.5703125" style="2" customWidth="1"/>
    <col min="12308" max="12308" width="6.42578125" style="2" customWidth="1"/>
    <col min="12309" max="12309" width="6.140625" style="2" customWidth="1"/>
    <col min="12310" max="12310" width="6" style="2" customWidth="1"/>
    <col min="12311" max="12311" width="7.42578125" style="2" customWidth="1"/>
    <col min="12312" max="12312" width="5.140625" style="2" customWidth="1"/>
    <col min="12313" max="12313" width="4.140625" style="2" customWidth="1"/>
    <col min="12314" max="12314" width="7.140625" style="2" customWidth="1"/>
    <col min="12315" max="12315" width="6.85546875" style="2" customWidth="1"/>
    <col min="12316" max="12316" width="6.5703125" style="2" customWidth="1"/>
    <col min="12317" max="12317" width="7" style="2" customWidth="1"/>
    <col min="12318" max="12318" width="8" style="2" customWidth="1"/>
    <col min="12319" max="12319" width="4.140625" style="2" customWidth="1"/>
    <col min="12320" max="12320" width="4.7109375" style="2" customWidth="1"/>
    <col min="12321" max="12321" width="6.140625" style="2" customWidth="1"/>
    <col min="12322" max="12322" width="6.5703125" style="2" customWidth="1"/>
    <col min="12323" max="12323" width="6.140625" style="2" customWidth="1"/>
    <col min="12324" max="12324" width="7" style="2" customWidth="1"/>
    <col min="12325" max="12325" width="7.42578125" style="2" customWidth="1"/>
    <col min="12326" max="12326" width="4.28515625" style="2" customWidth="1"/>
    <col min="12327" max="12327" width="4.7109375" style="2" customWidth="1"/>
    <col min="12328" max="12328" width="6.28515625" style="2" customWidth="1"/>
    <col min="12329" max="12329" width="6.42578125" style="2" customWidth="1"/>
    <col min="12330" max="12330" width="6.85546875" style="2" customWidth="1"/>
    <col min="12331" max="12331" width="6.7109375" style="2" customWidth="1"/>
    <col min="12332" max="12332" width="7.7109375" style="2" customWidth="1"/>
    <col min="12333" max="12333" width="3.7109375" style="2" customWidth="1"/>
    <col min="12334" max="12334" width="4.140625" style="2" customWidth="1"/>
    <col min="12335" max="12335" width="6.140625" style="2" customWidth="1"/>
    <col min="12336" max="12336" width="6.5703125" style="2" customWidth="1"/>
    <col min="12337" max="12337" width="6.85546875" style="2" customWidth="1"/>
    <col min="12338" max="12338" width="5.5703125" style="2" customWidth="1"/>
    <col min="12339" max="12339" width="7.5703125" style="2" customWidth="1"/>
    <col min="12340" max="12340" width="4" style="2" customWidth="1"/>
    <col min="12341" max="12341" width="6.42578125" style="2" customWidth="1"/>
    <col min="12342" max="12342" width="7.5703125" style="2" customWidth="1"/>
    <col min="12343" max="12344" width="6.85546875" style="2" customWidth="1"/>
    <col min="12345" max="12345" width="5.85546875" style="2" customWidth="1"/>
    <col min="12346" max="12346" width="7.5703125" style="2" customWidth="1"/>
    <col min="12347" max="12347" width="4" style="2" customWidth="1"/>
    <col min="12348" max="12348" width="4.28515625" style="2" customWidth="1"/>
    <col min="12349" max="12349" width="6.42578125" style="2" customWidth="1"/>
    <col min="12350" max="12350" width="6.5703125" style="2" customWidth="1"/>
    <col min="12351" max="12351" width="6.28515625" style="2" customWidth="1"/>
    <col min="12352" max="12352" width="6.140625" style="2" customWidth="1"/>
    <col min="12353" max="12353" width="7" style="2" customWidth="1"/>
    <col min="12354" max="12354" width="4" style="2" customWidth="1"/>
    <col min="12355" max="12355" width="4.28515625" style="2" customWidth="1"/>
    <col min="12356" max="12356" width="6.28515625" style="2" customWidth="1"/>
    <col min="12357" max="12357" width="7" style="2" customWidth="1"/>
    <col min="12358" max="12358" width="6.5703125" style="2" customWidth="1"/>
    <col min="12359" max="12359" width="6.85546875" style="2" customWidth="1"/>
    <col min="12360" max="12360" width="7.42578125" style="2" customWidth="1"/>
    <col min="12361" max="12361" width="3.5703125" style="2" customWidth="1"/>
    <col min="12362" max="12362" width="4.42578125" style="2" customWidth="1"/>
    <col min="12363" max="12363" width="6.5703125" style="2" customWidth="1"/>
    <col min="12364" max="12364" width="7" style="2" customWidth="1"/>
    <col min="12365" max="12365" width="7.42578125" style="2" customWidth="1"/>
    <col min="12366" max="12366" width="7.140625" style="2" customWidth="1"/>
    <col min="12367" max="12367" width="7.28515625" style="2" customWidth="1"/>
    <col min="12368" max="12368" width="4.42578125" style="2" customWidth="1"/>
    <col min="12369" max="12369" width="4.85546875" style="2" customWidth="1"/>
    <col min="12370" max="12409" width="0" style="2" hidden="1" customWidth="1"/>
    <col min="12410" max="12410" width="8.42578125" style="2" customWidth="1"/>
    <col min="12411" max="12412" width="8.28515625" style="2" customWidth="1"/>
    <col min="12413" max="12415" width="5.140625" style="2" customWidth="1"/>
    <col min="12416" max="12416" width="21.85546875" style="2" customWidth="1"/>
    <col min="12417" max="12417" width="44.85546875" style="2" customWidth="1"/>
    <col min="12418" max="12418" width="9.42578125" style="2" customWidth="1"/>
    <col min="12419" max="12419" width="7.7109375" style="2" customWidth="1"/>
    <col min="12420" max="12425" width="4.7109375" style="2" customWidth="1"/>
    <col min="12426" max="12426" width="5" style="2" customWidth="1"/>
    <col min="12427" max="12544" width="9.140625" style="2"/>
    <col min="12545" max="12545" width="3.5703125" style="2" customWidth="1"/>
    <col min="12546" max="12546" width="8.85546875" style="2" customWidth="1"/>
    <col min="12547" max="12547" width="38" style="2" customWidth="1"/>
    <col min="12548" max="12548" width="9.140625" style="2"/>
    <col min="12549" max="12549" width="7.28515625" style="2" customWidth="1"/>
    <col min="12550" max="12550" width="6.28515625" style="2" customWidth="1"/>
    <col min="12551" max="12551" width="6.5703125" style="2" customWidth="1"/>
    <col min="12552" max="12552" width="7.28515625" style="2" customWidth="1"/>
    <col min="12553" max="12553" width="8.140625" style="2" customWidth="1"/>
    <col min="12554" max="12554" width="6.28515625" style="2" customWidth="1"/>
    <col min="12555" max="12555" width="4.85546875" style="2" customWidth="1"/>
    <col min="12556" max="12556" width="5.85546875" style="2" customWidth="1"/>
    <col min="12557" max="12557" width="6" style="2" customWidth="1"/>
    <col min="12558" max="12558" width="6.42578125" style="2" customWidth="1"/>
    <col min="12559" max="12559" width="7" style="2" customWidth="1"/>
    <col min="12560" max="12560" width="7.42578125" style="2" customWidth="1"/>
    <col min="12561" max="12561" width="4.140625" style="2" customWidth="1"/>
    <col min="12562" max="12562" width="6" style="2" customWidth="1"/>
    <col min="12563" max="12563" width="6.5703125" style="2" customWidth="1"/>
    <col min="12564" max="12564" width="6.42578125" style="2" customWidth="1"/>
    <col min="12565" max="12565" width="6.140625" style="2" customWidth="1"/>
    <col min="12566" max="12566" width="6" style="2" customWidth="1"/>
    <col min="12567" max="12567" width="7.42578125" style="2" customWidth="1"/>
    <col min="12568" max="12568" width="5.140625" style="2" customWidth="1"/>
    <col min="12569" max="12569" width="4.140625" style="2" customWidth="1"/>
    <col min="12570" max="12570" width="7.140625" style="2" customWidth="1"/>
    <col min="12571" max="12571" width="6.85546875" style="2" customWidth="1"/>
    <col min="12572" max="12572" width="6.5703125" style="2" customWidth="1"/>
    <col min="12573" max="12573" width="7" style="2" customWidth="1"/>
    <col min="12574" max="12574" width="8" style="2" customWidth="1"/>
    <col min="12575" max="12575" width="4.140625" style="2" customWidth="1"/>
    <col min="12576" max="12576" width="4.7109375" style="2" customWidth="1"/>
    <col min="12577" max="12577" width="6.140625" style="2" customWidth="1"/>
    <col min="12578" max="12578" width="6.5703125" style="2" customWidth="1"/>
    <col min="12579" max="12579" width="6.140625" style="2" customWidth="1"/>
    <col min="12580" max="12580" width="7" style="2" customWidth="1"/>
    <col min="12581" max="12581" width="7.42578125" style="2" customWidth="1"/>
    <col min="12582" max="12582" width="4.28515625" style="2" customWidth="1"/>
    <col min="12583" max="12583" width="4.7109375" style="2" customWidth="1"/>
    <col min="12584" max="12584" width="6.28515625" style="2" customWidth="1"/>
    <col min="12585" max="12585" width="6.42578125" style="2" customWidth="1"/>
    <col min="12586" max="12586" width="6.85546875" style="2" customWidth="1"/>
    <col min="12587" max="12587" width="6.7109375" style="2" customWidth="1"/>
    <col min="12588" max="12588" width="7.7109375" style="2" customWidth="1"/>
    <col min="12589" max="12589" width="3.7109375" style="2" customWidth="1"/>
    <col min="12590" max="12590" width="4.140625" style="2" customWidth="1"/>
    <col min="12591" max="12591" width="6.140625" style="2" customWidth="1"/>
    <col min="12592" max="12592" width="6.5703125" style="2" customWidth="1"/>
    <col min="12593" max="12593" width="6.85546875" style="2" customWidth="1"/>
    <col min="12594" max="12594" width="5.5703125" style="2" customWidth="1"/>
    <col min="12595" max="12595" width="7.5703125" style="2" customWidth="1"/>
    <col min="12596" max="12596" width="4" style="2" customWidth="1"/>
    <col min="12597" max="12597" width="6.42578125" style="2" customWidth="1"/>
    <col min="12598" max="12598" width="7.5703125" style="2" customWidth="1"/>
    <col min="12599" max="12600" width="6.85546875" style="2" customWidth="1"/>
    <col min="12601" max="12601" width="5.85546875" style="2" customWidth="1"/>
    <col min="12602" max="12602" width="7.5703125" style="2" customWidth="1"/>
    <col min="12603" max="12603" width="4" style="2" customWidth="1"/>
    <col min="12604" max="12604" width="4.28515625" style="2" customWidth="1"/>
    <col min="12605" max="12605" width="6.42578125" style="2" customWidth="1"/>
    <col min="12606" max="12606" width="6.5703125" style="2" customWidth="1"/>
    <col min="12607" max="12607" width="6.28515625" style="2" customWidth="1"/>
    <col min="12608" max="12608" width="6.140625" style="2" customWidth="1"/>
    <col min="12609" max="12609" width="7" style="2" customWidth="1"/>
    <col min="12610" max="12610" width="4" style="2" customWidth="1"/>
    <col min="12611" max="12611" width="4.28515625" style="2" customWidth="1"/>
    <col min="12612" max="12612" width="6.28515625" style="2" customWidth="1"/>
    <col min="12613" max="12613" width="7" style="2" customWidth="1"/>
    <col min="12614" max="12614" width="6.5703125" style="2" customWidth="1"/>
    <col min="12615" max="12615" width="6.85546875" style="2" customWidth="1"/>
    <col min="12616" max="12616" width="7.42578125" style="2" customWidth="1"/>
    <col min="12617" max="12617" width="3.5703125" style="2" customWidth="1"/>
    <col min="12618" max="12618" width="4.42578125" style="2" customWidth="1"/>
    <col min="12619" max="12619" width="6.5703125" style="2" customWidth="1"/>
    <col min="12620" max="12620" width="7" style="2" customWidth="1"/>
    <col min="12621" max="12621" width="7.42578125" style="2" customWidth="1"/>
    <col min="12622" max="12622" width="7.140625" style="2" customWidth="1"/>
    <col min="12623" max="12623" width="7.28515625" style="2" customWidth="1"/>
    <col min="12624" max="12624" width="4.42578125" style="2" customWidth="1"/>
    <col min="12625" max="12625" width="4.85546875" style="2" customWidth="1"/>
    <col min="12626" max="12665" width="0" style="2" hidden="1" customWidth="1"/>
    <col min="12666" max="12666" width="8.42578125" style="2" customWidth="1"/>
    <col min="12667" max="12668" width="8.28515625" style="2" customWidth="1"/>
    <col min="12669" max="12671" width="5.140625" style="2" customWidth="1"/>
    <col min="12672" max="12672" width="21.85546875" style="2" customWidth="1"/>
    <col min="12673" max="12673" width="44.85546875" style="2" customWidth="1"/>
    <col min="12674" max="12674" width="9.42578125" style="2" customWidth="1"/>
    <col min="12675" max="12675" width="7.7109375" style="2" customWidth="1"/>
    <col min="12676" max="12681" width="4.7109375" style="2" customWidth="1"/>
    <col min="12682" max="12682" width="5" style="2" customWidth="1"/>
    <col min="12683" max="12800" width="9.140625" style="2"/>
    <col min="12801" max="12801" width="3.5703125" style="2" customWidth="1"/>
    <col min="12802" max="12802" width="8.85546875" style="2" customWidth="1"/>
    <col min="12803" max="12803" width="38" style="2" customWidth="1"/>
    <col min="12804" max="12804" width="9.140625" style="2"/>
    <col min="12805" max="12805" width="7.28515625" style="2" customWidth="1"/>
    <col min="12806" max="12806" width="6.28515625" style="2" customWidth="1"/>
    <col min="12807" max="12807" width="6.5703125" style="2" customWidth="1"/>
    <col min="12808" max="12808" width="7.28515625" style="2" customWidth="1"/>
    <col min="12809" max="12809" width="8.140625" style="2" customWidth="1"/>
    <col min="12810" max="12810" width="6.28515625" style="2" customWidth="1"/>
    <col min="12811" max="12811" width="4.85546875" style="2" customWidth="1"/>
    <col min="12812" max="12812" width="5.85546875" style="2" customWidth="1"/>
    <col min="12813" max="12813" width="6" style="2" customWidth="1"/>
    <col min="12814" max="12814" width="6.42578125" style="2" customWidth="1"/>
    <col min="12815" max="12815" width="7" style="2" customWidth="1"/>
    <col min="12816" max="12816" width="7.42578125" style="2" customWidth="1"/>
    <col min="12817" max="12817" width="4.140625" style="2" customWidth="1"/>
    <col min="12818" max="12818" width="6" style="2" customWidth="1"/>
    <col min="12819" max="12819" width="6.5703125" style="2" customWidth="1"/>
    <col min="12820" max="12820" width="6.42578125" style="2" customWidth="1"/>
    <col min="12821" max="12821" width="6.140625" style="2" customWidth="1"/>
    <col min="12822" max="12822" width="6" style="2" customWidth="1"/>
    <col min="12823" max="12823" width="7.42578125" style="2" customWidth="1"/>
    <col min="12824" max="12824" width="5.140625" style="2" customWidth="1"/>
    <col min="12825" max="12825" width="4.140625" style="2" customWidth="1"/>
    <col min="12826" max="12826" width="7.140625" style="2" customWidth="1"/>
    <col min="12827" max="12827" width="6.85546875" style="2" customWidth="1"/>
    <col min="12828" max="12828" width="6.5703125" style="2" customWidth="1"/>
    <col min="12829" max="12829" width="7" style="2" customWidth="1"/>
    <col min="12830" max="12830" width="8" style="2" customWidth="1"/>
    <col min="12831" max="12831" width="4.140625" style="2" customWidth="1"/>
    <col min="12832" max="12832" width="4.7109375" style="2" customWidth="1"/>
    <col min="12833" max="12833" width="6.140625" style="2" customWidth="1"/>
    <col min="12834" max="12834" width="6.5703125" style="2" customWidth="1"/>
    <col min="12835" max="12835" width="6.140625" style="2" customWidth="1"/>
    <col min="12836" max="12836" width="7" style="2" customWidth="1"/>
    <col min="12837" max="12837" width="7.42578125" style="2" customWidth="1"/>
    <col min="12838" max="12838" width="4.28515625" style="2" customWidth="1"/>
    <col min="12839" max="12839" width="4.7109375" style="2" customWidth="1"/>
    <col min="12840" max="12840" width="6.28515625" style="2" customWidth="1"/>
    <col min="12841" max="12841" width="6.42578125" style="2" customWidth="1"/>
    <col min="12842" max="12842" width="6.85546875" style="2" customWidth="1"/>
    <col min="12843" max="12843" width="6.7109375" style="2" customWidth="1"/>
    <col min="12844" max="12844" width="7.7109375" style="2" customWidth="1"/>
    <col min="12845" max="12845" width="3.7109375" style="2" customWidth="1"/>
    <col min="12846" max="12846" width="4.140625" style="2" customWidth="1"/>
    <col min="12847" max="12847" width="6.140625" style="2" customWidth="1"/>
    <col min="12848" max="12848" width="6.5703125" style="2" customWidth="1"/>
    <col min="12849" max="12849" width="6.85546875" style="2" customWidth="1"/>
    <col min="12850" max="12850" width="5.5703125" style="2" customWidth="1"/>
    <col min="12851" max="12851" width="7.5703125" style="2" customWidth="1"/>
    <col min="12852" max="12852" width="4" style="2" customWidth="1"/>
    <col min="12853" max="12853" width="6.42578125" style="2" customWidth="1"/>
    <col min="12854" max="12854" width="7.5703125" style="2" customWidth="1"/>
    <col min="12855" max="12856" width="6.85546875" style="2" customWidth="1"/>
    <col min="12857" max="12857" width="5.85546875" style="2" customWidth="1"/>
    <col min="12858" max="12858" width="7.5703125" style="2" customWidth="1"/>
    <col min="12859" max="12859" width="4" style="2" customWidth="1"/>
    <col min="12860" max="12860" width="4.28515625" style="2" customWidth="1"/>
    <col min="12861" max="12861" width="6.42578125" style="2" customWidth="1"/>
    <col min="12862" max="12862" width="6.5703125" style="2" customWidth="1"/>
    <col min="12863" max="12863" width="6.28515625" style="2" customWidth="1"/>
    <col min="12864" max="12864" width="6.140625" style="2" customWidth="1"/>
    <col min="12865" max="12865" width="7" style="2" customWidth="1"/>
    <col min="12866" max="12866" width="4" style="2" customWidth="1"/>
    <col min="12867" max="12867" width="4.28515625" style="2" customWidth="1"/>
    <col min="12868" max="12868" width="6.28515625" style="2" customWidth="1"/>
    <col min="12869" max="12869" width="7" style="2" customWidth="1"/>
    <col min="12870" max="12870" width="6.5703125" style="2" customWidth="1"/>
    <col min="12871" max="12871" width="6.85546875" style="2" customWidth="1"/>
    <col min="12872" max="12872" width="7.42578125" style="2" customWidth="1"/>
    <col min="12873" max="12873" width="3.5703125" style="2" customWidth="1"/>
    <col min="12874" max="12874" width="4.42578125" style="2" customWidth="1"/>
    <col min="12875" max="12875" width="6.5703125" style="2" customWidth="1"/>
    <col min="12876" max="12876" width="7" style="2" customWidth="1"/>
    <col min="12877" max="12877" width="7.42578125" style="2" customWidth="1"/>
    <col min="12878" max="12878" width="7.140625" style="2" customWidth="1"/>
    <col min="12879" max="12879" width="7.28515625" style="2" customWidth="1"/>
    <col min="12880" max="12880" width="4.42578125" style="2" customWidth="1"/>
    <col min="12881" max="12881" width="4.85546875" style="2" customWidth="1"/>
    <col min="12882" max="12921" width="0" style="2" hidden="1" customWidth="1"/>
    <col min="12922" max="12922" width="8.42578125" style="2" customWidth="1"/>
    <col min="12923" max="12924" width="8.28515625" style="2" customWidth="1"/>
    <col min="12925" max="12927" width="5.140625" style="2" customWidth="1"/>
    <col min="12928" max="12928" width="21.85546875" style="2" customWidth="1"/>
    <col min="12929" max="12929" width="44.85546875" style="2" customWidth="1"/>
    <col min="12930" max="12930" width="9.42578125" style="2" customWidth="1"/>
    <col min="12931" max="12931" width="7.7109375" style="2" customWidth="1"/>
    <col min="12932" max="12937" width="4.7109375" style="2" customWidth="1"/>
    <col min="12938" max="12938" width="5" style="2" customWidth="1"/>
    <col min="12939" max="13056" width="9.140625" style="2"/>
    <col min="13057" max="13057" width="3.5703125" style="2" customWidth="1"/>
    <col min="13058" max="13058" width="8.85546875" style="2" customWidth="1"/>
    <col min="13059" max="13059" width="38" style="2" customWidth="1"/>
    <col min="13060" max="13060" width="9.140625" style="2"/>
    <col min="13061" max="13061" width="7.28515625" style="2" customWidth="1"/>
    <col min="13062" max="13062" width="6.28515625" style="2" customWidth="1"/>
    <col min="13063" max="13063" width="6.5703125" style="2" customWidth="1"/>
    <col min="13064" max="13064" width="7.28515625" style="2" customWidth="1"/>
    <col min="13065" max="13065" width="8.140625" style="2" customWidth="1"/>
    <col min="13066" max="13066" width="6.28515625" style="2" customWidth="1"/>
    <col min="13067" max="13067" width="4.85546875" style="2" customWidth="1"/>
    <col min="13068" max="13068" width="5.85546875" style="2" customWidth="1"/>
    <col min="13069" max="13069" width="6" style="2" customWidth="1"/>
    <col min="13070" max="13070" width="6.42578125" style="2" customWidth="1"/>
    <col min="13071" max="13071" width="7" style="2" customWidth="1"/>
    <col min="13072" max="13072" width="7.42578125" style="2" customWidth="1"/>
    <col min="13073" max="13073" width="4.140625" style="2" customWidth="1"/>
    <col min="13074" max="13074" width="6" style="2" customWidth="1"/>
    <col min="13075" max="13075" width="6.5703125" style="2" customWidth="1"/>
    <col min="13076" max="13076" width="6.42578125" style="2" customWidth="1"/>
    <col min="13077" max="13077" width="6.140625" style="2" customWidth="1"/>
    <col min="13078" max="13078" width="6" style="2" customWidth="1"/>
    <col min="13079" max="13079" width="7.42578125" style="2" customWidth="1"/>
    <col min="13080" max="13080" width="5.140625" style="2" customWidth="1"/>
    <col min="13081" max="13081" width="4.140625" style="2" customWidth="1"/>
    <col min="13082" max="13082" width="7.140625" style="2" customWidth="1"/>
    <col min="13083" max="13083" width="6.85546875" style="2" customWidth="1"/>
    <col min="13084" max="13084" width="6.5703125" style="2" customWidth="1"/>
    <col min="13085" max="13085" width="7" style="2" customWidth="1"/>
    <col min="13086" max="13086" width="8" style="2" customWidth="1"/>
    <col min="13087" max="13087" width="4.140625" style="2" customWidth="1"/>
    <col min="13088" max="13088" width="4.7109375" style="2" customWidth="1"/>
    <col min="13089" max="13089" width="6.140625" style="2" customWidth="1"/>
    <col min="13090" max="13090" width="6.5703125" style="2" customWidth="1"/>
    <col min="13091" max="13091" width="6.140625" style="2" customWidth="1"/>
    <col min="13092" max="13092" width="7" style="2" customWidth="1"/>
    <col min="13093" max="13093" width="7.42578125" style="2" customWidth="1"/>
    <col min="13094" max="13094" width="4.28515625" style="2" customWidth="1"/>
    <col min="13095" max="13095" width="4.7109375" style="2" customWidth="1"/>
    <col min="13096" max="13096" width="6.28515625" style="2" customWidth="1"/>
    <col min="13097" max="13097" width="6.42578125" style="2" customWidth="1"/>
    <col min="13098" max="13098" width="6.85546875" style="2" customWidth="1"/>
    <col min="13099" max="13099" width="6.7109375" style="2" customWidth="1"/>
    <col min="13100" max="13100" width="7.7109375" style="2" customWidth="1"/>
    <col min="13101" max="13101" width="3.7109375" style="2" customWidth="1"/>
    <col min="13102" max="13102" width="4.140625" style="2" customWidth="1"/>
    <col min="13103" max="13103" width="6.140625" style="2" customWidth="1"/>
    <col min="13104" max="13104" width="6.5703125" style="2" customWidth="1"/>
    <col min="13105" max="13105" width="6.85546875" style="2" customWidth="1"/>
    <col min="13106" max="13106" width="5.5703125" style="2" customWidth="1"/>
    <col min="13107" max="13107" width="7.5703125" style="2" customWidth="1"/>
    <col min="13108" max="13108" width="4" style="2" customWidth="1"/>
    <col min="13109" max="13109" width="6.42578125" style="2" customWidth="1"/>
    <col min="13110" max="13110" width="7.5703125" style="2" customWidth="1"/>
    <col min="13111" max="13112" width="6.85546875" style="2" customWidth="1"/>
    <col min="13113" max="13113" width="5.85546875" style="2" customWidth="1"/>
    <col min="13114" max="13114" width="7.5703125" style="2" customWidth="1"/>
    <col min="13115" max="13115" width="4" style="2" customWidth="1"/>
    <col min="13116" max="13116" width="4.28515625" style="2" customWidth="1"/>
    <col min="13117" max="13117" width="6.42578125" style="2" customWidth="1"/>
    <col min="13118" max="13118" width="6.5703125" style="2" customWidth="1"/>
    <col min="13119" max="13119" width="6.28515625" style="2" customWidth="1"/>
    <col min="13120" max="13120" width="6.140625" style="2" customWidth="1"/>
    <col min="13121" max="13121" width="7" style="2" customWidth="1"/>
    <col min="13122" max="13122" width="4" style="2" customWidth="1"/>
    <col min="13123" max="13123" width="4.28515625" style="2" customWidth="1"/>
    <col min="13124" max="13124" width="6.28515625" style="2" customWidth="1"/>
    <col min="13125" max="13125" width="7" style="2" customWidth="1"/>
    <col min="13126" max="13126" width="6.5703125" style="2" customWidth="1"/>
    <col min="13127" max="13127" width="6.85546875" style="2" customWidth="1"/>
    <col min="13128" max="13128" width="7.42578125" style="2" customWidth="1"/>
    <col min="13129" max="13129" width="3.5703125" style="2" customWidth="1"/>
    <col min="13130" max="13130" width="4.42578125" style="2" customWidth="1"/>
    <col min="13131" max="13131" width="6.5703125" style="2" customWidth="1"/>
    <col min="13132" max="13132" width="7" style="2" customWidth="1"/>
    <col min="13133" max="13133" width="7.42578125" style="2" customWidth="1"/>
    <col min="13134" max="13134" width="7.140625" style="2" customWidth="1"/>
    <col min="13135" max="13135" width="7.28515625" style="2" customWidth="1"/>
    <col min="13136" max="13136" width="4.42578125" style="2" customWidth="1"/>
    <col min="13137" max="13137" width="4.85546875" style="2" customWidth="1"/>
    <col min="13138" max="13177" width="0" style="2" hidden="1" customWidth="1"/>
    <col min="13178" max="13178" width="8.42578125" style="2" customWidth="1"/>
    <col min="13179" max="13180" width="8.28515625" style="2" customWidth="1"/>
    <col min="13181" max="13183" width="5.140625" style="2" customWidth="1"/>
    <col min="13184" max="13184" width="21.85546875" style="2" customWidth="1"/>
    <col min="13185" max="13185" width="44.85546875" style="2" customWidth="1"/>
    <col min="13186" max="13186" width="9.42578125" style="2" customWidth="1"/>
    <col min="13187" max="13187" width="7.7109375" style="2" customWidth="1"/>
    <col min="13188" max="13193" width="4.7109375" style="2" customWidth="1"/>
    <col min="13194" max="13194" width="5" style="2" customWidth="1"/>
    <col min="13195" max="13312" width="9.140625" style="2"/>
    <col min="13313" max="13313" width="3.5703125" style="2" customWidth="1"/>
    <col min="13314" max="13314" width="8.85546875" style="2" customWidth="1"/>
    <col min="13315" max="13315" width="38" style="2" customWidth="1"/>
    <col min="13316" max="13316" width="9.140625" style="2"/>
    <col min="13317" max="13317" width="7.28515625" style="2" customWidth="1"/>
    <col min="13318" max="13318" width="6.28515625" style="2" customWidth="1"/>
    <col min="13319" max="13319" width="6.5703125" style="2" customWidth="1"/>
    <col min="13320" max="13320" width="7.28515625" style="2" customWidth="1"/>
    <col min="13321" max="13321" width="8.140625" style="2" customWidth="1"/>
    <col min="13322" max="13322" width="6.28515625" style="2" customWidth="1"/>
    <col min="13323" max="13323" width="4.85546875" style="2" customWidth="1"/>
    <col min="13324" max="13324" width="5.85546875" style="2" customWidth="1"/>
    <col min="13325" max="13325" width="6" style="2" customWidth="1"/>
    <col min="13326" max="13326" width="6.42578125" style="2" customWidth="1"/>
    <col min="13327" max="13327" width="7" style="2" customWidth="1"/>
    <col min="13328" max="13328" width="7.42578125" style="2" customWidth="1"/>
    <col min="13329" max="13329" width="4.140625" style="2" customWidth="1"/>
    <col min="13330" max="13330" width="6" style="2" customWidth="1"/>
    <col min="13331" max="13331" width="6.5703125" style="2" customWidth="1"/>
    <col min="13332" max="13332" width="6.42578125" style="2" customWidth="1"/>
    <col min="13333" max="13333" width="6.140625" style="2" customWidth="1"/>
    <col min="13334" max="13334" width="6" style="2" customWidth="1"/>
    <col min="13335" max="13335" width="7.42578125" style="2" customWidth="1"/>
    <col min="13336" max="13336" width="5.140625" style="2" customWidth="1"/>
    <col min="13337" max="13337" width="4.140625" style="2" customWidth="1"/>
    <col min="13338" max="13338" width="7.140625" style="2" customWidth="1"/>
    <col min="13339" max="13339" width="6.85546875" style="2" customWidth="1"/>
    <col min="13340" max="13340" width="6.5703125" style="2" customWidth="1"/>
    <col min="13341" max="13341" width="7" style="2" customWidth="1"/>
    <col min="13342" max="13342" width="8" style="2" customWidth="1"/>
    <col min="13343" max="13343" width="4.140625" style="2" customWidth="1"/>
    <col min="13344" max="13344" width="4.7109375" style="2" customWidth="1"/>
    <col min="13345" max="13345" width="6.140625" style="2" customWidth="1"/>
    <col min="13346" max="13346" width="6.5703125" style="2" customWidth="1"/>
    <col min="13347" max="13347" width="6.140625" style="2" customWidth="1"/>
    <col min="13348" max="13348" width="7" style="2" customWidth="1"/>
    <col min="13349" max="13349" width="7.42578125" style="2" customWidth="1"/>
    <col min="13350" max="13350" width="4.28515625" style="2" customWidth="1"/>
    <col min="13351" max="13351" width="4.7109375" style="2" customWidth="1"/>
    <col min="13352" max="13352" width="6.28515625" style="2" customWidth="1"/>
    <col min="13353" max="13353" width="6.42578125" style="2" customWidth="1"/>
    <col min="13354" max="13354" width="6.85546875" style="2" customWidth="1"/>
    <col min="13355" max="13355" width="6.7109375" style="2" customWidth="1"/>
    <col min="13356" max="13356" width="7.7109375" style="2" customWidth="1"/>
    <col min="13357" max="13357" width="3.7109375" style="2" customWidth="1"/>
    <col min="13358" max="13358" width="4.140625" style="2" customWidth="1"/>
    <col min="13359" max="13359" width="6.140625" style="2" customWidth="1"/>
    <col min="13360" max="13360" width="6.5703125" style="2" customWidth="1"/>
    <col min="13361" max="13361" width="6.85546875" style="2" customWidth="1"/>
    <col min="13362" max="13362" width="5.5703125" style="2" customWidth="1"/>
    <col min="13363" max="13363" width="7.5703125" style="2" customWidth="1"/>
    <col min="13364" max="13364" width="4" style="2" customWidth="1"/>
    <col min="13365" max="13365" width="6.42578125" style="2" customWidth="1"/>
    <col min="13366" max="13366" width="7.5703125" style="2" customWidth="1"/>
    <col min="13367" max="13368" width="6.85546875" style="2" customWidth="1"/>
    <col min="13369" max="13369" width="5.85546875" style="2" customWidth="1"/>
    <col min="13370" max="13370" width="7.5703125" style="2" customWidth="1"/>
    <col min="13371" max="13371" width="4" style="2" customWidth="1"/>
    <col min="13372" max="13372" width="4.28515625" style="2" customWidth="1"/>
    <col min="13373" max="13373" width="6.42578125" style="2" customWidth="1"/>
    <col min="13374" max="13374" width="6.5703125" style="2" customWidth="1"/>
    <col min="13375" max="13375" width="6.28515625" style="2" customWidth="1"/>
    <col min="13376" max="13376" width="6.140625" style="2" customWidth="1"/>
    <col min="13377" max="13377" width="7" style="2" customWidth="1"/>
    <col min="13378" max="13378" width="4" style="2" customWidth="1"/>
    <col min="13379" max="13379" width="4.28515625" style="2" customWidth="1"/>
    <col min="13380" max="13380" width="6.28515625" style="2" customWidth="1"/>
    <col min="13381" max="13381" width="7" style="2" customWidth="1"/>
    <col min="13382" max="13382" width="6.5703125" style="2" customWidth="1"/>
    <col min="13383" max="13383" width="6.85546875" style="2" customWidth="1"/>
    <col min="13384" max="13384" width="7.42578125" style="2" customWidth="1"/>
    <col min="13385" max="13385" width="3.5703125" style="2" customWidth="1"/>
    <col min="13386" max="13386" width="4.42578125" style="2" customWidth="1"/>
    <col min="13387" max="13387" width="6.5703125" style="2" customWidth="1"/>
    <col min="13388" max="13388" width="7" style="2" customWidth="1"/>
    <col min="13389" max="13389" width="7.42578125" style="2" customWidth="1"/>
    <col min="13390" max="13390" width="7.140625" style="2" customWidth="1"/>
    <col min="13391" max="13391" width="7.28515625" style="2" customWidth="1"/>
    <col min="13392" max="13392" width="4.42578125" style="2" customWidth="1"/>
    <col min="13393" max="13393" width="4.85546875" style="2" customWidth="1"/>
    <col min="13394" max="13433" width="0" style="2" hidden="1" customWidth="1"/>
    <col min="13434" max="13434" width="8.42578125" style="2" customWidth="1"/>
    <col min="13435" max="13436" width="8.28515625" style="2" customWidth="1"/>
    <col min="13437" max="13439" width="5.140625" style="2" customWidth="1"/>
    <col min="13440" max="13440" width="21.85546875" style="2" customWidth="1"/>
    <col min="13441" max="13441" width="44.85546875" style="2" customWidth="1"/>
    <col min="13442" max="13442" width="9.42578125" style="2" customWidth="1"/>
    <col min="13443" max="13443" width="7.7109375" style="2" customWidth="1"/>
    <col min="13444" max="13449" width="4.7109375" style="2" customWidth="1"/>
    <col min="13450" max="13450" width="5" style="2" customWidth="1"/>
    <col min="13451" max="13568" width="9.140625" style="2"/>
    <col min="13569" max="13569" width="3.5703125" style="2" customWidth="1"/>
    <col min="13570" max="13570" width="8.85546875" style="2" customWidth="1"/>
    <col min="13571" max="13571" width="38" style="2" customWidth="1"/>
    <col min="13572" max="13572" width="9.140625" style="2"/>
    <col min="13573" max="13573" width="7.28515625" style="2" customWidth="1"/>
    <col min="13574" max="13574" width="6.28515625" style="2" customWidth="1"/>
    <col min="13575" max="13575" width="6.5703125" style="2" customWidth="1"/>
    <col min="13576" max="13576" width="7.28515625" style="2" customWidth="1"/>
    <col min="13577" max="13577" width="8.140625" style="2" customWidth="1"/>
    <col min="13578" max="13578" width="6.28515625" style="2" customWidth="1"/>
    <col min="13579" max="13579" width="4.85546875" style="2" customWidth="1"/>
    <col min="13580" max="13580" width="5.85546875" style="2" customWidth="1"/>
    <col min="13581" max="13581" width="6" style="2" customWidth="1"/>
    <col min="13582" max="13582" width="6.42578125" style="2" customWidth="1"/>
    <col min="13583" max="13583" width="7" style="2" customWidth="1"/>
    <col min="13584" max="13584" width="7.42578125" style="2" customWidth="1"/>
    <col min="13585" max="13585" width="4.140625" style="2" customWidth="1"/>
    <col min="13586" max="13586" width="6" style="2" customWidth="1"/>
    <col min="13587" max="13587" width="6.5703125" style="2" customWidth="1"/>
    <col min="13588" max="13588" width="6.42578125" style="2" customWidth="1"/>
    <col min="13589" max="13589" width="6.140625" style="2" customWidth="1"/>
    <col min="13590" max="13590" width="6" style="2" customWidth="1"/>
    <col min="13591" max="13591" width="7.42578125" style="2" customWidth="1"/>
    <col min="13592" max="13592" width="5.140625" style="2" customWidth="1"/>
    <col min="13593" max="13593" width="4.140625" style="2" customWidth="1"/>
    <col min="13594" max="13594" width="7.140625" style="2" customWidth="1"/>
    <col min="13595" max="13595" width="6.85546875" style="2" customWidth="1"/>
    <col min="13596" max="13596" width="6.5703125" style="2" customWidth="1"/>
    <col min="13597" max="13597" width="7" style="2" customWidth="1"/>
    <col min="13598" max="13598" width="8" style="2" customWidth="1"/>
    <col min="13599" max="13599" width="4.140625" style="2" customWidth="1"/>
    <col min="13600" max="13600" width="4.7109375" style="2" customWidth="1"/>
    <col min="13601" max="13601" width="6.140625" style="2" customWidth="1"/>
    <col min="13602" max="13602" width="6.5703125" style="2" customWidth="1"/>
    <col min="13603" max="13603" width="6.140625" style="2" customWidth="1"/>
    <col min="13604" max="13604" width="7" style="2" customWidth="1"/>
    <col min="13605" max="13605" width="7.42578125" style="2" customWidth="1"/>
    <col min="13606" max="13606" width="4.28515625" style="2" customWidth="1"/>
    <col min="13607" max="13607" width="4.7109375" style="2" customWidth="1"/>
    <col min="13608" max="13608" width="6.28515625" style="2" customWidth="1"/>
    <col min="13609" max="13609" width="6.42578125" style="2" customWidth="1"/>
    <col min="13610" max="13610" width="6.85546875" style="2" customWidth="1"/>
    <col min="13611" max="13611" width="6.7109375" style="2" customWidth="1"/>
    <col min="13612" max="13612" width="7.7109375" style="2" customWidth="1"/>
    <col min="13613" max="13613" width="3.7109375" style="2" customWidth="1"/>
    <col min="13614" max="13614" width="4.140625" style="2" customWidth="1"/>
    <col min="13615" max="13615" width="6.140625" style="2" customWidth="1"/>
    <col min="13616" max="13616" width="6.5703125" style="2" customWidth="1"/>
    <col min="13617" max="13617" width="6.85546875" style="2" customWidth="1"/>
    <col min="13618" max="13618" width="5.5703125" style="2" customWidth="1"/>
    <col min="13619" max="13619" width="7.5703125" style="2" customWidth="1"/>
    <col min="13620" max="13620" width="4" style="2" customWidth="1"/>
    <col min="13621" max="13621" width="6.42578125" style="2" customWidth="1"/>
    <col min="13622" max="13622" width="7.5703125" style="2" customWidth="1"/>
    <col min="13623" max="13624" width="6.85546875" style="2" customWidth="1"/>
    <col min="13625" max="13625" width="5.85546875" style="2" customWidth="1"/>
    <col min="13626" max="13626" width="7.5703125" style="2" customWidth="1"/>
    <col min="13627" max="13627" width="4" style="2" customWidth="1"/>
    <col min="13628" max="13628" width="4.28515625" style="2" customWidth="1"/>
    <col min="13629" max="13629" width="6.42578125" style="2" customWidth="1"/>
    <col min="13630" max="13630" width="6.5703125" style="2" customWidth="1"/>
    <col min="13631" max="13631" width="6.28515625" style="2" customWidth="1"/>
    <col min="13632" max="13632" width="6.140625" style="2" customWidth="1"/>
    <col min="13633" max="13633" width="7" style="2" customWidth="1"/>
    <col min="13634" max="13634" width="4" style="2" customWidth="1"/>
    <col min="13635" max="13635" width="4.28515625" style="2" customWidth="1"/>
    <col min="13636" max="13636" width="6.28515625" style="2" customWidth="1"/>
    <col min="13637" max="13637" width="7" style="2" customWidth="1"/>
    <col min="13638" max="13638" width="6.5703125" style="2" customWidth="1"/>
    <col min="13639" max="13639" width="6.85546875" style="2" customWidth="1"/>
    <col min="13640" max="13640" width="7.42578125" style="2" customWidth="1"/>
    <col min="13641" max="13641" width="3.5703125" style="2" customWidth="1"/>
    <col min="13642" max="13642" width="4.42578125" style="2" customWidth="1"/>
    <col min="13643" max="13643" width="6.5703125" style="2" customWidth="1"/>
    <col min="13644" max="13644" width="7" style="2" customWidth="1"/>
    <col min="13645" max="13645" width="7.42578125" style="2" customWidth="1"/>
    <col min="13646" max="13646" width="7.140625" style="2" customWidth="1"/>
    <col min="13647" max="13647" width="7.28515625" style="2" customWidth="1"/>
    <col min="13648" max="13648" width="4.42578125" style="2" customWidth="1"/>
    <col min="13649" max="13649" width="4.85546875" style="2" customWidth="1"/>
    <col min="13650" max="13689" width="0" style="2" hidden="1" customWidth="1"/>
    <col min="13690" max="13690" width="8.42578125" style="2" customWidth="1"/>
    <col min="13691" max="13692" width="8.28515625" style="2" customWidth="1"/>
    <col min="13693" max="13695" width="5.140625" style="2" customWidth="1"/>
    <col min="13696" max="13696" width="21.85546875" style="2" customWidth="1"/>
    <col min="13697" max="13697" width="44.85546875" style="2" customWidth="1"/>
    <col min="13698" max="13698" width="9.42578125" style="2" customWidth="1"/>
    <col min="13699" max="13699" width="7.7109375" style="2" customWidth="1"/>
    <col min="13700" max="13705" width="4.7109375" style="2" customWidth="1"/>
    <col min="13706" max="13706" width="5" style="2" customWidth="1"/>
    <col min="13707" max="13824" width="9.140625" style="2"/>
    <col min="13825" max="13825" width="3.5703125" style="2" customWidth="1"/>
    <col min="13826" max="13826" width="8.85546875" style="2" customWidth="1"/>
    <col min="13827" max="13827" width="38" style="2" customWidth="1"/>
    <col min="13828" max="13828" width="9.140625" style="2"/>
    <col min="13829" max="13829" width="7.28515625" style="2" customWidth="1"/>
    <col min="13830" max="13830" width="6.28515625" style="2" customWidth="1"/>
    <col min="13831" max="13831" width="6.5703125" style="2" customWidth="1"/>
    <col min="13832" max="13832" width="7.28515625" style="2" customWidth="1"/>
    <col min="13833" max="13833" width="8.140625" style="2" customWidth="1"/>
    <col min="13834" max="13834" width="6.28515625" style="2" customWidth="1"/>
    <col min="13835" max="13835" width="4.85546875" style="2" customWidth="1"/>
    <col min="13836" max="13836" width="5.85546875" style="2" customWidth="1"/>
    <col min="13837" max="13837" width="6" style="2" customWidth="1"/>
    <col min="13838" max="13838" width="6.42578125" style="2" customWidth="1"/>
    <col min="13839" max="13839" width="7" style="2" customWidth="1"/>
    <col min="13840" max="13840" width="7.42578125" style="2" customWidth="1"/>
    <col min="13841" max="13841" width="4.140625" style="2" customWidth="1"/>
    <col min="13842" max="13842" width="6" style="2" customWidth="1"/>
    <col min="13843" max="13843" width="6.5703125" style="2" customWidth="1"/>
    <col min="13844" max="13844" width="6.42578125" style="2" customWidth="1"/>
    <col min="13845" max="13845" width="6.140625" style="2" customWidth="1"/>
    <col min="13846" max="13846" width="6" style="2" customWidth="1"/>
    <col min="13847" max="13847" width="7.42578125" style="2" customWidth="1"/>
    <col min="13848" max="13848" width="5.140625" style="2" customWidth="1"/>
    <col min="13849" max="13849" width="4.140625" style="2" customWidth="1"/>
    <col min="13850" max="13850" width="7.140625" style="2" customWidth="1"/>
    <col min="13851" max="13851" width="6.85546875" style="2" customWidth="1"/>
    <col min="13852" max="13852" width="6.5703125" style="2" customWidth="1"/>
    <col min="13853" max="13853" width="7" style="2" customWidth="1"/>
    <col min="13854" max="13854" width="8" style="2" customWidth="1"/>
    <col min="13855" max="13855" width="4.140625" style="2" customWidth="1"/>
    <col min="13856" max="13856" width="4.7109375" style="2" customWidth="1"/>
    <col min="13857" max="13857" width="6.140625" style="2" customWidth="1"/>
    <col min="13858" max="13858" width="6.5703125" style="2" customWidth="1"/>
    <col min="13859" max="13859" width="6.140625" style="2" customWidth="1"/>
    <col min="13860" max="13860" width="7" style="2" customWidth="1"/>
    <col min="13861" max="13861" width="7.42578125" style="2" customWidth="1"/>
    <col min="13862" max="13862" width="4.28515625" style="2" customWidth="1"/>
    <col min="13863" max="13863" width="4.7109375" style="2" customWidth="1"/>
    <col min="13864" max="13864" width="6.28515625" style="2" customWidth="1"/>
    <col min="13865" max="13865" width="6.42578125" style="2" customWidth="1"/>
    <col min="13866" max="13866" width="6.85546875" style="2" customWidth="1"/>
    <col min="13867" max="13867" width="6.7109375" style="2" customWidth="1"/>
    <col min="13868" max="13868" width="7.7109375" style="2" customWidth="1"/>
    <col min="13869" max="13869" width="3.7109375" style="2" customWidth="1"/>
    <col min="13870" max="13870" width="4.140625" style="2" customWidth="1"/>
    <col min="13871" max="13871" width="6.140625" style="2" customWidth="1"/>
    <col min="13872" max="13872" width="6.5703125" style="2" customWidth="1"/>
    <col min="13873" max="13873" width="6.85546875" style="2" customWidth="1"/>
    <col min="13874" max="13874" width="5.5703125" style="2" customWidth="1"/>
    <col min="13875" max="13875" width="7.5703125" style="2" customWidth="1"/>
    <col min="13876" max="13876" width="4" style="2" customWidth="1"/>
    <col min="13877" max="13877" width="6.42578125" style="2" customWidth="1"/>
    <col min="13878" max="13878" width="7.5703125" style="2" customWidth="1"/>
    <col min="13879" max="13880" width="6.85546875" style="2" customWidth="1"/>
    <col min="13881" max="13881" width="5.85546875" style="2" customWidth="1"/>
    <col min="13882" max="13882" width="7.5703125" style="2" customWidth="1"/>
    <col min="13883" max="13883" width="4" style="2" customWidth="1"/>
    <col min="13884" max="13884" width="4.28515625" style="2" customWidth="1"/>
    <col min="13885" max="13885" width="6.42578125" style="2" customWidth="1"/>
    <col min="13886" max="13886" width="6.5703125" style="2" customWidth="1"/>
    <col min="13887" max="13887" width="6.28515625" style="2" customWidth="1"/>
    <col min="13888" max="13888" width="6.140625" style="2" customWidth="1"/>
    <col min="13889" max="13889" width="7" style="2" customWidth="1"/>
    <col min="13890" max="13890" width="4" style="2" customWidth="1"/>
    <col min="13891" max="13891" width="4.28515625" style="2" customWidth="1"/>
    <col min="13892" max="13892" width="6.28515625" style="2" customWidth="1"/>
    <col min="13893" max="13893" width="7" style="2" customWidth="1"/>
    <col min="13894" max="13894" width="6.5703125" style="2" customWidth="1"/>
    <col min="13895" max="13895" width="6.85546875" style="2" customWidth="1"/>
    <col min="13896" max="13896" width="7.42578125" style="2" customWidth="1"/>
    <col min="13897" max="13897" width="3.5703125" style="2" customWidth="1"/>
    <col min="13898" max="13898" width="4.42578125" style="2" customWidth="1"/>
    <col min="13899" max="13899" width="6.5703125" style="2" customWidth="1"/>
    <col min="13900" max="13900" width="7" style="2" customWidth="1"/>
    <col min="13901" max="13901" width="7.42578125" style="2" customWidth="1"/>
    <col min="13902" max="13902" width="7.140625" style="2" customWidth="1"/>
    <col min="13903" max="13903" width="7.28515625" style="2" customWidth="1"/>
    <col min="13904" max="13904" width="4.42578125" style="2" customWidth="1"/>
    <col min="13905" max="13905" width="4.85546875" style="2" customWidth="1"/>
    <col min="13906" max="13945" width="0" style="2" hidden="1" customWidth="1"/>
    <col min="13946" max="13946" width="8.42578125" style="2" customWidth="1"/>
    <col min="13947" max="13948" width="8.28515625" style="2" customWidth="1"/>
    <col min="13949" max="13951" width="5.140625" style="2" customWidth="1"/>
    <col min="13952" max="13952" width="21.85546875" style="2" customWidth="1"/>
    <col min="13953" max="13953" width="44.85546875" style="2" customWidth="1"/>
    <col min="13954" max="13954" width="9.42578125" style="2" customWidth="1"/>
    <col min="13955" max="13955" width="7.7109375" style="2" customWidth="1"/>
    <col min="13956" max="13961" width="4.7109375" style="2" customWidth="1"/>
    <col min="13962" max="13962" width="5" style="2" customWidth="1"/>
    <col min="13963" max="14080" width="9.140625" style="2"/>
    <col min="14081" max="14081" width="3.5703125" style="2" customWidth="1"/>
    <col min="14082" max="14082" width="8.85546875" style="2" customWidth="1"/>
    <col min="14083" max="14083" width="38" style="2" customWidth="1"/>
    <col min="14084" max="14084" width="9.140625" style="2"/>
    <col min="14085" max="14085" width="7.28515625" style="2" customWidth="1"/>
    <col min="14086" max="14086" width="6.28515625" style="2" customWidth="1"/>
    <col min="14087" max="14087" width="6.5703125" style="2" customWidth="1"/>
    <col min="14088" max="14088" width="7.28515625" style="2" customWidth="1"/>
    <col min="14089" max="14089" width="8.140625" style="2" customWidth="1"/>
    <col min="14090" max="14090" width="6.28515625" style="2" customWidth="1"/>
    <col min="14091" max="14091" width="4.85546875" style="2" customWidth="1"/>
    <col min="14092" max="14092" width="5.85546875" style="2" customWidth="1"/>
    <col min="14093" max="14093" width="6" style="2" customWidth="1"/>
    <col min="14094" max="14094" width="6.42578125" style="2" customWidth="1"/>
    <col min="14095" max="14095" width="7" style="2" customWidth="1"/>
    <col min="14096" max="14096" width="7.42578125" style="2" customWidth="1"/>
    <col min="14097" max="14097" width="4.140625" style="2" customWidth="1"/>
    <col min="14098" max="14098" width="6" style="2" customWidth="1"/>
    <col min="14099" max="14099" width="6.5703125" style="2" customWidth="1"/>
    <col min="14100" max="14100" width="6.42578125" style="2" customWidth="1"/>
    <col min="14101" max="14101" width="6.140625" style="2" customWidth="1"/>
    <col min="14102" max="14102" width="6" style="2" customWidth="1"/>
    <col min="14103" max="14103" width="7.42578125" style="2" customWidth="1"/>
    <col min="14104" max="14104" width="5.140625" style="2" customWidth="1"/>
    <col min="14105" max="14105" width="4.140625" style="2" customWidth="1"/>
    <col min="14106" max="14106" width="7.140625" style="2" customWidth="1"/>
    <col min="14107" max="14107" width="6.85546875" style="2" customWidth="1"/>
    <col min="14108" max="14108" width="6.5703125" style="2" customWidth="1"/>
    <col min="14109" max="14109" width="7" style="2" customWidth="1"/>
    <col min="14110" max="14110" width="8" style="2" customWidth="1"/>
    <col min="14111" max="14111" width="4.140625" style="2" customWidth="1"/>
    <col min="14112" max="14112" width="4.7109375" style="2" customWidth="1"/>
    <col min="14113" max="14113" width="6.140625" style="2" customWidth="1"/>
    <col min="14114" max="14114" width="6.5703125" style="2" customWidth="1"/>
    <col min="14115" max="14115" width="6.140625" style="2" customWidth="1"/>
    <col min="14116" max="14116" width="7" style="2" customWidth="1"/>
    <col min="14117" max="14117" width="7.42578125" style="2" customWidth="1"/>
    <col min="14118" max="14118" width="4.28515625" style="2" customWidth="1"/>
    <col min="14119" max="14119" width="4.7109375" style="2" customWidth="1"/>
    <col min="14120" max="14120" width="6.28515625" style="2" customWidth="1"/>
    <col min="14121" max="14121" width="6.42578125" style="2" customWidth="1"/>
    <col min="14122" max="14122" width="6.85546875" style="2" customWidth="1"/>
    <col min="14123" max="14123" width="6.7109375" style="2" customWidth="1"/>
    <col min="14124" max="14124" width="7.7109375" style="2" customWidth="1"/>
    <col min="14125" max="14125" width="3.7109375" style="2" customWidth="1"/>
    <col min="14126" max="14126" width="4.140625" style="2" customWidth="1"/>
    <col min="14127" max="14127" width="6.140625" style="2" customWidth="1"/>
    <col min="14128" max="14128" width="6.5703125" style="2" customWidth="1"/>
    <col min="14129" max="14129" width="6.85546875" style="2" customWidth="1"/>
    <col min="14130" max="14130" width="5.5703125" style="2" customWidth="1"/>
    <col min="14131" max="14131" width="7.5703125" style="2" customWidth="1"/>
    <col min="14132" max="14132" width="4" style="2" customWidth="1"/>
    <col min="14133" max="14133" width="6.42578125" style="2" customWidth="1"/>
    <col min="14134" max="14134" width="7.5703125" style="2" customWidth="1"/>
    <col min="14135" max="14136" width="6.85546875" style="2" customWidth="1"/>
    <col min="14137" max="14137" width="5.85546875" style="2" customWidth="1"/>
    <col min="14138" max="14138" width="7.5703125" style="2" customWidth="1"/>
    <col min="14139" max="14139" width="4" style="2" customWidth="1"/>
    <col min="14140" max="14140" width="4.28515625" style="2" customWidth="1"/>
    <col min="14141" max="14141" width="6.42578125" style="2" customWidth="1"/>
    <col min="14142" max="14142" width="6.5703125" style="2" customWidth="1"/>
    <col min="14143" max="14143" width="6.28515625" style="2" customWidth="1"/>
    <col min="14144" max="14144" width="6.140625" style="2" customWidth="1"/>
    <col min="14145" max="14145" width="7" style="2" customWidth="1"/>
    <col min="14146" max="14146" width="4" style="2" customWidth="1"/>
    <col min="14147" max="14147" width="4.28515625" style="2" customWidth="1"/>
    <col min="14148" max="14148" width="6.28515625" style="2" customWidth="1"/>
    <col min="14149" max="14149" width="7" style="2" customWidth="1"/>
    <col min="14150" max="14150" width="6.5703125" style="2" customWidth="1"/>
    <col min="14151" max="14151" width="6.85546875" style="2" customWidth="1"/>
    <col min="14152" max="14152" width="7.42578125" style="2" customWidth="1"/>
    <col min="14153" max="14153" width="3.5703125" style="2" customWidth="1"/>
    <col min="14154" max="14154" width="4.42578125" style="2" customWidth="1"/>
    <col min="14155" max="14155" width="6.5703125" style="2" customWidth="1"/>
    <col min="14156" max="14156" width="7" style="2" customWidth="1"/>
    <col min="14157" max="14157" width="7.42578125" style="2" customWidth="1"/>
    <col min="14158" max="14158" width="7.140625" style="2" customWidth="1"/>
    <col min="14159" max="14159" width="7.28515625" style="2" customWidth="1"/>
    <col min="14160" max="14160" width="4.42578125" style="2" customWidth="1"/>
    <col min="14161" max="14161" width="4.85546875" style="2" customWidth="1"/>
    <col min="14162" max="14201" width="0" style="2" hidden="1" customWidth="1"/>
    <col min="14202" max="14202" width="8.42578125" style="2" customWidth="1"/>
    <col min="14203" max="14204" width="8.28515625" style="2" customWidth="1"/>
    <col min="14205" max="14207" width="5.140625" style="2" customWidth="1"/>
    <col min="14208" max="14208" width="21.85546875" style="2" customWidth="1"/>
    <col min="14209" max="14209" width="44.85546875" style="2" customWidth="1"/>
    <col min="14210" max="14210" width="9.42578125" style="2" customWidth="1"/>
    <col min="14211" max="14211" width="7.7109375" style="2" customWidth="1"/>
    <col min="14212" max="14217" width="4.7109375" style="2" customWidth="1"/>
    <col min="14218" max="14218" width="5" style="2" customWidth="1"/>
    <col min="14219" max="14336" width="9.140625" style="2"/>
    <col min="14337" max="14337" width="3.5703125" style="2" customWidth="1"/>
    <col min="14338" max="14338" width="8.85546875" style="2" customWidth="1"/>
    <col min="14339" max="14339" width="38" style="2" customWidth="1"/>
    <col min="14340" max="14340" width="9.140625" style="2"/>
    <col min="14341" max="14341" width="7.28515625" style="2" customWidth="1"/>
    <col min="14342" max="14342" width="6.28515625" style="2" customWidth="1"/>
    <col min="14343" max="14343" width="6.5703125" style="2" customWidth="1"/>
    <col min="14344" max="14344" width="7.28515625" style="2" customWidth="1"/>
    <col min="14345" max="14345" width="8.140625" style="2" customWidth="1"/>
    <col min="14346" max="14346" width="6.28515625" style="2" customWidth="1"/>
    <col min="14347" max="14347" width="4.85546875" style="2" customWidth="1"/>
    <col min="14348" max="14348" width="5.85546875" style="2" customWidth="1"/>
    <col min="14349" max="14349" width="6" style="2" customWidth="1"/>
    <col min="14350" max="14350" width="6.42578125" style="2" customWidth="1"/>
    <col min="14351" max="14351" width="7" style="2" customWidth="1"/>
    <col min="14352" max="14352" width="7.42578125" style="2" customWidth="1"/>
    <col min="14353" max="14353" width="4.140625" style="2" customWidth="1"/>
    <col min="14354" max="14354" width="6" style="2" customWidth="1"/>
    <col min="14355" max="14355" width="6.5703125" style="2" customWidth="1"/>
    <col min="14356" max="14356" width="6.42578125" style="2" customWidth="1"/>
    <col min="14357" max="14357" width="6.140625" style="2" customWidth="1"/>
    <col min="14358" max="14358" width="6" style="2" customWidth="1"/>
    <col min="14359" max="14359" width="7.42578125" style="2" customWidth="1"/>
    <col min="14360" max="14360" width="5.140625" style="2" customWidth="1"/>
    <col min="14361" max="14361" width="4.140625" style="2" customWidth="1"/>
    <col min="14362" max="14362" width="7.140625" style="2" customWidth="1"/>
    <col min="14363" max="14363" width="6.85546875" style="2" customWidth="1"/>
    <col min="14364" max="14364" width="6.5703125" style="2" customWidth="1"/>
    <col min="14365" max="14365" width="7" style="2" customWidth="1"/>
    <col min="14366" max="14366" width="8" style="2" customWidth="1"/>
    <col min="14367" max="14367" width="4.140625" style="2" customWidth="1"/>
    <col min="14368" max="14368" width="4.7109375" style="2" customWidth="1"/>
    <col min="14369" max="14369" width="6.140625" style="2" customWidth="1"/>
    <col min="14370" max="14370" width="6.5703125" style="2" customWidth="1"/>
    <col min="14371" max="14371" width="6.140625" style="2" customWidth="1"/>
    <col min="14372" max="14372" width="7" style="2" customWidth="1"/>
    <col min="14373" max="14373" width="7.42578125" style="2" customWidth="1"/>
    <col min="14374" max="14374" width="4.28515625" style="2" customWidth="1"/>
    <col min="14375" max="14375" width="4.7109375" style="2" customWidth="1"/>
    <col min="14376" max="14376" width="6.28515625" style="2" customWidth="1"/>
    <col min="14377" max="14377" width="6.42578125" style="2" customWidth="1"/>
    <col min="14378" max="14378" width="6.85546875" style="2" customWidth="1"/>
    <col min="14379" max="14379" width="6.7109375" style="2" customWidth="1"/>
    <col min="14380" max="14380" width="7.7109375" style="2" customWidth="1"/>
    <col min="14381" max="14381" width="3.7109375" style="2" customWidth="1"/>
    <col min="14382" max="14382" width="4.140625" style="2" customWidth="1"/>
    <col min="14383" max="14383" width="6.140625" style="2" customWidth="1"/>
    <col min="14384" max="14384" width="6.5703125" style="2" customWidth="1"/>
    <col min="14385" max="14385" width="6.85546875" style="2" customWidth="1"/>
    <col min="14386" max="14386" width="5.5703125" style="2" customWidth="1"/>
    <col min="14387" max="14387" width="7.5703125" style="2" customWidth="1"/>
    <col min="14388" max="14388" width="4" style="2" customWidth="1"/>
    <col min="14389" max="14389" width="6.42578125" style="2" customWidth="1"/>
    <col min="14390" max="14390" width="7.5703125" style="2" customWidth="1"/>
    <col min="14391" max="14392" width="6.85546875" style="2" customWidth="1"/>
    <col min="14393" max="14393" width="5.85546875" style="2" customWidth="1"/>
    <col min="14394" max="14394" width="7.5703125" style="2" customWidth="1"/>
    <col min="14395" max="14395" width="4" style="2" customWidth="1"/>
    <col min="14396" max="14396" width="4.28515625" style="2" customWidth="1"/>
    <col min="14397" max="14397" width="6.42578125" style="2" customWidth="1"/>
    <col min="14398" max="14398" width="6.5703125" style="2" customWidth="1"/>
    <col min="14399" max="14399" width="6.28515625" style="2" customWidth="1"/>
    <col min="14400" max="14400" width="6.140625" style="2" customWidth="1"/>
    <col min="14401" max="14401" width="7" style="2" customWidth="1"/>
    <col min="14402" max="14402" width="4" style="2" customWidth="1"/>
    <col min="14403" max="14403" width="4.28515625" style="2" customWidth="1"/>
    <col min="14404" max="14404" width="6.28515625" style="2" customWidth="1"/>
    <col min="14405" max="14405" width="7" style="2" customWidth="1"/>
    <col min="14406" max="14406" width="6.5703125" style="2" customWidth="1"/>
    <col min="14407" max="14407" width="6.85546875" style="2" customWidth="1"/>
    <col min="14408" max="14408" width="7.42578125" style="2" customWidth="1"/>
    <col min="14409" max="14409" width="3.5703125" style="2" customWidth="1"/>
    <col min="14410" max="14410" width="4.42578125" style="2" customWidth="1"/>
    <col min="14411" max="14411" width="6.5703125" style="2" customWidth="1"/>
    <col min="14412" max="14412" width="7" style="2" customWidth="1"/>
    <col min="14413" max="14413" width="7.42578125" style="2" customWidth="1"/>
    <col min="14414" max="14414" width="7.140625" style="2" customWidth="1"/>
    <col min="14415" max="14415" width="7.28515625" style="2" customWidth="1"/>
    <col min="14416" max="14416" width="4.42578125" style="2" customWidth="1"/>
    <col min="14417" max="14417" width="4.85546875" style="2" customWidth="1"/>
    <col min="14418" max="14457" width="0" style="2" hidden="1" customWidth="1"/>
    <col min="14458" max="14458" width="8.42578125" style="2" customWidth="1"/>
    <col min="14459" max="14460" width="8.28515625" style="2" customWidth="1"/>
    <col min="14461" max="14463" width="5.140625" style="2" customWidth="1"/>
    <col min="14464" max="14464" width="21.85546875" style="2" customWidth="1"/>
    <col min="14465" max="14465" width="44.85546875" style="2" customWidth="1"/>
    <col min="14466" max="14466" width="9.42578125" style="2" customWidth="1"/>
    <col min="14467" max="14467" width="7.7109375" style="2" customWidth="1"/>
    <col min="14468" max="14473" width="4.7109375" style="2" customWidth="1"/>
    <col min="14474" max="14474" width="5" style="2" customWidth="1"/>
    <col min="14475" max="14592" width="9.140625" style="2"/>
    <col min="14593" max="14593" width="3.5703125" style="2" customWidth="1"/>
    <col min="14594" max="14594" width="8.85546875" style="2" customWidth="1"/>
    <col min="14595" max="14595" width="38" style="2" customWidth="1"/>
    <col min="14596" max="14596" width="9.140625" style="2"/>
    <col min="14597" max="14597" width="7.28515625" style="2" customWidth="1"/>
    <col min="14598" max="14598" width="6.28515625" style="2" customWidth="1"/>
    <col min="14599" max="14599" width="6.5703125" style="2" customWidth="1"/>
    <col min="14600" max="14600" width="7.28515625" style="2" customWidth="1"/>
    <col min="14601" max="14601" width="8.140625" style="2" customWidth="1"/>
    <col min="14602" max="14602" width="6.28515625" style="2" customWidth="1"/>
    <col min="14603" max="14603" width="4.85546875" style="2" customWidth="1"/>
    <col min="14604" max="14604" width="5.85546875" style="2" customWidth="1"/>
    <col min="14605" max="14605" width="6" style="2" customWidth="1"/>
    <col min="14606" max="14606" width="6.42578125" style="2" customWidth="1"/>
    <col min="14607" max="14607" width="7" style="2" customWidth="1"/>
    <col min="14608" max="14608" width="7.42578125" style="2" customWidth="1"/>
    <col min="14609" max="14609" width="4.140625" style="2" customWidth="1"/>
    <col min="14610" max="14610" width="6" style="2" customWidth="1"/>
    <col min="14611" max="14611" width="6.5703125" style="2" customWidth="1"/>
    <col min="14612" max="14612" width="6.42578125" style="2" customWidth="1"/>
    <col min="14613" max="14613" width="6.140625" style="2" customWidth="1"/>
    <col min="14614" max="14614" width="6" style="2" customWidth="1"/>
    <col min="14615" max="14615" width="7.42578125" style="2" customWidth="1"/>
    <col min="14616" max="14616" width="5.140625" style="2" customWidth="1"/>
    <col min="14617" max="14617" width="4.140625" style="2" customWidth="1"/>
    <col min="14618" max="14618" width="7.140625" style="2" customWidth="1"/>
    <col min="14619" max="14619" width="6.85546875" style="2" customWidth="1"/>
    <col min="14620" max="14620" width="6.5703125" style="2" customWidth="1"/>
    <col min="14621" max="14621" width="7" style="2" customWidth="1"/>
    <col min="14622" max="14622" width="8" style="2" customWidth="1"/>
    <col min="14623" max="14623" width="4.140625" style="2" customWidth="1"/>
    <col min="14624" max="14624" width="4.7109375" style="2" customWidth="1"/>
    <col min="14625" max="14625" width="6.140625" style="2" customWidth="1"/>
    <col min="14626" max="14626" width="6.5703125" style="2" customWidth="1"/>
    <col min="14627" max="14627" width="6.140625" style="2" customWidth="1"/>
    <col min="14628" max="14628" width="7" style="2" customWidth="1"/>
    <col min="14629" max="14629" width="7.42578125" style="2" customWidth="1"/>
    <col min="14630" max="14630" width="4.28515625" style="2" customWidth="1"/>
    <col min="14631" max="14631" width="4.7109375" style="2" customWidth="1"/>
    <col min="14632" max="14632" width="6.28515625" style="2" customWidth="1"/>
    <col min="14633" max="14633" width="6.42578125" style="2" customWidth="1"/>
    <col min="14634" max="14634" width="6.85546875" style="2" customWidth="1"/>
    <col min="14635" max="14635" width="6.7109375" style="2" customWidth="1"/>
    <col min="14636" max="14636" width="7.7109375" style="2" customWidth="1"/>
    <col min="14637" max="14637" width="3.7109375" style="2" customWidth="1"/>
    <col min="14638" max="14638" width="4.140625" style="2" customWidth="1"/>
    <col min="14639" max="14639" width="6.140625" style="2" customWidth="1"/>
    <col min="14640" max="14640" width="6.5703125" style="2" customWidth="1"/>
    <col min="14641" max="14641" width="6.85546875" style="2" customWidth="1"/>
    <col min="14642" max="14642" width="5.5703125" style="2" customWidth="1"/>
    <col min="14643" max="14643" width="7.5703125" style="2" customWidth="1"/>
    <col min="14644" max="14644" width="4" style="2" customWidth="1"/>
    <col min="14645" max="14645" width="6.42578125" style="2" customWidth="1"/>
    <col min="14646" max="14646" width="7.5703125" style="2" customWidth="1"/>
    <col min="14647" max="14648" width="6.85546875" style="2" customWidth="1"/>
    <col min="14649" max="14649" width="5.85546875" style="2" customWidth="1"/>
    <col min="14650" max="14650" width="7.5703125" style="2" customWidth="1"/>
    <col min="14651" max="14651" width="4" style="2" customWidth="1"/>
    <col min="14652" max="14652" width="4.28515625" style="2" customWidth="1"/>
    <col min="14653" max="14653" width="6.42578125" style="2" customWidth="1"/>
    <col min="14654" max="14654" width="6.5703125" style="2" customWidth="1"/>
    <col min="14655" max="14655" width="6.28515625" style="2" customWidth="1"/>
    <col min="14656" max="14656" width="6.140625" style="2" customWidth="1"/>
    <col min="14657" max="14657" width="7" style="2" customWidth="1"/>
    <col min="14658" max="14658" width="4" style="2" customWidth="1"/>
    <col min="14659" max="14659" width="4.28515625" style="2" customWidth="1"/>
    <col min="14660" max="14660" width="6.28515625" style="2" customWidth="1"/>
    <col min="14661" max="14661" width="7" style="2" customWidth="1"/>
    <col min="14662" max="14662" width="6.5703125" style="2" customWidth="1"/>
    <col min="14663" max="14663" width="6.85546875" style="2" customWidth="1"/>
    <col min="14664" max="14664" width="7.42578125" style="2" customWidth="1"/>
    <col min="14665" max="14665" width="3.5703125" style="2" customWidth="1"/>
    <col min="14666" max="14666" width="4.42578125" style="2" customWidth="1"/>
    <col min="14667" max="14667" width="6.5703125" style="2" customWidth="1"/>
    <col min="14668" max="14668" width="7" style="2" customWidth="1"/>
    <col min="14669" max="14669" width="7.42578125" style="2" customWidth="1"/>
    <col min="14670" max="14670" width="7.140625" style="2" customWidth="1"/>
    <col min="14671" max="14671" width="7.28515625" style="2" customWidth="1"/>
    <col min="14672" max="14672" width="4.42578125" style="2" customWidth="1"/>
    <col min="14673" max="14673" width="4.85546875" style="2" customWidth="1"/>
    <col min="14674" max="14713" width="0" style="2" hidden="1" customWidth="1"/>
    <col min="14714" max="14714" width="8.42578125" style="2" customWidth="1"/>
    <col min="14715" max="14716" width="8.28515625" style="2" customWidth="1"/>
    <col min="14717" max="14719" width="5.140625" style="2" customWidth="1"/>
    <col min="14720" max="14720" width="21.85546875" style="2" customWidth="1"/>
    <col min="14721" max="14721" width="44.85546875" style="2" customWidth="1"/>
    <col min="14722" max="14722" width="9.42578125" style="2" customWidth="1"/>
    <col min="14723" max="14723" width="7.7109375" style="2" customWidth="1"/>
    <col min="14724" max="14729" width="4.7109375" style="2" customWidth="1"/>
    <col min="14730" max="14730" width="5" style="2" customWidth="1"/>
    <col min="14731" max="14848" width="9.140625" style="2"/>
    <col min="14849" max="14849" width="3.5703125" style="2" customWidth="1"/>
    <col min="14850" max="14850" width="8.85546875" style="2" customWidth="1"/>
    <col min="14851" max="14851" width="38" style="2" customWidth="1"/>
    <col min="14852" max="14852" width="9.140625" style="2"/>
    <col min="14853" max="14853" width="7.28515625" style="2" customWidth="1"/>
    <col min="14854" max="14854" width="6.28515625" style="2" customWidth="1"/>
    <col min="14855" max="14855" width="6.5703125" style="2" customWidth="1"/>
    <col min="14856" max="14856" width="7.28515625" style="2" customWidth="1"/>
    <col min="14857" max="14857" width="8.140625" style="2" customWidth="1"/>
    <col min="14858" max="14858" width="6.28515625" style="2" customWidth="1"/>
    <col min="14859" max="14859" width="4.85546875" style="2" customWidth="1"/>
    <col min="14860" max="14860" width="5.85546875" style="2" customWidth="1"/>
    <col min="14861" max="14861" width="6" style="2" customWidth="1"/>
    <col min="14862" max="14862" width="6.42578125" style="2" customWidth="1"/>
    <col min="14863" max="14863" width="7" style="2" customWidth="1"/>
    <col min="14864" max="14864" width="7.42578125" style="2" customWidth="1"/>
    <col min="14865" max="14865" width="4.140625" style="2" customWidth="1"/>
    <col min="14866" max="14866" width="6" style="2" customWidth="1"/>
    <col min="14867" max="14867" width="6.5703125" style="2" customWidth="1"/>
    <col min="14868" max="14868" width="6.42578125" style="2" customWidth="1"/>
    <col min="14869" max="14869" width="6.140625" style="2" customWidth="1"/>
    <col min="14870" max="14870" width="6" style="2" customWidth="1"/>
    <col min="14871" max="14871" width="7.42578125" style="2" customWidth="1"/>
    <col min="14872" max="14872" width="5.140625" style="2" customWidth="1"/>
    <col min="14873" max="14873" width="4.140625" style="2" customWidth="1"/>
    <col min="14874" max="14874" width="7.140625" style="2" customWidth="1"/>
    <col min="14875" max="14875" width="6.85546875" style="2" customWidth="1"/>
    <col min="14876" max="14876" width="6.5703125" style="2" customWidth="1"/>
    <col min="14877" max="14877" width="7" style="2" customWidth="1"/>
    <col min="14878" max="14878" width="8" style="2" customWidth="1"/>
    <col min="14879" max="14879" width="4.140625" style="2" customWidth="1"/>
    <col min="14880" max="14880" width="4.7109375" style="2" customWidth="1"/>
    <col min="14881" max="14881" width="6.140625" style="2" customWidth="1"/>
    <col min="14882" max="14882" width="6.5703125" style="2" customWidth="1"/>
    <col min="14883" max="14883" width="6.140625" style="2" customWidth="1"/>
    <col min="14884" max="14884" width="7" style="2" customWidth="1"/>
    <col min="14885" max="14885" width="7.42578125" style="2" customWidth="1"/>
    <col min="14886" max="14886" width="4.28515625" style="2" customWidth="1"/>
    <col min="14887" max="14887" width="4.7109375" style="2" customWidth="1"/>
    <col min="14888" max="14888" width="6.28515625" style="2" customWidth="1"/>
    <col min="14889" max="14889" width="6.42578125" style="2" customWidth="1"/>
    <col min="14890" max="14890" width="6.85546875" style="2" customWidth="1"/>
    <col min="14891" max="14891" width="6.7109375" style="2" customWidth="1"/>
    <col min="14892" max="14892" width="7.7109375" style="2" customWidth="1"/>
    <col min="14893" max="14893" width="3.7109375" style="2" customWidth="1"/>
    <col min="14894" max="14894" width="4.140625" style="2" customWidth="1"/>
    <col min="14895" max="14895" width="6.140625" style="2" customWidth="1"/>
    <col min="14896" max="14896" width="6.5703125" style="2" customWidth="1"/>
    <col min="14897" max="14897" width="6.85546875" style="2" customWidth="1"/>
    <col min="14898" max="14898" width="5.5703125" style="2" customWidth="1"/>
    <col min="14899" max="14899" width="7.5703125" style="2" customWidth="1"/>
    <col min="14900" max="14900" width="4" style="2" customWidth="1"/>
    <col min="14901" max="14901" width="6.42578125" style="2" customWidth="1"/>
    <col min="14902" max="14902" width="7.5703125" style="2" customWidth="1"/>
    <col min="14903" max="14904" width="6.85546875" style="2" customWidth="1"/>
    <col min="14905" max="14905" width="5.85546875" style="2" customWidth="1"/>
    <col min="14906" max="14906" width="7.5703125" style="2" customWidth="1"/>
    <col min="14907" max="14907" width="4" style="2" customWidth="1"/>
    <col min="14908" max="14908" width="4.28515625" style="2" customWidth="1"/>
    <col min="14909" max="14909" width="6.42578125" style="2" customWidth="1"/>
    <col min="14910" max="14910" width="6.5703125" style="2" customWidth="1"/>
    <col min="14911" max="14911" width="6.28515625" style="2" customWidth="1"/>
    <col min="14912" max="14912" width="6.140625" style="2" customWidth="1"/>
    <col min="14913" max="14913" width="7" style="2" customWidth="1"/>
    <col min="14914" max="14914" width="4" style="2" customWidth="1"/>
    <col min="14915" max="14915" width="4.28515625" style="2" customWidth="1"/>
    <col min="14916" max="14916" width="6.28515625" style="2" customWidth="1"/>
    <col min="14917" max="14917" width="7" style="2" customWidth="1"/>
    <col min="14918" max="14918" width="6.5703125" style="2" customWidth="1"/>
    <col min="14919" max="14919" width="6.85546875" style="2" customWidth="1"/>
    <col min="14920" max="14920" width="7.42578125" style="2" customWidth="1"/>
    <col min="14921" max="14921" width="3.5703125" style="2" customWidth="1"/>
    <col min="14922" max="14922" width="4.42578125" style="2" customWidth="1"/>
    <col min="14923" max="14923" width="6.5703125" style="2" customWidth="1"/>
    <col min="14924" max="14924" width="7" style="2" customWidth="1"/>
    <col min="14925" max="14925" width="7.42578125" style="2" customWidth="1"/>
    <col min="14926" max="14926" width="7.140625" style="2" customWidth="1"/>
    <col min="14927" max="14927" width="7.28515625" style="2" customWidth="1"/>
    <col min="14928" max="14928" width="4.42578125" style="2" customWidth="1"/>
    <col min="14929" max="14929" width="4.85546875" style="2" customWidth="1"/>
    <col min="14930" max="14969" width="0" style="2" hidden="1" customWidth="1"/>
    <col min="14970" max="14970" width="8.42578125" style="2" customWidth="1"/>
    <col min="14971" max="14972" width="8.28515625" style="2" customWidth="1"/>
    <col min="14973" max="14975" width="5.140625" style="2" customWidth="1"/>
    <col min="14976" max="14976" width="21.85546875" style="2" customWidth="1"/>
    <col min="14977" max="14977" width="44.85546875" style="2" customWidth="1"/>
    <col min="14978" max="14978" width="9.42578125" style="2" customWidth="1"/>
    <col min="14979" max="14979" width="7.7109375" style="2" customWidth="1"/>
    <col min="14980" max="14985" width="4.7109375" style="2" customWidth="1"/>
    <col min="14986" max="14986" width="5" style="2" customWidth="1"/>
    <col min="14987" max="15104" width="9.140625" style="2"/>
    <col min="15105" max="15105" width="3.5703125" style="2" customWidth="1"/>
    <col min="15106" max="15106" width="8.85546875" style="2" customWidth="1"/>
    <col min="15107" max="15107" width="38" style="2" customWidth="1"/>
    <col min="15108" max="15108" width="9.140625" style="2"/>
    <col min="15109" max="15109" width="7.28515625" style="2" customWidth="1"/>
    <col min="15110" max="15110" width="6.28515625" style="2" customWidth="1"/>
    <col min="15111" max="15111" width="6.5703125" style="2" customWidth="1"/>
    <col min="15112" max="15112" width="7.28515625" style="2" customWidth="1"/>
    <col min="15113" max="15113" width="8.140625" style="2" customWidth="1"/>
    <col min="15114" max="15114" width="6.28515625" style="2" customWidth="1"/>
    <col min="15115" max="15115" width="4.85546875" style="2" customWidth="1"/>
    <col min="15116" max="15116" width="5.85546875" style="2" customWidth="1"/>
    <col min="15117" max="15117" width="6" style="2" customWidth="1"/>
    <col min="15118" max="15118" width="6.42578125" style="2" customWidth="1"/>
    <col min="15119" max="15119" width="7" style="2" customWidth="1"/>
    <col min="15120" max="15120" width="7.42578125" style="2" customWidth="1"/>
    <col min="15121" max="15121" width="4.140625" style="2" customWidth="1"/>
    <col min="15122" max="15122" width="6" style="2" customWidth="1"/>
    <col min="15123" max="15123" width="6.5703125" style="2" customWidth="1"/>
    <col min="15124" max="15124" width="6.42578125" style="2" customWidth="1"/>
    <col min="15125" max="15125" width="6.140625" style="2" customWidth="1"/>
    <col min="15126" max="15126" width="6" style="2" customWidth="1"/>
    <col min="15127" max="15127" width="7.42578125" style="2" customWidth="1"/>
    <col min="15128" max="15128" width="5.140625" style="2" customWidth="1"/>
    <col min="15129" max="15129" width="4.140625" style="2" customWidth="1"/>
    <col min="15130" max="15130" width="7.140625" style="2" customWidth="1"/>
    <col min="15131" max="15131" width="6.85546875" style="2" customWidth="1"/>
    <col min="15132" max="15132" width="6.5703125" style="2" customWidth="1"/>
    <col min="15133" max="15133" width="7" style="2" customWidth="1"/>
    <col min="15134" max="15134" width="8" style="2" customWidth="1"/>
    <col min="15135" max="15135" width="4.140625" style="2" customWidth="1"/>
    <col min="15136" max="15136" width="4.7109375" style="2" customWidth="1"/>
    <col min="15137" max="15137" width="6.140625" style="2" customWidth="1"/>
    <col min="15138" max="15138" width="6.5703125" style="2" customWidth="1"/>
    <col min="15139" max="15139" width="6.140625" style="2" customWidth="1"/>
    <col min="15140" max="15140" width="7" style="2" customWidth="1"/>
    <col min="15141" max="15141" width="7.42578125" style="2" customWidth="1"/>
    <col min="15142" max="15142" width="4.28515625" style="2" customWidth="1"/>
    <col min="15143" max="15143" width="4.7109375" style="2" customWidth="1"/>
    <col min="15144" max="15144" width="6.28515625" style="2" customWidth="1"/>
    <col min="15145" max="15145" width="6.42578125" style="2" customWidth="1"/>
    <col min="15146" max="15146" width="6.85546875" style="2" customWidth="1"/>
    <col min="15147" max="15147" width="6.7109375" style="2" customWidth="1"/>
    <col min="15148" max="15148" width="7.7109375" style="2" customWidth="1"/>
    <col min="15149" max="15149" width="3.7109375" style="2" customWidth="1"/>
    <col min="15150" max="15150" width="4.140625" style="2" customWidth="1"/>
    <col min="15151" max="15151" width="6.140625" style="2" customWidth="1"/>
    <col min="15152" max="15152" width="6.5703125" style="2" customWidth="1"/>
    <col min="15153" max="15153" width="6.85546875" style="2" customWidth="1"/>
    <col min="15154" max="15154" width="5.5703125" style="2" customWidth="1"/>
    <col min="15155" max="15155" width="7.5703125" style="2" customWidth="1"/>
    <col min="15156" max="15156" width="4" style="2" customWidth="1"/>
    <col min="15157" max="15157" width="6.42578125" style="2" customWidth="1"/>
    <col min="15158" max="15158" width="7.5703125" style="2" customWidth="1"/>
    <col min="15159" max="15160" width="6.85546875" style="2" customWidth="1"/>
    <col min="15161" max="15161" width="5.85546875" style="2" customWidth="1"/>
    <col min="15162" max="15162" width="7.5703125" style="2" customWidth="1"/>
    <col min="15163" max="15163" width="4" style="2" customWidth="1"/>
    <col min="15164" max="15164" width="4.28515625" style="2" customWidth="1"/>
    <col min="15165" max="15165" width="6.42578125" style="2" customWidth="1"/>
    <col min="15166" max="15166" width="6.5703125" style="2" customWidth="1"/>
    <col min="15167" max="15167" width="6.28515625" style="2" customWidth="1"/>
    <col min="15168" max="15168" width="6.140625" style="2" customWidth="1"/>
    <col min="15169" max="15169" width="7" style="2" customWidth="1"/>
    <col min="15170" max="15170" width="4" style="2" customWidth="1"/>
    <col min="15171" max="15171" width="4.28515625" style="2" customWidth="1"/>
    <col min="15172" max="15172" width="6.28515625" style="2" customWidth="1"/>
    <col min="15173" max="15173" width="7" style="2" customWidth="1"/>
    <col min="15174" max="15174" width="6.5703125" style="2" customWidth="1"/>
    <col min="15175" max="15175" width="6.85546875" style="2" customWidth="1"/>
    <col min="15176" max="15176" width="7.42578125" style="2" customWidth="1"/>
    <col min="15177" max="15177" width="3.5703125" style="2" customWidth="1"/>
    <col min="15178" max="15178" width="4.42578125" style="2" customWidth="1"/>
    <col min="15179" max="15179" width="6.5703125" style="2" customWidth="1"/>
    <col min="15180" max="15180" width="7" style="2" customWidth="1"/>
    <col min="15181" max="15181" width="7.42578125" style="2" customWidth="1"/>
    <col min="15182" max="15182" width="7.140625" style="2" customWidth="1"/>
    <col min="15183" max="15183" width="7.28515625" style="2" customWidth="1"/>
    <col min="15184" max="15184" width="4.42578125" style="2" customWidth="1"/>
    <col min="15185" max="15185" width="4.85546875" style="2" customWidth="1"/>
    <col min="15186" max="15225" width="0" style="2" hidden="1" customWidth="1"/>
    <col min="15226" max="15226" width="8.42578125" style="2" customWidth="1"/>
    <col min="15227" max="15228" width="8.28515625" style="2" customWidth="1"/>
    <col min="15229" max="15231" width="5.140625" style="2" customWidth="1"/>
    <col min="15232" max="15232" width="21.85546875" style="2" customWidth="1"/>
    <col min="15233" max="15233" width="44.85546875" style="2" customWidth="1"/>
    <col min="15234" max="15234" width="9.42578125" style="2" customWidth="1"/>
    <col min="15235" max="15235" width="7.7109375" style="2" customWidth="1"/>
    <col min="15236" max="15241" width="4.7109375" style="2" customWidth="1"/>
    <col min="15242" max="15242" width="5" style="2" customWidth="1"/>
    <col min="15243" max="15360" width="9.140625" style="2"/>
    <col min="15361" max="15361" width="3.5703125" style="2" customWidth="1"/>
    <col min="15362" max="15362" width="8.85546875" style="2" customWidth="1"/>
    <col min="15363" max="15363" width="38" style="2" customWidth="1"/>
    <col min="15364" max="15364" width="9.140625" style="2"/>
    <col min="15365" max="15365" width="7.28515625" style="2" customWidth="1"/>
    <col min="15366" max="15366" width="6.28515625" style="2" customWidth="1"/>
    <col min="15367" max="15367" width="6.5703125" style="2" customWidth="1"/>
    <col min="15368" max="15368" width="7.28515625" style="2" customWidth="1"/>
    <col min="15369" max="15369" width="8.140625" style="2" customWidth="1"/>
    <col min="15370" max="15370" width="6.28515625" style="2" customWidth="1"/>
    <col min="15371" max="15371" width="4.85546875" style="2" customWidth="1"/>
    <col min="15372" max="15372" width="5.85546875" style="2" customWidth="1"/>
    <col min="15373" max="15373" width="6" style="2" customWidth="1"/>
    <col min="15374" max="15374" width="6.42578125" style="2" customWidth="1"/>
    <col min="15375" max="15375" width="7" style="2" customWidth="1"/>
    <col min="15376" max="15376" width="7.42578125" style="2" customWidth="1"/>
    <col min="15377" max="15377" width="4.140625" style="2" customWidth="1"/>
    <col min="15378" max="15378" width="6" style="2" customWidth="1"/>
    <col min="15379" max="15379" width="6.5703125" style="2" customWidth="1"/>
    <col min="15380" max="15380" width="6.42578125" style="2" customWidth="1"/>
    <col min="15381" max="15381" width="6.140625" style="2" customWidth="1"/>
    <col min="15382" max="15382" width="6" style="2" customWidth="1"/>
    <col min="15383" max="15383" width="7.42578125" style="2" customWidth="1"/>
    <col min="15384" max="15384" width="5.140625" style="2" customWidth="1"/>
    <col min="15385" max="15385" width="4.140625" style="2" customWidth="1"/>
    <col min="15386" max="15386" width="7.140625" style="2" customWidth="1"/>
    <col min="15387" max="15387" width="6.85546875" style="2" customWidth="1"/>
    <col min="15388" max="15388" width="6.5703125" style="2" customWidth="1"/>
    <col min="15389" max="15389" width="7" style="2" customWidth="1"/>
    <col min="15390" max="15390" width="8" style="2" customWidth="1"/>
    <col min="15391" max="15391" width="4.140625" style="2" customWidth="1"/>
    <col min="15392" max="15392" width="4.7109375" style="2" customWidth="1"/>
    <col min="15393" max="15393" width="6.140625" style="2" customWidth="1"/>
    <col min="15394" max="15394" width="6.5703125" style="2" customWidth="1"/>
    <col min="15395" max="15395" width="6.140625" style="2" customWidth="1"/>
    <col min="15396" max="15396" width="7" style="2" customWidth="1"/>
    <col min="15397" max="15397" width="7.42578125" style="2" customWidth="1"/>
    <col min="15398" max="15398" width="4.28515625" style="2" customWidth="1"/>
    <col min="15399" max="15399" width="4.7109375" style="2" customWidth="1"/>
    <col min="15400" max="15400" width="6.28515625" style="2" customWidth="1"/>
    <col min="15401" max="15401" width="6.42578125" style="2" customWidth="1"/>
    <col min="15402" max="15402" width="6.85546875" style="2" customWidth="1"/>
    <col min="15403" max="15403" width="6.7109375" style="2" customWidth="1"/>
    <col min="15404" max="15404" width="7.7109375" style="2" customWidth="1"/>
    <col min="15405" max="15405" width="3.7109375" style="2" customWidth="1"/>
    <col min="15406" max="15406" width="4.140625" style="2" customWidth="1"/>
    <col min="15407" max="15407" width="6.140625" style="2" customWidth="1"/>
    <col min="15408" max="15408" width="6.5703125" style="2" customWidth="1"/>
    <col min="15409" max="15409" width="6.85546875" style="2" customWidth="1"/>
    <col min="15410" max="15410" width="5.5703125" style="2" customWidth="1"/>
    <col min="15411" max="15411" width="7.5703125" style="2" customWidth="1"/>
    <col min="15412" max="15412" width="4" style="2" customWidth="1"/>
    <col min="15413" max="15413" width="6.42578125" style="2" customWidth="1"/>
    <col min="15414" max="15414" width="7.5703125" style="2" customWidth="1"/>
    <col min="15415" max="15416" width="6.85546875" style="2" customWidth="1"/>
    <col min="15417" max="15417" width="5.85546875" style="2" customWidth="1"/>
    <col min="15418" max="15418" width="7.5703125" style="2" customWidth="1"/>
    <col min="15419" max="15419" width="4" style="2" customWidth="1"/>
    <col min="15420" max="15420" width="4.28515625" style="2" customWidth="1"/>
    <col min="15421" max="15421" width="6.42578125" style="2" customWidth="1"/>
    <col min="15422" max="15422" width="6.5703125" style="2" customWidth="1"/>
    <col min="15423" max="15423" width="6.28515625" style="2" customWidth="1"/>
    <col min="15424" max="15424" width="6.140625" style="2" customWidth="1"/>
    <col min="15425" max="15425" width="7" style="2" customWidth="1"/>
    <col min="15426" max="15426" width="4" style="2" customWidth="1"/>
    <col min="15427" max="15427" width="4.28515625" style="2" customWidth="1"/>
    <col min="15428" max="15428" width="6.28515625" style="2" customWidth="1"/>
    <col min="15429" max="15429" width="7" style="2" customWidth="1"/>
    <col min="15430" max="15430" width="6.5703125" style="2" customWidth="1"/>
    <col min="15431" max="15431" width="6.85546875" style="2" customWidth="1"/>
    <col min="15432" max="15432" width="7.42578125" style="2" customWidth="1"/>
    <col min="15433" max="15433" width="3.5703125" style="2" customWidth="1"/>
    <col min="15434" max="15434" width="4.42578125" style="2" customWidth="1"/>
    <col min="15435" max="15435" width="6.5703125" style="2" customWidth="1"/>
    <col min="15436" max="15436" width="7" style="2" customWidth="1"/>
    <col min="15437" max="15437" width="7.42578125" style="2" customWidth="1"/>
    <col min="15438" max="15438" width="7.140625" style="2" customWidth="1"/>
    <col min="15439" max="15439" width="7.28515625" style="2" customWidth="1"/>
    <col min="15440" max="15440" width="4.42578125" style="2" customWidth="1"/>
    <col min="15441" max="15441" width="4.85546875" style="2" customWidth="1"/>
    <col min="15442" max="15481" width="0" style="2" hidden="1" customWidth="1"/>
    <col min="15482" max="15482" width="8.42578125" style="2" customWidth="1"/>
    <col min="15483" max="15484" width="8.28515625" style="2" customWidth="1"/>
    <col min="15485" max="15487" width="5.140625" style="2" customWidth="1"/>
    <col min="15488" max="15488" width="21.85546875" style="2" customWidth="1"/>
    <col min="15489" max="15489" width="44.85546875" style="2" customWidth="1"/>
    <col min="15490" max="15490" width="9.42578125" style="2" customWidth="1"/>
    <col min="15491" max="15491" width="7.7109375" style="2" customWidth="1"/>
    <col min="15492" max="15497" width="4.7109375" style="2" customWidth="1"/>
    <col min="15498" max="15498" width="5" style="2" customWidth="1"/>
    <col min="15499" max="15616" width="9.140625" style="2"/>
    <col min="15617" max="15617" width="3.5703125" style="2" customWidth="1"/>
    <col min="15618" max="15618" width="8.85546875" style="2" customWidth="1"/>
    <col min="15619" max="15619" width="38" style="2" customWidth="1"/>
    <col min="15620" max="15620" width="9.140625" style="2"/>
    <col min="15621" max="15621" width="7.28515625" style="2" customWidth="1"/>
    <col min="15622" max="15622" width="6.28515625" style="2" customWidth="1"/>
    <col min="15623" max="15623" width="6.5703125" style="2" customWidth="1"/>
    <col min="15624" max="15624" width="7.28515625" style="2" customWidth="1"/>
    <col min="15625" max="15625" width="8.140625" style="2" customWidth="1"/>
    <col min="15626" max="15626" width="6.28515625" style="2" customWidth="1"/>
    <col min="15627" max="15627" width="4.85546875" style="2" customWidth="1"/>
    <col min="15628" max="15628" width="5.85546875" style="2" customWidth="1"/>
    <col min="15629" max="15629" width="6" style="2" customWidth="1"/>
    <col min="15630" max="15630" width="6.42578125" style="2" customWidth="1"/>
    <col min="15631" max="15631" width="7" style="2" customWidth="1"/>
    <col min="15632" max="15632" width="7.42578125" style="2" customWidth="1"/>
    <col min="15633" max="15633" width="4.140625" style="2" customWidth="1"/>
    <col min="15634" max="15634" width="6" style="2" customWidth="1"/>
    <col min="15635" max="15635" width="6.5703125" style="2" customWidth="1"/>
    <col min="15636" max="15636" width="6.42578125" style="2" customWidth="1"/>
    <col min="15637" max="15637" width="6.140625" style="2" customWidth="1"/>
    <col min="15638" max="15638" width="6" style="2" customWidth="1"/>
    <col min="15639" max="15639" width="7.42578125" style="2" customWidth="1"/>
    <col min="15640" max="15640" width="5.140625" style="2" customWidth="1"/>
    <col min="15641" max="15641" width="4.140625" style="2" customWidth="1"/>
    <col min="15642" max="15642" width="7.140625" style="2" customWidth="1"/>
    <col min="15643" max="15643" width="6.85546875" style="2" customWidth="1"/>
    <col min="15644" max="15644" width="6.5703125" style="2" customWidth="1"/>
    <col min="15645" max="15645" width="7" style="2" customWidth="1"/>
    <col min="15646" max="15646" width="8" style="2" customWidth="1"/>
    <col min="15647" max="15647" width="4.140625" style="2" customWidth="1"/>
    <col min="15648" max="15648" width="4.7109375" style="2" customWidth="1"/>
    <col min="15649" max="15649" width="6.140625" style="2" customWidth="1"/>
    <col min="15650" max="15650" width="6.5703125" style="2" customWidth="1"/>
    <col min="15651" max="15651" width="6.140625" style="2" customWidth="1"/>
    <col min="15652" max="15652" width="7" style="2" customWidth="1"/>
    <col min="15653" max="15653" width="7.42578125" style="2" customWidth="1"/>
    <col min="15654" max="15654" width="4.28515625" style="2" customWidth="1"/>
    <col min="15655" max="15655" width="4.7109375" style="2" customWidth="1"/>
    <col min="15656" max="15656" width="6.28515625" style="2" customWidth="1"/>
    <col min="15657" max="15657" width="6.42578125" style="2" customWidth="1"/>
    <col min="15658" max="15658" width="6.85546875" style="2" customWidth="1"/>
    <col min="15659" max="15659" width="6.7109375" style="2" customWidth="1"/>
    <col min="15660" max="15660" width="7.7109375" style="2" customWidth="1"/>
    <col min="15661" max="15661" width="3.7109375" style="2" customWidth="1"/>
    <col min="15662" max="15662" width="4.140625" style="2" customWidth="1"/>
    <col min="15663" max="15663" width="6.140625" style="2" customWidth="1"/>
    <col min="15664" max="15664" width="6.5703125" style="2" customWidth="1"/>
    <col min="15665" max="15665" width="6.85546875" style="2" customWidth="1"/>
    <col min="15666" max="15666" width="5.5703125" style="2" customWidth="1"/>
    <col min="15667" max="15667" width="7.5703125" style="2" customWidth="1"/>
    <col min="15668" max="15668" width="4" style="2" customWidth="1"/>
    <col min="15669" max="15669" width="6.42578125" style="2" customWidth="1"/>
    <col min="15670" max="15670" width="7.5703125" style="2" customWidth="1"/>
    <col min="15671" max="15672" width="6.85546875" style="2" customWidth="1"/>
    <col min="15673" max="15673" width="5.85546875" style="2" customWidth="1"/>
    <col min="15674" max="15674" width="7.5703125" style="2" customWidth="1"/>
    <col min="15675" max="15675" width="4" style="2" customWidth="1"/>
    <col min="15676" max="15676" width="4.28515625" style="2" customWidth="1"/>
    <col min="15677" max="15677" width="6.42578125" style="2" customWidth="1"/>
    <col min="15678" max="15678" width="6.5703125" style="2" customWidth="1"/>
    <col min="15679" max="15679" width="6.28515625" style="2" customWidth="1"/>
    <col min="15680" max="15680" width="6.140625" style="2" customWidth="1"/>
    <col min="15681" max="15681" width="7" style="2" customWidth="1"/>
    <col min="15682" max="15682" width="4" style="2" customWidth="1"/>
    <col min="15683" max="15683" width="4.28515625" style="2" customWidth="1"/>
    <col min="15684" max="15684" width="6.28515625" style="2" customWidth="1"/>
    <col min="15685" max="15685" width="7" style="2" customWidth="1"/>
    <col min="15686" max="15686" width="6.5703125" style="2" customWidth="1"/>
    <col min="15687" max="15687" width="6.85546875" style="2" customWidth="1"/>
    <col min="15688" max="15688" width="7.42578125" style="2" customWidth="1"/>
    <col min="15689" max="15689" width="3.5703125" style="2" customWidth="1"/>
    <col min="15690" max="15690" width="4.42578125" style="2" customWidth="1"/>
    <col min="15691" max="15691" width="6.5703125" style="2" customWidth="1"/>
    <col min="15692" max="15692" width="7" style="2" customWidth="1"/>
    <col min="15693" max="15693" width="7.42578125" style="2" customWidth="1"/>
    <col min="15694" max="15694" width="7.140625" style="2" customWidth="1"/>
    <col min="15695" max="15695" width="7.28515625" style="2" customWidth="1"/>
    <col min="15696" max="15696" width="4.42578125" style="2" customWidth="1"/>
    <col min="15697" max="15697" width="4.85546875" style="2" customWidth="1"/>
    <col min="15698" max="15737" width="0" style="2" hidden="1" customWidth="1"/>
    <col min="15738" max="15738" width="8.42578125" style="2" customWidth="1"/>
    <col min="15739" max="15740" width="8.28515625" style="2" customWidth="1"/>
    <col min="15741" max="15743" width="5.140625" style="2" customWidth="1"/>
    <col min="15744" max="15744" width="21.85546875" style="2" customWidth="1"/>
    <col min="15745" max="15745" width="44.85546875" style="2" customWidth="1"/>
    <col min="15746" max="15746" width="9.42578125" style="2" customWidth="1"/>
    <col min="15747" max="15747" width="7.7109375" style="2" customWidth="1"/>
    <col min="15748" max="15753" width="4.7109375" style="2" customWidth="1"/>
    <col min="15754" max="15754" width="5" style="2" customWidth="1"/>
    <col min="15755" max="15872" width="9.140625" style="2"/>
    <col min="15873" max="15873" width="3.5703125" style="2" customWidth="1"/>
    <col min="15874" max="15874" width="8.85546875" style="2" customWidth="1"/>
    <col min="15875" max="15875" width="38" style="2" customWidth="1"/>
    <col min="15876" max="15876" width="9.140625" style="2"/>
    <col min="15877" max="15877" width="7.28515625" style="2" customWidth="1"/>
    <col min="15878" max="15878" width="6.28515625" style="2" customWidth="1"/>
    <col min="15879" max="15879" width="6.5703125" style="2" customWidth="1"/>
    <col min="15880" max="15880" width="7.28515625" style="2" customWidth="1"/>
    <col min="15881" max="15881" width="8.140625" style="2" customWidth="1"/>
    <col min="15882" max="15882" width="6.28515625" style="2" customWidth="1"/>
    <col min="15883" max="15883" width="4.85546875" style="2" customWidth="1"/>
    <col min="15884" max="15884" width="5.85546875" style="2" customWidth="1"/>
    <col min="15885" max="15885" width="6" style="2" customWidth="1"/>
    <col min="15886" max="15886" width="6.42578125" style="2" customWidth="1"/>
    <col min="15887" max="15887" width="7" style="2" customWidth="1"/>
    <col min="15888" max="15888" width="7.42578125" style="2" customWidth="1"/>
    <col min="15889" max="15889" width="4.140625" style="2" customWidth="1"/>
    <col min="15890" max="15890" width="6" style="2" customWidth="1"/>
    <col min="15891" max="15891" width="6.5703125" style="2" customWidth="1"/>
    <col min="15892" max="15892" width="6.42578125" style="2" customWidth="1"/>
    <col min="15893" max="15893" width="6.140625" style="2" customWidth="1"/>
    <col min="15894" max="15894" width="6" style="2" customWidth="1"/>
    <col min="15895" max="15895" width="7.42578125" style="2" customWidth="1"/>
    <col min="15896" max="15896" width="5.140625" style="2" customWidth="1"/>
    <col min="15897" max="15897" width="4.140625" style="2" customWidth="1"/>
    <col min="15898" max="15898" width="7.140625" style="2" customWidth="1"/>
    <col min="15899" max="15899" width="6.85546875" style="2" customWidth="1"/>
    <col min="15900" max="15900" width="6.5703125" style="2" customWidth="1"/>
    <col min="15901" max="15901" width="7" style="2" customWidth="1"/>
    <col min="15902" max="15902" width="8" style="2" customWidth="1"/>
    <col min="15903" max="15903" width="4.140625" style="2" customWidth="1"/>
    <col min="15904" max="15904" width="4.7109375" style="2" customWidth="1"/>
    <col min="15905" max="15905" width="6.140625" style="2" customWidth="1"/>
    <col min="15906" max="15906" width="6.5703125" style="2" customWidth="1"/>
    <col min="15907" max="15907" width="6.140625" style="2" customWidth="1"/>
    <col min="15908" max="15908" width="7" style="2" customWidth="1"/>
    <col min="15909" max="15909" width="7.42578125" style="2" customWidth="1"/>
    <col min="15910" max="15910" width="4.28515625" style="2" customWidth="1"/>
    <col min="15911" max="15911" width="4.7109375" style="2" customWidth="1"/>
    <col min="15912" max="15912" width="6.28515625" style="2" customWidth="1"/>
    <col min="15913" max="15913" width="6.42578125" style="2" customWidth="1"/>
    <col min="15914" max="15914" width="6.85546875" style="2" customWidth="1"/>
    <col min="15915" max="15915" width="6.7109375" style="2" customWidth="1"/>
    <col min="15916" max="15916" width="7.7109375" style="2" customWidth="1"/>
    <col min="15917" max="15917" width="3.7109375" style="2" customWidth="1"/>
    <col min="15918" max="15918" width="4.140625" style="2" customWidth="1"/>
    <col min="15919" max="15919" width="6.140625" style="2" customWidth="1"/>
    <col min="15920" max="15920" width="6.5703125" style="2" customWidth="1"/>
    <col min="15921" max="15921" width="6.85546875" style="2" customWidth="1"/>
    <col min="15922" max="15922" width="5.5703125" style="2" customWidth="1"/>
    <col min="15923" max="15923" width="7.5703125" style="2" customWidth="1"/>
    <col min="15924" max="15924" width="4" style="2" customWidth="1"/>
    <col min="15925" max="15925" width="6.42578125" style="2" customWidth="1"/>
    <col min="15926" max="15926" width="7.5703125" style="2" customWidth="1"/>
    <col min="15927" max="15928" width="6.85546875" style="2" customWidth="1"/>
    <col min="15929" max="15929" width="5.85546875" style="2" customWidth="1"/>
    <col min="15930" max="15930" width="7.5703125" style="2" customWidth="1"/>
    <col min="15931" max="15931" width="4" style="2" customWidth="1"/>
    <col min="15932" max="15932" width="4.28515625" style="2" customWidth="1"/>
    <col min="15933" max="15933" width="6.42578125" style="2" customWidth="1"/>
    <col min="15934" max="15934" width="6.5703125" style="2" customWidth="1"/>
    <col min="15935" max="15935" width="6.28515625" style="2" customWidth="1"/>
    <col min="15936" max="15936" width="6.140625" style="2" customWidth="1"/>
    <col min="15937" max="15937" width="7" style="2" customWidth="1"/>
    <col min="15938" max="15938" width="4" style="2" customWidth="1"/>
    <col min="15939" max="15939" width="4.28515625" style="2" customWidth="1"/>
    <col min="15940" max="15940" width="6.28515625" style="2" customWidth="1"/>
    <col min="15941" max="15941" width="7" style="2" customWidth="1"/>
    <col min="15942" max="15942" width="6.5703125" style="2" customWidth="1"/>
    <col min="15943" max="15943" width="6.85546875" style="2" customWidth="1"/>
    <col min="15944" max="15944" width="7.42578125" style="2" customWidth="1"/>
    <col min="15945" max="15945" width="3.5703125" style="2" customWidth="1"/>
    <col min="15946" max="15946" width="4.42578125" style="2" customWidth="1"/>
    <col min="15947" max="15947" width="6.5703125" style="2" customWidth="1"/>
    <col min="15948" max="15948" width="7" style="2" customWidth="1"/>
    <col min="15949" max="15949" width="7.42578125" style="2" customWidth="1"/>
    <col min="15950" max="15950" width="7.140625" style="2" customWidth="1"/>
    <col min="15951" max="15951" width="7.28515625" style="2" customWidth="1"/>
    <col min="15952" max="15952" width="4.42578125" style="2" customWidth="1"/>
    <col min="15953" max="15953" width="4.85546875" style="2" customWidth="1"/>
    <col min="15954" max="15993" width="0" style="2" hidden="1" customWidth="1"/>
    <col min="15994" max="15994" width="8.42578125" style="2" customWidth="1"/>
    <col min="15995" max="15996" width="8.28515625" style="2" customWidth="1"/>
    <col min="15997" max="15999" width="5.140625" style="2" customWidth="1"/>
    <col min="16000" max="16000" width="21.85546875" style="2" customWidth="1"/>
    <col min="16001" max="16001" width="44.85546875" style="2" customWidth="1"/>
    <col min="16002" max="16002" width="9.42578125" style="2" customWidth="1"/>
    <col min="16003" max="16003" width="7.7109375" style="2" customWidth="1"/>
    <col min="16004" max="16009" width="4.7109375" style="2" customWidth="1"/>
    <col min="16010" max="16010" width="5" style="2" customWidth="1"/>
    <col min="16011" max="16128" width="9.140625" style="2"/>
    <col min="16129" max="16129" width="3.5703125" style="2" customWidth="1"/>
    <col min="16130" max="16130" width="8.85546875" style="2" customWidth="1"/>
    <col min="16131" max="16131" width="38" style="2" customWidth="1"/>
    <col min="16132" max="16132" width="9.140625" style="2"/>
    <col min="16133" max="16133" width="7.28515625" style="2" customWidth="1"/>
    <col min="16134" max="16134" width="6.28515625" style="2" customWidth="1"/>
    <col min="16135" max="16135" width="6.5703125" style="2" customWidth="1"/>
    <col min="16136" max="16136" width="7.28515625" style="2" customWidth="1"/>
    <col min="16137" max="16137" width="8.140625" style="2" customWidth="1"/>
    <col min="16138" max="16138" width="6.28515625" style="2" customWidth="1"/>
    <col min="16139" max="16139" width="4.85546875" style="2" customWidth="1"/>
    <col min="16140" max="16140" width="5.85546875" style="2" customWidth="1"/>
    <col min="16141" max="16141" width="6" style="2" customWidth="1"/>
    <col min="16142" max="16142" width="6.42578125" style="2" customWidth="1"/>
    <col min="16143" max="16143" width="7" style="2" customWidth="1"/>
    <col min="16144" max="16144" width="7.42578125" style="2" customWidth="1"/>
    <col min="16145" max="16145" width="4.140625" style="2" customWidth="1"/>
    <col min="16146" max="16146" width="6" style="2" customWidth="1"/>
    <col min="16147" max="16147" width="6.5703125" style="2" customWidth="1"/>
    <col min="16148" max="16148" width="6.42578125" style="2" customWidth="1"/>
    <col min="16149" max="16149" width="6.140625" style="2" customWidth="1"/>
    <col min="16150" max="16150" width="6" style="2" customWidth="1"/>
    <col min="16151" max="16151" width="7.42578125" style="2" customWidth="1"/>
    <col min="16152" max="16152" width="5.140625" style="2" customWidth="1"/>
    <col min="16153" max="16153" width="4.140625" style="2" customWidth="1"/>
    <col min="16154" max="16154" width="7.140625" style="2" customWidth="1"/>
    <col min="16155" max="16155" width="6.85546875" style="2" customWidth="1"/>
    <col min="16156" max="16156" width="6.5703125" style="2" customWidth="1"/>
    <col min="16157" max="16157" width="7" style="2" customWidth="1"/>
    <col min="16158" max="16158" width="8" style="2" customWidth="1"/>
    <col min="16159" max="16159" width="4.140625" style="2" customWidth="1"/>
    <col min="16160" max="16160" width="4.7109375" style="2" customWidth="1"/>
    <col min="16161" max="16161" width="6.140625" style="2" customWidth="1"/>
    <col min="16162" max="16162" width="6.5703125" style="2" customWidth="1"/>
    <col min="16163" max="16163" width="6.140625" style="2" customWidth="1"/>
    <col min="16164" max="16164" width="7" style="2" customWidth="1"/>
    <col min="16165" max="16165" width="7.42578125" style="2" customWidth="1"/>
    <col min="16166" max="16166" width="4.28515625" style="2" customWidth="1"/>
    <col min="16167" max="16167" width="4.7109375" style="2" customWidth="1"/>
    <col min="16168" max="16168" width="6.28515625" style="2" customWidth="1"/>
    <col min="16169" max="16169" width="6.42578125" style="2" customWidth="1"/>
    <col min="16170" max="16170" width="6.85546875" style="2" customWidth="1"/>
    <col min="16171" max="16171" width="6.7109375" style="2" customWidth="1"/>
    <col min="16172" max="16172" width="7.7109375" style="2" customWidth="1"/>
    <col min="16173" max="16173" width="3.7109375" style="2" customWidth="1"/>
    <col min="16174" max="16174" width="4.140625" style="2" customWidth="1"/>
    <col min="16175" max="16175" width="6.140625" style="2" customWidth="1"/>
    <col min="16176" max="16176" width="6.5703125" style="2" customWidth="1"/>
    <col min="16177" max="16177" width="6.85546875" style="2" customWidth="1"/>
    <col min="16178" max="16178" width="5.5703125" style="2" customWidth="1"/>
    <col min="16179" max="16179" width="7.5703125" style="2" customWidth="1"/>
    <col min="16180" max="16180" width="4" style="2" customWidth="1"/>
    <col min="16181" max="16181" width="6.42578125" style="2" customWidth="1"/>
    <col min="16182" max="16182" width="7.5703125" style="2" customWidth="1"/>
    <col min="16183" max="16184" width="6.85546875" style="2" customWidth="1"/>
    <col min="16185" max="16185" width="5.85546875" style="2" customWidth="1"/>
    <col min="16186" max="16186" width="7.5703125" style="2" customWidth="1"/>
    <col min="16187" max="16187" width="4" style="2" customWidth="1"/>
    <col min="16188" max="16188" width="4.28515625" style="2" customWidth="1"/>
    <col min="16189" max="16189" width="6.42578125" style="2" customWidth="1"/>
    <col min="16190" max="16190" width="6.5703125" style="2" customWidth="1"/>
    <col min="16191" max="16191" width="6.28515625" style="2" customWidth="1"/>
    <col min="16192" max="16192" width="6.140625" style="2" customWidth="1"/>
    <col min="16193" max="16193" width="7" style="2" customWidth="1"/>
    <col min="16194" max="16194" width="4" style="2" customWidth="1"/>
    <col min="16195" max="16195" width="4.28515625" style="2" customWidth="1"/>
    <col min="16196" max="16196" width="6.28515625" style="2" customWidth="1"/>
    <col min="16197" max="16197" width="7" style="2" customWidth="1"/>
    <col min="16198" max="16198" width="6.5703125" style="2" customWidth="1"/>
    <col min="16199" max="16199" width="6.85546875" style="2" customWidth="1"/>
    <col min="16200" max="16200" width="7.42578125" style="2" customWidth="1"/>
    <col min="16201" max="16201" width="3.5703125" style="2" customWidth="1"/>
    <col min="16202" max="16202" width="4.42578125" style="2" customWidth="1"/>
    <col min="16203" max="16203" width="6.5703125" style="2" customWidth="1"/>
    <col min="16204" max="16204" width="7" style="2" customWidth="1"/>
    <col min="16205" max="16205" width="7.42578125" style="2" customWidth="1"/>
    <col min="16206" max="16206" width="7.140625" style="2" customWidth="1"/>
    <col min="16207" max="16207" width="7.28515625" style="2" customWidth="1"/>
    <col min="16208" max="16208" width="4.42578125" style="2" customWidth="1"/>
    <col min="16209" max="16209" width="4.85546875" style="2" customWidth="1"/>
    <col min="16210" max="16249" width="0" style="2" hidden="1" customWidth="1"/>
    <col min="16250" max="16250" width="8.42578125" style="2" customWidth="1"/>
    <col min="16251" max="16252" width="8.28515625" style="2" customWidth="1"/>
    <col min="16253" max="16255" width="5.140625" style="2" customWidth="1"/>
    <col min="16256" max="16256" width="21.85546875" style="2" customWidth="1"/>
    <col min="16257" max="16257" width="44.85546875" style="2" customWidth="1"/>
    <col min="16258" max="16258" width="9.42578125" style="2" customWidth="1"/>
    <col min="16259" max="16259" width="7.7109375" style="2" customWidth="1"/>
    <col min="16260" max="16265" width="4.7109375" style="2" customWidth="1"/>
    <col min="16266" max="16266" width="5" style="2" customWidth="1"/>
    <col min="16267" max="16384" width="9.140625" style="2"/>
  </cols>
  <sheetData>
    <row r="1" spans="1:182" ht="19.5" customHeight="1" x14ac:dyDescent="0.25">
      <c r="A1" s="1"/>
      <c r="B1" s="3"/>
      <c r="C1" s="6"/>
      <c r="D1" s="3"/>
      <c r="E1" s="3" t="s">
        <v>0</v>
      </c>
      <c r="F1" s="3"/>
      <c r="G1" s="7">
        <v>2</v>
      </c>
      <c r="H1" s="3"/>
      <c r="I1" s="5"/>
      <c r="J1" s="3"/>
      <c r="K1" s="8"/>
      <c r="L1" s="3" t="s">
        <v>0</v>
      </c>
      <c r="M1" s="3"/>
      <c r="N1" s="7">
        <v>2</v>
      </c>
      <c r="R1" s="3"/>
      <c r="S1" s="3"/>
      <c r="T1" s="3" t="s">
        <v>0</v>
      </c>
      <c r="U1" s="3"/>
      <c r="V1" s="7">
        <v>3</v>
      </c>
      <c r="W1" s="3"/>
      <c r="X1" s="3"/>
      <c r="Y1" s="3"/>
      <c r="Z1" s="3" t="s">
        <v>0</v>
      </c>
      <c r="AA1" s="3"/>
      <c r="AB1" s="7">
        <v>3</v>
      </c>
      <c r="AC1" s="3"/>
      <c r="AD1" s="3"/>
      <c r="AE1" s="3"/>
      <c r="AF1" s="3"/>
      <c r="AG1" s="3" t="s">
        <v>0</v>
      </c>
      <c r="AH1" s="3"/>
      <c r="AI1" s="7">
        <v>4</v>
      </c>
      <c r="AJ1" s="3"/>
      <c r="AK1" s="3"/>
      <c r="AL1" s="3"/>
      <c r="AM1" s="3"/>
      <c r="AN1" s="3" t="s">
        <v>0</v>
      </c>
      <c r="AO1" s="3"/>
      <c r="AP1" s="7">
        <v>4</v>
      </c>
      <c r="AQ1" s="3"/>
      <c r="AR1" s="3"/>
      <c r="AS1" s="3"/>
      <c r="AT1" s="3"/>
      <c r="AU1" s="3" t="s">
        <v>0</v>
      </c>
      <c r="AV1" s="3"/>
      <c r="AW1" s="7">
        <v>4</v>
      </c>
      <c r="AX1" s="3"/>
      <c r="AY1" s="3"/>
      <c r="AZ1" s="3"/>
      <c r="BA1" s="3"/>
      <c r="BB1" s="3" t="s">
        <v>0</v>
      </c>
      <c r="BC1" s="3"/>
      <c r="BD1" s="7">
        <v>4</v>
      </c>
      <c r="BE1" s="3"/>
      <c r="BF1" s="3"/>
      <c r="BG1" s="3"/>
      <c r="BH1" s="3"/>
      <c r="BI1" s="3" t="s">
        <v>0</v>
      </c>
      <c r="BJ1" s="3"/>
      <c r="BK1" s="7">
        <v>4</v>
      </c>
      <c r="BL1" s="3"/>
      <c r="BM1" s="3"/>
      <c r="BN1" s="3"/>
      <c r="BO1" s="3"/>
      <c r="BP1" s="3" t="s">
        <v>0</v>
      </c>
      <c r="BQ1" s="3"/>
      <c r="BR1" s="7"/>
      <c r="BS1" s="3"/>
      <c r="BT1" s="3"/>
      <c r="BU1" s="3"/>
      <c r="BV1" s="3"/>
      <c r="BW1" s="3" t="s">
        <v>0</v>
      </c>
      <c r="BX1" s="3"/>
      <c r="BY1" s="7"/>
      <c r="BZ1" s="3"/>
      <c r="CA1" s="3"/>
      <c r="CB1" s="3"/>
      <c r="CC1" s="3"/>
      <c r="CD1" s="3" t="s">
        <v>0</v>
      </c>
      <c r="CE1" s="3"/>
      <c r="CF1" s="7">
        <v>0</v>
      </c>
      <c r="CG1" s="3"/>
      <c r="CH1" s="3"/>
      <c r="CI1" s="3"/>
      <c r="CJ1" s="3"/>
      <c r="CK1" s="3"/>
      <c r="CL1" s="3" t="s">
        <v>0</v>
      </c>
      <c r="CM1" s="3"/>
      <c r="CN1" s="7">
        <v>0</v>
      </c>
      <c r="CO1" s="3"/>
      <c r="CP1" s="3"/>
      <c r="CQ1" s="3"/>
      <c r="CR1" s="3"/>
      <c r="CS1" s="3"/>
      <c r="CT1" s="3" t="s">
        <v>0</v>
      </c>
      <c r="CU1" s="3"/>
      <c r="CV1" s="7">
        <v>0</v>
      </c>
      <c r="CW1" s="3"/>
      <c r="CX1" s="3"/>
      <c r="CY1" s="3"/>
      <c r="CZ1" s="3"/>
      <c r="DA1" s="3"/>
      <c r="DB1" s="3" t="s">
        <v>0</v>
      </c>
      <c r="DC1" s="3"/>
      <c r="DD1" s="7">
        <v>0</v>
      </c>
      <c r="DE1" s="3"/>
      <c r="DF1" s="3"/>
      <c r="DG1" s="3"/>
      <c r="DH1" s="3"/>
      <c r="DI1" s="3"/>
      <c r="DJ1" s="3" t="s">
        <v>1</v>
      </c>
      <c r="DK1" s="3"/>
      <c r="DL1" s="3"/>
      <c r="DM1" s="7">
        <v>0</v>
      </c>
      <c r="DN1" s="7"/>
      <c r="DO1" s="3"/>
      <c r="DP1" s="3"/>
      <c r="DQ1" s="3"/>
      <c r="DR1" s="3"/>
    </row>
    <row r="2" spans="1:182" s="11" customFormat="1" ht="39.75" customHeight="1" x14ac:dyDescent="0.4">
      <c r="A2" s="59" t="s">
        <v>2</v>
      </c>
      <c r="B2" s="59"/>
      <c r="C2" s="59"/>
      <c r="D2" s="59"/>
      <c r="E2" s="60" t="s">
        <v>3</v>
      </c>
      <c r="F2" s="61"/>
      <c r="G2" s="61"/>
      <c r="H2" s="61"/>
      <c r="I2" s="61"/>
      <c r="J2" s="61"/>
      <c r="K2" s="61"/>
      <c r="L2" s="58" t="s">
        <v>4</v>
      </c>
      <c r="M2" s="58"/>
      <c r="N2" s="58"/>
      <c r="O2" s="58"/>
      <c r="P2" s="58"/>
      <c r="Q2" s="58"/>
      <c r="R2" s="58"/>
      <c r="S2" s="62" t="s">
        <v>5</v>
      </c>
      <c r="T2" s="62"/>
      <c r="U2" s="62"/>
      <c r="V2" s="62"/>
      <c r="W2" s="62"/>
      <c r="X2" s="62"/>
      <c r="Y2" s="62"/>
      <c r="Z2" s="63" t="s">
        <v>6</v>
      </c>
      <c r="AA2" s="63"/>
      <c r="AB2" s="63"/>
      <c r="AC2" s="63"/>
      <c r="AD2" s="63"/>
      <c r="AE2" s="63"/>
      <c r="AF2" s="63"/>
      <c r="AG2" s="62" t="s">
        <v>7</v>
      </c>
      <c r="AH2" s="62"/>
      <c r="AI2" s="62"/>
      <c r="AJ2" s="62"/>
      <c r="AK2" s="62"/>
      <c r="AL2" s="62"/>
      <c r="AM2" s="62"/>
      <c r="AN2" s="62" t="s">
        <v>8</v>
      </c>
      <c r="AO2" s="62"/>
      <c r="AP2" s="62"/>
      <c r="AQ2" s="62"/>
      <c r="AR2" s="62"/>
      <c r="AS2" s="62"/>
      <c r="AT2" s="62"/>
      <c r="AU2" s="62" t="s">
        <v>9</v>
      </c>
      <c r="AV2" s="62"/>
      <c r="AW2" s="62"/>
      <c r="AX2" s="62"/>
      <c r="AY2" s="62"/>
      <c r="AZ2" s="62"/>
      <c r="BA2" s="62"/>
      <c r="BB2" s="62" t="s">
        <v>10</v>
      </c>
      <c r="BC2" s="62"/>
      <c r="BD2" s="62"/>
      <c r="BE2" s="62"/>
      <c r="BF2" s="62"/>
      <c r="BG2" s="62"/>
      <c r="BH2" s="62"/>
      <c r="BI2" s="58" t="s">
        <v>11</v>
      </c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9" t="s">
        <v>12</v>
      </c>
      <c r="DS2" s="10">
        <f>SUM(G1,N1,V1,AB1,AI1,AP1,AW1,BD1,BK1,BR1,BY1,CF1,CN1,CV1,DD1,DM1)</f>
        <v>30</v>
      </c>
      <c r="DT2" s="10"/>
      <c r="DU2" s="2"/>
      <c r="DV2" s="1"/>
      <c r="DW2" s="1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</row>
    <row r="3" spans="1:182" s="25" customFormat="1" ht="54" customHeight="1" x14ac:dyDescent="0.25">
      <c r="A3" s="12" t="s">
        <v>13</v>
      </c>
      <c r="B3" s="12" t="s">
        <v>14</v>
      </c>
      <c r="C3" s="13" t="s">
        <v>15</v>
      </c>
      <c r="D3" s="14" t="s">
        <v>16</v>
      </c>
      <c r="E3" s="15" t="s">
        <v>17</v>
      </c>
      <c r="F3" s="16" t="s">
        <v>18</v>
      </c>
      <c r="G3" s="16" t="s">
        <v>19</v>
      </c>
      <c r="H3" s="16" t="s">
        <v>20</v>
      </c>
      <c r="I3" s="17" t="s">
        <v>21</v>
      </c>
      <c r="J3" s="16" t="s">
        <v>22</v>
      </c>
      <c r="K3" s="18" t="s">
        <v>23</v>
      </c>
      <c r="L3" s="15" t="s">
        <v>17</v>
      </c>
      <c r="M3" s="16" t="s">
        <v>18</v>
      </c>
      <c r="N3" s="16" t="s">
        <v>19</v>
      </c>
      <c r="O3" s="16" t="s">
        <v>24</v>
      </c>
      <c r="P3" s="17" t="s">
        <v>21</v>
      </c>
      <c r="Q3" s="16" t="s">
        <v>22</v>
      </c>
      <c r="R3" s="18" t="s">
        <v>23</v>
      </c>
      <c r="S3" s="15" t="s">
        <v>17</v>
      </c>
      <c r="T3" s="16" t="s">
        <v>18</v>
      </c>
      <c r="U3" s="16" t="s">
        <v>19</v>
      </c>
      <c r="V3" s="16" t="s">
        <v>24</v>
      </c>
      <c r="W3" s="17" t="s">
        <v>21</v>
      </c>
      <c r="X3" s="16" t="s">
        <v>22</v>
      </c>
      <c r="Y3" s="18" t="s">
        <v>23</v>
      </c>
      <c r="Z3" s="15" t="s">
        <v>17</v>
      </c>
      <c r="AA3" s="16" t="s">
        <v>18</v>
      </c>
      <c r="AB3" s="16" t="s">
        <v>19</v>
      </c>
      <c r="AC3" s="16" t="s">
        <v>24</v>
      </c>
      <c r="AD3" s="17" t="s">
        <v>21</v>
      </c>
      <c r="AE3" s="16" t="s">
        <v>22</v>
      </c>
      <c r="AF3" s="18" t="s">
        <v>23</v>
      </c>
      <c r="AG3" s="15" t="s">
        <v>17</v>
      </c>
      <c r="AH3" s="16" t="s">
        <v>18</v>
      </c>
      <c r="AI3" s="16" t="s">
        <v>19</v>
      </c>
      <c r="AJ3" s="16" t="s">
        <v>24</v>
      </c>
      <c r="AK3" s="17" t="s">
        <v>21</v>
      </c>
      <c r="AL3" s="16" t="s">
        <v>22</v>
      </c>
      <c r="AM3" s="18" t="s">
        <v>23</v>
      </c>
      <c r="AN3" s="15" t="s">
        <v>17</v>
      </c>
      <c r="AO3" s="16" t="s">
        <v>18</v>
      </c>
      <c r="AP3" s="16" t="s">
        <v>19</v>
      </c>
      <c r="AQ3" s="16" t="s">
        <v>24</v>
      </c>
      <c r="AR3" s="17" t="s">
        <v>21</v>
      </c>
      <c r="AS3" s="16" t="s">
        <v>22</v>
      </c>
      <c r="AT3" s="18" t="s">
        <v>23</v>
      </c>
      <c r="AU3" s="15" t="s">
        <v>17</v>
      </c>
      <c r="AV3" s="16" t="s">
        <v>18</v>
      </c>
      <c r="AW3" s="16" t="s">
        <v>19</v>
      </c>
      <c r="AX3" s="16" t="s">
        <v>24</v>
      </c>
      <c r="AY3" s="17" t="s">
        <v>21</v>
      </c>
      <c r="AZ3" s="16" t="s">
        <v>22</v>
      </c>
      <c r="BA3" s="18" t="s">
        <v>23</v>
      </c>
      <c r="BB3" s="15" t="s">
        <v>17</v>
      </c>
      <c r="BC3" s="16" t="s">
        <v>18</v>
      </c>
      <c r="BD3" s="16" t="s">
        <v>19</v>
      </c>
      <c r="BE3" s="16" t="s">
        <v>24</v>
      </c>
      <c r="BF3" s="17" t="s">
        <v>21</v>
      </c>
      <c r="BG3" s="16" t="s">
        <v>22</v>
      </c>
      <c r="BH3" s="18" t="s">
        <v>23</v>
      </c>
      <c r="BI3" s="15" t="s">
        <v>17</v>
      </c>
      <c r="BJ3" s="16" t="s">
        <v>18</v>
      </c>
      <c r="BK3" s="16" t="s">
        <v>19</v>
      </c>
      <c r="BL3" s="16" t="s">
        <v>24</v>
      </c>
      <c r="BM3" s="17" t="s">
        <v>21</v>
      </c>
      <c r="BN3" s="16" t="s">
        <v>22</v>
      </c>
      <c r="BO3" s="18" t="s">
        <v>23</v>
      </c>
      <c r="BP3" s="15" t="s">
        <v>17</v>
      </c>
      <c r="BQ3" s="16" t="s">
        <v>18</v>
      </c>
      <c r="BR3" s="16" t="s">
        <v>19</v>
      </c>
      <c r="BS3" s="16" t="s">
        <v>24</v>
      </c>
      <c r="BT3" s="17" t="s">
        <v>21</v>
      </c>
      <c r="BU3" s="16" t="s">
        <v>22</v>
      </c>
      <c r="BV3" s="18" t="s">
        <v>23</v>
      </c>
      <c r="BW3" s="15" t="s">
        <v>17</v>
      </c>
      <c r="BX3" s="16" t="s">
        <v>18</v>
      </c>
      <c r="BY3" s="16" t="s">
        <v>19</v>
      </c>
      <c r="BZ3" s="16" t="s">
        <v>24</v>
      </c>
      <c r="CA3" s="17" t="s">
        <v>21</v>
      </c>
      <c r="CB3" s="16" t="s">
        <v>22</v>
      </c>
      <c r="CC3" s="18" t="s">
        <v>23</v>
      </c>
      <c r="CD3" s="15" t="s">
        <v>17</v>
      </c>
      <c r="CE3" s="16" t="s">
        <v>18</v>
      </c>
      <c r="CF3" s="16" t="s">
        <v>19</v>
      </c>
      <c r="CG3" s="16" t="s">
        <v>24</v>
      </c>
      <c r="CH3" s="17" t="s">
        <v>21</v>
      </c>
      <c r="CI3" s="19" t="s">
        <v>25</v>
      </c>
      <c r="CJ3" s="16" t="s">
        <v>22</v>
      </c>
      <c r="CK3" s="18" t="s">
        <v>23</v>
      </c>
      <c r="CL3" s="15" t="s">
        <v>17</v>
      </c>
      <c r="CM3" s="16" t="s">
        <v>18</v>
      </c>
      <c r="CN3" s="16" t="s">
        <v>19</v>
      </c>
      <c r="CO3" s="16" t="s">
        <v>24</v>
      </c>
      <c r="CP3" s="17" t="s">
        <v>21</v>
      </c>
      <c r="CQ3" s="19" t="s">
        <v>25</v>
      </c>
      <c r="CR3" s="16" t="s">
        <v>22</v>
      </c>
      <c r="CS3" s="18" t="s">
        <v>23</v>
      </c>
      <c r="CT3" s="15" t="s">
        <v>17</v>
      </c>
      <c r="CU3" s="16" t="s">
        <v>18</v>
      </c>
      <c r="CV3" s="16" t="s">
        <v>19</v>
      </c>
      <c r="CW3" s="16" t="s">
        <v>24</v>
      </c>
      <c r="CX3" s="17" t="s">
        <v>21</v>
      </c>
      <c r="CY3" s="19" t="s">
        <v>25</v>
      </c>
      <c r="CZ3" s="16" t="s">
        <v>22</v>
      </c>
      <c r="DA3" s="18" t="s">
        <v>23</v>
      </c>
      <c r="DB3" s="15" t="s">
        <v>17</v>
      </c>
      <c r="DC3" s="16" t="s">
        <v>18</v>
      </c>
      <c r="DD3" s="16" t="s">
        <v>19</v>
      </c>
      <c r="DE3" s="16" t="s">
        <v>24</v>
      </c>
      <c r="DF3" s="17" t="s">
        <v>21</v>
      </c>
      <c r="DG3" s="19" t="s">
        <v>25</v>
      </c>
      <c r="DH3" s="16" t="s">
        <v>22</v>
      </c>
      <c r="DI3" s="18" t="s">
        <v>23</v>
      </c>
      <c r="DJ3" s="15" t="s">
        <v>17</v>
      </c>
      <c r="DK3" s="16" t="s">
        <v>18</v>
      </c>
      <c r="DL3" s="16" t="s">
        <v>19</v>
      </c>
      <c r="DM3" s="16" t="s">
        <v>24</v>
      </c>
      <c r="DN3" s="17" t="s">
        <v>21</v>
      </c>
      <c r="DO3" s="19" t="s">
        <v>25</v>
      </c>
      <c r="DP3" s="16" t="s">
        <v>22</v>
      </c>
      <c r="DQ3" s="18" t="s">
        <v>23</v>
      </c>
      <c r="DR3" s="20" t="s">
        <v>26</v>
      </c>
      <c r="DS3" s="21" t="s">
        <v>27</v>
      </c>
      <c r="DT3" s="21" t="s">
        <v>28</v>
      </c>
      <c r="DU3" s="22" t="s">
        <v>29</v>
      </c>
      <c r="DV3" s="23" t="s">
        <v>30</v>
      </c>
      <c r="DW3" s="23"/>
      <c r="DX3" s="24" t="s">
        <v>31</v>
      </c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</row>
    <row r="4" spans="1:182" ht="19.5" customHeight="1" x14ac:dyDescent="0.25">
      <c r="A4" s="26">
        <v>1</v>
      </c>
      <c r="B4" s="64" t="s">
        <v>48</v>
      </c>
      <c r="C4" s="27" t="s">
        <v>32</v>
      </c>
      <c r="D4" s="28"/>
      <c r="E4" s="29">
        <v>8.5</v>
      </c>
      <c r="F4" s="29">
        <v>8.5</v>
      </c>
      <c r="G4" s="30">
        <v>5</v>
      </c>
      <c r="H4" s="31">
        <f>5*(((E4*10)/100)+((F4*20)/100)+((G4*70/100)))</f>
        <v>30.25</v>
      </c>
      <c r="I4" s="32">
        <f>H4/5</f>
        <v>6.05</v>
      </c>
      <c r="J4" s="33" t="str">
        <f>CONCATENATE(IF(H4&gt;=80,"A",IF(H4&gt;=75,"A-",IF(H4&gt;=70,"B+",IF(H4&gt;=65,"B",IF(H4&gt;=60,"B-",IF(H4&gt;=55,"C+",IF(H4&gt;=50,"C",""))))))),IF(H4&lt;=29,"F",IF(H4&lt;=34,"E",IF(H4&lt;=39,"D",IF(H4&lt;=44,"D+",IF(H4&lt;=49.99,"C-",""))))))</f>
        <v>E</v>
      </c>
      <c r="K4" s="34">
        <f>IF(H4&gt;=50,$G$1,0)</f>
        <v>0</v>
      </c>
      <c r="L4" s="35">
        <v>16</v>
      </c>
      <c r="M4" s="35">
        <v>16</v>
      </c>
      <c r="N4" s="29">
        <v>10</v>
      </c>
      <c r="O4" s="31">
        <f>5*(((L4*10)/100)+((M4*20)/100)+((N4*70/100)))</f>
        <v>59</v>
      </c>
      <c r="P4" s="36">
        <f>O4/5</f>
        <v>11.8</v>
      </c>
      <c r="Q4" s="33" t="str">
        <f>CONCATENATE(IF(O4&gt;=80,"A",IF(O4&gt;=75,"A-",IF(O4&gt;=70,"B+",IF(O4&gt;=65,"B",IF(O4&gt;=60,"B-",IF(O4&gt;=55,"C+",IF(O4&gt;=50,"C",""))))))),IF(O4&lt;=29,"F",IF(O4&lt;=34,"E",IF(O4&lt;=39,"D",IF(O4&lt;=44,"D+",IF(O4&lt;=49.99,"C-",""))))))</f>
        <v>C+</v>
      </c>
      <c r="R4" s="34">
        <f>IF(O4&gt;=50,$N$1,0)</f>
        <v>2</v>
      </c>
      <c r="S4" s="35">
        <v>9</v>
      </c>
      <c r="T4" s="35">
        <v>9</v>
      </c>
      <c r="U4" s="29">
        <v>10.5</v>
      </c>
      <c r="V4" s="31">
        <f>5*(((S4*10)/100)+((T4*20)/100)+((U4*70/100)))</f>
        <v>50.25</v>
      </c>
      <c r="W4" s="36">
        <f>V4/5</f>
        <v>10.050000000000001</v>
      </c>
      <c r="X4" s="33" t="str">
        <f>CONCATENATE(IF(V4&gt;=80,"A",IF(V4&gt;=75,"A-",IF(V4&gt;=70,"B+",IF(V4&gt;=65,"B",IF(V4&gt;=60,"B-",IF(V4&gt;=55,"C+",IF(V4&gt;=50,"C",""))))))),IF(V4&lt;=29,"F",IF(V4&lt;=34,"E",IF(V4&lt;=39,"D",IF(V4&lt;=44,"D+",IF(V4&lt;=49.99,"C-",""))))))</f>
        <v>C</v>
      </c>
      <c r="Y4" s="34">
        <f>IF(V4&gt;=50,$V$1,0)</f>
        <v>3</v>
      </c>
      <c r="Z4" s="35">
        <v>14.5</v>
      </c>
      <c r="AA4" s="35">
        <v>14.5</v>
      </c>
      <c r="AB4" s="29">
        <v>11.5</v>
      </c>
      <c r="AC4" s="31">
        <f>5*(((Z4*10)/100)+((AA4*20)/100)+((AB4*70/100)))</f>
        <v>62</v>
      </c>
      <c r="AD4" s="36">
        <f>AC4/5</f>
        <v>12.4</v>
      </c>
      <c r="AE4" s="33" t="str">
        <f>CONCATENATE(IF(AC4&gt;=80,"A",IF(AC4&gt;=75,"A-",IF(AC4&gt;=70,"B+",IF(AC4&gt;=65,"B",IF(AC4&gt;=60,"B-",IF(AC4&gt;=55,"C+",IF(AC4&gt;=50,"C",""))))))),IF(AC4&lt;=29,"F",IF(AC4&lt;=34,"E",IF(AC4&lt;=39,"D",IF(AC4&lt;=44,"D+",IF(AC4&lt;=49.99,"C-",""))))))</f>
        <v>B-</v>
      </c>
      <c r="AF4" s="34">
        <f>IF(AC4&gt;=50,$AB$1,0)</f>
        <v>3</v>
      </c>
      <c r="AG4" s="35">
        <v>6</v>
      </c>
      <c r="AH4" s="35">
        <v>6</v>
      </c>
      <c r="AI4" s="30">
        <v>10</v>
      </c>
      <c r="AJ4" s="31">
        <f>5*(((AG4*10)/100)+((AH4*20)/100)+((AI4*70/100)))</f>
        <v>44</v>
      </c>
      <c r="AK4" s="32">
        <f>AJ4/5</f>
        <v>8.8000000000000007</v>
      </c>
      <c r="AL4" s="33" t="str">
        <f>CONCATENATE(IF(AJ4&gt;=80,"A",IF(AJ4&gt;=75,"A-",IF(AJ4&gt;=70,"B+",IF(AJ4&gt;=65,"B",IF(AJ4&gt;=60,"B-",IF(AJ4&gt;=55,"C+",IF(AJ4&gt;=50,"C",""))))))),IF(AJ4&lt;=29,"F",IF(AJ4&lt;=34,"E",IF(AJ4&lt;=39,"D",IF(AJ4&lt;=44,"D+",IF(AJ4&lt;=49.99,"C-",""))))))</f>
        <v>D+</v>
      </c>
      <c r="AM4" s="34">
        <f>IF(AJ4&gt;=50,$AI$1,0)</f>
        <v>0</v>
      </c>
      <c r="AN4" s="29">
        <v>12</v>
      </c>
      <c r="AO4" s="29">
        <v>12</v>
      </c>
      <c r="AP4" s="30">
        <v>13.5</v>
      </c>
      <c r="AQ4" s="31">
        <f>5*(((AN4*10)/100)+((AO4*20)/100)+((AP4*70/100)))</f>
        <v>65.25</v>
      </c>
      <c r="AR4" s="32">
        <f>AQ4/5</f>
        <v>13.05</v>
      </c>
      <c r="AS4" s="33" t="str">
        <f>CONCATENATE(IF(AQ4&gt;=80,"A",IF(AQ4&gt;=75,"A-",IF(AQ4&gt;=70,"B+",IF(AQ4&gt;=65,"B",IF(AQ4&gt;=60,"B-",IF(AQ4&gt;=55,"C+",IF(AQ4&gt;=50,"C",""))))))),IF(AQ4&lt;=29,"F",IF(AQ4&lt;=34,"E",IF(AQ4&lt;=39,"D",IF(AQ4&lt;=44,"D+",IF(AQ4&lt;=49.99,"C-",""))))))</f>
        <v>B</v>
      </c>
      <c r="AT4" s="34">
        <f>IF(AQ4&gt;=50,$AP$1,0)</f>
        <v>4</v>
      </c>
      <c r="AU4" s="35">
        <v>14.5</v>
      </c>
      <c r="AV4" s="35">
        <v>14.5</v>
      </c>
      <c r="AW4" s="29">
        <v>14</v>
      </c>
      <c r="AX4" s="31">
        <f>5*(((AU4*10)/100)+((AV4*20)/100)+((AW4*70/100)))</f>
        <v>70.75</v>
      </c>
      <c r="AY4" s="36">
        <f>AX4/5</f>
        <v>14.15</v>
      </c>
      <c r="AZ4" s="33" t="str">
        <f>CONCATENATE(IF(AX4&gt;=80,"A",IF(AX4&gt;=75,"A-",IF(AX4&gt;=70,"B+",IF(AX4&gt;=65,"B",IF(AX4&gt;=60,"B-",IF(AX4&gt;=55,"C+",IF(AX4&gt;=50,"C",""))))))),IF(AX4&lt;=29,"F",IF(AX4&lt;=34,"E",IF(AX4&lt;=39,"D",IF(AX4&lt;=44,"D+",IF(AX4&lt;=49.99,"C-",""))))))</f>
        <v>B+</v>
      </c>
      <c r="BA4" s="34">
        <f>IF(AX4&gt;=50,$AW$1,0)</f>
        <v>4</v>
      </c>
      <c r="BB4" s="35">
        <v>14.5</v>
      </c>
      <c r="BC4" s="35">
        <v>14.5</v>
      </c>
      <c r="BD4" s="29">
        <v>4.5</v>
      </c>
      <c r="BE4" s="31">
        <f>5*(((BB4*10)/100)+((BC4*20)/100)+((BD4*70/100)))</f>
        <v>37.5</v>
      </c>
      <c r="BF4" s="36">
        <f>BE4/5</f>
        <v>7.5</v>
      </c>
      <c r="BG4" s="33" t="str">
        <f>CONCATENATE(IF(BE4&gt;=80,"A",IF(BE4&gt;=75,"A-",IF(BE4&gt;=70,"B+",IF(BE4&gt;=65,"B",IF(BE4&gt;=60,"B-",IF(BE4&gt;=55,"C+",IF(BE4&gt;=50,"C",""))))))),IF(BE4&lt;=29,"F",IF(BE4&lt;=34,"E",IF(BE4&lt;=39,"D",IF(BE4&lt;=44,"D+",IF(BE4&lt;=49.99,"C-",""))))))</f>
        <v>D</v>
      </c>
      <c r="BH4" s="34">
        <f>IF(BE4&gt;=50,$BD$1,0)</f>
        <v>0</v>
      </c>
      <c r="BI4" s="35">
        <v>0</v>
      </c>
      <c r="BJ4" s="35">
        <v>0</v>
      </c>
      <c r="BK4" s="30">
        <v>0</v>
      </c>
      <c r="BL4" s="31">
        <f>5*(((BI4*10)/100)+((BJ4*20)/100)+((BK4*70/100)))</f>
        <v>0</v>
      </c>
      <c r="BM4" s="32">
        <f>BL4/5</f>
        <v>0</v>
      </c>
      <c r="BN4" s="33" t="str">
        <f>CONCATENATE(IF(BL4&gt;=80,"A",IF(BL4&gt;=75,"A-",IF(BL4&gt;=70,"B+",IF(BL4&gt;=65,"B",IF(BL4&gt;=60,"B-",IF(BL4&gt;=55,"C+",IF(BL4&gt;=50,"C",""))))))),IF(BL4&lt;=29,"F",IF(BL4&lt;=34,"E",IF(BL4&lt;=39,"D",IF(BL4&lt;=44,"D+",IF(BL4&lt;=49.99,"C-",""))))))</f>
        <v>F</v>
      </c>
      <c r="BO4" s="37">
        <f>IF(BL4&gt;=50,$BK$1,0)</f>
        <v>0</v>
      </c>
      <c r="BP4" s="37"/>
      <c r="BQ4" s="37"/>
      <c r="BR4" s="37"/>
      <c r="BS4" s="31">
        <f>5*(((BP4*10)/100)+((BQ4*20)/100)+((BR4*70/100)))</f>
        <v>0</v>
      </c>
      <c r="BT4" s="36">
        <f>BS4/5</f>
        <v>0</v>
      </c>
      <c r="BU4" s="33" t="str">
        <f>CONCATENATE(IF(BS4&gt;=80,"A",IF(BS4&gt;=75,"A-",IF(BS4&gt;=70,"B+",IF(BS4&gt;=65,"B",IF(BS4&gt;=60,"B-",IF(BS4&gt;=55,"C+",IF(BS4&gt;=50,"C",""))))))),IF(BS4&lt;=29,"F",IF(BS4&lt;=34,"E",IF(BS4&lt;=39,"D",IF(BS4&lt;=44,"D+",IF(BS4&lt;=49.99,"C-",""))))))</f>
        <v>F</v>
      </c>
      <c r="BV4" s="34">
        <f>IF(BS4&gt;=50,$BR$1,0)</f>
        <v>0</v>
      </c>
      <c r="BW4" s="29"/>
      <c r="BX4" s="29"/>
      <c r="BY4" s="29"/>
      <c r="BZ4" s="31">
        <f>5*(((BW4*10)/100)+((BX4*20)/100)+((BY4*70/100)))</f>
        <v>0</v>
      </c>
      <c r="CA4" s="36">
        <f>BZ4/5</f>
        <v>0</v>
      </c>
      <c r="CB4" s="33" t="str">
        <f>CONCATENATE(IF(BZ4&gt;=80,"A",IF(BZ4&gt;=75,"A-",IF(BZ4&gt;=70,"B+",IF(BZ4&gt;=65,"B",IF(BZ4&gt;=60,"B-",IF(BZ4&gt;=55,"C+",IF(BZ4&gt;=50,"C",""))))))),IF(BZ4&lt;=29,"F",IF(BZ4&lt;=34,"E",IF(BZ4&lt;=39,"D",IF(BZ4&lt;=44,"D+",IF(BZ4&lt;=49.99,"C-",""))))))</f>
        <v>F</v>
      </c>
      <c r="CC4" s="34">
        <f>IF(BZ4&gt;=50,$BY$1,0)</f>
        <v>0</v>
      </c>
      <c r="CD4" s="38"/>
      <c r="CE4" s="39"/>
      <c r="CF4" s="40"/>
      <c r="CG4" s="31">
        <f>5*(((CD4*10)/100)+((CE4*20)/100)+((CF4*70/100)))</f>
        <v>0</v>
      </c>
      <c r="CH4" s="36">
        <f>CG4/5</f>
        <v>0</v>
      </c>
      <c r="CI4" s="41" t="str">
        <f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 xml:space="preserve"> 0.0</v>
      </c>
      <c r="CJ4" s="33" t="str">
        <f>CONCATENATE(IF(CG4&gt;=80,"A",IF(CG4&gt;=75,"A-",IF(CG4&gt;=70,"B+",IF(CG4&gt;=65,"B",IF(CG4&gt;=60,"B-",IF(CG4&gt;=55,"C+",IF(CG4&gt;=50,"C",""))))))),IF(CG4&lt;=29,"F",IF(CG4&lt;=34,"E",IF(CG4&lt;=39,"D",IF(CG4&lt;=44,"D+",IF(CG4&lt;=49.99,"C-",""))))))</f>
        <v>F</v>
      </c>
      <c r="CK4" s="34">
        <f>IF(CH4&gt;=10,$CF$1,0)</f>
        <v>0</v>
      </c>
      <c r="CL4" s="38">
        <f>CM4</f>
        <v>0</v>
      </c>
      <c r="CM4" s="39"/>
      <c r="CN4" s="40"/>
      <c r="CO4" s="31"/>
      <c r="CP4" s="36">
        <f>CO4/5</f>
        <v>0</v>
      </c>
      <c r="CQ4" s="41" t="str">
        <f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 xml:space="preserve"> 0.0</v>
      </c>
      <c r="CR4" s="33" t="str">
        <f>CONCATENATE(IF(CO4&gt;=80,"A",IF(CO4&gt;=75,"A-",IF(CO4&gt;=70,"B+",IF(CO4&gt;=65,"B",IF(CO4&gt;=60,"B-",IF(CO4&gt;=55,"C+",IF(CO4&gt;=50,"C",""))))))),IF(CO4&lt;=29,"F",IF(CO4&lt;=34,"E",IF(CO4&lt;=39,"D",IF(CO4&lt;=44,"D+",IF(CO4&lt;=49.99,"C-",""))))))</f>
        <v>F</v>
      </c>
      <c r="CS4" s="34">
        <f>IF(CP4&gt;=10,$CN$1,0)</f>
        <v>0</v>
      </c>
      <c r="CT4" s="38"/>
      <c r="CU4" s="39"/>
      <c r="CV4" s="40"/>
      <c r="CW4" s="31">
        <f>5*(((CT4*10)/100)+((CU4*20)/100)+((CV4*70/100)))</f>
        <v>0</v>
      </c>
      <c r="CX4" s="36">
        <f>CW4/5</f>
        <v>0</v>
      </c>
      <c r="CY4" s="41" t="str">
        <f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0.0</v>
      </c>
      <c r="CZ4" s="33" t="str">
        <f>CONCATENATE(IF(CW4&gt;=80,"A",IF(CW4&gt;=75,"A-",IF(CW4&gt;=70,"B+",IF(CW4&gt;=65,"B",IF(CW4&gt;=60,"B-",IF(CW4&gt;=55,"C+",IF(CW4&gt;=50,"C",""))))))),IF(CW4&lt;=29,"F",IF(CW4&lt;=34,"E",IF(CW4&lt;=39,"D",IF(CW4&lt;=44,"D+",IF(CW4&lt;=49.99,"C-",""))))))</f>
        <v>F</v>
      </c>
      <c r="DA4" s="34">
        <f>IF(CX4&gt;=10,$CV$1,0)</f>
        <v>0</v>
      </c>
      <c r="DB4" s="38"/>
      <c r="DC4" s="39"/>
      <c r="DD4" s="40"/>
      <c r="DE4" s="31">
        <f>5*(((DB4*10)/100)+((DC4*20)/100)+((DD4*70/100)))</f>
        <v>0</v>
      </c>
      <c r="DF4" s="36">
        <f>DE4/5</f>
        <v>0</v>
      </c>
      <c r="DG4" s="41" t="str">
        <f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0.0</v>
      </c>
      <c r="DH4" s="33" t="str">
        <f>CONCATENATE(IF(DE4&gt;=80,"A",IF(DE4&gt;=75,"A-",IF(DE4&gt;=70,"B+",IF(DE4&gt;=65,"B",IF(DE4&gt;=60,"B-",IF(DE4&gt;=55,"C+",IF(DE4&gt;=50,"C",""))))))),IF(DE4&lt;=29,"F",IF(DE4&lt;=34,"E",IF(DE4&lt;=39,"D",IF(DE4&lt;=44,"D+",IF(DE4&lt;=49.99,"C-",""))))))</f>
        <v>F</v>
      </c>
      <c r="DI4" s="34">
        <f>IF(DF4&gt;=10,$DD$1,0)</f>
        <v>0</v>
      </c>
      <c r="DJ4" s="38">
        <f>DK4</f>
        <v>0</v>
      </c>
      <c r="DK4" s="39"/>
      <c r="DL4" s="40"/>
      <c r="DM4" s="31">
        <f>5*(((DJ4*10)/100)+((DK4*20)/100)+((DL4*70/100)))</f>
        <v>0</v>
      </c>
      <c r="DN4" s="36">
        <f>DM4/5</f>
        <v>0</v>
      </c>
      <c r="DO4" s="41" t="str">
        <f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33" t="str">
        <f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34">
        <f>IF(DN4&gt;=10,$DM$1,0)</f>
        <v>0</v>
      </c>
      <c r="DR4" s="42">
        <f>SUM(K4,R4,Y4,AF4,AM4,AT4,BA4,BH4,BO4,BV4,CC4,CK4,CS4,DA4,DI4,DQ4)</f>
        <v>16</v>
      </c>
      <c r="DS4" s="4">
        <f>((H4/5)*$G$1+(O4/5)*$N$1+(V4/5)*$V$1 +(AC4/5)*$AB$1+(AJ4/5)*$AI$1 + (AQ4/5)*$AP$1 + (AX4/5)*$AW$1+(BE4/5)*$BD$1+(BL4/5)*$BK$1+(BS4/5)*$BR$1 + (BZ4/5)*$BY$1 + (CG4/5)*$CF$1 +(CO4/5)*$CN$1 + (CW4/5)*$CV$1 +(DE4/5)*$DD$1 + (DM4/5)*$DM$1)/$DS$2</f>
        <v>9.2349999999999977</v>
      </c>
      <c r="DT4" s="4">
        <f>(DS4*$DS$2)/60</f>
        <v>4.6174999999999988</v>
      </c>
      <c r="DU4" s="43">
        <f>IF(DR4=$DS$2,"ok", $DS$2-DR4)</f>
        <v>14</v>
      </c>
      <c r="DV4" s="1">
        <f>A4</f>
        <v>1</v>
      </c>
      <c r="DW4" s="1">
        <f t="shared" ref="DW4:DW14" si="0">RANK(DS4,DS$4:DS$14,0)</f>
        <v>11</v>
      </c>
      <c r="DX4" s="2" t="str">
        <f>C4</f>
        <v>DEFO BOUGUE SERGE</v>
      </c>
      <c r="DY4" s="44" t="s">
        <v>33</v>
      </c>
      <c r="DZ4" s="45">
        <v>2</v>
      </c>
      <c r="EA4" s="57" t="s">
        <v>34</v>
      </c>
    </row>
    <row r="5" spans="1:182" s="49" customFormat="1" ht="15.75" x14ac:dyDescent="0.25">
      <c r="A5" s="26">
        <v>2</v>
      </c>
      <c r="B5" s="64" t="s">
        <v>49</v>
      </c>
      <c r="C5" s="27" t="s">
        <v>35</v>
      </c>
      <c r="D5" s="46"/>
      <c r="E5" s="35">
        <v>4.5</v>
      </c>
      <c r="F5" s="35">
        <v>4.5</v>
      </c>
      <c r="G5" s="30">
        <v>5</v>
      </c>
      <c r="H5" s="31">
        <f t="shared" ref="H5:H14" si="1">5*(((E5*10)/100)+((F5*20)/100)+((G5*70/100)))</f>
        <v>24.25</v>
      </c>
      <c r="I5" s="32">
        <f>H5/5</f>
        <v>4.8499999999999996</v>
      </c>
      <c r="J5" s="33" t="str">
        <f>CONCATENATE(IF(H5&gt;=80,"A",IF(H5&gt;=75,"A-",IF(H5&gt;=70,"B+",IF(H5&gt;=65,"B",IF(H5&gt;=60,"B-",IF(H5&gt;=55,"C+",IF(H5&gt;=50,"C",""))))))),IF(H5&lt;=29,"F",IF(H5&lt;=34,"E",IF(H5&lt;=39,"D",IF(H5&lt;=44,"D+",IF(H5&lt;=49.99,"C-",""))))))</f>
        <v>F</v>
      </c>
      <c r="K5" s="34">
        <f>IF(H5&gt;=50,$G$1,0)</f>
        <v>0</v>
      </c>
      <c r="L5" s="35">
        <v>9</v>
      </c>
      <c r="M5" s="35">
        <v>9</v>
      </c>
      <c r="N5" s="29">
        <v>11</v>
      </c>
      <c r="O5" s="31">
        <f>5*(((L5*10)/100)+((M5*20)/100)+((N5*70/100)))</f>
        <v>52</v>
      </c>
      <c r="P5" s="36">
        <f>O5/5</f>
        <v>10.4</v>
      </c>
      <c r="Q5" s="33" t="str">
        <f>CONCATENATE(IF(O5&gt;=80,"A",IF(O5&gt;=75,"A-",IF(O5&gt;=70,"B+",IF(O5&gt;=65,"B",IF(O5&gt;=60,"B-",IF(O5&gt;=55,"C+",IF(O5&gt;=50,"C",""))))))),IF(O5&lt;=29,"F",IF(O5&lt;=34,"E",IF(O5&lt;=39,"D",IF(O5&lt;=44,"D+",IF(O5&lt;=49.99,"C-",""))))))</f>
        <v>C</v>
      </c>
      <c r="R5" s="34">
        <f>IF(O5&gt;=50,$N$1,0)</f>
        <v>2</v>
      </c>
      <c r="S5" s="35">
        <v>8.5</v>
      </c>
      <c r="T5" s="35">
        <v>8.5</v>
      </c>
      <c r="U5" s="30">
        <v>10.75</v>
      </c>
      <c r="V5" s="31">
        <f>5*(((S5*10)/100)+((T5*20)/100)+((U5*70/100)))</f>
        <v>50.375</v>
      </c>
      <c r="W5" s="32">
        <f>V5/5</f>
        <v>10.074999999999999</v>
      </c>
      <c r="X5" s="33" t="str">
        <f>CONCATENATE(IF(V5&gt;=80,"A",IF(V5&gt;=75,"A-",IF(V5&gt;=70,"B+",IF(V5&gt;=65,"B",IF(V5&gt;=60,"B-",IF(V5&gt;=55,"C+",IF(V5&gt;=50,"C",""))))))),IF(V5&lt;=29,"F",IF(V5&lt;=34,"E",IF(V5&lt;=39,"D",IF(V5&lt;=44,"D+",IF(V5&lt;=49.99,"C-",""))))))</f>
        <v>C</v>
      </c>
      <c r="Y5" s="34">
        <f>IF(V5&gt;=50,$V$1,0)</f>
        <v>3</v>
      </c>
      <c r="Z5" s="35">
        <v>15</v>
      </c>
      <c r="AA5" s="35">
        <v>15</v>
      </c>
      <c r="AB5" s="29">
        <v>15.5</v>
      </c>
      <c r="AC5" s="31">
        <f>5*(((Z5*10)/100)+((AA5*20)/100)+((AB5*70/100)))</f>
        <v>76.75</v>
      </c>
      <c r="AD5" s="36">
        <f>AC5/5</f>
        <v>15.35</v>
      </c>
      <c r="AE5" s="33" t="str">
        <f>CONCATENATE(IF(AC5&gt;=80,"A",IF(AC5&gt;=75,"A-",IF(AC5&gt;=70,"B+",IF(AC5&gt;=65,"B",IF(AC5&gt;=60,"B-",IF(AC5&gt;=55,"C+",IF(AC5&gt;=50,"C",""))))))),IF(AC5&lt;=29,"F",IF(AC5&lt;=34,"E",IF(AC5&lt;=39,"D",IF(AC5&lt;=44,"D+",IF(AC5&lt;=49.99,"C-",""))))))</f>
        <v>A-</v>
      </c>
      <c r="AF5" s="34">
        <f>IF(AC5&gt;=50,$AB$1,0)</f>
        <v>3</v>
      </c>
      <c r="AG5" s="35">
        <v>8</v>
      </c>
      <c r="AH5" s="35">
        <v>8</v>
      </c>
      <c r="AI5" s="29">
        <v>11</v>
      </c>
      <c r="AJ5" s="31">
        <f>5*(((AG5*10)/100)+((AH5*20)/100)+((AI5*70/100)))</f>
        <v>50.500000000000007</v>
      </c>
      <c r="AK5" s="36">
        <f>AJ5/5</f>
        <v>10.100000000000001</v>
      </c>
      <c r="AL5" s="33" t="str">
        <f>CONCATENATE(IF(AJ5&gt;=80,"A",IF(AJ5&gt;=75,"A-",IF(AJ5&gt;=70,"B+",IF(AJ5&gt;=65,"B",IF(AJ5&gt;=60,"B-",IF(AJ5&gt;=55,"C+",IF(AJ5&gt;=50,"C",""))))))),IF(AJ5&lt;=29,"F",IF(AJ5&lt;=34,"E",IF(AJ5&lt;=39,"D",IF(AJ5&lt;=44,"D+",IF(AJ5&lt;=49.99,"C-",""))))))</f>
        <v>C</v>
      </c>
      <c r="AM5" s="34">
        <f>IF(AJ5&gt;=50,$AI$1,0)</f>
        <v>4</v>
      </c>
      <c r="AN5" s="29">
        <v>10</v>
      </c>
      <c r="AO5" s="29">
        <v>10</v>
      </c>
      <c r="AP5" s="30">
        <v>14</v>
      </c>
      <c r="AQ5" s="31">
        <f>5*(((AN5*10)/100)+((AO5*20)/100)+((AP5*70/100)))</f>
        <v>64</v>
      </c>
      <c r="AR5" s="32">
        <f>AQ5/5</f>
        <v>12.8</v>
      </c>
      <c r="AS5" s="33" t="str">
        <f>CONCATENATE(IF(AQ5&gt;=80,"A",IF(AQ5&gt;=75,"A-",IF(AQ5&gt;=70,"B+",IF(AQ5&gt;=65,"B",IF(AQ5&gt;=60,"B-",IF(AQ5&gt;=55,"C+",IF(AQ5&gt;=50,"C",""))))))),IF(AQ5&lt;=29,"F",IF(AQ5&lt;=34,"E",IF(AQ5&lt;=39,"D",IF(AQ5&lt;=44,"D+",IF(AQ5&lt;=49.99,"C-",""))))))</f>
        <v>B-</v>
      </c>
      <c r="AT5" s="34">
        <f>IF(AQ5&gt;=50,$AP$1,0)</f>
        <v>4</v>
      </c>
      <c r="AU5" s="35">
        <v>14.5</v>
      </c>
      <c r="AV5" s="35">
        <v>14.5</v>
      </c>
      <c r="AW5" s="29">
        <v>13.5</v>
      </c>
      <c r="AX5" s="31">
        <f>5*(((AU5*10)/100)+((AV5*20)/100)+((AW5*70/100)))</f>
        <v>69</v>
      </c>
      <c r="AY5" s="36">
        <f>AX5/5</f>
        <v>13.8</v>
      </c>
      <c r="AZ5" s="33" t="str">
        <f>CONCATENATE(IF(AX5&gt;=80,"A",IF(AX5&gt;=75,"A-",IF(AX5&gt;=70,"B+",IF(AX5&gt;=65,"B",IF(AX5&gt;=60,"B-",IF(AX5&gt;=55,"C+",IF(AX5&gt;=50,"C",""))))))),IF(AX5&lt;=29,"F",IF(AX5&lt;=34,"E",IF(AX5&lt;=39,"D",IF(AX5&lt;=44,"D+",IF(AX5&lt;=49.99,"C-",""))))))</f>
        <v>B</v>
      </c>
      <c r="BA5" s="34">
        <f>IF(AX5&gt;=50,$AW$1,0)</f>
        <v>4</v>
      </c>
      <c r="BB5" s="35">
        <v>14.5</v>
      </c>
      <c r="BC5" s="35">
        <v>14.5</v>
      </c>
      <c r="BD5" s="29">
        <v>11.5</v>
      </c>
      <c r="BE5" s="31">
        <f>5*(((BB5*10)/100)+((BC5*20)/100)+((BD5*70/100)))</f>
        <v>62</v>
      </c>
      <c r="BF5" s="36">
        <f>BE5/5</f>
        <v>12.4</v>
      </c>
      <c r="BG5" s="33" t="str">
        <f>CONCATENATE(IF(BE5&gt;=80,"A",IF(BE5&gt;=75,"A-",IF(BE5&gt;=70,"B+",IF(BE5&gt;=65,"B",IF(BE5&gt;=60,"B-",IF(BE5&gt;=55,"C+",IF(BE5&gt;=50,"C",""))))))),IF(BE5&lt;=29,"F",IF(BE5&lt;=34,"E",IF(BE5&lt;=39,"D",IF(BE5&lt;=44,"D+",IF(BE5&lt;=49.99,"C-",""))))))</f>
        <v>B-</v>
      </c>
      <c r="BH5" s="34">
        <f>IF(BE5&gt;=50,$BD$1,0)</f>
        <v>4</v>
      </c>
      <c r="BI5" s="35">
        <v>12</v>
      </c>
      <c r="BJ5" s="35">
        <v>12</v>
      </c>
      <c r="BK5" s="30">
        <v>10.5</v>
      </c>
      <c r="BL5" s="31">
        <f>5*(((BI5*10)/100)+((BJ5*20)/100)+((BK5*70/100)))</f>
        <v>54.75</v>
      </c>
      <c r="BM5" s="32">
        <f>BL5/5</f>
        <v>10.95</v>
      </c>
      <c r="BN5" s="33" t="str">
        <f>CONCATENATE(IF(BL5&gt;=80,"A",IF(BL5&gt;=75,"A-",IF(BL5&gt;=70,"B+",IF(BL5&gt;=65,"B",IF(BL5&gt;=60,"B-",IF(BL5&gt;=55,"C+",IF(BL5&gt;=50,"C",""))))))),IF(BL5&lt;=29,"F",IF(BL5&lt;=34,"E",IF(BL5&lt;=39,"D",IF(BL5&lt;=44,"D+",IF(BL5&lt;=49.99,"C-",""))))))</f>
        <v>C</v>
      </c>
      <c r="BO5" s="37">
        <f>IF(BL5&gt;=50,$BK$1,0)</f>
        <v>4</v>
      </c>
      <c r="BP5" s="37"/>
      <c r="BQ5" s="37"/>
      <c r="BR5" s="37"/>
      <c r="BS5" s="31">
        <f>5*(((BP5*10)/100)+((BQ5*20)/100)+((BR5*70/100)))</f>
        <v>0</v>
      </c>
      <c r="BT5" s="36">
        <f>BS5/5</f>
        <v>0</v>
      </c>
      <c r="BU5" s="33" t="str">
        <f>CONCATENATE(IF(BS5&gt;=80,"A",IF(BS5&gt;=75,"A-",IF(BS5&gt;=70,"B+",IF(BS5&gt;=65,"B",IF(BS5&gt;=60,"B-",IF(BS5&gt;=55,"C+",IF(BS5&gt;=50,"C",""))))))),IF(BS5&lt;=29,"F",IF(BS5&lt;=34,"E",IF(BS5&lt;=39,"D",IF(BS5&lt;=44,"D+",IF(BS5&lt;=49.99,"C-",""))))))</f>
        <v>F</v>
      </c>
      <c r="BV5" s="34">
        <f>IF(BS5&gt;=50,$BR$1,0)</f>
        <v>0</v>
      </c>
      <c r="BW5" s="47"/>
      <c r="BX5" s="47"/>
      <c r="BY5" s="29"/>
      <c r="BZ5" s="31">
        <f>5*(((BW5*10)/100)+((BX5*20)/100)+((BY5*70/100)))</f>
        <v>0</v>
      </c>
      <c r="CA5" s="36">
        <f>BZ5/5</f>
        <v>0</v>
      </c>
      <c r="CB5" s="33" t="str">
        <f>CONCATENATE(IF(BZ5&gt;=80,"A",IF(BZ5&gt;=75,"A-",IF(BZ5&gt;=70,"B+",IF(BZ5&gt;=65,"B",IF(BZ5&gt;=60,"B-",IF(BZ5&gt;=55,"C+",IF(BZ5&gt;=50,"C",""))))))),IF(BZ5&lt;=29,"F",IF(BZ5&lt;=34,"E",IF(BZ5&lt;=39,"D",IF(BZ5&lt;=44,"D+",IF(BZ5&lt;=49.99,"C-",""))))))</f>
        <v>F</v>
      </c>
      <c r="CC5" s="34">
        <f>IF(BZ5&gt;=50,$BY$1,0)</f>
        <v>0</v>
      </c>
      <c r="CD5" s="38"/>
      <c r="CE5" s="39"/>
      <c r="CF5" s="40"/>
      <c r="CG5" s="31">
        <f>5*(((CD5*10)/100)+((CE5*20)/100)+((CF5*70/100)))</f>
        <v>0</v>
      </c>
      <c r="CH5" s="36">
        <f>CG5/5</f>
        <v>0</v>
      </c>
      <c r="CI5" s="41" t="str">
        <f>CONCATENATE(IF(CG5&gt;=80,"4.0",IF(AND(CG5&lt;80,CG5&gt;=75),"3.7",IF(AND(CG5&lt;75,CG5&gt;=70),"3.3",IF(AND(CG5&lt;70,CG5&gt;=65),"3.0"," ")))),IF(AND(CG5&lt;65,CG5&gt;=60),"2.7",IF(AND(CG5&lt;60,CG5&gt;=55),"2.3",IF(AND(CG5&lt;55,CG5&gt;=50),"2.0",IF(AND(CG5&lt;50,CG5&gt;=45),"1.7",IF(AND(CG5&lt;45,CG5&gt;=40),"1.3",IF(AND(CG5&lt;40,CG5&gt;=35),"1.0",IF(CG5&lt;35,"0.0",""))))))))</f>
        <v xml:space="preserve"> 0.0</v>
      </c>
      <c r="CJ5" s="33" t="str">
        <f>CONCATENATE(IF(CG5&gt;=80,"A",IF(CG5&gt;=75,"A-",IF(CG5&gt;=70,"B+",IF(CG5&gt;=65,"B",IF(CG5&gt;=60,"B-",IF(CG5&gt;=55,"C+",IF(CG5&gt;=50,"C",""))))))),IF(CG5&lt;=29,"F",IF(CG5&lt;=34,"E",IF(CG5&lt;=39,"D",IF(CG5&lt;=44,"D+",IF(CG5&lt;=49.99,"C-",""))))))</f>
        <v>F</v>
      </c>
      <c r="CK5" s="34">
        <f>IF(CH5&gt;=10,$CF$1,0)</f>
        <v>0</v>
      </c>
      <c r="CL5" s="38">
        <f>CM5</f>
        <v>0</v>
      </c>
      <c r="CM5" s="39"/>
      <c r="CN5" s="40"/>
      <c r="CO5" s="31"/>
      <c r="CP5" s="36">
        <f>CO5/5</f>
        <v>0</v>
      </c>
      <c r="CQ5" s="41" t="str">
        <f>CONCATENATE(IF(CO5&gt;=80,"4.0",IF(AND(CO5&lt;80,CO5&gt;=75),"3.7",IF(AND(CO5&lt;75,CO5&gt;=70),"3.3",IF(AND(CO5&lt;70,CO5&gt;=65),"3.0"," ")))),IF(AND(CO5&lt;65,CO5&gt;=60),"2.7",IF(AND(CO5&lt;60,CO5&gt;=55),"2.3",IF(AND(CO5&lt;55,CO5&gt;=50),"2.0",IF(AND(CO5&lt;50,CO5&gt;=45),"1.7",IF(AND(CO5&lt;45,CO5&gt;=40),"1.3",IF(AND(CO5&lt;40,CO5&gt;=35),"1.0",IF(CO5&lt;35,"0.0",""))))))))</f>
        <v xml:space="preserve"> 0.0</v>
      </c>
      <c r="CR5" s="33" t="str">
        <f>CONCATENATE(IF(CO5&gt;=80,"A",IF(CO5&gt;=75,"A-",IF(CO5&gt;=70,"B+",IF(CO5&gt;=65,"B",IF(CO5&gt;=60,"B-",IF(CO5&gt;=55,"C+",IF(CO5&gt;=50,"C",""))))))),IF(CO5&lt;=29,"F",IF(CO5&lt;=34,"E",IF(CO5&lt;=39,"D",IF(CO5&lt;=44,"D+",IF(CO5&lt;=49.99,"C-",""))))))</f>
        <v>F</v>
      </c>
      <c r="CS5" s="34">
        <f>IF(CP5&gt;=10,$CN$1,0)</f>
        <v>0</v>
      </c>
      <c r="CT5" s="38"/>
      <c r="CU5" s="39"/>
      <c r="CV5" s="40"/>
      <c r="CW5" s="31">
        <f>5*(((CT5*10)/100)+((CU5*20)/100)+((CV5*70/100)))</f>
        <v>0</v>
      </c>
      <c r="CX5" s="36">
        <f>CW5/5</f>
        <v>0</v>
      </c>
      <c r="CY5" s="41" t="str">
        <f>CONCATENATE(IF(CW5&gt;=80,"4.0",IF(AND(CW5&lt;80,CW5&gt;=75),"3.7",IF(AND(CW5&lt;75,CW5&gt;=70),"3.3",IF(AND(CW5&lt;70,CW5&gt;=65),"3.0"," ")))),IF(AND(CW5&lt;65,CW5&gt;=60),"2.7",IF(AND(CW5&lt;60,CW5&gt;=55),"2.3",IF(AND(CW5&lt;55,CW5&gt;=50),"2.0",IF(AND(CW5&lt;50,CW5&gt;=45),"1.7",IF(AND(CW5&lt;45,CW5&gt;=40),"1.3",IF(AND(CW5&lt;40,CW5&gt;=35),"1.0",IF(CW5&lt;35,"0.0",""))))))))</f>
        <v xml:space="preserve"> 0.0</v>
      </c>
      <c r="CZ5" s="33" t="str">
        <f>CONCATENATE(IF(CW5&gt;=80,"A",IF(CW5&gt;=75,"A-",IF(CW5&gt;=70,"B+",IF(CW5&gt;=65,"B",IF(CW5&gt;=60,"B-",IF(CW5&gt;=55,"C+",IF(CW5&gt;=50,"C",""))))))),IF(CW5&lt;=29,"F",IF(CW5&lt;=34,"E",IF(CW5&lt;=39,"D",IF(CW5&lt;=44,"D+",IF(CW5&lt;=49.99,"C-",""))))))</f>
        <v>F</v>
      </c>
      <c r="DA5" s="34">
        <f>IF(CX5&gt;=10,$CV$1,0)</f>
        <v>0</v>
      </c>
      <c r="DB5" s="38"/>
      <c r="DC5" s="39"/>
      <c r="DD5" s="40"/>
      <c r="DE5" s="31">
        <f>5*(((DB5*10)/100)+((DC5*20)/100)+((DD5*70/100)))</f>
        <v>0</v>
      </c>
      <c r="DF5" s="36">
        <f>DE5/5</f>
        <v>0</v>
      </c>
      <c r="DG5" s="41" t="str">
        <f>CONCATENATE(IF(DE5&gt;=80,"4.0",IF(AND(DE5&lt;80,DE5&gt;=75),"3.7",IF(AND(DE5&lt;75,DE5&gt;=70),"3.3",IF(AND(DE5&lt;70,DE5&gt;=65),"3.0"," ")))),IF(AND(DE5&lt;65,DE5&gt;=60),"2.7",IF(AND(DE5&lt;60,DE5&gt;=55),"2.3",IF(AND(DE5&lt;55,DE5&gt;=50),"2.0",IF(AND(DE5&lt;50,DE5&gt;=45),"1.7",IF(AND(DE5&lt;45,DE5&gt;=40),"1.3",IF(AND(DE5&lt;40,DE5&gt;=35),"1.0",IF(DE5&lt;35,"0.0",""))))))))</f>
        <v xml:space="preserve"> 0.0</v>
      </c>
      <c r="DH5" s="33" t="str">
        <f>CONCATENATE(IF(DE5&gt;=80,"A",IF(DE5&gt;=75,"A-",IF(DE5&gt;=70,"B+",IF(DE5&gt;=65,"B",IF(DE5&gt;=60,"B-",IF(DE5&gt;=55,"C+",IF(DE5&gt;=50,"C",""))))))),IF(DE5&lt;=29,"F",IF(DE5&lt;=34,"E",IF(DE5&lt;=39,"D",IF(DE5&lt;=44,"D+",IF(DE5&lt;=49.99,"C-",""))))))</f>
        <v>F</v>
      </c>
      <c r="DI5" s="34">
        <f>IF(DF5&gt;=10,$DD$1,0)</f>
        <v>0</v>
      </c>
      <c r="DJ5" s="38">
        <f>DK5</f>
        <v>0</v>
      </c>
      <c r="DK5" s="39"/>
      <c r="DL5" s="40"/>
      <c r="DM5" s="31">
        <f>5*(((DJ5*10)/100)+((DK5*20)/100)+((DL5*70/100)))</f>
        <v>0</v>
      </c>
      <c r="DN5" s="36">
        <f>DM5/5</f>
        <v>0</v>
      </c>
      <c r="DO5" s="41" t="str">
        <f>CONCATENATE(IF(DM5&gt;=80,"4.0",IF(AND(DM5&lt;80,DM5&gt;=75),"3.7",IF(AND(DM5&lt;75,DM5&gt;=70),"3.3",IF(AND(DM5&lt;70,DM5&gt;=65),"3.0"," ")))),IF(AND(DM5&lt;65,DM5&gt;=60),"2.7",IF(AND(DM5&lt;60,DM5&gt;=55),"2.3",IF(AND(DM5&lt;55,DM5&gt;=50),"2.0",IF(AND(DM5&lt;50,DM5&gt;=45),"1.7",IF(AND(DM5&lt;45,DM5&gt;=40),"1.3",IF(AND(DM5&lt;40,DM5&gt;=35),"1.0",IF(DM5&lt;35,"0.0",""))))))))</f>
        <v xml:space="preserve"> 0.0</v>
      </c>
      <c r="DP5" s="33" t="str">
        <f>CONCATENATE(IF(DM5&gt;=80,"A",IF(DM5&gt;=75,"A-",IF(DM5&gt;=70,"B+",IF(DM5&gt;=65,"B",IF(DM5&gt;=60,"B-",IF(DM5&gt;=55,"C+",IF(DM5&gt;=50,"C",""))))))),IF(DM5&lt;=29,"F",IF(DM5&lt;=34,"E",IF(DM5&lt;=39,"D",IF(DM5&lt;=44,"D+",IF(DM5&lt;=49.99,"C-",""))))))</f>
        <v>F</v>
      </c>
      <c r="DQ5" s="34">
        <f>IF(DN5&gt;=10,$DM$1,0)</f>
        <v>0</v>
      </c>
      <c r="DR5" s="42">
        <f>SUM(K5,R5,Y5,AF5,AM5,AT5,BA5,BH5,BO5,BV5,CC5,CK5,CS5,DA5,DI5,DQ5)</f>
        <v>28</v>
      </c>
      <c r="DS5" s="4">
        <f>((H5/5)*$G$1+(O5/5)*$N$1+(V5/5)*$V$1 +(AC5/5)*$AB$1+(AJ5/5)*$AI$1 + (AQ5/5)*$AP$1 + (AX5/5)*$AW$1+(BE5/5)*$BD$1+(BL5/5)*$BK$1+(BS5/5)*$BR$1 + (BZ5/5)*$BY$1 + (CG5/5)*$CF$1 +(CO5/5)*$CN$1 + (CW5/5)*$CV$1 +(DE5/5)*$DD$1 + (DM5/5)*$DM$1)/$DS$2</f>
        <v>11.565833333333334</v>
      </c>
      <c r="DT5" s="4">
        <f>(DS5*$DS$2)/60</f>
        <v>5.7829166666666669</v>
      </c>
      <c r="DU5" s="43">
        <f>IF(DR5=$DS$2,"ok",$DS$2-DR5)</f>
        <v>2</v>
      </c>
      <c r="DV5" s="1">
        <f>A5</f>
        <v>2</v>
      </c>
      <c r="DW5" s="1">
        <f t="shared" si="0"/>
        <v>5</v>
      </c>
      <c r="DX5" s="2" t="str">
        <f>C5</f>
        <v>DJIMEN ZEGANG BENI RICH</v>
      </c>
      <c r="DY5" s="48"/>
      <c r="DZ5" s="48"/>
      <c r="EA5" s="57"/>
    </row>
    <row r="6" spans="1:182" ht="15.75" x14ac:dyDescent="0.25">
      <c r="A6" s="26">
        <v>3</v>
      </c>
      <c r="B6" s="64" t="s">
        <v>50</v>
      </c>
      <c r="C6" s="27" t="s">
        <v>36</v>
      </c>
      <c r="D6" s="28"/>
      <c r="E6" s="29">
        <v>13</v>
      </c>
      <c r="F6" s="29">
        <v>13</v>
      </c>
      <c r="G6" s="29">
        <v>10</v>
      </c>
      <c r="H6" s="31">
        <f t="shared" si="1"/>
        <v>54.5</v>
      </c>
      <c r="I6" s="36">
        <f>H6/5</f>
        <v>10.9</v>
      </c>
      <c r="J6" s="33" t="str">
        <f>CONCATENATE(IF(H6&gt;=80,"A",IF(H6&gt;=75,"A-",IF(H6&gt;=70,"B+",IF(H6&gt;=65,"B",IF(H6&gt;=60,"B-",IF(H6&gt;=55,"C+",IF(H6&gt;=50,"C",""))))))),IF(H6&lt;=29,"F",IF(H6&lt;=34,"E",IF(H6&lt;=39,"D",IF(H6&lt;=44,"D+",IF(H6&lt;=49.99,"C-",""))))))</f>
        <v>C</v>
      </c>
      <c r="K6" s="34">
        <f>IF(H6&gt;=50,$G$1,0)</f>
        <v>2</v>
      </c>
      <c r="L6" s="29">
        <v>13</v>
      </c>
      <c r="M6" s="29">
        <v>13</v>
      </c>
      <c r="N6" s="29">
        <v>10</v>
      </c>
      <c r="O6" s="31">
        <f>5*(((L6*10)/100)+((M6*20)/100)+((N6*70/100)))</f>
        <v>54.5</v>
      </c>
      <c r="P6" s="36">
        <f>O6/5</f>
        <v>10.9</v>
      </c>
      <c r="Q6" s="33" t="str">
        <f>CONCATENATE(IF(O6&gt;=80,"A",IF(O6&gt;=75,"A-",IF(O6&gt;=70,"B+",IF(O6&gt;=65,"B",IF(O6&gt;=60,"B-",IF(O6&gt;=55,"C+",IF(O6&gt;=50,"C",""))))))),IF(O6&lt;=29,"F",IF(O6&lt;=34,"E",IF(O6&lt;=39,"D",IF(O6&lt;=44,"D+",IF(O6&lt;=49.99,"C-",""))))))</f>
        <v>C</v>
      </c>
      <c r="R6" s="34">
        <f>IF(O6&gt;=50,$N$1,0)</f>
        <v>2</v>
      </c>
      <c r="S6" s="29">
        <v>14</v>
      </c>
      <c r="T6" s="29">
        <v>14</v>
      </c>
      <c r="U6" s="29">
        <v>12</v>
      </c>
      <c r="V6" s="31">
        <f>5*(((S6*10)/100)+((T6*20)/100)+((U6*70/100)))</f>
        <v>63</v>
      </c>
      <c r="W6" s="36">
        <f>V6/5</f>
        <v>12.6</v>
      </c>
      <c r="X6" s="33" t="str">
        <f>CONCATENATE(IF(V6&gt;=80,"A",IF(V6&gt;=75,"A-",IF(V6&gt;=70,"B+",IF(V6&gt;=65,"B",IF(V6&gt;=60,"B-",IF(V6&gt;=55,"C+",IF(V6&gt;=50,"C",""))))))),IF(V6&lt;=29,"F",IF(V6&lt;=34,"E",IF(V6&lt;=39,"D",IF(V6&lt;=44,"D+",IF(V6&lt;=49.99,"C-",""))))))</f>
        <v>B-</v>
      </c>
      <c r="Y6" s="34">
        <f>IF(V6&gt;=50,$V$1,0)</f>
        <v>3</v>
      </c>
      <c r="Z6" s="29">
        <v>16.5</v>
      </c>
      <c r="AA6" s="29">
        <v>16.5</v>
      </c>
      <c r="AB6" s="29">
        <v>15</v>
      </c>
      <c r="AC6" s="31">
        <f>5*(((Z6*10)/100)+((AA6*20)/100)+((AB6*70/100)))</f>
        <v>77.25</v>
      </c>
      <c r="AD6" s="36">
        <f>AC6/5</f>
        <v>15.45</v>
      </c>
      <c r="AE6" s="33" t="str">
        <f>CONCATENATE(IF(AC6&gt;=80,"A",IF(AC6&gt;=75,"A-",IF(AC6&gt;=70,"B+",IF(AC6&gt;=65,"B",IF(AC6&gt;=60,"B-",IF(AC6&gt;=55,"C+",IF(AC6&gt;=50,"C",""))))))),IF(AC6&lt;=29,"F",IF(AC6&lt;=34,"E",IF(AC6&lt;=39,"D",IF(AC6&lt;=44,"D+",IF(AC6&lt;=49.99,"C-",""))))))</f>
        <v>A-</v>
      </c>
      <c r="AF6" s="34">
        <f>IF(AC6&gt;=50,$AB$1,0)</f>
        <v>3</v>
      </c>
      <c r="AG6" s="29">
        <v>10.5</v>
      </c>
      <c r="AH6" s="29">
        <v>10.5</v>
      </c>
      <c r="AI6" s="29">
        <v>13.5</v>
      </c>
      <c r="AJ6" s="31">
        <f>5*(((AG6*10)/100)+((AH6*20)/100)+((AI6*70/100)))</f>
        <v>63</v>
      </c>
      <c r="AK6" s="36">
        <f>AJ6/5</f>
        <v>12.6</v>
      </c>
      <c r="AL6" s="33" t="str">
        <f>CONCATENATE(IF(AJ6&gt;=80,"A",IF(AJ6&gt;=75,"A-",IF(AJ6&gt;=70,"B+",IF(AJ6&gt;=65,"B",IF(AJ6&gt;=60,"B-",IF(AJ6&gt;=55,"C+",IF(AJ6&gt;=50,"C",""))))))),IF(AJ6&lt;=29,"F",IF(AJ6&lt;=34,"E",IF(AJ6&lt;=39,"D",IF(AJ6&lt;=44,"D+",IF(AJ6&lt;=49.99,"C-",""))))))</f>
        <v>B-</v>
      </c>
      <c r="AM6" s="34">
        <f>IF(AJ6&gt;=50,$AI$1,0)</f>
        <v>4</v>
      </c>
      <c r="AN6" s="29">
        <v>12</v>
      </c>
      <c r="AO6" s="29">
        <v>12</v>
      </c>
      <c r="AP6" s="29">
        <v>16</v>
      </c>
      <c r="AQ6" s="31">
        <f>5*(((AN6*10)/100)+((AO6*20)/100)+((AP6*70/100)))</f>
        <v>74</v>
      </c>
      <c r="AR6" s="36">
        <f>AQ6/5</f>
        <v>14.8</v>
      </c>
      <c r="AS6" s="33" t="str">
        <f>CONCATENATE(IF(AQ6&gt;=80,"A",IF(AQ6&gt;=75,"A-",IF(AQ6&gt;=70,"B+",IF(AQ6&gt;=65,"B",IF(AQ6&gt;=60,"B-",IF(AQ6&gt;=55,"C+",IF(AQ6&gt;=50,"C",""))))))),IF(AQ6&lt;=29,"F",IF(AQ6&lt;=34,"E",IF(AQ6&lt;=39,"D",IF(AQ6&lt;=44,"D+",IF(AQ6&lt;=49.99,"C-",""))))))</f>
        <v>B+</v>
      </c>
      <c r="AT6" s="34">
        <f>IF(AQ6&gt;=50,$AP$1,0)</f>
        <v>4</v>
      </c>
      <c r="AU6" s="29">
        <v>16</v>
      </c>
      <c r="AV6" s="29">
        <v>16</v>
      </c>
      <c r="AW6" s="29">
        <v>15.5</v>
      </c>
      <c r="AX6" s="31">
        <f>5*(((AU6*10)/100)+((AV6*20)/100)+((AW6*70/100)))</f>
        <v>78.25</v>
      </c>
      <c r="AY6" s="36">
        <f>AX6/5</f>
        <v>15.65</v>
      </c>
      <c r="AZ6" s="33" t="str">
        <f>CONCATENATE(IF(AX6&gt;=80,"A",IF(AX6&gt;=75,"A-",IF(AX6&gt;=70,"B+",IF(AX6&gt;=65,"B",IF(AX6&gt;=60,"B-",IF(AX6&gt;=55,"C+",IF(AX6&gt;=50,"C",""))))))),IF(AX6&lt;=29,"F",IF(AX6&lt;=34,"E",IF(AX6&lt;=39,"D",IF(AX6&lt;=44,"D+",IF(AX6&lt;=49.99,"C-",""))))))</f>
        <v>A-</v>
      </c>
      <c r="BA6" s="34">
        <f>IF(AX6&gt;=50,$AW$1,0)</f>
        <v>4</v>
      </c>
      <c r="BB6" s="29">
        <v>16</v>
      </c>
      <c r="BC6" s="29">
        <v>16</v>
      </c>
      <c r="BD6" s="29">
        <v>12.5</v>
      </c>
      <c r="BE6" s="31">
        <f>5*(((BB6*10)/100)+((BC6*20)/100)+((BD6*70/100)))</f>
        <v>67.75</v>
      </c>
      <c r="BF6" s="36">
        <f>BE6/5</f>
        <v>13.55</v>
      </c>
      <c r="BG6" s="33" t="str">
        <f>CONCATENATE(IF(BE6&gt;=80,"A",IF(BE6&gt;=75,"A-",IF(BE6&gt;=70,"B+",IF(BE6&gt;=65,"B",IF(BE6&gt;=60,"B-",IF(BE6&gt;=55,"C+",IF(BE6&gt;=50,"C",""))))))),IF(BE6&lt;=29,"F",IF(BE6&lt;=34,"E",IF(BE6&lt;=39,"D",IF(BE6&lt;=44,"D+",IF(BE6&lt;=49.99,"C-",""))))))</f>
        <v>B</v>
      </c>
      <c r="BH6" s="34">
        <f>IF(BE6&gt;=50,$BD$1,0)</f>
        <v>4</v>
      </c>
      <c r="BI6" s="35">
        <v>1</v>
      </c>
      <c r="BJ6" s="35">
        <v>1</v>
      </c>
      <c r="BK6" s="30">
        <v>14</v>
      </c>
      <c r="BL6" s="31">
        <f>5*(((BI6*10)/100)+((BJ6*20)/100)+((BK6*70/100)))</f>
        <v>50.500000000000007</v>
      </c>
      <c r="BM6" s="32">
        <f>BL6/5</f>
        <v>10.100000000000001</v>
      </c>
      <c r="BN6" s="33" t="str">
        <f>CONCATENATE(IF(BL6&gt;=80,"A",IF(BL6&gt;=75,"A-",IF(BL6&gt;=70,"B+",IF(BL6&gt;=65,"B",IF(BL6&gt;=60,"B-",IF(BL6&gt;=55,"C+",IF(BL6&gt;=50,"C",""))))))),IF(BL6&lt;=29,"F",IF(BL6&lt;=34,"E",IF(BL6&lt;=39,"D",IF(BL6&lt;=44,"D+",IF(BL6&lt;=49.99,"C-",""))))))</f>
        <v>C</v>
      </c>
      <c r="BO6" s="37">
        <f>IF(BL6&gt;=50,$BK$1,0)</f>
        <v>4</v>
      </c>
      <c r="BP6" s="37"/>
      <c r="BQ6" s="37"/>
      <c r="BR6" s="37"/>
      <c r="BS6" s="31">
        <f>5*(((BP6*10)/100)+((BQ6*20)/100)+((BR6*70/100)))</f>
        <v>0</v>
      </c>
      <c r="BT6" s="36">
        <f>BS6/5</f>
        <v>0</v>
      </c>
      <c r="BU6" s="33" t="str">
        <f>CONCATENATE(IF(BS6&gt;=80,"A",IF(BS6&gt;=75,"A-",IF(BS6&gt;=70,"B+",IF(BS6&gt;=65,"B",IF(BS6&gt;=60,"B-",IF(BS6&gt;=55,"C+",IF(BS6&gt;=50,"C",""))))))),IF(BS6&lt;=29,"F",IF(BS6&lt;=34,"E",IF(BS6&lt;=39,"D",IF(BS6&lt;=44,"D+",IF(BS6&lt;=49.99,"C-",""))))))</f>
        <v>F</v>
      </c>
      <c r="BV6" s="34">
        <f>IF(BS6&gt;=50,$BR$1,0)</f>
        <v>0</v>
      </c>
      <c r="BW6" s="47"/>
      <c r="BX6" s="47"/>
      <c r="BY6" s="29"/>
      <c r="BZ6" s="31">
        <f>5*(((BW6*10)/100)+((BX6*20)/100)+((BY6*70/100)))</f>
        <v>0</v>
      </c>
      <c r="CA6" s="36">
        <f>BZ6/5</f>
        <v>0</v>
      </c>
      <c r="CB6" s="33" t="str">
        <f>CONCATENATE(IF(BZ6&gt;=80,"A",IF(BZ6&gt;=75,"A-",IF(BZ6&gt;=70,"B+",IF(BZ6&gt;=65,"B",IF(BZ6&gt;=60,"B-",IF(BZ6&gt;=55,"C+",IF(BZ6&gt;=50,"C",""))))))),IF(BZ6&lt;=29,"F",IF(BZ6&lt;=34,"E",IF(BZ6&lt;=39,"D",IF(BZ6&lt;=44,"D+",IF(BZ6&lt;=49.99,"C-",""))))))</f>
        <v>F</v>
      </c>
      <c r="CC6" s="34">
        <f>IF(BZ6&gt;=50,$BY$1,0)</f>
        <v>0</v>
      </c>
      <c r="CD6" s="38"/>
      <c r="CE6" s="39"/>
      <c r="CF6" s="40"/>
      <c r="CG6" s="31">
        <f>5*(((CD6*10)/100)+((CE6*20)/100)+((CF6*70/100)))</f>
        <v>0</v>
      </c>
      <c r="CH6" s="36">
        <f>CG6/5</f>
        <v>0</v>
      </c>
      <c r="CI6" s="41" t="str">
        <f>CONCATENATE(IF(CG6&gt;=80,"4.0",IF(AND(CG6&lt;80,CG6&gt;=75),"3.7",IF(AND(CG6&lt;75,CG6&gt;=70),"3.3",IF(AND(CG6&lt;70,CG6&gt;=65),"3.0"," ")))),IF(AND(CG6&lt;65,CG6&gt;=60),"2.7",IF(AND(CG6&lt;60,CG6&gt;=55),"2.3",IF(AND(CG6&lt;55,CG6&gt;=50),"2.0",IF(AND(CG6&lt;50,CG6&gt;=45),"1.7",IF(AND(CG6&lt;45,CG6&gt;=40),"1.3",IF(AND(CG6&lt;40,CG6&gt;=35),"1.0",IF(CG6&lt;35,"0.0",""))))))))</f>
        <v xml:space="preserve"> 0.0</v>
      </c>
      <c r="CJ6" s="33" t="str">
        <f>CONCATENATE(IF(CG6&gt;=80,"A",IF(CG6&gt;=75,"A-",IF(CG6&gt;=70,"B+",IF(CG6&gt;=65,"B",IF(CG6&gt;=60,"B-",IF(CG6&gt;=55,"C+",IF(CG6&gt;=50,"C",""))))))),IF(CG6&lt;=29,"F",IF(CG6&lt;=34,"E",IF(CG6&lt;=39,"D",IF(CG6&lt;=44,"D+",IF(CG6&lt;=49.99,"C-",""))))))</f>
        <v>F</v>
      </c>
      <c r="CK6" s="34">
        <f>IF(CH6&gt;=10,$CF$1,0)</f>
        <v>0</v>
      </c>
      <c r="CL6" s="38">
        <f>CM6</f>
        <v>0</v>
      </c>
      <c r="CM6" s="39"/>
      <c r="CN6" s="40"/>
      <c r="CO6" s="31"/>
      <c r="CP6" s="36">
        <f>CO6/5</f>
        <v>0</v>
      </c>
      <c r="CQ6" s="41" t="str">
        <f>CONCATENATE(IF(CO6&gt;=80,"4.0",IF(AND(CO6&lt;80,CO6&gt;=75),"3.7",IF(AND(CO6&lt;75,CO6&gt;=70),"3.3",IF(AND(CO6&lt;70,CO6&gt;=65),"3.0"," ")))),IF(AND(CO6&lt;65,CO6&gt;=60),"2.7",IF(AND(CO6&lt;60,CO6&gt;=55),"2.3",IF(AND(CO6&lt;55,CO6&gt;=50),"2.0",IF(AND(CO6&lt;50,CO6&gt;=45),"1.7",IF(AND(CO6&lt;45,CO6&gt;=40),"1.3",IF(AND(CO6&lt;40,CO6&gt;=35),"1.0",IF(CO6&lt;35,"0.0",""))))))))</f>
        <v xml:space="preserve"> 0.0</v>
      </c>
      <c r="CR6" s="33" t="str">
        <f>CONCATENATE(IF(CO6&gt;=80,"A",IF(CO6&gt;=75,"A-",IF(CO6&gt;=70,"B+",IF(CO6&gt;=65,"B",IF(CO6&gt;=60,"B-",IF(CO6&gt;=55,"C+",IF(CO6&gt;=50,"C",""))))))),IF(CO6&lt;=29,"F",IF(CO6&lt;=34,"E",IF(CO6&lt;=39,"D",IF(CO6&lt;=44,"D+",IF(CO6&lt;=49.99,"C-",""))))))</f>
        <v>F</v>
      </c>
      <c r="CS6" s="34">
        <f>IF(CP6&gt;=10,$CN$1,0)</f>
        <v>0</v>
      </c>
      <c r="CT6" s="38"/>
      <c r="CU6" s="39"/>
      <c r="CV6" s="40"/>
      <c r="CW6" s="31">
        <f>5*(((CT6*10)/100)+((CU6*20)/100)+((CV6*70/100)))</f>
        <v>0</v>
      </c>
      <c r="CX6" s="36">
        <f>CW6/5</f>
        <v>0</v>
      </c>
      <c r="CY6" s="41" t="str">
        <f>CONCATENATE(IF(CW6&gt;=80,"4.0",IF(AND(CW6&lt;80,CW6&gt;=75),"3.7",IF(AND(CW6&lt;75,CW6&gt;=70),"3.3",IF(AND(CW6&lt;70,CW6&gt;=65),"3.0"," ")))),IF(AND(CW6&lt;65,CW6&gt;=60),"2.7",IF(AND(CW6&lt;60,CW6&gt;=55),"2.3",IF(AND(CW6&lt;55,CW6&gt;=50),"2.0",IF(AND(CW6&lt;50,CW6&gt;=45),"1.7",IF(AND(CW6&lt;45,CW6&gt;=40),"1.3",IF(AND(CW6&lt;40,CW6&gt;=35),"1.0",IF(CW6&lt;35,"0.0",""))))))))</f>
        <v xml:space="preserve"> 0.0</v>
      </c>
      <c r="CZ6" s="33" t="str">
        <f>CONCATENATE(IF(CW6&gt;=80,"A",IF(CW6&gt;=75,"A-",IF(CW6&gt;=70,"B+",IF(CW6&gt;=65,"B",IF(CW6&gt;=60,"B-",IF(CW6&gt;=55,"C+",IF(CW6&gt;=50,"C",""))))))),IF(CW6&lt;=29,"F",IF(CW6&lt;=34,"E",IF(CW6&lt;=39,"D",IF(CW6&lt;=44,"D+",IF(CW6&lt;=49.99,"C-",""))))))</f>
        <v>F</v>
      </c>
      <c r="DA6" s="34">
        <f>IF(CX6&gt;=10,$CV$1,0)</f>
        <v>0</v>
      </c>
      <c r="DB6" s="38"/>
      <c r="DC6" s="39"/>
      <c r="DD6" s="40"/>
      <c r="DE6" s="31">
        <f>5*(((DB6*10)/100)+((DC6*20)/100)+((DD6*70/100)))</f>
        <v>0</v>
      </c>
      <c r="DF6" s="36">
        <f>DE6/5</f>
        <v>0</v>
      </c>
      <c r="DG6" s="41" t="str">
        <f>CONCATENATE(IF(DE6&gt;=80,"4.0",IF(AND(DE6&lt;80,DE6&gt;=75),"3.7",IF(AND(DE6&lt;75,DE6&gt;=70),"3.3",IF(AND(DE6&lt;70,DE6&gt;=65),"3.0"," ")))),IF(AND(DE6&lt;65,DE6&gt;=60),"2.7",IF(AND(DE6&lt;60,DE6&gt;=55),"2.3",IF(AND(DE6&lt;55,DE6&gt;=50),"2.0",IF(AND(DE6&lt;50,DE6&gt;=45),"1.7",IF(AND(DE6&lt;45,DE6&gt;=40),"1.3",IF(AND(DE6&lt;40,DE6&gt;=35),"1.0",IF(DE6&lt;35,"0.0",""))))))))</f>
        <v xml:space="preserve"> 0.0</v>
      </c>
      <c r="DH6" s="33" t="str">
        <f>CONCATENATE(IF(DE6&gt;=80,"A",IF(DE6&gt;=75,"A-",IF(DE6&gt;=70,"B+",IF(DE6&gt;=65,"B",IF(DE6&gt;=60,"B-",IF(DE6&gt;=55,"C+",IF(DE6&gt;=50,"C",""))))))),IF(DE6&lt;=29,"F",IF(DE6&lt;=34,"E",IF(DE6&lt;=39,"D",IF(DE6&lt;=44,"D+",IF(DE6&lt;=49.99,"C-",""))))))</f>
        <v>F</v>
      </c>
      <c r="DI6" s="34">
        <f>IF(DF6&gt;=10,$DD$1,0)</f>
        <v>0</v>
      </c>
      <c r="DJ6" s="38">
        <f>DK6</f>
        <v>0</v>
      </c>
      <c r="DK6" s="39"/>
      <c r="DL6" s="40"/>
      <c r="DM6" s="31">
        <f>5*(((DJ6*10)/100)+((DK6*20)/100)+((DL6*70/100)))</f>
        <v>0</v>
      </c>
      <c r="DN6" s="36">
        <f>DM6/5</f>
        <v>0</v>
      </c>
      <c r="DO6" s="41" t="str">
        <f>CONCATENATE(IF(DM6&gt;=80,"4.0",IF(AND(DM6&lt;80,DM6&gt;=75),"3.7",IF(AND(DM6&lt;75,DM6&gt;=70),"3.3",IF(AND(DM6&lt;70,DM6&gt;=65),"3.0"," ")))),IF(AND(DM6&lt;65,DM6&gt;=60),"2.7",IF(AND(DM6&lt;60,DM6&gt;=55),"2.3",IF(AND(DM6&lt;55,DM6&gt;=50),"2.0",IF(AND(DM6&lt;50,DM6&gt;=45),"1.7",IF(AND(DM6&lt;45,DM6&gt;=40),"1.3",IF(AND(DM6&lt;40,DM6&gt;=35),"1.0",IF(DM6&lt;35,"0.0",""))))))))</f>
        <v xml:space="preserve"> 0.0</v>
      </c>
      <c r="DP6" s="33" t="str">
        <f>CONCATENATE(IF(DM6&gt;=80,"A",IF(DM6&gt;=75,"A-",IF(DM6&gt;=70,"B+",IF(DM6&gt;=65,"B",IF(DM6&gt;=60,"B-",IF(DM6&gt;=55,"C+",IF(DM6&gt;=50,"C",""))))))),IF(DM6&lt;=29,"F",IF(DM6&lt;=34,"E",IF(DM6&lt;=39,"D",IF(DM6&lt;=44,"D+",IF(DM6&lt;=49.99,"C-",""))))))</f>
        <v>F</v>
      </c>
      <c r="DQ6" s="34">
        <f>IF(DN6&gt;=10,$DM$1,0)</f>
        <v>0</v>
      </c>
      <c r="DR6" s="42">
        <f>SUM(K6,R6,Y6,AF6,AM6,AT6,BA6,BH6,BO6,BV6,CC6,CK6,CS6,DA6,DI6,DQ6)</f>
        <v>30</v>
      </c>
      <c r="DS6" s="4">
        <f>((H6/5)*$G$1+(O6/5)*$N$1+(V6/5)*$V$1 +(AC6/5)*$AB$1+(AJ6/5)*$AI$1 + (AQ6/5)*$AP$1 + (AX6/5)*$AW$1+(BE6/5)*$BD$1+(BL6/5)*$BK$1+(BS6/5)*$BR$1 + (BZ6/5)*$BY$1 + (CG6/5)*$CF$1 +(CO6/5)*$CN$1 + (CW6/5)*$CV$1 +(DE6/5)*$DD$1 + (DM6/5)*$DM$1)/$DS$2</f>
        <v>13.151666666666669</v>
      </c>
      <c r="DT6" s="4">
        <f>(DS6*$DS$2)/60</f>
        <v>6.5758333333333345</v>
      </c>
      <c r="DU6" s="43" t="str">
        <f>IF(DR6=$DS$2,"ok", $DS$2-DR6)</f>
        <v>ok</v>
      </c>
      <c r="DV6" s="1">
        <f>A6</f>
        <v>3</v>
      </c>
      <c r="DW6" s="1">
        <f t="shared" si="0"/>
        <v>1</v>
      </c>
      <c r="DX6" s="2" t="str">
        <f>C6</f>
        <v>DOUALLA EKWE JEANNE AUDREY</v>
      </c>
      <c r="DY6" s="44" t="s">
        <v>37</v>
      </c>
      <c r="DZ6" s="45">
        <f>COUNTIFS(DS4:DS14,"&lt;=10")</f>
        <v>1</v>
      </c>
      <c r="EA6" s="45">
        <f>((DZ6/$DZ$4)*100)</f>
        <v>50</v>
      </c>
    </row>
    <row r="7" spans="1:182" ht="19.5" customHeight="1" x14ac:dyDescent="0.25">
      <c r="A7" s="26">
        <v>4</v>
      </c>
      <c r="B7" s="64" t="s">
        <v>51</v>
      </c>
      <c r="C7" s="27" t="s">
        <v>38</v>
      </c>
      <c r="D7" s="28"/>
      <c r="E7" s="29">
        <v>16</v>
      </c>
      <c r="F7" s="29">
        <v>16</v>
      </c>
      <c r="G7" s="29">
        <v>12</v>
      </c>
      <c r="H7" s="31">
        <f t="shared" si="1"/>
        <v>66</v>
      </c>
      <c r="I7" s="36">
        <f t="shared" ref="I7:I14" si="2">H7/5</f>
        <v>13.2</v>
      </c>
      <c r="J7" s="33" t="str">
        <f t="shared" ref="J7:J14" si="3">CONCATENATE(IF(H7&gt;=80,"A",IF(H7&gt;=75,"A-",IF(H7&gt;=70,"B+",IF(H7&gt;=65,"B",IF(H7&gt;=60,"B-",IF(H7&gt;=55,"C+",IF(H7&gt;=50,"C",""))))))),IF(H7&lt;=29,"F",IF(H7&lt;=34,"E",IF(H7&lt;=39,"D",IF(H7&lt;=44,"D+",IF(H7&lt;=49.99,"C-",""))))))</f>
        <v>B</v>
      </c>
      <c r="K7" s="34">
        <f t="shared" ref="K7:K14" si="4">IF(H7&gt;=50,$G$1,0)</f>
        <v>2</v>
      </c>
      <c r="L7" s="29">
        <v>17</v>
      </c>
      <c r="M7" s="29">
        <v>17</v>
      </c>
      <c r="N7" s="29">
        <v>16</v>
      </c>
      <c r="O7" s="31">
        <f t="shared" ref="O7:O14" si="5">5*(((L7*10)/100)+((M7*20)/100)+((N7*70/100)))</f>
        <v>81.499999999999986</v>
      </c>
      <c r="P7" s="36">
        <f t="shared" ref="P7:P14" si="6">O7/5</f>
        <v>16.299999999999997</v>
      </c>
      <c r="Q7" s="33" t="str">
        <f t="shared" ref="Q7:Q14" si="7">CONCATENATE(IF(O7&gt;=80,"A",IF(O7&gt;=75,"A-",IF(O7&gt;=70,"B+",IF(O7&gt;=65,"B",IF(O7&gt;=60,"B-",IF(O7&gt;=55,"C+",IF(O7&gt;=50,"C",""))))))),IF(O7&lt;=29,"F",IF(O7&lt;=34,"E",IF(O7&lt;=39,"D",IF(O7&lt;=44,"D+",IF(O7&lt;=49.99,"C-",""))))))</f>
        <v>A</v>
      </c>
      <c r="R7" s="34">
        <f t="shared" ref="R7:R14" si="8">IF(O7&gt;=50,$N$1,0)</f>
        <v>2</v>
      </c>
      <c r="S7" s="29">
        <v>13.5</v>
      </c>
      <c r="T7" s="29">
        <v>13.5</v>
      </c>
      <c r="U7" s="29">
        <v>9</v>
      </c>
      <c r="V7" s="31">
        <f t="shared" ref="V7:V14" si="9">5*(((S7*10)/100)+((T7*20)/100)+((U7*70/100)))</f>
        <v>51.750000000000007</v>
      </c>
      <c r="W7" s="36">
        <f t="shared" ref="W7:W14" si="10">V7/5</f>
        <v>10.350000000000001</v>
      </c>
      <c r="X7" s="33" t="str">
        <f t="shared" ref="X7:X14" si="11">CONCATENATE(IF(V7&gt;=80,"A",IF(V7&gt;=75,"A-",IF(V7&gt;=70,"B+",IF(V7&gt;=65,"B",IF(V7&gt;=60,"B-",IF(V7&gt;=55,"C+",IF(V7&gt;=50,"C",""))))))),IF(V7&lt;=29,"F",IF(V7&lt;=34,"E",IF(V7&lt;=39,"D",IF(V7&lt;=44,"D+",IF(V7&lt;=49.99,"C-",""))))))</f>
        <v>C</v>
      </c>
      <c r="Y7" s="34">
        <f t="shared" ref="Y7:Y14" si="12">IF(V7&gt;=50,$V$1,0)</f>
        <v>3</v>
      </c>
      <c r="Z7" s="29">
        <v>17.5</v>
      </c>
      <c r="AA7" s="29">
        <v>17.5</v>
      </c>
      <c r="AB7" s="29">
        <v>15.5</v>
      </c>
      <c r="AC7" s="31">
        <f t="shared" ref="AC7:AC14" si="13">5*(((Z7*10)/100)+((AA7*20)/100)+((AB7*70/100)))</f>
        <v>80.5</v>
      </c>
      <c r="AD7" s="36">
        <f t="shared" ref="AD7:AD14" si="14">AC7/5</f>
        <v>16.100000000000001</v>
      </c>
      <c r="AE7" s="33" t="str">
        <f t="shared" ref="AE7:AE14" si="15">CONCATENATE(IF(AC7&gt;=80,"A",IF(AC7&gt;=75,"A-",IF(AC7&gt;=70,"B+",IF(AC7&gt;=65,"B",IF(AC7&gt;=60,"B-",IF(AC7&gt;=55,"C+",IF(AC7&gt;=50,"C",""))))))),IF(AC7&lt;=29,"F",IF(AC7&lt;=34,"E",IF(AC7&lt;=39,"D",IF(AC7&lt;=44,"D+",IF(AC7&lt;=49.99,"C-",""))))))</f>
        <v>A</v>
      </c>
      <c r="AF7" s="34">
        <f t="shared" ref="AF7:AF14" si="16">IF(AC7&gt;=50,$AB$1,0)</f>
        <v>3</v>
      </c>
      <c r="AG7" s="29">
        <v>13</v>
      </c>
      <c r="AH7" s="29">
        <v>13</v>
      </c>
      <c r="AI7" s="29">
        <v>12</v>
      </c>
      <c r="AJ7" s="31">
        <f t="shared" ref="AJ7:AJ14" si="17">5*(((AG7*10)/100)+((AH7*20)/100)+((AI7*70/100)))</f>
        <v>61.5</v>
      </c>
      <c r="AK7" s="36">
        <f t="shared" ref="AK7:AK14" si="18">AJ7/5</f>
        <v>12.3</v>
      </c>
      <c r="AL7" s="33" t="str">
        <f t="shared" ref="AL7:AL14" si="19">CONCATENATE(IF(AJ7&gt;=80,"A",IF(AJ7&gt;=75,"A-",IF(AJ7&gt;=70,"B+",IF(AJ7&gt;=65,"B",IF(AJ7&gt;=60,"B-",IF(AJ7&gt;=55,"C+",IF(AJ7&gt;=50,"C",""))))))),IF(AJ7&lt;=29,"F",IF(AJ7&lt;=34,"E",IF(AJ7&lt;=39,"D",IF(AJ7&lt;=44,"D+",IF(AJ7&lt;=49.99,"C-",""))))))</f>
        <v>B-</v>
      </c>
      <c r="AM7" s="34">
        <f t="shared" ref="AM7:AM14" si="20">IF(AJ7&gt;=50,$AI$1,0)</f>
        <v>4</v>
      </c>
      <c r="AN7" s="35">
        <v>9</v>
      </c>
      <c r="AO7" s="35">
        <v>9</v>
      </c>
      <c r="AP7" s="29">
        <v>11.5</v>
      </c>
      <c r="AQ7" s="31">
        <f t="shared" ref="AQ7:AQ14" si="21">5*(((AN7*10)/100)+((AO7*20)/100)+((AP7*70/100)))</f>
        <v>53.75</v>
      </c>
      <c r="AR7" s="36">
        <f t="shared" ref="AR7:AR14" si="22">AQ7/5</f>
        <v>10.75</v>
      </c>
      <c r="AS7" s="33" t="str">
        <f t="shared" ref="AS7:AS14" si="23">CONCATENATE(IF(AQ7&gt;=80,"A",IF(AQ7&gt;=75,"A-",IF(AQ7&gt;=70,"B+",IF(AQ7&gt;=65,"B",IF(AQ7&gt;=60,"B-",IF(AQ7&gt;=55,"C+",IF(AQ7&gt;=50,"C",""))))))),IF(AQ7&lt;=29,"F",IF(AQ7&lt;=34,"E",IF(AQ7&lt;=39,"D",IF(AQ7&lt;=44,"D+",IF(AQ7&lt;=49.99,"C-",""))))))</f>
        <v>C</v>
      </c>
      <c r="AT7" s="34">
        <f t="shared" ref="AT7:AT14" si="24">IF(AQ7&gt;=50,$AP$1,0)</f>
        <v>4</v>
      </c>
      <c r="AU7" s="29">
        <v>16</v>
      </c>
      <c r="AV7" s="29">
        <v>16</v>
      </c>
      <c r="AW7" s="29">
        <v>18</v>
      </c>
      <c r="AX7" s="31">
        <f t="shared" ref="AX7:AX14" si="25">5*(((AU7*10)/100)+((AV7*20)/100)+((AW7*70/100)))</f>
        <v>87</v>
      </c>
      <c r="AY7" s="36">
        <f t="shared" ref="AY7:AY14" si="26">AX7/5</f>
        <v>17.399999999999999</v>
      </c>
      <c r="AZ7" s="33" t="str">
        <f t="shared" ref="AZ7:AZ14" si="27">CONCATENATE(IF(AX7&gt;=80,"A",IF(AX7&gt;=75,"A-",IF(AX7&gt;=70,"B+",IF(AX7&gt;=65,"B",IF(AX7&gt;=60,"B-",IF(AX7&gt;=55,"C+",IF(AX7&gt;=50,"C",""))))))),IF(AX7&lt;=29,"F",IF(AX7&lt;=34,"E",IF(AX7&lt;=39,"D",IF(AX7&lt;=44,"D+",IF(AX7&lt;=49.99,"C-",""))))))</f>
        <v>A</v>
      </c>
      <c r="BA7" s="34">
        <f t="shared" ref="BA7:BA14" si="28">IF(AX7&gt;=50,$AW$1,0)</f>
        <v>4</v>
      </c>
      <c r="BB7" s="29">
        <v>16</v>
      </c>
      <c r="BC7" s="29">
        <v>16</v>
      </c>
      <c r="BD7" s="29">
        <v>15.5</v>
      </c>
      <c r="BE7" s="31">
        <f t="shared" ref="BE7:BE14" si="29">5*(((BB7*10)/100)+((BC7*20)/100)+((BD7*70/100)))</f>
        <v>78.25</v>
      </c>
      <c r="BF7" s="36">
        <f t="shared" ref="BF7:BF14" si="30">BE7/5</f>
        <v>15.65</v>
      </c>
      <c r="BG7" s="33" t="str">
        <f t="shared" ref="BG7:BG14" si="31">CONCATENATE(IF(BE7&gt;=80,"A",IF(BE7&gt;=75,"A-",IF(BE7&gt;=70,"B+",IF(BE7&gt;=65,"B",IF(BE7&gt;=60,"B-",IF(BE7&gt;=55,"C+",IF(BE7&gt;=50,"C",""))))))),IF(BE7&lt;=29,"F",IF(BE7&lt;=34,"E",IF(BE7&lt;=39,"D",IF(BE7&lt;=44,"D+",IF(BE7&lt;=49.99,"C-",""))))))</f>
        <v>A-</v>
      </c>
      <c r="BH7" s="34">
        <f t="shared" ref="BH7:BH14" si="32">IF(BE7&gt;=50,$BD$1,0)</f>
        <v>4</v>
      </c>
      <c r="BI7" s="35">
        <v>1</v>
      </c>
      <c r="BJ7" s="35">
        <v>1</v>
      </c>
      <c r="BK7" s="30">
        <v>9</v>
      </c>
      <c r="BL7" s="31">
        <f t="shared" ref="BL7:BL14" si="33">5*(((BI7*10)/100)+((BJ7*20)/100)+((BK7*70/100)))</f>
        <v>33</v>
      </c>
      <c r="BM7" s="32">
        <f t="shared" ref="BM7:BM14" si="34">BL7/5</f>
        <v>6.6</v>
      </c>
      <c r="BN7" s="33" t="str">
        <f t="shared" ref="BN7:BN14" si="35">CONCATENATE(IF(BL7&gt;=80,"A",IF(BL7&gt;=75,"A-",IF(BL7&gt;=70,"B+",IF(BL7&gt;=65,"B",IF(BL7&gt;=60,"B-",IF(BL7&gt;=55,"C+",IF(BL7&gt;=50,"C",""))))))),IF(BL7&lt;=29,"F",IF(BL7&lt;=34,"E",IF(BL7&lt;=39,"D",IF(BL7&lt;=44,"D+",IF(BL7&lt;=49.99,"C-",""))))))</f>
        <v>E</v>
      </c>
      <c r="BO7" s="37">
        <f t="shared" ref="BO7:BO14" si="36">IF(BL7&gt;=50,$BK$1,0)</f>
        <v>0</v>
      </c>
      <c r="BP7" s="37"/>
      <c r="BQ7" s="37"/>
      <c r="BR7" s="37"/>
      <c r="BS7" s="31">
        <f t="shared" ref="BS7:BS14" si="37">5*(((BP7*10)/100)+((BQ7*20)/100)+((BR7*70/100)))</f>
        <v>0</v>
      </c>
      <c r="BT7" s="36">
        <f t="shared" ref="BT7:BT14" si="38">BS7/5</f>
        <v>0</v>
      </c>
      <c r="BU7" s="33" t="str">
        <f t="shared" ref="BU7:BU14" si="39">CONCATENATE(IF(BS7&gt;=80,"A",IF(BS7&gt;=75,"A-",IF(BS7&gt;=70,"B+",IF(BS7&gt;=65,"B",IF(BS7&gt;=60,"B-",IF(BS7&gt;=55,"C+",IF(BS7&gt;=50,"C",""))))))),IF(BS7&lt;=29,"F",IF(BS7&lt;=34,"E",IF(BS7&lt;=39,"D",IF(BS7&lt;=44,"D+",IF(BS7&lt;=49.99,"C-",""))))))</f>
        <v>F</v>
      </c>
      <c r="BV7" s="34">
        <f t="shared" ref="BV7:BV14" si="40">IF(BS7&gt;=50,$BR$1,0)</f>
        <v>0</v>
      </c>
      <c r="BW7" s="29"/>
      <c r="BX7" s="29"/>
      <c r="BY7" s="29"/>
      <c r="BZ7" s="31">
        <f t="shared" ref="BZ7:BZ14" si="41">5*(((BW7*10)/100)+((BX7*20)/100)+((BY7*70/100)))</f>
        <v>0</v>
      </c>
      <c r="CA7" s="36">
        <f t="shared" ref="CA7:CA14" si="42">BZ7/5</f>
        <v>0</v>
      </c>
      <c r="CB7" s="33" t="str">
        <f t="shared" ref="CB7:CB14" si="43">CONCATENATE(IF(BZ7&gt;=80,"A",IF(BZ7&gt;=75,"A-",IF(BZ7&gt;=70,"B+",IF(BZ7&gt;=65,"B",IF(BZ7&gt;=60,"B-",IF(BZ7&gt;=55,"C+",IF(BZ7&gt;=50,"C",""))))))),IF(BZ7&lt;=29,"F",IF(BZ7&lt;=34,"E",IF(BZ7&lt;=39,"D",IF(BZ7&lt;=44,"D+",IF(BZ7&lt;=49.99,"C-",""))))))</f>
        <v>F</v>
      </c>
      <c r="CC7" s="34">
        <f t="shared" ref="CC7:CC14" si="44">IF(BZ7&gt;=50,$BY$1,0)</f>
        <v>0</v>
      </c>
      <c r="CD7" s="38"/>
      <c r="CE7" s="39"/>
      <c r="CF7" s="40"/>
      <c r="CG7" s="31">
        <f t="shared" ref="CG7:CG14" si="45">5*(((CD7*10)/100)+((CE7*20)/100)+((CF7*70/100)))</f>
        <v>0</v>
      </c>
      <c r="CH7" s="36">
        <f t="shared" ref="CH7:CH14" si="46">CG7/5</f>
        <v>0</v>
      </c>
      <c r="CI7" s="41" t="str">
        <f t="shared" ref="CI7:CI14" si="47">CONCATENATE(IF(CG7&gt;=80,"4.0",IF(AND(CG7&lt;80,CG7&gt;=75),"3.7",IF(AND(CG7&lt;75,CG7&gt;=70),"3.3",IF(AND(CG7&lt;70,CG7&gt;=65),"3.0"," ")))),IF(AND(CG7&lt;65,CG7&gt;=60),"2.7",IF(AND(CG7&lt;60,CG7&gt;=55),"2.3",IF(AND(CG7&lt;55,CG7&gt;=50),"2.0",IF(AND(CG7&lt;50,CG7&gt;=45),"1.7",IF(AND(CG7&lt;45,CG7&gt;=40),"1.3",IF(AND(CG7&lt;40,CG7&gt;=35),"1.0",IF(CG7&lt;35,"0.0",""))))))))</f>
        <v xml:space="preserve"> 0.0</v>
      </c>
      <c r="CJ7" s="33" t="str">
        <f t="shared" ref="CJ7:CJ14" si="48">CONCATENATE(IF(CG7&gt;=80,"A",IF(CG7&gt;=75,"A-",IF(CG7&gt;=70,"B+",IF(CG7&gt;=65,"B",IF(CG7&gt;=60,"B-",IF(CG7&gt;=55,"C+",IF(CG7&gt;=50,"C",""))))))),IF(CG7&lt;=29,"F",IF(CG7&lt;=34,"E",IF(CG7&lt;=39,"D",IF(CG7&lt;=44,"D+",IF(CG7&lt;=49.99,"C-",""))))))</f>
        <v>F</v>
      </c>
      <c r="CK7" s="34">
        <f t="shared" ref="CK7:CK14" si="49">IF(CH7&gt;=10,$CF$1,0)</f>
        <v>0</v>
      </c>
      <c r="CL7" s="38">
        <f t="shared" ref="CL7:CL14" si="50">CM7</f>
        <v>0</v>
      </c>
      <c r="CM7" s="39"/>
      <c r="CN7" s="40"/>
      <c r="CO7" s="31"/>
      <c r="CP7" s="36">
        <f t="shared" ref="CP7:CP14" si="51">CO7/5</f>
        <v>0</v>
      </c>
      <c r="CQ7" s="41" t="str">
        <f t="shared" ref="CQ7:CQ14" si="52">CONCATENATE(IF(CO7&gt;=80,"4.0",IF(AND(CO7&lt;80,CO7&gt;=75),"3.7",IF(AND(CO7&lt;75,CO7&gt;=70),"3.3",IF(AND(CO7&lt;70,CO7&gt;=65),"3.0"," ")))),IF(AND(CO7&lt;65,CO7&gt;=60),"2.7",IF(AND(CO7&lt;60,CO7&gt;=55),"2.3",IF(AND(CO7&lt;55,CO7&gt;=50),"2.0",IF(AND(CO7&lt;50,CO7&gt;=45),"1.7",IF(AND(CO7&lt;45,CO7&gt;=40),"1.3",IF(AND(CO7&lt;40,CO7&gt;=35),"1.0",IF(CO7&lt;35,"0.0",""))))))))</f>
        <v xml:space="preserve"> 0.0</v>
      </c>
      <c r="CR7" s="33" t="str">
        <f t="shared" ref="CR7:CR14" si="53">CONCATENATE(IF(CO7&gt;=80,"A",IF(CO7&gt;=75,"A-",IF(CO7&gt;=70,"B+",IF(CO7&gt;=65,"B",IF(CO7&gt;=60,"B-",IF(CO7&gt;=55,"C+",IF(CO7&gt;=50,"C",""))))))),IF(CO7&lt;=29,"F",IF(CO7&lt;=34,"E",IF(CO7&lt;=39,"D",IF(CO7&lt;=44,"D+",IF(CO7&lt;=49.99,"C-",""))))))</f>
        <v>F</v>
      </c>
      <c r="CS7" s="34">
        <f t="shared" ref="CS7:CS14" si="54">IF(CP7&gt;=10,$CN$1,0)</f>
        <v>0</v>
      </c>
      <c r="CT7" s="38"/>
      <c r="CU7" s="39"/>
      <c r="CV7" s="40"/>
      <c r="CW7" s="31">
        <f t="shared" ref="CW7:CW14" si="55">5*(((CT7*10)/100)+((CU7*20)/100)+((CV7*70/100)))</f>
        <v>0</v>
      </c>
      <c r="CX7" s="36">
        <f t="shared" ref="CX7:CX14" si="56">CW7/5</f>
        <v>0</v>
      </c>
      <c r="CY7" s="41" t="str">
        <f t="shared" ref="CY7:CY14" si="57">CONCATENATE(IF(CW7&gt;=80,"4.0",IF(AND(CW7&lt;80,CW7&gt;=75),"3.7",IF(AND(CW7&lt;75,CW7&gt;=70),"3.3",IF(AND(CW7&lt;70,CW7&gt;=65),"3.0"," ")))),IF(AND(CW7&lt;65,CW7&gt;=60),"2.7",IF(AND(CW7&lt;60,CW7&gt;=55),"2.3",IF(AND(CW7&lt;55,CW7&gt;=50),"2.0",IF(AND(CW7&lt;50,CW7&gt;=45),"1.7",IF(AND(CW7&lt;45,CW7&gt;=40),"1.3",IF(AND(CW7&lt;40,CW7&gt;=35),"1.0",IF(CW7&lt;35,"0.0",""))))))))</f>
        <v xml:space="preserve"> 0.0</v>
      </c>
      <c r="CZ7" s="33" t="str">
        <f t="shared" ref="CZ7:CZ14" si="58">CONCATENATE(IF(CW7&gt;=80,"A",IF(CW7&gt;=75,"A-",IF(CW7&gt;=70,"B+",IF(CW7&gt;=65,"B",IF(CW7&gt;=60,"B-",IF(CW7&gt;=55,"C+",IF(CW7&gt;=50,"C",""))))))),IF(CW7&lt;=29,"F",IF(CW7&lt;=34,"E",IF(CW7&lt;=39,"D",IF(CW7&lt;=44,"D+",IF(CW7&lt;=49.99,"C-",""))))))</f>
        <v>F</v>
      </c>
      <c r="DA7" s="34">
        <f t="shared" ref="DA7:DA14" si="59">IF(CX7&gt;=10,$CV$1,0)</f>
        <v>0</v>
      </c>
      <c r="DB7" s="38"/>
      <c r="DC7" s="39"/>
      <c r="DD7" s="40"/>
      <c r="DE7" s="31">
        <f t="shared" ref="DE7:DE14" si="60">5*(((DB7*10)/100)+((DC7*20)/100)+((DD7*70/100)))</f>
        <v>0</v>
      </c>
      <c r="DF7" s="36">
        <f t="shared" ref="DF7:DF14" si="61">DE7/5</f>
        <v>0</v>
      </c>
      <c r="DG7" s="41" t="str">
        <f t="shared" ref="DG7:DG14" si="62">CONCATENATE(IF(DE7&gt;=80,"4.0",IF(AND(DE7&lt;80,DE7&gt;=75),"3.7",IF(AND(DE7&lt;75,DE7&gt;=70),"3.3",IF(AND(DE7&lt;70,DE7&gt;=65),"3.0"," ")))),IF(AND(DE7&lt;65,DE7&gt;=60),"2.7",IF(AND(DE7&lt;60,DE7&gt;=55),"2.3",IF(AND(DE7&lt;55,DE7&gt;=50),"2.0",IF(AND(DE7&lt;50,DE7&gt;=45),"1.7",IF(AND(DE7&lt;45,DE7&gt;=40),"1.3",IF(AND(DE7&lt;40,DE7&gt;=35),"1.0",IF(DE7&lt;35,"0.0",""))))))))</f>
        <v xml:space="preserve"> 0.0</v>
      </c>
      <c r="DH7" s="33" t="str">
        <f t="shared" ref="DH7:DH14" si="63">CONCATENATE(IF(DE7&gt;=80,"A",IF(DE7&gt;=75,"A-",IF(DE7&gt;=70,"B+",IF(DE7&gt;=65,"B",IF(DE7&gt;=60,"B-",IF(DE7&gt;=55,"C+",IF(DE7&gt;=50,"C",""))))))),IF(DE7&lt;=29,"F",IF(DE7&lt;=34,"E",IF(DE7&lt;=39,"D",IF(DE7&lt;=44,"D+",IF(DE7&lt;=49.99,"C-",""))))))</f>
        <v>F</v>
      </c>
      <c r="DI7" s="34">
        <f t="shared" ref="DI7:DI14" si="64">IF(DF7&gt;=10,$DD$1,0)</f>
        <v>0</v>
      </c>
      <c r="DJ7" s="38">
        <f t="shared" ref="DJ7:DJ14" si="65">DK7</f>
        <v>0</v>
      </c>
      <c r="DK7" s="39"/>
      <c r="DL7" s="40"/>
      <c r="DM7" s="31">
        <f t="shared" ref="DM7:DM14" si="66">5*(((DJ7*10)/100)+((DK7*20)/100)+((DL7*70/100)))</f>
        <v>0</v>
      </c>
      <c r="DN7" s="36">
        <f t="shared" ref="DN7:DN14" si="67">DM7/5</f>
        <v>0</v>
      </c>
      <c r="DO7" s="41" t="str">
        <f t="shared" ref="DO7:DO14" si="68">CONCATENATE(IF(DM7&gt;=80,"4.0",IF(AND(DM7&lt;80,DM7&gt;=75),"3.7",IF(AND(DM7&lt;75,DM7&gt;=70),"3.3",IF(AND(DM7&lt;70,DM7&gt;=65),"3.0"," ")))),IF(AND(DM7&lt;65,DM7&gt;=60),"2.7",IF(AND(DM7&lt;60,DM7&gt;=55),"2.3",IF(AND(DM7&lt;55,DM7&gt;=50),"2.0",IF(AND(DM7&lt;50,DM7&gt;=45),"1.7",IF(AND(DM7&lt;45,DM7&gt;=40),"1.3",IF(AND(DM7&lt;40,DM7&gt;=35),"1.0",IF(DM7&lt;35,"0.0",""))))))))</f>
        <v xml:space="preserve"> 0.0</v>
      </c>
      <c r="DP7" s="33" t="str">
        <f t="shared" ref="DP7:DP14" si="69">CONCATENATE(IF(DM7&gt;=80,"A",IF(DM7&gt;=75,"A-",IF(DM7&gt;=70,"B+",IF(DM7&gt;=65,"B",IF(DM7&gt;=60,"B-",IF(DM7&gt;=55,"C+",IF(DM7&gt;=50,"C",""))))))),IF(DM7&lt;=29,"F",IF(DM7&lt;=34,"E",IF(DM7&lt;=39,"D",IF(DM7&lt;=44,"D+",IF(DM7&lt;=49.99,"C-",""))))))</f>
        <v>F</v>
      </c>
      <c r="DQ7" s="34">
        <f t="shared" ref="DQ7:DQ14" si="70">IF(DN7&gt;=10,$DM$1,0)</f>
        <v>0</v>
      </c>
      <c r="DR7" s="42">
        <f t="shared" ref="DR7:DR14" si="71">SUM(K7,R7,Y7,AF7,AM7,AT7,BA7,BH7,BO7,BV7,CC7,CK7,CS7,DA7,DI7,DQ7)</f>
        <v>26</v>
      </c>
      <c r="DS7" s="4">
        <f t="shared" ref="DS7:DS14" si="72">((H7/5)*$G$1+(O7/5)*$N$1+(V7/5)*$V$1 +(AC7/5)*$AB$1+(AJ7/5)*$AI$1 + (AQ7/5)*$AP$1 + (AX7/5)*$AW$1+(BE7/5)*$BD$1+(BL7/5)*$BK$1+(BS7/5)*$BR$1 + (BZ7/5)*$BY$1 + (CG7/5)*$CF$1 +(CO7/5)*$CN$1 + (CW7/5)*$CV$1 +(DE7/5)*$DD$1 + (DM7/5)*$DM$1)/$DS$2</f>
        <v>12.971666666666666</v>
      </c>
      <c r="DT7" s="4">
        <f t="shared" ref="DT7:DT14" si="73">(DS7*$DS$2)/60</f>
        <v>6.4858333333333329</v>
      </c>
      <c r="DU7" s="43">
        <f>IF(DR7=$DS$2,"ok", $DS$2-DR7)</f>
        <v>4</v>
      </c>
      <c r="DV7" s="1">
        <f t="shared" ref="DV7:DV14" si="74">A7</f>
        <v>4</v>
      </c>
      <c r="DW7" s="1">
        <f t="shared" si="0"/>
        <v>2</v>
      </c>
      <c r="DX7" s="2" t="str">
        <f t="shared" ref="DX7:DX14" si="75">C7</f>
        <v>KOUGOUM VANESSA SONIA</v>
      </c>
      <c r="DY7" s="44" t="s">
        <v>33</v>
      </c>
      <c r="DZ7" s="45">
        <v>3</v>
      </c>
      <c r="EA7" s="57" t="s">
        <v>34</v>
      </c>
    </row>
    <row r="8" spans="1:182" s="49" customFormat="1" ht="15.75" x14ac:dyDescent="0.25">
      <c r="A8" s="26">
        <v>5</v>
      </c>
      <c r="B8" s="64" t="s">
        <v>52</v>
      </c>
      <c r="C8" s="27" t="s">
        <v>39</v>
      </c>
      <c r="D8" s="46"/>
      <c r="E8" s="35">
        <v>13</v>
      </c>
      <c r="F8" s="35">
        <v>13</v>
      </c>
      <c r="G8" s="30">
        <v>7</v>
      </c>
      <c r="H8" s="31">
        <f t="shared" si="1"/>
        <v>44</v>
      </c>
      <c r="I8" s="32">
        <f t="shared" si="2"/>
        <v>8.8000000000000007</v>
      </c>
      <c r="J8" s="33" t="str">
        <f t="shared" si="3"/>
        <v>D+</v>
      </c>
      <c r="K8" s="34">
        <f t="shared" si="4"/>
        <v>0</v>
      </c>
      <c r="L8" s="35">
        <v>18</v>
      </c>
      <c r="M8" s="35">
        <v>18</v>
      </c>
      <c r="N8" s="29">
        <v>15</v>
      </c>
      <c r="O8" s="31">
        <f t="shared" si="5"/>
        <v>79.5</v>
      </c>
      <c r="P8" s="36">
        <f t="shared" si="6"/>
        <v>15.9</v>
      </c>
      <c r="Q8" s="33" t="str">
        <f t="shared" si="7"/>
        <v>A-</v>
      </c>
      <c r="R8" s="34">
        <f t="shared" si="8"/>
        <v>2</v>
      </c>
      <c r="S8" s="35">
        <v>14</v>
      </c>
      <c r="T8" s="35">
        <v>14</v>
      </c>
      <c r="U8" s="29">
        <v>12.5</v>
      </c>
      <c r="V8" s="31">
        <f t="shared" si="9"/>
        <v>64.75</v>
      </c>
      <c r="W8" s="36">
        <f t="shared" si="10"/>
        <v>12.95</v>
      </c>
      <c r="X8" s="33" t="str">
        <f t="shared" si="11"/>
        <v>B-</v>
      </c>
      <c r="Y8" s="34">
        <f t="shared" si="12"/>
        <v>3</v>
      </c>
      <c r="Z8" s="35">
        <v>16</v>
      </c>
      <c r="AA8" s="35">
        <v>16</v>
      </c>
      <c r="AB8" s="29">
        <v>16.5</v>
      </c>
      <c r="AC8" s="31">
        <f t="shared" si="13"/>
        <v>81.75</v>
      </c>
      <c r="AD8" s="36">
        <f t="shared" si="14"/>
        <v>16.350000000000001</v>
      </c>
      <c r="AE8" s="33" t="str">
        <f t="shared" si="15"/>
        <v>A</v>
      </c>
      <c r="AF8" s="34">
        <f t="shared" si="16"/>
        <v>3</v>
      </c>
      <c r="AG8" s="35">
        <v>10.5</v>
      </c>
      <c r="AH8" s="35">
        <v>10.5</v>
      </c>
      <c r="AI8" s="30">
        <v>17</v>
      </c>
      <c r="AJ8" s="31">
        <f t="shared" si="17"/>
        <v>75.25</v>
      </c>
      <c r="AK8" s="32">
        <f t="shared" si="18"/>
        <v>15.05</v>
      </c>
      <c r="AL8" s="33" t="str">
        <f t="shared" si="19"/>
        <v>A-</v>
      </c>
      <c r="AM8" s="34">
        <f t="shared" si="20"/>
        <v>4</v>
      </c>
      <c r="AN8" s="35">
        <v>15.5</v>
      </c>
      <c r="AO8" s="35">
        <v>15.5</v>
      </c>
      <c r="AP8" s="30">
        <v>10.5</v>
      </c>
      <c r="AQ8" s="31">
        <f t="shared" si="21"/>
        <v>60</v>
      </c>
      <c r="AR8" s="32">
        <f t="shared" si="22"/>
        <v>12</v>
      </c>
      <c r="AS8" s="33" t="str">
        <f t="shared" si="23"/>
        <v>B-</v>
      </c>
      <c r="AT8" s="34">
        <f t="shared" si="24"/>
        <v>4</v>
      </c>
      <c r="AU8" s="35">
        <v>15</v>
      </c>
      <c r="AV8" s="35">
        <v>15</v>
      </c>
      <c r="AW8" s="29">
        <v>17.5</v>
      </c>
      <c r="AX8" s="31">
        <f t="shared" si="25"/>
        <v>83.75</v>
      </c>
      <c r="AY8" s="36">
        <f t="shared" si="26"/>
        <v>16.75</v>
      </c>
      <c r="AZ8" s="33" t="str">
        <f t="shared" si="27"/>
        <v>A</v>
      </c>
      <c r="BA8" s="34">
        <f t="shared" si="28"/>
        <v>4</v>
      </c>
      <c r="BB8" s="35">
        <v>15</v>
      </c>
      <c r="BC8" s="35">
        <v>15</v>
      </c>
      <c r="BD8" s="29">
        <v>18.5</v>
      </c>
      <c r="BE8" s="31">
        <f t="shared" si="29"/>
        <v>87.25</v>
      </c>
      <c r="BF8" s="36">
        <f t="shared" si="30"/>
        <v>17.45</v>
      </c>
      <c r="BG8" s="33" t="str">
        <f t="shared" si="31"/>
        <v>A</v>
      </c>
      <c r="BH8" s="34">
        <f t="shared" si="32"/>
        <v>4</v>
      </c>
      <c r="BI8" s="35">
        <v>1</v>
      </c>
      <c r="BJ8" s="35">
        <v>1</v>
      </c>
      <c r="BK8" s="30">
        <v>1</v>
      </c>
      <c r="BL8" s="31">
        <f t="shared" si="33"/>
        <v>5</v>
      </c>
      <c r="BM8" s="32">
        <f t="shared" si="34"/>
        <v>1</v>
      </c>
      <c r="BN8" s="33" t="str">
        <f t="shared" si="35"/>
        <v>F</v>
      </c>
      <c r="BO8" s="37">
        <f t="shared" si="36"/>
        <v>0</v>
      </c>
      <c r="BP8" s="37"/>
      <c r="BQ8" s="37"/>
      <c r="BR8" s="37"/>
      <c r="BS8" s="31">
        <f t="shared" si="37"/>
        <v>0</v>
      </c>
      <c r="BT8" s="36">
        <f t="shared" si="38"/>
        <v>0</v>
      </c>
      <c r="BU8" s="33" t="str">
        <f t="shared" si="39"/>
        <v>F</v>
      </c>
      <c r="BV8" s="34">
        <f t="shared" si="40"/>
        <v>0</v>
      </c>
      <c r="BW8" s="47"/>
      <c r="BX8" s="47"/>
      <c r="BY8" s="29"/>
      <c r="BZ8" s="31">
        <f t="shared" si="41"/>
        <v>0</v>
      </c>
      <c r="CA8" s="36">
        <f t="shared" si="42"/>
        <v>0</v>
      </c>
      <c r="CB8" s="33" t="str">
        <f t="shared" si="43"/>
        <v>F</v>
      </c>
      <c r="CC8" s="34">
        <f t="shared" si="44"/>
        <v>0</v>
      </c>
      <c r="CD8" s="38"/>
      <c r="CE8" s="39"/>
      <c r="CF8" s="40"/>
      <c r="CG8" s="31">
        <f t="shared" si="45"/>
        <v>0</v>
      </c>
      <c r="CH8" s="36">
        <f t="shared" si="46"/>
        <v>0</v>
      </c>
      <c r="CI8" s="41" t="str">
        <f t="shared" si="47"/>
        <v xml:space="preserve"> 0.0</v>
      </c>
      <c r="CJ8" s="33" t="str">
        <f t="shared" si="48"/>
        <v>F</v>
      </c>
      <c r="CK8" s="34">
        <f t="shared" si="49"/>
        <v>0</v>
      </c>
      <c r="CL8" s="38">
        <f t="shared" si="50"/>
        <v>0</v>
      </c>
      <c r="CM8" s="39"/>
      <c r="CN8" s="40"/>
      <c r="CO8" s="31"/>
      <c r="CP8" s="36">
        <f t="shared" si="51"/>
        <v>0</v>
      </c>
      <c r="CQ8" s="41" t="str">
        <f t="shared" si="52"/>
        <v xml:space="preserve"> 0.0</v>
      </c>
      <c r="CR8" s="33" t="str">
        <f t="shared" si="53"/>
        <v>F</v>
      </c>
      <c r="CS8" s="34">
        <f t="shared" si="54"/>
        <v>0</v>
      </c>
      <c r="CT8" s="38"/>
      <c r="CU8" s="39"/>
      <c r="CV8" s="40"/>
      <c r="CW8" s="31">
        <f t="shared" si="55"/>
        <v>0</v>
      </c>
      <c r="CX8" s="36">
        <f t="shared" si="56"/>
        <v>0</v>
      </c>
      <c r="CY8" s="41" t="str">
        <f t="shared" si="57"/>
        <v xml:space="preserve"> 0.0</v>
      </c>
      <c r="CZ8" s="33" t="str">
        <f t="shared" si="58"/>
        <v>F</v>
      </c>
      <c r="DA8" s="34">
        <f t="shared" si="59"/>
        <v>0</v>
      </c>
      <c r="DB8" s="38"/>
      <c r="DC8" s="39"/>
      <c r="DD8" s="40"/>
      <c r="DE8" s="31">
        <f t="shared" si="60"/>
        <v>0</v>
      </c>
      <c r="DF8" s="36">
        <f t="shared" si="61"/>
        <v>0</v>
      </c>
      <c r="DG8" s="41" t="str">
        <f t="shared" si="62"/>
        <v xml:space="preserve"> 0.0</v>
      </c>
      <c r="DH8" s="33" t="str">
        <f t="shared" si="63"/>
        <v>F</v>
      </c>
      <c r="DI8" s="34">
        <f t="shared" si="64"/>
        <v>0</v>
      </c>
      <c r="DJ8" s="38">
        <f t="shared" si="65"/>
        <v>0</v>
      </c>
      <c r="DK8" s="39"/>
      <c r="DL8" s="40"/>
      <c r="DM8" s="31">
        <f t="shared" si="66"/>
        <v>0</v>
      </c>
      <c r="DN8" s="36">
        <f t="shared" si="67"/>
        <v>0</v>
      </c>
      <c r="DO8" s="41" t="str">
        <f t="shared" si="68"/>
        <v xml:space="preserve"> 0.0</v>
      </c>
      <c r="DP8" s="33" t="str">
        <f t="shared" si="69"/>
        <v>F</v>
      </c>
      <c r="DQ8" s="34">
        <f t="shared" si="70"/>
        <v>0</v>
      </c>
      <c r="DR8" s="42">
        <f t="shared" si="71"/>
        <v>24</v>
      </c>
      <c r="DS8" s="4">
        <f t="shared" si="72"/>
        <v>12.876666666666667</v>
      </c>
      <c r="DT8" s="4">
        <f t="shared" si="73"/>
        <v>6.4383333333333335</v>
      </c>
      <c r="DU8" s="43">
        <f>IF(DR8=$DS$2,"ok",$DS$2-DR8)</f>
        <v>6</v>
      </c>
      <c r="DV8" s="1">
        <f t="shared" si="74"/>
        <v>5</v>
      </c>
      <c r="DW8" s="1">
        <f t="shared" si="0"/>
        <v>3</v>
      </c>
      <c r="DX8" s="2" t="str">
        <f t="shared" si="75"/>
        <v>NANA NANA JUNIOR GAEL</v>
      </c>
      <c r="DY8" s="48"/>
      <c r="DZ8" s="48"/>
      <c r="EA8" s="57"/>
    </row>
    <row r="9" spans="1:182" ht="15.75" x14ac:dyDescent="0.25">
      <c r="A9" s="26">
        <v>6</v>
      </c>
      <c r="B9" s="64" t="s">
        <v>53</v>
      </c>
      <c r="C9" s="27" t="s">
        <v>40</v>
      </c>
      <c r="D9" s="28"/>
      <c r="E9" s="35">
        <v>9.5</v>
      </c>
      <c r="F9" s="35">
        <v>9.5</v>
      </c>
      <c r="G9" s="30">
        <v>10.5</v>
      </c>
      <c r="H9" s="31">
        <f t="shared" si="1"/>
        <v>51</v>
      </c>
      <c r="I9" s="32">
        <f t="shared" si="2"/>
        <v>10.199999999999999</v>
      </c>
      <c r="J9" s="33" t="str">
        <f t="shared" si="3"/>
        <v>C</v>
      </c>
      <c r="K9" s="34">
        <f t="shared" si="4"/>
        <v>2</v>
      </c>
      <c r="L9" s="35">
        <v>13</v>
      </c>
      <c r="M9" s="35">
        <v>13</v>
      </c>
      <c r="N9" s="47">
        <v>9</v>
      </c>
      <c r="O9" s="31">
        <f t="shared" si="5"/>
        <v>51</v>
      </c>
      <c r="P9" s="36">
        <f t="shared" si="6"/>
        <v>10.199999999999999</v>
      </c>
      <c r="Q9" s="33" t="str">
        <f t="shared" si="7"/>
        <v>C</v>
      </c>
      <c r="R9" s="34">
        <f t="shared" si="8"/>
        <v>2</v>
      </c>
      <c r="S9" s="35">
        <v>10</v>
      </c>
      <c r="T9" s="35">
        <v>10</v>
      </c>
      <c r="U9" s="47">
        <v>10</v>
      </c>
      <c r="V9" s="31">
        <f t="shared" si="9"/>
        <v>50</v>
      </c>
      <c r="W9" s="36">
        <f t="shared" si="10"/>
        <v>10</v>
      </c>
      <c r="X9" s="33" t="str">
        <f t="shared" si="11"/>
        <v>C</v>
      </c>
      <c r="Y9" s="34">
        <f t="shared" si="12"/>
        <v>3</v>
      </c>
      <c r="Z9" s="35">
        <v>14</v>
      </c>
      <c r="AA9" s="35">
        <v>14</v>
      </c>
      <c r="AB9" s="47">
        <v>10</v>
      </c>
      <c r="AC9" s="31">
        <f t="shared" si="13"/>
        <v>56</v>
      </c>
      <c r="AD9" s="36">
        <f t="shared" si="14"/>
        <v>11.2</v>
      </c>
      <c r="AE9" s="33" t="str">
        <f t="shared" si="15"/>
        <v>C+</v>
      </c>
      <c r="AF9" s="34">
        <f t="shared" si="16"/>
        <v>3</v>
      </c>
      <c r="AG9" s="35">
        <v>7</v>
      </c>
      <c r="AH9" s="35">
        <v>7</v>
      </c>
      <c r="AI9" s="30">
        <v>15</v>
      </c>
      <c r="AJ9" s="31">
        <f t="shared" si="17"/>
        <v>63</v>
      </c>
      <c r="AK9" s="32">
        <f t="shared" si="18"/>
        <v>12.6</v>
      </c>
      <c r="AL9" s="33" t="str">
        <f t="shared" si="19"/>
        <v>B-</v>
      </c>
      <c r="AM9" s="34">
        <f t="shared" si="20"/>
        <v>4</v>
      </c>
      <c r="AN9" s="29">
        <v>13</v>
      </c>
      <c r="AO9" s="29">
        <v>13</v>
      </c>
      <c r="AP9" s="29">
        <v>10.5</v>
      </c>
      <c r="AQ9" s="31">
        <f t="shared" si="21"/>
        <v>56.25</v>
      </c>
      <c r="AR9" s="36">
        <f t="shared" si="22"/>
        <v>11.25</v>
      </c>
      <c r="AS9" s="33" t="str">
        <f t="shared" si="23"/>
        <v>C+</v>
      </c>
      <c r="AT9" s="34">
        <f t="shared" si="24"/>
        <v>4</v>
      </c>
      <c r="AU9" s="35">
        <v>11.5</v>
      </c>
      <c r="AV9" s="35">
        <v>11.5</v>
      </c>
      <c r="AW9" s="47">
        <v>10</v>
      </c>
      <c r="AX9" s="31">
        <f t="shared" si="25"/>
        <v>52.25</v>
      </c>
      <c r="AY9" s="36">
        <f t="shared" si="26"/>
        <v>10.45</v>
      </c>
      <c r="AZ9" s="33" t="str">
        <f t="shared" si="27"/>
        <v>C</v>
      </c>
      <c r="BA9" s="34">
        <f t="shared" si="28"/>
        <v>4</v>
      </c>
      <c r="BB9" s="35">
        <v>11.5</v>
      </c>
      <c r="BC9" s="35">
        <v>11.5</v>
      </c>
      <c r="BD9" s="47">
        <v>9.5</v>
      </c>
      <c r="BE9" s="31">
        <f t="shared" si="29"/>
        <v>50.5</v>
      </c>
      <c r="BF9" s="36">
        <f t="shared" si="30"/>
        <v>10.1</v>
      </c>
      <c r="BG9" s="33" t="str">
        <f t="shared" si="31"/>
        <v>C</v>
      </c>
      <c r="BH9" s="34">
        <f t="shared" si="32"/>
        <v>4</v>
      </c>
      <c r="BI9" s="35">
        <v>2</v>
      </c>
      <c r="BJ9" s="35">
        <v>2</v>
      </c>
      <c r="BK9" s="30">
        <v>11</v>
      </c>
      <c r="BL9" s="31">
        <f t="shared" si="33"/>
        <v>41.5</v>
      </c>
      <c r="BM9" s="32">
        <f t="shared" si="34"/>
        <v>8.3000000000000007</v>
      </c>
      <c r="BN9" s="33" t="str">
        <f t="shared" si="35"/>
        <v>D+</v>
      </c>
      <c r="BO9" s="37">
        <f t="shared" si="36"/>
        <v>0</v>
      </c>
      <c r="BP9" s="37"/>
      <c r="BQ9" s="37"/>
      <c r="BR9" s="37"/>
      <c r="BS9" s="31">
        <f t="shared" si="37"/>
        <v>0</v>
      </c>
      <c r="BT9" s="36">
        <f t="shared" si="38"/>
        <v>0</v>
      </c>
      <c r="BU9" s="33" t="str">
        <f t="shared" si="39"/>
        <v>F</v>
      </c>
      <c r="BV9" s="34">
        <f t="shared" si="40"/>
        <v>0</v>
      </c>
      <c r="BW9" s="47"/>
      <c r="BX9" s="47"/>
      <c r="BY9" s="29"/>
      <c r="BZ9" s="31">
        <f t="shared" si="41"/>
        <v>0</v>
      </c>
      <c r="CA9" s="36">
        <f t="shared" si="42"/>
        <v>0</v>
      </c>
      <c r="CB9" s="33" t="str">
        <f t="shared" si="43"/>
        <v>F</v>
      </c>
      <c r="CC9" s="34">
        <f t="shared" si="44"/>
        <v>0</v>
      </c>
      <c r="CD9" s="38"/>
      <c r="CE9" s="39"/>
      <c r="CF9" s="40"/>
      <c r="CG9" s="31">
        <f t="shared" si="45"/>
        <v>0</v>
      </c>
      <c r="CH9" s="36">
        <f t="shared" si="46"/>
        <v>0</v>
      </c>
      <c r="CI9" s="41" t="str">
        <f t="shared" si="47"/>
        <v xml:space="preserve"> 0.0</v>
      </c>
      <c r="CJ9" s="33" t="str">
        <f t="shared" si="48"/>
        <v>F</v>
      </c>
      <c r="CK9" s="34">
        <f t="shared" si="49"/>
        <v>0</v>
      </c>
      <c r="CL9" s="38">
        <f t="shared" si="50"/>
        <v>0</v>
      </c>
      <c r="CM9" s="39"/>
      <c r="CN9" s="40"/>
      <c r="CO9" s="31"/>
      <c r="CP9" s="36">
        <f t="shared" si="51"/>
        <v>0</v>
      </c>
      <c r="CQ9" s="41" t="str">
        <f t="shared" si="52"/>
        <v xml:space="preserve"> 0.0</v>
      </c>
      <c r="CR9" s="33" t="str">
        <f t="shared" si="53"/>
        <v>F</v>
      </c>
      <c r="CS9" s="34">
        <f t="shared" si="54"/>
        <v>0</v>
      </c>
      <c r="CT9" s="38"/>
      <c r="CU9" s="39"/>
      <c r="CV9" s="40"/>
      <c r="CW9" s="31">
        <f t="shared" si="55"/>
        <v>0</v>
      </c>
      <c r="CX9" s="36">
        <f t="shared" si="56"/>
        <v>0</v>
      </c>
      <c r="CY9" s="41" t="str">
        <f t="shared" si="57"/>
        <v xml:space="preserve"> 0.0</v>
      </c>
      <c r="CZ9" s="33" t="str">
        <f t="shared" si="58"/>
        <v>F</v>
      </c>
      <c r="DA9" s="34">
        <f t="shared" si="59"/>
        <v>0</v>
      </c>
      <c r="DB9" s="38"/>
      <c r="DC9" s="39"/>
      <c r="DD9" s="40"/>
      <c r="DE9" s="31">
        <f t="shared" si="60"/>
        <v>0</v>
      </c>
      <c r="DF9" s="36">
        <f t="shared" si="61"/>
        <v>0</v>
      </c>
      <c r="DG9" s="41" t="str">
        <f t="shared" si="62"/>
        <v xml:space="preserve"> 0.0</v>
      </c>
      <c r="DH9" s="33" t="str">
        <f t="shared" si="63"/>
        <v>F</v>
      </c>
      <c r="DI9" s="34">
        <f t="shared" si="64"/>
        <v>0</v>
      </c>
      <c r="DJ9" s="38">
        <f t="shared" si="65"/>
        <v>0</v>
      </c>
      <c r="DK9" s="39"/>
      <c r="DL9" s="40"/>
      <c r="DM9" s="31">
        <f t="shared" si="66"/>
        <v>0</v>
      </c>
      <c r="DN9" s="36">
        <f t="shared" si="67"/>
        <v>0</v>
      </c>
      <c r="DO9" s="41" t="str">
        <f t="shared" si="68"/>
        <v xml:space="preserve"> 0.0</v>
      </c>
      <c r="DP9" s="33" t="str">
        <f t="shared" si="69"/>
        <v>F</v>
      </c>
      <c r="DQ9" s="34">
        <f t="shared" si="70"/>
        <v>0</v>
      </c>
      <c r="DR9" s="42">
        <f t="shared" si="71"/>
        <v>26</v>
      </c>
      <c r="DS9" s="4">
        <f t="shared" si="72"/>
        <v>10.506666666666664</v>
      </c>
      <c r="DT9" s="4">
        <f t="shared" si="73"/>
        <v>5.2533333333333321</v>
      </c>
      <c r="DU9" s="43">
        <f>IF(DR9=$DS$2,"ok", $DS$2-DR9)</f>
        <v>4</v>
      </c>
      <c r="DV9" s="1">
        <f t="shared" si="74"/>
        <v>6</v>
      </c>
      <c r="DW9" s="1">
        <f t="shared" si="0"/>
        <v>10</v>
      </c>
      <c r="DX9" s="2" t="str">
        <f t="shared" si="75"/>
        <v>NGOMSI CHARLES JORDAN</v>
      </c>
      <c r="DY9" s="44" t="s">
        <v>41</v>
      </c>
      <c r="DZ9" s="45">
        <f>COUNTIFS(DS7:DS14,"&lt;=10")</f>
        <v>0</v>
      </c>
      <c r="EA9" s="45">
        <f>((DZ9/$DZ$4)*100)</f>
        <v>0</v>
      </c>
    </row>
    <row r="10" spans="1:182" ht="19.5" customHeight="1" x14ac:dyDescent="0.25">
      <c r="A10" s="26">
        <v>7</v>
      </c>
      <c r="B10" s="64" t="s">
        <v>54</v>
      </c>
      <c r="C10" s="27" t="s">
        <v>42</v>
      </c>
      <c r="D10" s="28"/>
      <c r="E10" s="29">
        <v>6</v>
      </c>
      <c r="F10" s="29">
        <v>6</v>
      </c>
      <c r="G10" s="47">
        <v>6.5</v>
      </c>
      <c r="H10" s="31">
        <f t="shared" si="1"/>
        <v>31.75</v>
      </c>
      <c r="I10" s="36">
        <f t="shared" si="2"/>
        <v>6.35</v>
      </c>
      <c r="J10" s="33" t="str">
        <f t="shared" si="3"/>
        <v>E</v>
      </c>
      <c r="K10" s="34">
        <f t="shared" si="4"/>
        <v>0</v>
      </c>
      <c r="L10" s="35">
        <v>13</v>
      </c>
      <c r="M10" s="35">
        <v>13</v>
      </c>
      <c r="N10" s="29">
        <v>13.5</v>
      </c>
      <c r="O10" s="31">
        <f t="shared" si="5"/>
        <v>66.75</v>
      </c>
      <c r="P10" s="36">
        <f t="shared" si="6"/>
        <v>13.35</v>
      </c>
      <c r="Q10" s="33" t="str">
        <f t="shared" si="7"/>
        <v>B</v>
      </c>
      <c r="R10" s="34">
        <f t="shared" si="8"/>
        <v>2</v>
      </c>
      <c r="S10" s="35">
        <v>9</v>
      </c>
      <c r="T10" s="35">
        <v>9</v>
      </c>
      <c r="U10" s="29">
        <v>11.5</v>
      </c>
      <c r="V10" s="31">
        <f t="shared" si="9"/>
        <v>53.75</v>
      </c>
      <c r="W10" s="36">
        <f t="shared" si="10"/>
        <v>10.75</v>
      </c>
      <c r="X10" s="33" t="str">
        <f t="shared" si="11"/>
        <v>C</v>
      </c>
      <c r="Y10" s="34">
        <f t="shared" si="12"/>
        <v>3</v>
      </c>
      <c r="Z10" s="35">
        <v>16</v>
      </c>
      <c r="AA10" s="35">
        <v>16</v>
      </c>
      <c r="AB10" s="29">
        <v>15.5</v>
      </c>
      <c r="AC10" s="31">
        <f t="shared" si="13"/>
        <v>78.25</v>
      </c>
      <c r="AD10" s="36">
        <f t="shared" si="14"/>
        <v>15.65</v>
      </c>
      <c r="AE10" s="33" t="str">
        <f t="shared" si="15"/>
        <v>A-</v>
      </c>
      <c r="AF10" s="34">
        <f t="shared" si="16"/>
        <v>3</v>
      </c>
      <c r="AG10" s="35">
        <v>7</v>
      </c>
      <c r="AH10" s="35">
        <v>7</v>
      </c>
      <c r="AI10" s="29">
        <v>13</v>
      </c>
      <c r="AJ10" s="31">
        <f t="shared" si="17"/>
        <v>56</v>
      </c>
      <c r="AK10" s="36">
        <f t="shared" si="18"/>
        <v>11.2</v>
      </c>
      <c r="AL10" s="33" t="str">
        <f t="shared" si="19"/>
        <v>C+</v>
      </c>
      <c r="AM10" s="34">
        <f t="shared" si="20"/>
        <v>4</v>
      </c>
      <c r="AN10" s="29">
        <v>10.5</v>
      </c>
      <c r="AO10" s="29">
        <v>10.5</v>
      </c>
      <c r="AP10" s="29">
        <v>12</v>
      </c>
      <c r="AQ10" s="31">
        <f t="shared" si="21"/>
        <v>57.75</v>
      </c>
      <c r="AR10" s="36">
        <f t="shared" si="22"/>
        <v>11.55</v>
      </c>
      <c r="AS10" s="33" t="str">
        <f t="shared" si="23"/>
        <v>C+</v>
      </c>
      <c r="AT10" s="34">
        <f t="shared" si="24"/>
        <v>4</v>
      </c>
      <c r="AU10" s="35">
        <v>14</v>
      </c>
      <c r="AV10" s="35">
        <v>14</v>
      </c>
      <c r="AW10" s="29">
        <v>17</v>
      </c>
      <c r="AX10" s="31">
        <f t="shared" si="25"/>
        <v>80.5</v>
      </c>
      <c r="AY10" s="36">
        <f t="shared" si="26"/>
        <v>16.100000000000001</v>
      </c>
      <c r="AZ10" s="33" t="str">
        <f t="shared" si="27"/>
        <v>A</v>
      </c>
      <c r="BA10" s="34">
        <f t="shared" si="28"/>
        <v>4</v>
      </c>
      <c r="BB10" s="35">
        <v>14</v>
      </c>
      <c r="BC10" s="35">
        <v>14</v>
      </c>
      <c r="BD10" s="29">
        <v>11.5</v>
      </c>
      <c r="BE10" s="31">
        <f t="shared" si="29"/>
        <v>61.25</v>
      </c>
      <c r="BF10" s="36">
        <f t="shared" si="30"/>
        <v>12.25</v>
      </c>
      <c r="BG10" s="33" t="str">
        <f t="shared" si="31"/>
        <v>B-</v>
      </c>
      <c r="BH10" s="34">
        <f t="shared" si="32"/>
        <v>4</v>
      </c>
      <c r="BI10" s="35">
        <v>0</v>
      </c>
      <c r="BJ10" s="35">
        <v>0</v>
      </c>
      <c r="BK10" s="30">
        <v>5</v>
      </c>
      <c r="BL10" s="31">
        <f t="shared" si="33"/>
        <v>17.5</v>
      </c>
      <c r="BM10" s="32">
        <f t="shared" si="34"/>
        <v>3.5</v>
      </c>
      <c r="BN10" s="33" t="str">
        <f t="shared" si="35"/>
        <v>F</v>
      </c>
      <c r="BO10" s="37">
        <f t="shared" si="36"/>
        <v>0</v>
      </c>
      <c r="BP10" s="37"/>
      <c r="BQ10" s="37"/>
      <c r="BR10" s="37"/>
      <c r="BS10" s="31">
        <f t="shared" si="37"/>
        <v>0</v>
      </c>
      <c r="BT10" s="36">
        <f t="shared" si="38"/>
        <v>0</v>
      </c>
      <c r="BU10" s="33" t="str">
        <f t="shared" si="39"/>
        <v>F</v>
      </c>
      <c r="BV10" s="34">
        <f t="shared" si="40"/>
        <v>0</v>
      </c>
      <c r="BW10" s="29"/>
      <c r="BX10" s="29"/>
      <c r="BY10" s="29"/>
      <c r="BZ10" s="31">
        <f t="shared" si="41"/>
        <v>0</v>
      </c>
      <c r="CA10" s="36">
        <f t="shared" si="42"/>
        <v>0</v>
      </c>
      <c r="CB10" s="33" t="str">
        <f t="shared" si="43"/>
        <v>F</v>
      </c>
      <c r="CC10" s="34">
        <f t="shared" si="44"/>
        <v>0</v>
      </c>
      <c r="CD10" s="38"/>
      <c r="CE10" s="39"/>
      <c r="CF10" s="40"/>
      <c r="CG10" s="31">
        <f t="shared" si="45"/>
        <v>0</v>
      </c>
      <c r="CH10" s="36">
        <f t="shared" si="46"/>
        <v>0</v>
      </c>
      <c r="CI10" s="41" t="str">
        <f t="shared" si="47"/>
        <v xml:space="preserve"> 0.0</v>
      </c>
      <c r="CJ10" s="33" t="str">
        <f t="shared" si="48"/>
        <v>F</v>
      </c>
      <c r="CK10" s="34">
        <f t="shared" si="49"/>
        <v>0</v>
      </c>
      <c r="CL10" s="38">
        <f t="shared" si="50"/>
        <v>0</v>
      </c>
      <c r="CM10" s="39"/>
      <c r="CN10" s="40"/>
      <c r="CO10" s="31"/>
      <c r="CP10" s="36">
        <f t="shared" si="51"/>
        <v>0</v>
      </c>
      <c r="CQ10" s="41" t="str">
        <f t="shared" si="52"/>
        <v xml:space="preserve"> 0.0</v>
      </c>
      <c r="CR10" s="33" t="str">
        <f t="shared" si="53"/>
        <v>F</v>
      </c>
      <c r="CS10" s="34">
        <f t="shared" si="54"/>
        <v>0</v>
      </c>
      <c r="CT10" s="38"/>
      <c r="CU10" s="39"/>
      <c r="CV10" s="40"/>
      <c r="CW10" s="31">
        <f t="shared" si="55"/>
        <v>0</v>
      </c>
      <c r="CX10" s="36">
        <f t="shared" si="56"/>
        <v>0</v>
      </c>
      <c r="CY10" s="41" t="str">
        <f t="shared" si="57"/>
        <v xml:space="preserve"> 0.0</v>
      </c>
      <c r="CZ10" s="33" t="str">
        <f t="shared" si="58"/>
        <v>F</v>
      </c>
      <c r="DA10" s="34">
        <f t="shared" si="59"/>
        <v>0</v>
      </c>
      <c r="DB10" s="38"/>
      <c r="DC10" s="39"/>
      <c r="DD10" s="40"/>
      <c r="DE10" s="31">
        <f t="shared" si="60"/>
        <v>0</v>
      </c>
      <c r="DF10" s="36">
        <f t="shared" si="61"/>
        <v>0</v>
      </c>
      <c r="DG10" s="41" t="str">
        <f t="shared" si="62"/>
        <v xml:space="preserve"> 0.0</v>
      </c>
      <c r="DH10" s="33" t="str">
        <f t="shared" si="63"/>
        <v>F</v>
      </c>
      <c r="DI10" s="34">
        <f t="shared" si="64"/>
        <v>0</v>
      </c>
      <c r="DJ10" s="38">
        <f t="shared" si="65"/>
        <v>0</v>
      </c>
      <c r="DK10" s="39"/>
      <c r="DL10" s="40"/>
      <c r="DM10" s="31">
        <f t="shared" si="66"/>
        <v>0</v>
      </c>
      <c r="DN10" s="36">
        <f t="shared" si="67"/>
        <v>0</v>
      </c>
      <c r="DO10" s="41" t="str">
        <f t="shared" si="68"/>
        <v xml:space="preserve"> 0.0</v>
      </c>
      <c r="DP10" s="33" t="str">
        <f t="shared" si="69"/>
        <v>F</v>
      </c>
      <c r="DQ10" s="34">
        <f t="shared" si="70"/>
        <v>0</v>
      </c>
      <c r="DR10" s="42">
        <f t="shared" si="71"/>
        <v>24</v>
      </c>
      <c r="DS10" s="4">
        <f t="shared" si="72"/>
        <v>11.233333333333333</v>
      </c>
      <c r="DT10" s="4">
        <f t="shared" si="73"/>
        <v>5.6166666666666663</v>
      </c>
      <c r="DU10" s="43">
        <f>IF(DR10=$DS$2,"ok", $DS$2-DR10)</f>
        <v>6</v>
      </c>
      <c r="DV10" s="1">
        <f t="shared" si="74"/>
        <v>7</v>
      </c>
      <c r="DW10" s="1">
        <f t="shared" si="0"/>
        <v>7</v>
      </c>
      <c r="DX10" s="2" t="str">
        <f t="shared" si="75"/>
        <v>NJIFON MOYOU CLAUDE LUDOVIC</v>
      </c>
      <c r="DY10" s="44" t="s">
        <v>33</v>
      </c>
      <c r="DZ10" s="45">
        <v>4</v>
      </c>
      <c r="EA10" s="57" t="s">
        <v>34</v>
      </c>
    </row>
    <row r="11" spans="1:182" s="49" customFormat="1" ht="15.75" x14ac:dyDescent="0.25">
      <c r="A11" s="26">
        <v>8</v>
      </c>
      <c r="B11" s="64" t="s">
        <v>55</v>
      </c>
      <c r="C11" s="27" t="s">
        <v>43</v>
      </c>
      <c r="D11" s="46"/>
      <c r="E11" s="29">
        <v>3</v>
      </c>
      <c r="F11" s="29">
        <v>3</v>
      </c>
      <c r="G11" s="30">
        <v>11</v>
      </c>
      <c r="H11" s="31">
        <f t="shared" si="1"/>
        <v>43</v>
      </c>
      <c r="I11" s="32">
        <f t="shared" si="2"/>
        <v>8.6</v>
      </c>
      <c r="J11" s="33" t="str">
        <f t="shared" si="3"/>
        <v>D+</v>
      </c>
      <c r="K11" s="34">
        <f t="shared" si="4"/>
        <v>0</v>
      </c>
      <c r="L11" s="35">
        <v>15.5</v>
      </c>
      <c r="M11" s="35">
        <v>15.5</v>
      </c>
      <c r="N11" s="29">
        <v>11</v>
      </c>
      <c r="O11" s="31">
        <f t="shared" si="5"/>
        <v>61.750000000000007</v>
      </c>
      <c r="P11" s="36">
        <f t="shared" si="6"/>
        <v>12.350000000000001</v>
      </c>
      <c r="Q11" s="33" t="str">
        <f t="shared" si="7"/>
        <v>B-</v>
      </c>
      <c r="R11" s="34">
        <f t="shared" si="8"/>
        <v>2</v>
      </c>
      <c r="S11" s="35">
        <v>10</v>
      </c>
      <c r="T11" s="35">
        <v>10</v>
      </c>
      <c r="U11" s="29">
        <v>15.5</v>
      </c>
      <c r="V11" s="31">
        <f t="shared" si="9"/>
        <v>69.25</v>
      </c>
      <c r="W11" s="36">
        <f t="shared" si="10"/>
        <v>13.85</v>
      </c>
      <c r="X11" s="33" t="str">
        <f t="shared" si="11"/>
        <v>B</v>
      </c>
      <c r="Y11" s="34">
        <f t="shared" si="12"/>
        <v>3</v>
      </c>
      <c r="Z11" s="35">
        <v>16</v>
      </c>
      <c r="AA11" s="35">
        <v>16</v>
      </c>
      <c r="AB11" s="29">
        <v>15</v>
      </c>
      <c r="AC11" s="31">
        <f t="shared" si="13"/>
        <v>76.5</v>
      </c>
      <c r="AD11" s="36">
        <f t="shared" si="14"/>
        <v>15.3</v>
      </c>
      <c r="AE11" s="33" t="str">
        <f t="shared" si="15"/>
        <v>A-</v>
      </c>
      <c r="AF11" s="34">
        <f t="shared" si="16"/>
        <v>3</v>
      </c>
      <c r="AG11" s="35">
        <v>6.5</v>
      </c>
      <c r="AH11" s="35">
        <v>6.5</v>
      </c>
      <c r="AI11" s="29">
        <v>12</v>
      </c>
      <c r="AJ11" s="31">
        <f t="shared" si="17"/>
        <v>51.750000000000007</v>
      </c>
      <c r="AK11" s="36">
        <f t="shared" si="18"/>
        <v>10.350000000000001</v>
      </c>
      <c r="AL11" s="33" t="str">
        <f t="shared" si="19"/>
        <v>C</v>
      </c>
      <c r="AM11" s="34">
        <f t="shared" si="20"/>
        <v>4</v>
      </c>
      <c r="AN11" s="29">
        <v>14</v>
      </c>
      <c r="AO11" s="29">
        <v>14</v>
      </c>
      <c r="AP11" s="30">
        <v>14.5</v>
      </c>
      <c r="AQ11" s="31">
        <f t="shared" si="21"/>
        <v>71.75</v>
      </c>
      <c r="AR11" s="32">
        <f t="shared" si="22"/>
        <v>14.35</v>
      </c>
      <c r="AS11" s="33" t="str">
        <f t="shared" si="23"/>
        <v>B+</v>
      </c>
      <c r="AT11" s="34">
        <f t="shared" si="24"/>
        <v>4</v>
      </c>
      <c r="AU11" s="35">
        <v>15.5</v>
      </c>
      <c r="AV11" s="35">
        <v>15.5</v>
      </c>
      <c r="AW11" s="29">
        <v>11.5</v>
      </c>
      <c r="AX11" s="31">
        <f t="shared" si="25"/>
        <v>63.500000000000007</v>
      </c>
      <c r="AY11" s="36">
        <f t="shared" si="26"/>
        <v>12.700000000000001</v>
      </c>
      <c r="AZ11" s="33" t="str">
        <f t="shared" si="27"/>
        <v>B-</v>
      </c>
      <c r="BA11" s="34">
        <f t="shared" si="28"/>
        <v>4</v>
      </c>
      <c r="BB11" s="35">
        <v>15.5</v>
      </c>
      <c r="BC11" s="35">
        <v>15.5</v>
      </c>
      <c r="BD11" s="29">
        <v>9</v>
      </c>
      <c r="BE11" s="31">
        <f t="shared" si="29"/>
        <v>54.75</v>
      </c>
      <c r="BF11" s="36">
        <f t="shared" si="30"/>
        <v>10.95</v>
      </c>
      <c r="BG11" s="33" t="str">
        <f t="shared" si="31"/>
        <v>C</v>
      </c>
      <c r="BH11" s="34">
        <f t="shared" si="32"/>
        <v>4</v>
      </c>
      <c r="BI11" s="35">
        <v>1</v>
      </c>
      <c r="BJ11" s="35">
        <v>1</v>
      </c>
      <c r="BK11" s="30">
        <v>8</v>
      </c>
      <c r="BL11" s="31">
        <f t="shared" si="33"/>
        <v>29.499999999999996</v>
      </c>
      <c r="BM11" s="32">
        <f t="shared" si="34"/>
        <v>5.8999999999999995</v>
      </c>
      <c r="BN11" s="33" t="str">
        <f t="shared" si="35"/>
        <v>E</v>
      </c>
      <c r="BO11" s="37">
        <f t="shared" si="36"/>
        <v>0</v>
      </c>
      <c r="BP11" s="37"/>
      <c r="BQ11" s="37"/>
      <c r="BR11" s="37"/>
      <c r="BS11" s="31">
        <f t="shared" si="37"/>
        <v>0</v>
      </c>
      <c r="BT11" s="36">
        <f t="shared" si="38"/>
        <v>0</v>
      </c>
      <c r="BU11" s="33" t="str">
        <f t="shared" si="39"/>
        <v>F</v>
      </c>
      <c r="BV11" s="34">
        <f t="shared" si="40"/>
        <v>0</v>
      </c>
      <c r="BW11" s="47"/>
      <c r="BX11" s="47"/>
      <c r="BY11" s="29"/>
      <c r="BZ11" s="31">
        <f t="shared" si="41"/>
        <v>0</v>
      </c>
      <c r="CA11" s="36">
        <f t="shared" si="42"/>
        <v>0</v>
      </c>
      <c r="CB11" s="33" t="str">
        <f t="shared" si="43"/>
        <v>F</v>
      </c>
      <c r="CC11" s="34">
        <f t="shared" si="44"/>
        <v>0</v>
      </c>
      <c r="CD11" s="38"/>
      <c r="CE11" s="39"/>
      <c r="CF11" s="40"/>
      <c r="CG11" s="31">
        <f t="shared" si="45"/>
        <v>0</v>
      </c>
      <c r="CH11" s="36">
        <f t="shared" si="46"/>
        <v>0</v>
      </c>
      <c r="CI11" s="41" t="str">
        <f t="shared" si="47"/>
        <v xml:space="preserve"> 0.0</v>
      </c>
      <c r="CJ11" s="33" t="str">
        <f t="shared" si="48"/>
        <v>F</v>
      </c>
      <c r="CK11" s="34">
        <f t="shared" si="49"/>
        <v>0</v>
      </c>
      <c r="CL11" s="38">
        <f t="shared" si="50"/>
        <v>0</v>
      </c>
      <c r="CM11" s="39"/>
      <c r="CN11" s="40"/>
      <c r="CO11" s="31"/>
      <c r="CP11" s="36">
        <f t="shared" si="51"/>
        <v>0</v>
      </c>
      <c r="CQ11" s="41" t="str">
        <f t="shared" si="52"/>
        <v xml:space="preserve"> 0.0</v>
      </c>
      <c r="CR11" s="33" t="str">
        <f t="shared" si="53"/>
        <v>F</v>
      </c>
      <c r="CS11" s="34">
        <f t="shared" si="54"/>
        <v>0</v>
      </c>
      <c r="CT11" s="38"/>
      <c r="CU11" s="39"/>
      <c r="CV11" s="40"/>
      <c r="CW11" s="31">
        <f t="shared" si="55"/>
        <v>0</v>
      </c>
      <c r="CX11" s="36">
        <f t="shared" si="56"/>
        <v>0</v>
      </c>
      <c r="CY11" s="41" t="str">
        <f t="shared" si="57"/>
        <v xml:space="preserve"> 0.0</v>
      </c>
      <c r="CZ11" s="33" t="str">
        <f t="shared" si="58"/>
        <v>F</v>
      </c>
      <c r="DA11" s="34">
        <f t="shared" si="59"/>
        <v>0</v>
      </c>
      <c r="DB11" s="38"/>
      <c r="DC11" s="39"/>
      <c r="DD11" s="40"/>
      <c r="DE11" s="31">
        <f t="shared" si="60"/>
        <v>0</v>
      </c>
      <c r="DF11" s="36">
        <f t="shared" si="61"/>
        <v>0</v>
      </c>
      <c r="DG11" s="41" t="str">
        <f t="shared" si="62"/>
        <v xml:space="preserve"> 0.0</v>
      </c>
      <c r="DH11" s="33" t="str">
        <f t="shared" si="63"/>
        <v>F</v>
      </c>
      <c r="DI11" s="34">
        <f t="shared" si="64"/>
        <v>0</v>
      </c>
      <c r="DJ11" s="38">
        <f t="shared" si="65"/>
        <v>0</v>
      </c>
      <c r="DK11" s="39"/>
      <c r="DL11" s="40"/>
      <c r="DM11" s="31">
        <f t="shared" si="66"/>
        <v>0</v>
      </c>
      <c r="DN11" s="36">
        <f t="shared" si="67"/>
        <v>0</v>
      </c>
      <c r="DO11" s="41" t="str">
        <f t="shared" si="68"/>
        <v xml:space="preserve"> 0.0</v>
      </c>
      <c r="DP11" s="33" t="str">
        <f t="shared" si="69"/>
        <v>F</v>
      </c>
      <c r="DQ11" s="34">
        <f t="shared" si="70"/>
        <v>0</v>
      </c>
      <c r="DR11" s="42">
        <f t="shared" si="71"/>
        <v>24</v>
      </c>
      <c r="DS11" s="4">
        <f t="shared" si="72"/>
        <v>11.545000000000003</v>
      </c>
      <c r="DT11" s="4">
        <f t="shared" si="73"/>
        <v>5.7725000000000017</v>
      </c>
      <c r="DU11" s="43">
        <f>IF(DR11=$DS$2,"ok",$DS$2-DR11)</f>
        <v>6</v>
      </c>
      <c r="DV11" s="1">
        <f t="shared" si="74"/>
        <v>8</v>
      </c>
      <c r="DW11" s="1">
        <f t="shared" si="0"/>
        <v>6</v>
      </c>
      <c r="DX11" s="2" t="str">
        <f t="shared" si="75"/>
        <v>NZEHA WANDA GREGORY WILFRIED</v>
      </c>
      <c r="DY11" s="48"/>
      <c r="DZ11" s="48"/>
      <c r="EA11" s="57"/>
    </row>
    <row r="12" spans="1:182" ht="15.75" x14ac:dyDescent="0.25">
      <c r="A12" s="26">
        <v>9</v>
      </c>
      <c r="B12" s="64" t="s">
        <v>56</v>
      </c>
      <c r="C12" s="27" t="s">
        <v>44</v>
      </c>
      <c r="D12" s="28"/>
      <c r="E12" s="35">
        <v>8.5</v>
      </c>
      <c r="F12" s="35">
        <v>8.5</v>
      </c>
      <c r="G12" s="30">
        <v>2</v>
      </c>
      <c r="H12" s="31">
        <f t="shared" si="1"/>
        <v>19.75</v>
      </c>
      <c r="I12" s="32">
        <f t="shared" si="2"/>
        <v>3.95</v>
      </c>
      <c r="J12" s="33" t="str">
        <f t="shared" si="3"/>
        <v>F</v>
      </c>
      <c r="K12" s="34">
        <f t="shared" si="4"/>
        <v>0</v>
      </c>
      <c r="L12" s="35">
        <v>16</v>
      </c>
      <c r="M12" s="35">
        <v>16</v>
      </c>
      <c r="N12" s="47">
        <v>13</v>
      </c>
      <c r="O12" s="31">
        <f t="shared" si="5"/>
        <v>69.5</v>
      </c>
      <c r="P12" s="36">
        <f t="shared" si="6"/>
        <v>13.9</v>
      </c>
      <c r="Q12" s="33" t="str">
        <f t="shared" si="7"/>
        <v>B</v>
      </c>
      <c r="R12" s="34">
        <f t="shared" si="8"/>
        <v>2</v>
      </c>
      <c r="S12" s="35">
        <v>8</v>
      </c>
      <c r="T12" s="35">
        <v>8</v>
      </c>
      <c r="U12" s="30">
        <v>11</v>
      </c>
      <c r="V12" s="31">
        <f t="shared" si="9"/>
        <v>50.500000000000007</v>
      </c>
      <c r="W12" s="32">
        <f t="shared" si="10"/>
        <v>10.100000000000001</v>
      </c>
      <c r="X12" s="33" t="str">
        <f t="shared" si="11"/>
        <v>C</v>
      </c>
      <c r="Y12" s="34">
        <f t="shared" si="12"/>
        <v>3</v>
      </c>
      <c r="Z12" s="35">
        <v>12.5</v>
      </c>
      <c r="AA12" s="35">
        <v>12.5</v>
      </c>
      <c r="AB12" s="47">
        <v>15</v>
      </c>
      <c r="AC12" s="31">
        <f t="shared" si="13"/>
        <v>71.25</v>
      </c>
      <c r="AD12" s="36">
        <f t="shared" si="14"/>
        <v>14.25</v>
      </c>
      <c r="AE12" s="33" t="str">
        <f t="shared" si="15"/>
        <v>B+</v>
      </c>
      <c r="AF12" s="34">
        <f t="shared" si="16"/>
        <v>3</v>
      </c>
      <c r="AG12" s="29">
        <v>11.5</v>
      </c>
      <c r="AH12" s="29">
        <v>11.5</v>
      </c>
      <c r="AI12" s="30">
        <v>10</v>
      </c>
      <c r="AJ12" s="31">
        <f t="shared" si="17"/>
        <v>52.25</v>
      </c>
      <c r="AK12" s="32">
        <f t="shared" si="18"/>
        <v>10.45</v>
      </c>
      <c r="AL12" s="33" t="str">
        <f t="shared" si="19"/>
        <v>C</v>
      </c>
      <c r="AM12" s="34">
        <f t="shared" si="20"/>
        <v>4</v>
      </c>
      <c r="AN12" s="29">
        <v>14</v>
      </c>
      <c r="AO12" s="29">
        <v>14</v>
      </c>
      <c r="AP12" s="30">
        <v>13</v>
      </c>
      <c r="AQ12" s="31">
        <f t="shared" si="21"/>
        <v>66.5</v>
      </c>
      <c r="AR12" s="32">
        <f t="shared" si="22"/>
        <v>13.3</v>
      </c>
      <c r="AS12" s="33" t="str">
        <f t="shared" si="23"/>
        <v>B</v>
      </c>
      <c r="AT12" s="34">
        <f t="shared" si="24"/>
        <v>4</v>
      </c>
      <c r="AU12" s="35">
        <v>11.5</v>
      </c>
      <c r="AV12" s="35">
        <v>11.5</v>
      </c>
      <c r="AW12" s="47">
        <v>18.5</v>
      </c>
      <c r="AX12" s="31">
        <f t="shared" si="25"/>
        <v>82</v>
      </c>
      <c r="AY12" s="36">
        <f t="shared" si="26"/>
        <v>16.399999999999999</v>
      </c>
      <c r="AZ12" s="33" t="str">
        <f t="shared" si="27"/>
        <v>A</v>
      </c>
      <c r="BA12" s="34">
        <f t="shared" si="28"/>
        <v>4</v>
      </c>
      <c r="BB12" s="35">
        <v>11.5</v>
      </c>
      <c r="BC12" s="35">
        <v>11.5</v>
      </c>
      <c r="BD12" s="29">
        <v>14.5</v>
      </c>
      <c r="BE12" s="31">
        <f t="shared" si="29"/>
        <v>68</v>
      </c>
      <c r="BF12" s="36">
        <f t="shared" si="30"/>
        <v>13.6</v>
      </c>
      <c r="BG12" s="33" t="str">
        <f t="shared" si="31"/>
        <v>B</v>
      </c>
      <c r="BH12" s="34">
        <f t="shared" si="32"/>
        <v>4</v>
      </c>
      <c r="BI12" s="35">
        <v>0</v>
      </c>
      <c r="BJ12" s="35">
        <v>0</v>
      </c>
      <c r="BK12" s="30">
        <v>0</v>
      </c>
      <c r="BL12" s="31">
        <f t="shared" si="33"/>
        <v>0</v>
      </c>
      <c r="BM12" s="32">
        <f t="shared" si="34"/>
        <v>0</v>
      </c>
      <c r="BN12" s="33" t="str">
        <f t="shared" si="35"/>
        <v>F</v>
      </c>
      <c r="BO12" s="37">
        <f t="shared" si="36"/>
        <v>0</v>
      </c>
      <c r="BP12" s="37"/>
      <c r="BQ12" s="37"/>
      <c r="BR12" s="37"/>
      <c r="BS12" s="31">
        <f t="shared" si="37"/>
        <v>0</v>
      </c>
      <c r="BT12" s="36">
        <f t="shared" si="38"/>
        <v>0</v>
      </c>
      <c r="BU12" s="33" t="str">
        <f t="shared" si="39"/>
        <v>F</v>
      </c>
      <c r="BV12" s="34">
        <f t="shared" si="40"/>
        <v>0</v>
      </c>
      <c r="BW12" s="47"/>
      <c r="BX12" s="47"/>
      <c r="BY12" s="29"/>
      <c r="BZ12" s="31">
        <f t="shared" si="41"/>
        <v>0</v>
      </c>
      <c r="CA12" s="36">
        <f t="shared" si="42"/>
        <v>0</v>
      </c>
      <c r="CB12" s="33" t="str">
        <f t="shared" si="43"/>
        <v>F</v>
      </c>
      <c r="CC12" s="34">
        <f t="shared" si="44"/>
        <v>0</v>
      </c>
      <c r="CD12" s="38"/>
      <c r="CE12" s="39"/>
      <c r="CF12" s="40"/>
      <c r="CG12" s="31">
        <f t="shared" si="45"/>
        <v>0</v>
      </c>
      <c r="CH12" s="36">
        <f t="shared" si="46"/>
        <v>0</v>
      </c>
      <c r="CI12" s="41" t="str">
        <f t="shared" si="47"/>
        <v xml:space="preserve"> 0.0</v>
      </c>
      <c r="CJ12" s="33" t="str">
        <f t="shared" si="48"/>
        <v>F</v>
      </c>
      <c r="CK12" s="34">
        <f t="shared" si="49"/>
        <v>0</v>
      </c>
      <c r="CL12" s="38">
        <f t="shared" si="50"/>
        <v>0</v>
      </c>
      <c r="CM12" s="39"/>
      <c r="CN12" s="40"/>
      <c r="CO12" s="31"/>
      <c r="CP12" s="36">
        <f t="shared" si="51"/>
        <v>0</v>
      </c>
      <c r="CQ12" s="41" t="str">
        <f t="shared" si="52"/>
        <v xml:space="preserve"> 0.0</v>
      </c>
      <c r="CR12" s="33" t="str">
        <f t="shared" si="53"/>
        <v>F</v>
      </c>
      <c r="CS12" s="34">
        <f t="shared" si="54"/>
        <v>0</v>
      </c>
      <c r="CT12" s="38"/>
      <c r="CU12" s="39"/>
      <c r="CV12" s="40"/>
      <c r="CW12" s="31">
        <f t="shared" si="55"/>
        <v>0</v>
      </c>
      <c r="CX12" s="36">
        <f t="shared" si="56"/>
        <v>0</v>
      </c>
      <c r="CY12" s="41" t="str">
        <f t="shared" si="57"/>
        <v xml:space="preserve"> 0.0</v>
      </c>
      <c r="CZ12" s="33" t="str">
        <f t="shared" si="58"/>
        <v>F</v>
      </c>
      <c r="DA12" s="34">
        <f t="shared" si="59"/>
        <v>0</v>
      </c>
      <c r="DB12" s="38"/>
      <c r="DC12" s="39"/>
      <c r="DD12" s="40"/>
      <c r="DE12" s="31">
        <f t="shared" si="60"/>
        <v>0</v>
      </c>
      <c r="DF12" s="36">
        <f t="shared" si="61"/>
        <v>0</v>
      </c>
      <c r="DG12" s="41" t="str">
        <f t="shared" si="62"/>
        <v xml:space="preserve"> 0.0</v>
      </c>
      <c r="DH12" s="33" t="str">
        <f t="shared" si="63"/>
        <v>F</v>
      </c>
      <c r="DI12" s="34">
        <f t="shared" si="64"/>
        <v>0</v>
      </c>
      <c r="DJ12" s="38">
        <f t="shared" si="65"/>
        <v>0</v>
      </c>
      <c r="DK12" s="39"/>
      <c r="DL12" s="40"/>
      <c r="DM12" s="31">
        <f t="shared" si="66"/>
        <v>0</v>
      </c>
      <c r="DN12" s="36">
        <f t="shared" si="67"/>
        <v>0</v>
      </c>
      <c r="DO12" s="41" t="str">
        <f t="shared" si="68"/>
        <v xml:space="preserve"> 0.0</v>
      </c>
      <c r="DP12" s="33" t="str">
        <f t="shared" si="69"/>
        <v>F</v>
      </c>
      <c r="DQ12" s="34">
        <f t="shared" si="70"/>
        <v>0</v>
      </c>
      <c r="DR12" s="42">
        <f t="shared" si="71"/>
        <v>24</v>
      </c>
      <c r="DS12" s="4">
        <f t="shared" si="72"/>
        <v>10.791666666666666</v>
      </c>
      <c r="DT12" s="4">
        <f t="shared" si="73"/>
        <v>5.395833333333333</v>
      </c>
      <c r="DU12" s="43">
        <f>IF(DR12=$DS$2,"ok", $DS$2-DR12)</f>
        <v>6</v>
      </c>
      <c r="DV12" s="1">
        <f t="shared" si="74"/>
        <v>9</v>
      </c>
      <c r="DW12" s="1">
        <f t="shared" si="0"/>
        <v>8</v>
      </c>
      <c r="DX12" s="2" t="str">
        <f t="shared" si="75"/>
        <v>SELOUGOU AMBATTA MAUGEL KEVIN</v>
      </c>
      <c r="DY12" s="44" t="s">
        <v>45</v>
      </c>
      <c r="DZ12" s="45">
        <f>COUNTIFS(DS10:DS14,"&lt;=10")</f>
        <v>0</v>
      </c>
      <c r="EA12" s="45">
        <f>((DZ12/$DZ$4)*100)</f>
        <v>0</v>
      </c>
    </row>
    <row r="13" spans="1:182" ht="19.5" customHeight="1" x14ac:dyDescent="0.25">
      <c r="A13" s="26">
        <v>10</v>
      </c>
      <c r="B13" s="64" t="s">
        <v>57</v>
      </c>
      <c r="C13" s="27" t="s">
        <v>46</v>
      </c>
      <c r="D13" s="28"/>
      <c r="E13" s="29">
        <v>5</v>
      </c>
      <c r="F13" s="29">
        <v>5</v>
      </c>
      <c r="G13" s="30">
        <v>2</v>
      </c>
      <c r="H13" s="31">
        <f t="shared" si="1"/>
        <v>14.5</v>
      </c>
      <c r="I13" s="32">
        <f t="shared" si="2"/>
        <v>2.9</v>
      </c>
      <c r="J13" s="33" t="str">
        <f t="shared" si="3"/>
        <v>F</v>
      </c>
      <c r="K13" s="34">
        <f t="shared" si="4"/>
        <v>0</v>
      </c>
      <c r="L13" s="35">
        <v>14.5</v>
      </c>
      <c r="M13" s="35">
        <v>14.5</v>
      </c>
      <c r="N13" s="47">
        <v>13</v>
      </c>
      <c r="O13" s="31">
        <f t="shared" si="5"/>
        <v>67.25</v>
      </c>
      <c r="P13" s="36">
        <f t="shared" si="6"/>
        <v>13.45</v>
      </c>
      <c r="Q13" s="33" t="str">
        <f t="shared" si="7"/>
        <v>B</v>
      </c>
      <c r="R13" s="34">
        <f t="shared" si="8"/>
        <v>2</v>
      </c>
      <c r="S13" s="35">
        <v>10</v>
      </c>
      <c r="T13" s="35">
        <v>10</v>
      </c>
      <c r="U13" s="30">
        <v>14</v>
      </c>
      <c r="V13" s="31">
        <f t="shared" si="9"/>
        <v>64</v>
      </c>
      <c r="W13" s="32">
        <f t="shared" si="10"/>
        <v>12.8</v>
      </c>
      <c r="X13" s="33" t="str">
        <f t="shared" si="11"/>
        <v>B-</v>
      </c>
      <c r="Y13" s="34">
        <f t="shared" si="12"/>
        <v>3</v>
      </c>
      <c r="Z13" s="35">
        <v>13</v>
      </c>
      <c r="AA13" s="35">
        <v>13</v>
      </c>
      <c r="AB13" s="30">
        <v>16</v>
      </c>
      <c r="AC13" s="31">
        <f t="shared" si="13"/>
        <v>75.5</v>
      </c>
      <c r="AD13" s="32">
        <f t="shared" si="14"/>
        <v>15.1</v>
      </c>
      <c r="AE13" s="33" t="str">
        <f t="shared" si="15"/>
        <v>A-</v>
      </c>
      <c r="AF13" s="34">
        <f t="shared" si="16"/>
        <v>3</v>
      </c>
      <c r="AG13" s="35">
        <v>8</v>
      </c>
      <c r="AH13" s="35">
        <v>8</v>
      </c>
      <c r="AI13" s="30">
        <v>8</v>
      </c>
      <c r="AJ13" s="31">
        <f t="shared" si="17"/>
        <v>40</v>
      </c>
      <c r="AK13" s="32">
        <f t="shared" si="18"/>
        <v>8</v>
      </c>
      <c r="AL13" s="33" t="str">
        <f t="shared" si="19"/>
        <v>D+</v>
      </c>
      <c r="AM13" s="34">
        <f t="shared" si="20"/>
        <v>0</v>
      </c>
      <c r="AN13" s="29">
        <v>14</v>
      </c>
      <c r="AO13" s="29">
        <v>14</v>
      </c>
      <c r="AP13" s="30">
        <v>10</v>
      </c>
      <c r="AQ13" s="31">
        <f t="shared" si="21"/>
        <v>56</v>
      </c>
      <c r="AR13" s="32">
        <f t="shared" si="22"/>
        <v>11.2</v>
      </c>
      <c r="AS13" s="33" t="str">
        <f t="shared" si="23"/>
        <v>C+</v>
      </c>
      <c r="AT13" s="34">
        <f t="shared" si="24"/>
        <v>4</v>
      </c>
      <c r="AU13" s="35">
        <v>8.5</v>
      </c>
      <c r="AV13" s="35">
        <v>8.5</v>
      </c>
      <c r="AW13" s="30">
        <v>16</v>
      </c>
      <c r="AX13" s="31">
        <f t="shared" si="25"/>
        <v>68.75</v>
      </c>
      <c r="AY13" s="32">
        <f t="shared" si="26"/>
        <v>13.75</v>
      </c>
      <c r="AZ13" s="33" t="str">
        <f t="shared" si="27"/>
        <v>B</v>
      </c>
      <c r="BA13" s="34">
        <f t="shared" si="28"/>
        <v>4</v>
      </c>
      <c r="BB13" s="35">
        <v>8.5</v>
      </c>
      <c r="BC13" s="35">
        <v>8.5</v>
      </c>
      <c r="BD13" s="30">
        <v>18.5</v>
      </c>
      <c r="BE13" s="31">
        <f t="shared" si="29"/>
        <v>77.5</v>
      </c>
      <c r="BF13" s="32">
        <f t="shared" si="30"/>
        <v>15.5</v>
      </c>
      <c r="BG13" s="33" t="str">
        <f t="shared" si="31"/>
        <v>A-</v>
      </c>
      <c r="BH13" s="34">
        <f t="shared" si="32"/>
        <v>4</v>
      </c>
      <c r="BI13" s="50">
        <v>3</v>
      </c>
      <c r="BJ13" s="50">
        <v>3</v>
      </c>
      <c r="BK13" s="30">
        <v>1</v>
      </c>
      <c r="BL13" s="31">
        <f t="shared" si="33"/>
        <v>7.9999999999999991</v>
      </c>
      <c r="BM13" s="32">
        <f t="shared" si="34"/>
        <v>1.5999999999999999</v>
      </c>
      <c r="BN13" s="33" t="str">
        <f t="shared" si="35"/>
        <v>F</v>
      </c>
      <c r="BO13" s="37">
        <f t="shared" si="36"/>
        <v>0</v>
      </c>
      <c r="BP13" s="37"/>
      <c r="BQ13" s="37"/>
      <c r="BR13" s="37"/>
      <c r="BS13" s="31">
        <f t="shared" si="37"/>
        <v>0</v>
      </c>
      <c r="BT13" s="36">
        <f t="shared" si="38"/>
        <v>0</v>
      </c>
      <c r="BU13" s="33" t="str">
        <f t="shared" si="39"/>
        <v>F</v>
      </c>
      <c r="BV13" s="34">
        <f t="shared" si="40"/>
        <v>0</v>
      </c>
      <c r="BW13" s="29"/>
      <c r="BX13" s="29"/>
      <c r="BY13" s="29"/>
      <c r="BZ13" s="31">
        <f t="shared" si="41"/>
        <v>0</v>
      </c>
      <c r="CA13" s="36">
        <f t="shared" si="42"/>
        <v>0</v>
      </c>
      <c r="CB13" s="33" t="str">
        <f t="shared" si="43"/>
        <v>F</v>
      </c>
      <c r="CC13" s="34">
        <f t="shared" si="44"/>
        <v>0</v>
      </c>
      <c r="CD13" s="38"/>
      <c r="CE13" s="39"/>
      <c r="CF13" s="40"/>
      <c r="CG13" s="31">
        <f t="shared" si="45"/>
        <v>0</v>
      </c>
      <c r="CH13" s="36">
        <f t="shared" si="46"/>
        <v>0</v>
      </c>
      <c r="CI13" s="41" t="str">
        <f t="shared" si="47"/>
        <v xml:space="preserve"> 0.0</v>
      </c>
      <c r="CJ13" s="33" t="str">
        <f t="shared" si="48"/>
        <v>F</v>
      </c>
      <c r="CK13" s="34">
        <f t="shared" si="49"/>
        <v>0</v>
      </c>
      <c r="CL13" s="38">
        <f t="shared" si="50"/>
        <v>0</v>
      </c>
      <c r="CM13" s="39"/>
      <c r="CN13" s="40"/>
      <c r="CO13" s="31"/>
      <c r="CP13" s="36">
        <f t="shared" si="51"/>
        <v>0</v>
      </c>
      <c r="CQ13" s="41" t="str">
        <f t="shared" si="52"/>
        <v xml:space="preserve"> 0.0</v>
      </c>
      <c r="CR13" s="33" t="str">
        <f t="shared" si="53"/>
        <v>F</v>
      </c>
      <c r="CS13" s="34">
        <f t="shared" si="54"/>
        <v>0</v>
      </c>
      <c r="CT13" s="38"/>
      <c r="CU13" s="39"/>
      <c r="CV13" s="40"/>
      <c r="CW13" s="31">
        <f t="shared" si="55"/>
        <v>0</v>
      </c>
      <c r="CX13" s="36">
        <f t="shared" si="56"/>
        <v>0</v>
      </c>
      <c r="CY13" s="41" t="str">
        <f t="shared" si="57"/>
        <v xml:space="preserve"> 0.0</v>
      </c>
      <c r="CZ13" s="33" t="str">
        <f t="shared" si="58"/>
        <v>F</v>
      </c>
      <c r="DA13" s="34">
        <f t="shared" si="59"/>
        <v>0</v>
      </c>
      <c r="DB13" s="38"/>
      <c r="DC13" s="39"/>
      <c r="DD13" s="40"/>
      <c r="DE13" s="31">
        <f t="shared" si="60"/>
        <v>0</v>
      </c>
      <c r="DF13" s="36">
        <f t="shared" si="61"/>
        <v>0</v>
      </c>
      <c r="DG13" s="41" t="str">
        <f t="shared" si="62"/>
        <v xml:space="preserve"> 0.0</v>
      </c>
      <c r="DH13" s="33" t="str">
        <f t="shared" si="63"/>
        <v>F</v>
      </c>
      <c r="DI13" s="34">
        <f t="shared" si="64"/>
        <v>0</v>
      </c>
      <c r="DJ13" s="38">
        <f t="shared" si="65"/>
        <v>0</v>
      </c>
      <c r="DK13" s="39"/>
      <c r="DL13" s="40"/>
      <c r="DM13" s="31">
        <f t="shared" si="66"/>
        <v>0</v>
      </c>
      <c r="DN13" s="36">
        <f t="shared" si="67"/>
        <v>0</v>
      </c>
      <c r="DO13" s="41" t="str">
        <f t="shared" si="68"/>
        <v xml:space="preserve"> 0.0</v>
      </c>
      <c r="DP13" s="33" t="str">
        <f t="shared" si="69"/>
        <v>F</v>
      </c>
      <c r="DQ13" s="34">
        <f t="shared" si="70"/>
        <v>0</v>
      </c>
      <c r="DR13" s="42">
        <f t="shared" si="71"/>
        <v>20</v>
      </c>
      <c r="DS13" s="4">
        <f t="shared" si="72"/>
        <v>10.553333333333333</v>
      </c>
      <c r="DT13" s="4">
        <f t="shared" si="73"/>
        <v>5.2766666666666664</v>
      </c>
      <c r="DU13" s="43">
        <f>IF(DR13=$DS$2,"ok", $DS$2-DR13)</f>
        <v>10</v>
      </c>
      <c r="DV13" s="1">
        <f t="shared" si="74"/>
        <v>10</v>
      </c>
      <c r="DW13" s="1">
        <f t="shared" si="0"/>
        <v>9</v>
      </c>
      <c r="DX13" s="2" t="str">
        <f t="shared" si="75"/>
        <v>TAJO MBOUDJEKO YANNICK</v>
      </c>
      <c r="DY13" s="44" t="s">
        <v>33</v>
      </c>
      <c r="DZ13" s="45">
        <v>5</v>
      </c>
      <c r="EA13" s="57" t="s">
        <v>34</v>
      </c>
    </row>
    <row r="14" spans="1:182" s="49" customFormat="1" ht="15.75" x14ac:dyDescent="0.25">
      <c r="A14" s="26">
        <v>11</v>
      </c>
      <c r="B14" s="64" t="s">
        <v>58</v>
      </c>
      <c r="C14" s="27" t="s">
        <v>47</v>
      </c>
      <c r="D14" s="46"/>
      <c r="E14" s="35">
        <v>5</v>
      </c>
      <c r="F14" s="35">
        <v>5</v>
      </c>
      <c r="G14" s="30">
        <v>10</v>
      </c>
      <c r="H14" s="31">
        <f t="shared" si="1"/>
        <v>42.5</v>
      </c>
      <c r="I14" s="32">
        <f t="shared" si="2"/>
        <v>8.5</v>
      </c>
      <c r="J14" s="33" t="str">
        <f t="shared" si="3"/>
        <v>D+</v>
      </c>
      <c r="K14" s="34">
        <f t="shared" si="4"/>
        <v>0</v>
      </c>
      <c r="L14" s="35">
        <v>13</v>
      </c>
      <c r="M14" s="35">
        <v>13</v>
      </c>
      <c r="N14" s="47">
        <v>11</v>
      </c>
      <c r="O14" s="31">
        <f t="shared" si="5"/>
        <v>58.000000000000007</v>
      </c>
      <c r="P14" s="36">
        <f t="shared" si="6"/>
        <v>11.600000000000001</v>
      </c>
      <c r="Q14" s="33" t="str">
        <f t="shared" si="7"/>
        <v>C+</v>
      </c>
      <c r="R14" s="34">
        <f t="shared" si="8"/>
        <v>2</v>
      </c>
      <c r="S14" s="35">
        <v>14</v>
      </c>
      <c r="T14" s="35">
        <v>14</v>
      </c>
      <c r="U14" s="30">
        <v>12.5</v>
      </c>
      <c r="V14" s="31">
        <f t="shared" si="9"/>
        <v>64.75</v>
      </c>
      <c r="W14" s="32">
        <f t="shared" si="10"/>
        <v>12.95</v>
      </c>
      <c r="X14" s="33" t="str">
        <f t="shared" si="11"/>
        <v>B-</v>
      </c>
      <c r="Y14" s="34">
        <f t="shared" si="12"/>
        <v>3</v>
      </c>
      <c r="Z14" s="35">
        <v>16.5</v>
      </c>
      <c r="AA14" s="35">
        <v>16.5</v>
      </c>
      <c r="AB14" s="47">
        <v>15.5</v>
      </c>
      <c r="AC14" s="31">
        <f t="shared" si="13"/>
        <v>79</v>
      </c>
      <c r="AD14" s="36">
        <f t="shared" si="14"/>
        <v>15.8</v>
      </c>
      <c r="AE14" s="33" t="str">
        <f t="shared" si="15"/>
        <v>A-</v>
      </c>
      <c r="AF14" s="34">
        <f t="shared" si="16"/>
        <v>3</v>
      </c>
      <c r="AG14" s="29">
        <v>10</v>
      </c>
      <c r="AH14" s="29">
        <v>10</v>
      </c>
      <c r="AI14" s="29">
        <v>10</v>
      </c>
      <c r="AJ14" s="31">
        <f t="shared" si="17"/>
        <v>50</v>
      </c>
      <c r="AK14" s="36">
        <f t="shared" si="18"/>
        <v>10</v>
      </c>
      <c r="AL14" s="33" t="str">
        <f t="shared" si="19"/>
        <v>C</v>
      </c>
      <c r="AM14" s="34">
        <f t="shared" si="20"/>
        <v>4</v>
      </c>
      <c r="AN14" s="29">
        <v>14</v>
      </c>
      <c r="AO14" s="29">
        <v>14</v>
      </c>
      <c r="AP14" s="29">
        <v>12</v>
      </c>
      <c r="AQ14" s="31">
        <f t="shared" si="21"/>
        <v>63</v>
      </c>
      <c r="AR14" s="36">
        <f t="shared" si="22"/>
        <v>12.6</v>
      </c>
      <c r="AS14" s="33" t="str">
        <f t="shared" si="23"/>
        <v>B-</v>
      </c>
      <c r="AT14" s="34">
        <f t="shared" si="24"/>
        <v>4</v>
      </c>
      <c r="AU14" s="35">
        <v>16.5</v>
      </c>
      <c r="AV14" s="35">
        <v>16.5</v>
      </c>
      <c r="AW14" s="47">
        <v>15.5</v>
      </c>
      <c r="AX14" s="31">
        <f t="shared" si="25"/>
        <v>79</v>
      </c>
      <c r="AY14" s="36">
        <f t="shared" si="26"/>
        <v>15.8</v>
      </c>
      <c r="AZ14" s="33" t="str">
        <f t="shared" si="27"/>
        <v>A-</v>
      </c>
      <c r="BA14" s="34">
        <f t="shared" si="28"/>
        <v>4</v>
      </c>
      <c r="BB14" s="35">
        <v>16.5</v>
      </c>
      <c r="BC14" s="35">
        <v>16.5</v>
      </c>
      <c r="BD14" s="47">
        <v>13.5</v>
      </c>
      <c r="BE14" s="31">
        <f t="shared" si="29"/>
        <v>72</v>
      </c>
      <c r="BF14" s="36">
        <f t="shared" si="30"/>
        <v>14.4</v>
      </c>
      <c r="BG14" s="33" t="str">
        <f t="shared" si="31"/>
        <v>B+</v>
      </c>
      <c r="BH14" s="34">
        <f t="shared" si="32"/>
        <v>4</v>
      </c>
      <c r="BI14" s="35">
        <v>5</v>
      </c>
      <c r="BJ14" s="35">
        <v>5</v>
      </c>
      <c r="BK14" s="30">
        <v>4</v>
      </c>
      <c r="BL14" s="31">
        <f t="shared" si="33"/>
        <v>21.5</v>
      </c>
      <c r="BM14" s="32">
        <f t="shared" si="34"/>
        <v>4.3</v>
      </c>
      <c r="BN14" s="33" t="str">
        <f t="shared" si="35"/>
        <v>F</v>
      </c>
      <c r="BO14" s="37">
        <f t="shared" si="36"/>
        <v>0</v>
      </c>
      <c r="BP14" s="37"/>
      <c r="BQ14" s="37"/>
      <c r="BR14" s="37"/>
      <c r="BS14" s="31">
        <f t="shared" si="37"/>
        <v>0</v>
      </c>
      <c r="BT14" s="36">
        <f t="shared" si="38"/>
        <v>0</v>
      </c>
      <c r="BU14" s="33" t="str">
        <f t="shared" si="39"/>
        <v>F</v>
      </c>
      <c r="BV14" s="34">
        <f t="shared" si="40"/>
        <v>0</v>
      </c>
      <c r="BW14" s="47"/>
      <c r="BX14" s="47"/>
      <c r="BY14" s="29"/>
      <c r="BZ14" s="31">
        <f t="shared" si="41"/>
        <v>0</v>
      </c>
      <c r="CA14" s="36">
        <f t="shared" si="42"/>
        <v>0</v>
      </c>
      <c r="CB14" s="33" t="str">
        <f t="shared" si="43"/>
        <v>F</v>
      </c>
      <c r="CC14" s="34">
        <f t="shared" si="44"/>
        <v>0</v>
      </c>
      <c r="CD14" s="38"/>
      <c r="CE14" s="39"/>
      <c r="CF14" s="40"/>
      <c r="CG14" s="31">
        <f t="shared" si="45"/>
        <v>0</v>
      </c>
      <c r="CH14" s="36">
        <f t="shared" si="46"/>
        <v>0</v>
      </c>
      <c r="CI14" s="41" t="str">
        <f t="shared" si="47"/>
        <v xml:space="preserve"> 0.0</v>
      </c>
      <c r="CJ14" s="33" t="str">
        <f t="shared" si="48"/>
        <v>F</v>
      </c>
      <c r="CK14" s="34">
        <f t="shared" si="49"/>
        <v>0</v>
      </c>
      <c r="CL14" s="38">
        <f t="shared" si="50"/>
        <v>0</v>
      </c>
      <c r="CM14" s="39"/>
      <c r="CN14" s="40"/>
      <c r="CO14" s="31"/>
      <c r="CP14" s="36">
        <f t="shared" si="51"/>
        <v>0</v>
      </c>
      <c r="CQ14" s="41" t="str">
        <f t="shared" si="52"/>
        <v xml:space="preserve"> 0.0</v>
      </c>
      <c r="CR14" s="33" t="str">
        <f t="shared" si="53"/>
        <v>F</v>
      </c>
      <c r="CS14" s="34">
        <f t="shared" si="54"/>
        <v>0</v>
      </c>
      <c r="CT14" s="38"/>
      <c r="CU14" s="39"/>
      <c r="CV14" s="40"/>
      <c r="CW14" s="31">
        <f t="shared" si="55"/>
        <v>0</v>
      </c>
      <c r="CX14" s="36">
        <f t="shared" si="56"/>
        <v>0</v>
      </c>
      <c r="CY14" s="41" t="str">
        <f t="shared" si="57"/>
        <v xml:space="preserve"> 0.0</v>
      </c>
      <c r="CZ14" s="33" t="str">
        <f t="shared" si="58"/>
        <v>F</v>
      </c>
      <c r="DA14" s="34">
        <f t="shared" si="59"/>
        <v>0</v>
      </c>
      <c r="DB14" s="38"/>
      <c r="DC14" s="39"/>
      <c r="DD14" s="40"/>
      <c r="DE14" s="31">
        <f t="shared" si="60"/>
        <v>0</v>
      </c>
      <c r="DF14" s="36">
        <f t="shared" si="61"/>
        <v>0</v>
      </c>
      <c r="DG14" s="41" t="str">
        <f t="shared" si="62"/>
        <v xml:space="preserve"> 0.0</v>
      </c>
      <c r="DH14" s="33" t="str">
        <f t="shared" si="63"/>
        <v>F</v>
      </c>
      <c r="DI14" s="34">
        <f t="shared" si="64"/>
        <v>0</v>
      </c>
      <c r="DJ14" s="38">
        <f t="shared" si="65"/>
        <v>0</v>
      </c>
      <c r="DK14" s="39"/>
      <c r="DL14" s="40"/>
      <c r="DM14" s="31">
        <f t="shared" si="66"/>
        <v>0</v>
      </c>
      <c r="DN14" s="36">
        <f t="shared" si="67"/>
        <v>0</v>
      </c>
      <c r="DO14" s="41" t="str">
        <f t="shared" si="68"/>
        <v xml:space="preserve"> 0.0</v>
      </c>
      <c r="DP14" s="33" t="str">
        <f t="shared" si="69"/>
        <v>F</v>
      </c>
      <c r="DQ14" s="34">
        <f t="shared" si="70"/>
        <v>0</v>
      </c>
      <c r="DR14" s="42">
        <f t="shared" si="71"/>
        <v>24</v>
      </c>
      <c r="DS14" s="4">
        <f t="shared" si="72"/>
        <v>11.828333333333335</v>
      </c>
      <c r="DT14" s="4">
        <f t="shared" si="73"/>
        <v>5.9141666666666675</v>
      </c>
      <c r="DU14" s="43">
        <f>IF(DR14=$DS$2,"ok",$DS$2-DR14)</f>
        <v>6</v>
      </c>
      <c r="DV14" s="1">
        <f t="shared" si="74"/>
        <v>11</v>
      </c>
      <c r="DW14" s="1">
        <f t="shared" si="0"/>
        <v>4</v>
      </c>
      <c r="DX14" s="2" t="str">
        <f t="shared" si="75"/>
        <v>TOUKAM SORELLE BRINDA</v>
      </c>
      <c r="DY14" s="48"/>
      <c r="DZ14" s="48"/>
      <c r="EA14" s="57"/>
    </row>
  </sheetData>
  <mergeCells count="21">
    <mergeCell ref="AG2:AM2"/>
    <mergeCell ref="AN2:AT2"/>
    <mergeCell ref="AU2:BA2"/>
    <mergeCell ref="BB2:BH2"/>
    <mergeCell ref="A2:D2"/>
    <mergeCell ref="E2:K2"/>
    <mergeCell ref="L2:R2"/>
    <mergeCell ref="S2:Y2"/>
    <mergeCell ref="Z2:AF2"/>
    <mergeCell ref="EA13:EA14"/>
    <mergeCell ref="BI2:BO2"/>
    <mergeCell ref="BP2:BV2"/>
    <mergeCell ref="BW2:CC2"/>
    <mergeCell ref="CD2:CK2"/>
    <mergeCell ref="CL2:CS2"/>
    <mergeCell ref="CT2:DA2"/>
    <mergeCell ref="DB2:DI2"/>
    <mergeCell ref="DJ2:DQ2"/>
    <mergeCell ref="EA4:EA5"/>
    <mergeCell ref="EA7:EA8"/>
    <mergeCell ref="EA10:EA11"/>
  </mergeCells>
  <conditionalFormatting sqref="O4:O14 V4:V14 AQ4:AQ14 AX4:AX14 BL4:BL14 BS4:BS14 BZ4:BZ14 BE4:BE14 CG4:CG14 CO4:CO14 CW4:CW14 DE4:DE14 DM4:DM14 AC4:AC14 AJ4:AJ14 H4:H14">
    <cfRule type="cellIs" dxfId="10" priority="21" stopIfTrue="1" operator="lessThan">
      <formula>50</formula>
    </cfRule>
  </conditionalFormatting>
  <conditionalFormatting sqref="BO7:BO14 K4:K14 R4:R14 Y4:Y14 AF4:AF14 AM4:AM14 AT4:AT14 BA4:BA14 BH4:BH14 BV4:BV14 CC4:CC14 CK4:CK14 CS4:CS14 DA4:DA14 DI4:DI14 DQ4:DQ14">
    <cfRule type="cellIs" dxfId="9" priority="19" operator="greaterThan">
      <formula>0</formula>
    </cfRule>
  </conditionalFormatting>
  <conditionalFormatting sqref="DS4:DT14">
    <cfRule type="cellIs" dxfId="8" priority="8" operator="greaterThan">
      <formula>"11.9"</formula>
    </cfRule>
    <cfRule type="cellIs" dxfId="7" priority="9" operator="greaterThan">
      <formula>"11.99"</formula>
    </cfRule>
  </conditionalFormatting>
  <conditionalFormatting sqref="DS4:DT14">
    <cfRule type="cellIs" dxfId="6" priority="7" operator="lessThan">
      <formula>"11.99"</formula>
    </cfRule>
  </conditionalFormatting>
  <conditionalFormatting sqref="DS4:DT14">
    <cfRule type="cellIs" dxfId="5" priority="6" operator="lessThan">
      <formula>12</formula>
    </cfRule>
  </conditionalFormatting>
  <conditionalFormatting sqref="DS4:DT14">
    <cfRule type="cellIs" dxfId="4" priority="5" operator="lessThan">
      <formula>12</formula>
    </cfRule>
  </conditionalFormatting>
  <conditionalFormatting sqref="DR4:DR14">
    <cfRule type="cellIs" dxfId="3" priority="3" operator="equal">
      <formula>$DS$2</formula>
    </cfRule>
    <cfRule type="cellIs" dxfId="2" priority="4" operator="equal">
      <formula>$DS$2</formula>
    </cfRule>
  </conditionalFormatting>
  <conditionalFormatting sqref="I4:I14 P4:P14 W4:W14 AD4:AD14 AK4:AK14 AR4:AR14 AY4:AY14 BF4:BF14 BM4:BM14">
    <cfRule type="cellIs" dxfId="1" priority="1" operator="between">
      <formula>9.4</formula>
      <formula>9.99</formula>
    </cfRule>
    <cfRule type="cellIs" dxfId="0" priority="2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2023-01-04T11:36:32Z</dcterms:created>
  <dcterms:modified xsi:type="dcterms:W3CDTF">2023-01-05T07:40:51Z</dcterms:modified>
</cp:coreProperties>
</file>