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PC\Dropbox\Clonard - Cindy\File for Payroll and Billling\489 King Street\01Sep - 28Sep2025\"/>
    </mc:Choice>
  </mc:AlternateContent>
  <xr:revisionPtr revIDLastSave="0" documentId="13_ncr:1_{5703B1DA-6815-4EFE-8FB3-F55B865BE40A}" xr6:coauthVersionLast="47" xr6:coauthVersionMax="47" xr10:uidLastSave="{00000000-0000-0000-0000-000000000000}"/>
  <bookViews>
    <workbookView xWindow="-105" yWindow="0" windowWidth="12000" windowHeight="15585" xr2:uid="{00000000-000D-0000-FFFF-FFFF00000000}"/>
  </bookViews>
  <sheets>
    <sheet name="Sales Invoice" sheetId="1" r:id="rId1"/>
  </sheets>
  <definedNames>
    <definedName name="_xlnm.Print_Area" localSheetId="0">'Sales Invoice'!$A$1:$I$188</definedName>
    <definedName name="_xlnm.Print_Titles" localSheetId="0">'Sales Invoice'!$1:$9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1" l="1"/>
  <c r="G86" i="1"/>
  <c r="I86" i="1" s="1"/>
  <c r="I85" i="1"/>
  <c r="I84" i="1"/>
  <c r="G83" i="1"/>
  <c r="I83" i="1" s="1"/>
  <c r="I82" i="1"/>
  <c r="I81" i="1"/>
  <c r="G80" i="1"/>
  <c r="I80" i="1" s="1"/>
  <c r="I79" i="1"/>
  <c r="I78" i="1"/>
  <c r="G77" i="1"/>
  <c r="I77" i="1" s="1"/>
  <c r="I76" i="1"/>
  <c r="A76" i="1"/>
  <c r="A79" i="1" s="1"/>
  <c r="I75" i="1"/>
  <c r="G74" i="1"/>
  <c r="I74" i="1" s="1"/>
  <c r="A74" i="1"/>
  <c r="I73" i="1"/>
  <c r="A56" i="1"/>
  <c r="A57" i="1" s="1"/>
  <c r="G71" i="1"/>
  <c r="I71" i="1" s="1"/>
  <c r="I70" i="1"/>
  <c r="G69" i="1"/>
  <c r="I69" i="1" s="1"/>
  <c r="I68" i="1"/>
  <c r="G67" i="1"/>
  <c r="I67" i="1" s="1"/>
  <c r="I66" i="1"/>
  <c r="G65" i="1"/>
  <c r="I65" i="1" s="1"/>
  <c r="I64" i="1"/>
  <c r="G63" i="1"/>
  <c r="I63" i="1" s="1"/>
  <c r="I62" i="1"/>
  <c r="G61" i="1"/>
  <c r="I61" i="1" s="1"/>
  <c r="I60" i="1"/>
  <c r="G59" i="1"/>
  <c r="I59" i="1" s="1"/>
  <c r="I58" i="1"/>
  <c r="G57" i="1"/>
  <c r="I57" i="1" s="1"/>
  <c r="I56" i="1"/>
  <c r="G52" i="1"/>
  <c r="I52" i="1" s="1"/>
  <c r="I51" i="1"/>
  <c r="G50" i="1"/>
  <c r="I50" i="1" s="1"/>
  <c r="A50" i="1"/>
  <c r="I49" i="1"/>
  <c r="G47" i="1"/>
  <c r="I47" i="1" s="1"/>
  <c r="I46" i="1"/>
  <c r="G45" i="1"/>
  <c r="I45" i="1" s="1"/>
  <c r="I44" i="1"/>
  <c r="G43" i="1"/>
  <c r="I43" i="1" s="1"/>
  <c r="I42" i="1"/>
  <c r="G41" i="1"/>
  <c r="I41" i="1" s="1"/>
  <c r="I40" i="1"/>
  <c r="G39" i="1"/>
  <c r="I39" i="1" s="1"/>
  <c r="I38" i="1"/>
  <c r="G37" i="1"/>
  <c r="I37" i="1" s="1"/>
  <c r="I36" i="1"/>
  <c r="A36" i="1"/>
  <c r="A40" i="1" s="1"/>
  <c r="G35" i="1"/>
  <c r="I35" i="1" s="1"/>
  <c r="I34" i="1"/>
  <c r="G33" i="1"/>
  <c r="I33" i="1" s="1"/>
  <c r="A33" i="1"/>
  <c r="I32" i="1"/>
  <c r="A15" i="1"/>
  <c r="I27" i="1"/>
  <c r="G28" i="1"/>
  <c r="I28" i="1" s="1"/>
  <c r="I29" i="1"/>
  <c r="G30" i="1"/>
  <c r="I30" i="1" s="1"/>
  <c r="G26" i="1"/>
  <c r="G24" i="1"/>
  <c r="G22" i="1"/>
  <c r="G20" i="1"/>
  <c r="G18" i="1"/>
  <c r="G16" i="1"/>
  <c r="G14" i="1"/>
  <c r="G12" i="1"/>
  <c r="A60" i="1" l="1"/>
  <c r="A61" i="1" s="1"/>
  <c r="A82" i="1"/>
  <c r="A80" i="1"/>
  <c r="A77" i="1"/>
  <c r="A44" i="1"/>
  <c r="A41" i="1"/>
  <c r="A37" i="1"/>
  <c r="A64" i="1" l="1"/>
  <c r="A68" i="1" s="1"/>
  <c r="A69" i="1" s="1"/>
  <c r="A85" i="1"/>
  <c r="A86" i="1" s="1"/>
  <c r="A83" i="1"/>
  <c r="A45" i="1"/>
  <c r="I26" i="1"/>
  <c r="I25" i="1"/>
  <c r="I24" i="1"/>
  <c r="I23" i="1"/>
  <c r="I22" i="1"/>
  <c r="I21" i="1"/>
  <c r="I20" i="1"/>
  <c r="I19" i="1"/>
  <c r="A16" i="1"/>
  <c r="I18" i="1"/>
  <c r="I17" i="1"/>
  <c r="I16" i="1"/>
  <c r="I15" i="1"/>
  <c r="I14" i="1"/>
  <c r="A65" i="1" l="1"/>
  <c r="A19" i="1"/>
  <c r="A20" i="1" l="1"/>
  <c r="A23" i="1"/>
  <c r="A27" i="1" s="1"/>
  <c r="I13" i="1"/>
  <c r="I12" i="1"/>
  <c r="A12" i="1"/>
  <c r="I11" i="1"/>
  <c r="I98" i="1" l="1"/>
  <c r="A28" i="1"/>
  <c r="A24" i="1"/>
</calcChain>
</file>

<file path=xl/sharedStrings.xml><?xml version="1.0" encoding="utf-8"?>
<sst xmlns="http://schemas.openxmlformats.org/spreadsheetml/2006/main" count="231" uniqueCount="25">
  <si>
    <t>AMOUNT</t>
  </si>
  <si>
    <t>DATE</t>
  </si>
  <si>
    <t>ACCOUNT:</t>
  </si>
  <si>
    <t>REF</t>
  </si>
  <si>
    <t>HRS</t>
  </si>
  <si>
    <t>REG</t>
  </si>
  <si>
    <t>1.5X</t>
  </si>
  <si>
    <t>2X</t>
  </si>
  <si>
    <t>TRADE</t>
  </si>
  <si>
    <t>SUMMARY</t>
  </si>
  <si>
    <t>PROJECT:</t>
  </si>
  <si>
    <t>INTERNAL REPORTING</t>
  </si>
  <si>
    <t xml:space="preserve">PERIOD:  </t>
  </si>
  <si>
    <t>SUMMARY TOTAL:</t>
  </si>
  <si>
    <t>General &amp; Safety</t>
  </si>
  <si>
    <t>Various</t>
  </si>
  <si>
    <t>DESCRIPTION</t>
  </si>
  <si>
    <t>489-539 King Street West Inc.</t>
  </si>
  <si>
    <t>489-539 King Street West</t>
  </si>
  <si>
    <t>- ditto -</t>
  </si>
  <si>
    <t>"</t>
  </si>
  <si>
    <t>Foreman: 1</t>
  </si>
  <si>
    <t>Labour: 1</t>
  </si>
  <si>
    <t>Labour: 11</t>
  </si>
  <si>
    <t>Jul 28th, 2025 to Aug 31st,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</si>
</sst>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Copperplate Gothic Bold"/>
      <family val="2"/>
    </font>
    <font>
      <sz val="10"/>
      <name val="Arial"/>
      <family val="2"/>
    </font>
    <font>
      <b/>
      <sz val="11"/>
      <name val="Garamond"/>
      <family val="1"/>
    </font>
    <font>
      <b/>
      <sz val="28"/>
      <color rgb="FF8A8A76"/>
      <name val="Garamond"/>
      <family val="1"/>
    </font>
    <font>
      <sz val="10"/>
      <name val="Arial Narrow"/>
      <family val="2"/>
    </font>
    <font>
      <b/>
      <sz val="10"/>
      <color theme="0"/>
      <name val="Garamond"/>
      <family val="1"/>
    </font>
    <font>
      <b/>
      <sz val="12"/>
      <color rgb="FF8A8A76"/>
      <name val="Garamond"/>
      <family val="1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A8A76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165" fontId="0" fillId="0" borderId="0" xfId="0" applyNumberFormat="1"/>
    <xf numFmtId="0" fontId="4" fillId="0" borderId="0" xfId="0" applyFont="1"/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5" fontId="5" fillId="0" borderId="0" xfId="0" applyNumberFormat="1" applyFont="1" applyAlignment="1">
      <alignment horizontal="center"/>
    </xf>
    <xf numFmtId="165" fontId="0" fillId="0" borderId="0" xfId="0" quotePrefix="1" applyNumberFormat="1"/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2" fontId="0" fillId="0" borderId="0" xfId="0" applyNumberFormat="1"/>
    <xf numFmtId="165" fontId="10" fillId="0" borderId="0" xfId="0" applyNumberFormat="1" applyFont="1" applyAlignment="1">
      <alignment horizontal="right"/>
    </xf>
    <xf numFmtId="164" fontId="0" fillId="0" borderId="0" xfId="0" applyNumberFormat="1"/>
    <xf numFmtId="0" fontId="9" fillId="2" borderId="8" xfId="0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164" fontId="1" fillId="0" borderId="6" xfId="1" applyFont="1" applyFill="1" applyBorder="1" applyAlignment="1">
      <alignment vertical="center" readingOrder="1"/>
    </xf>
    <xf numFmtId="164" fontId="1" fillId="0" borderId="6" xfId="1" applyFont="1" applyFill="1" applyBorder="1" applyAlignment="1">
      <alignment horizontal="right" vertical="center" readingOrder="1"/>
    </xf>
    <xf numFmtId="166" fontId="0" fillId="0" borderId="0" xfId="0" applyNumberFormat="1"/>
    <xf numFmtId="0" fontId="6" fillId="0" borderId="0" xfId="0" applyFont="1" applyAlignment="1">
      <alignment horizontal="center"/>
    </xf>
    <xf numFmtId="2" fontId="1" fillId="0" borderId="2" xfId="0" quotePrefix="1" applyNumberFormat="1" applyFont="1" applyBorder="1" applyAlignment="1">
      <alignment horizontal="right" vertical="center"/>
    </xf>
    <xf numFmtId="164" fontId="1" fillId="0" borderId="1" xfId="1" applyFont="1" applyFill="1" applyBorder="1" applyAlignment="1">
      <alignment vertical="center" readingOrder="1"/>
    </xf>
    <xf numFmtId="164" fontId="1" fillId="0" borderId="1" xfId="1" applyFont="1" applyFill="1" applyBorder="1" applyAlignment="1">
      <alignment horizontal="right" vertical="center" readingOrder="1"/>
    </xf>
    <xf numFmtId="164" fontId="1" fillId="0" borderId="1" xfId="2" applyFont="1" applyFill="1" applyBorder="1" applyAlignment="1">
      <alignment horizontal="right" vertical="center" readingOrder="1"/>
    </xf>
    <xf numFmtId="0" fontId="1" fillId="0" borderId="1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64" fontId="1" fillId="0" borderId="6" xfId="2" applyFont="1" applyFill="1" applyBorder="1" applyAlignment="1">
      <alignment horizontal="right" vertical="center" readingOrder="1"/>
    </xf>
    <xf numFmtId="44" fontId="0" fillId="0" borderId="0" xfId="0" applyNumberFormat="1"/>
    <xf numFmtId="0" fontId="1" fillId="0" borderId="4" xfId="0" quotePrefix="1" applyFont="1" applyBorder="1" applyAlignment="1">
      <alignment horizontal="left" vertical="center"/>
    </xf>
    <xf numFmtId="2" fontId="1" fillId="0" borderId="5" xfId="0" quotePrefix="1" applyNumberFormat="1" applyFont="1" applyBorder="1" applyAlignment="1">
      <alignment horizontal="right" vertical="center"/>
    </xf>
    <xf numFmtId="164" fontId="0" fillId="0" borderId="0" xfId="1" applyFont="1"/>
    <xf numFmtId="164" fontId="0" fillId="0" borderId="0" xfId="1" applyFont="1" applyAlignment="1">
      <alignment vertical="center"/>
    </xf>
    <xf numFmtId="0" fontId="1" fillId="0" borderId="0" xfId="0" applyFont="1" applyAlignment="1">
      <alignment horizontal="left"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4" fontId="1" fillId="0" borderId="1" xfId="2" applyBorder="1" applyAlignment="1">
      <alignment horizontal="right" vertical="center" readingOrder="1"/>
    </xf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1" fillId="0" borderId="5" xfId="0" applyFont="1" applyBorder="1" applyAlignment="1">
      <alignment horizontal="left" vertical="center"/>
    </xf>
    <xf numFmtId="15" fontId="11" fillId="0" borderId="10" xfId="0" applyNumberFormat="1" applyFont="1" applyBorder="1" applyAlignment="1">
      <alignment horizontal="center" vertical="center"/>
    </xf>
    <xf numFmtId="164" fontId="1" fillId="0" borderId="1" xfId="1" applyBorder="1" applyAlignment="1">
      <alignment vertical="center" readingOrder="1"/>
    </xf>
    <xf numFmtId="164" fontId="1" fillId="0" borderId="1" xfId="1" applyBorder="1" applyAlignment="1">
      <alignment horizontal="right" vertical="center" readingOrder="1"/>
    </xf>
    <xf numFmtId="15" fontId="1" fillId="0" borderId="9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164" fontId="1" fillId="0" borderId="6" xfId="1" applyFont="1" applyBorder="1" applyAlignment="1">
      <alignment horizontal="right" vertical="center" readingOrder="1"/>
    </xf>
    <xf numFmtId="164" fontId="1" fillId="0" borderId="6" xfId="2" applyFont="1" applyBorder="1" applyAlignment="1">
      <alignment horizontal="right" vertical="center" readingOrder="1"/>
    </xf>
    <xf numFmtId="164" fontId="1" fillId="0" borderId="5" xfId="1" applyFont="1" applyBorder="1" applyAlignment="1">
      <alignment horizontal="right" vertical="center"/>
    </xf>
    <xf numFmtId="2" fontId="1" fillId="0" borderId="11" xfId="0" quotePrefix="1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0" fillId="0" borderId="2" xfId="0" applyNumberFormat="1" applyBorder="1"/>
    <xf numFmtId="2" fontId="0" fillId="0" borderId="5" xfId="0" applyNumberFormat="1" applyBorder="1"/>
    <xf numFmtId="15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3">
    <cellStyle name="Currency" xfId="1" builtinId="4"/>
    <cellStyle name="Currency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2</xdr:col>
      <xdr:colOff>1466849</xdr:colOff>
      <xdr:row>4</xdr:row>
      <xdr:rowOff>152399</xdr:rowOff>
    </xdr:to>
    <xdr:pic>
      <xdr:nvPicPr>
        <xdr:cNvPr id="1025" name="Picture 1" descr="C:\Users\Daniel\Desktop\Clonard Group Jpeg1S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4"/>
          <a:ext cx="2971799" cy="1152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3</xdr:row>
      <xdr:rowOff>142874</xdr:rowOff>
    </xdr:from>
    <xdr:ext cx="3000375" cy="5715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923924"/>
          <a:ext cx="3000375" cy="571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CA" sz="1100" b="1" i="0" u="none" strike="noStrike">
              <a:solidFill>
                <a:schemeClr val="tx1"/>
              </a:solidFill>
              <a:latin typeface="Garamond" pitchFamily="18" charset="0"/>
              <a:ea typeface="+mn-ea"/>
              <a:cs typeface="+mn-cs"/>
            </a:rPr>
            <a:t>1315 Finch Ave W, Suite 507</a:t>
          </a:r>
          <a:r>
            <a:rPr lang="en-CA" sz="1100" b="1">
              <a:latin typeface="Garamond" pitchFamily="18" charset="0"/>
            </a:rPr>
            <a:t> </a:t>
          </a:r>
        </a:p>
        <a:p>
          <a:r>
            <a:rPr lang="en-CA" sz="1100" b="1" i="0" u="none" strike="noStrike">
              <a:solidFill>
                <a:schemeClr val="tx1"/>
              </a:solidFill>
              <a:latin typeface="Garamond" pitchFamily="18" charset="0"/>
              <a:ea typeface="+mn-ea"/>
              <a:cs typeface="+mn-cs"/>
            </a:rPr>
            <a:t>Toronto, ON  M3J 2G6</a:t>
          </a:r>
          <a:r>
            <a:rPr lang="en-CA" sz="1100" b="1">
              <a:latin typeface="Garamond" pitchFamily="18" charset="0"/>
            </a:rPr>
            <a:t> </a:t>
          </a:r>
        </a:p>
        <a:p>
          <a:r>
            <a:rPr lang="en-CA" sz="1100" b="1" i="0" u="none" strike="noStrike">
              <a:solidFill>
                <a:schemeClr val="tx1"/>
              </a:solidFill>
              <a:latin typeface="Garamond" pitchFamily="18" charset="0"/>
              <a:ea typeface="+mn-ea"/>
              <a:cs typeface="+mn-cs"/>
            </a:rPr>
            <a:t>T: 416.577.5540  Email:</a:t>
          </a:r>
          <a:r>
            <a:rPr lang="en-CA" sz="1100" b="1" i="0" u="none" strike="noStrike" baseline="0">
              <a:solidFill>
                <a:schemeClr val="tx1"/>
              </a:solidFill>
              <a:latin typeface="Garamond" pitchFamily="18" charset="0"/>
              <a:ea typeface="+mn-ea"/>
              <a:cs typeface="+mn-cs"/>
            </a:rPr>
            <a:t> </a:t>
          </a:r>
          <a:r>
            <a:rPr lang="en-CA" sz="1050" b="0" i="0" u="none" strike="noStrike" baseline="0">
              <a:solidFill>
                <a:schemeClr val="tx1"/>
              </a:solidFill>
              <a:latin typeface="Arial Narrow" pitchFamily="34" charset="0"/>
              <a:ea typeface="+mn-ea"/>
              <a:cs typeface="+mn-cs"/>
            </a:rPr>
            <a:t>client@clonardgroup.ca</a:t>
          </a:r>
          <a:r>
            <a:rPr lang="en-CA" sz="1050">
              <a:latin typeface="Copperplate Gothic Bold" pitchFamily="34" charset="0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2"/>
  <sheetViews>
    <sheetView showGridLines="0" tabSelected="1" view="pageBreakPreview" topLeftCell="A7" zoomScale="60" zoomScaleNormal="100" zoomScalePageLayoutView="70" workbookViewId="0">
      <selection activeCell="M33" sqref="M33"/>
    </sheetView>
  </sheetViews>
  <sheetFormatPr defaultRowHeight="12.75" x14ac:dyDescent="0.2"/>
  <cols>
    <col min="1" max="1" width="10" customWidth="1"/>
    <col min="2" max="2" width="12.5703125" customWidth="1"/>
    <col min="3" max="3" width="24.5703125" customWidth="1"/>
    <col min="4" max="4" width="8.5703125" bestFit="1" customWidth="1"/>
    <col min="5" max="5" width="6.7109375" customWidth="1"/>
    <col min="6" max="6" width="8.5703125" customWidth="1"/>
    <col min="7" max="7" width="9.28515625" style="3" customWidth="1"/>
    <col min="8" max="8" width="9.5703125" customWidth="1"/>
    <col min="9" max="9" width="12.28515625" customWidth="1"/>
    <col min="10" max="10" width="12.28515625" bestFit="1" customWidth="1"/>
    <col min="11" max="11" width="11.28515625" bestFit="1" customWidth="1"/>
    <col min="12" max="12" width="11.28515625" style="38" bestFit="1" customWidth="1"/>
  </cols>
  <sheetData>
    <row r="1" spans="1:13" ht="36" x14ac:dyDescent="0.55000000000000004">
      <c r="A1" s="1"/>
      <c r="F1" s="5"/>
      <c r="G1" s="5"/>
      <c r="H1" s="5"/>
      <c r="I1" s="5" t="s">
        <v>9</v>
      </c>
    </row>
    <row r="2" spans="1:13" ht="15.75" x14ac:dyDescent="0.25">
      <c r="I2" s="17" t="s">
        <v>11</v>
      </c>
    </row>
    <row r="3" spans="1:13" x14ac:dyDescent="0.2">
      <c r="G3" s="7"/>
    </row>
    <row r="4" spans="1:13" ht="15" x14ac:dyDescent="0.25">
      <c r="F4" s="6" t="s">
        <v>2</v>
      </c>
      <c r="G4" s="61" t="s">
        <v>17</v>
      </c>
      <c r="H4" s="61"/>
      <c r="I4" s="61"/>
    </row>
    <row r="5" spans="1:13" ht="15" x14ac:dyDescent="0.25">
      <c r="F5" s="6" t="s">
        <v>10</v>
      </c>
      <c r="G5" s="62" t="s">
        <v>18</v>
      </c>
      <c r="H5" s="62"/>
      <c r="I5" s="62"/>
    </row>
    <row r="6" spans="1:13" ht="15" x14ac:dyDescent="0.25">
      <c r="A6" s="4"/>
      <c r="F6" s="24" t="s">
        <v>12</v>
      </c>
      <c r="G6" s="63" t="s">
        <v>24</v>
      </c>
      <c r="H6" s="63"/>
      <c r="I6" s="63"/>
    </row>
    <row r="7" spans="1:13" x14ac:dyDescent="0.2">
      <c r="A7" s="4"/>
      <c r="G7" s="8"/>
      <c r="H7" s="15"/>
    </row>
    <row r="8" spans="1:13" ht="13.5" thickBot="1" x14ac:dyDescent="0.25">
      <c r="A8" s="4"/>
    </row>
    <row r="9" spans="1:13" s="2" customFormat="1" ht="15.75" customHeight="1" x14ac:dyDescent="0.2">
      <c r="A9" s="19" t="s">
        <v>1</v>
      </c>
      <c r="B9" s="13" t="s">
        <v>8</v>
      </c>
      <c r="C9" s="14" t="s">
        <v>16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20" t="s">
        <v>0</v>
      </c>
      <c r="L9" s="39"/>
    </row>
    <row r="10" spans="1:13" x14ac:dyDescent="0.2">
      <c r="A10" s="30"/>
      <c r="B10" s="29"/>
      <c r="C10" s="31"/>
      <c r="D10" s="57"/>
      <c r="E10" s="56"/>
      <c r="F10" s="26"/>
      <c r="G10" s="27"/>
      <c r="H10" s="27"/>
      <c r="I10" s="28"/>
      <c r="J10" s="18"/>
      <c r="K10" s="18"/>
      <c r="M10" s="35"/>
    </row>
    <row r="11" spans="1:13" x14ac:dyDescent="0.2">
      <c r="A11" s="30">
        <v>45866</v>
      </c>
      <c r="B11" s="29" t="s">
        <v>21</v>
      </c>
      <c r="C11" s="31" t="s">
        <v>14</v>
      </c>
      <c r="D11" s="57" t="s">
        <v>15</v>
      </c>
      <c r="E11" s="59">
        <v>9</v>
      </c>
      <c r="F11" s="26">
        <v>73</v>
      </c>
      <c r="G11" s="27">
        <v>0</v>
      </c>
      <c r="H11" s="27">
        <v>0</v>
      </c>
      <c r="I11" s="28">
        <f t="shared" ref="I11:I13" si="0">E11*F11+E11*G11+E11*H11</f>
        <v>657</v>
      </c>
      <c r="J11" s="18"/>
      <c r="K11" s="18"/>
      <c r="M11" s="35"/>
    </row>
    <row r="12" spans="1:13" x14ac:dyDescent="0.2">
      <c r="A12" s="30" t="str">
        <f>TEXT(A11,"(ddd)")</f>
        <v>(Mon)</v>
      </c>
      <c r="B12" s="29" t="s">
        <v>21</v>
      </c>
      <c r="C12" s="32" t="s">
        <v>19</v>
      </c>
      <c r="D12" s="57" t="s">
        <v>20</v>
      </c>
      <c r="E12" s="59">
        <v>1</v>
      </c>
      <c r="F12" s="26">
        <v>0</v>
      </c>
      <c r="G12" s="27">
        <f>73*1.5</f>
        <v>109.5</v>
      </c>
      <c r="H12" s="27">
        <v>0</v>
      </c>
      <c r="I12" s="28">
        <f t="shared" si="0"/>
        <v>109.5</v>
      </c>
      <c r="J12" s="18"/>
      <c r="K12" s="18"/>
      <c r="M12" s="35"/>
    </row>
    <row r="13" spans="1:13" x14ac:dyDescent="0.2">
      <c r="A13" s="30"/>
      <c r="B13" s="29" t="s">
        <v>23</v>
      </c>
      <c r="C13" s="32" t="s">
        <v>19</v>
      </c>
      <c r="D13" s="57" t="s">
        <v>20</v>
      </c>
      <c r="E13" s="59">
        <v>99</v>
      </c>
      <c r="F13" s="26">
        <v>65.599999999999994</v>
      </c>
      <c r="G13" s="27">
        <v>0</v>
      </c>
      <c r="H13" s="27">
        <v>0</v>
      </c>
      <c r="I13" s="28">
        <f t="shared" si="0"/>
        <v>6494.4</v>
      </c>
      <c r="J13" s="18"/>
      <c r="K13" s="18"/>
      <c r="M13" s="35"/>
    </row>
    <row r="14" spans="1:13" x14ac:dyDescent="0.2">
      <c r="A14" s="30"/>
      <c r="B14" s="29" t="s">
        <v>22</v>
      </c>
      <c r="C14" s="32" t="s">
        <v>19</v>
      </c>
      <c r="D14" s="57" t="s">
        <v>20</v>
      </c>
      <c r="E14" s="59">
        <v>1</v>
      </c>
      <c r="F14" s="27">
        <v>0</v>
      </c>
      <c r="G14" s="27">
        <f>65.6*1.5</f>
        <v>98.399999999999991</v>
      </c>
      <c r="H14" s="27">
        <v>0</v>
      </c>
      <c r="I14" s="28">
        <f t="shared" ref="I14:I17" si="1">E14*F14+E14*G14+E14*H14</f>
        <v>98.399999999999991</v>
      </c>
      <c r="J14" s="18"/>
      <c r="K14" s="18"/>
      <c r="M14" s="35"/>
    </row>
    <row r="15" spans="1:13" x14ac:dyDescent="0.2">
      <c r="A15" s="30">
        <f>+A11+1</f>
        <v>45867</v>
      </c>
      <c r="B15" s="29" t="s">
        <v>21</v>
      </c>
      <c r="C15" s="31" t="s">
        <v>14</v>
      </c>
      <c r="D15" s="57" t="s">
        <v>15</v>
      </c>
      <c r="E15" s="59">
        <v>9</v>
      </c>
      <c r="F15" s="26">
        <v>73</v>
      </c>
      <c r="G15" s="27">
        <v>0</v>
      </c>
      <c r="H15" s="27">
        <v>0</v>
      </c>
      <c r="I15" s="28">
        <f t="shared" si="1"/>
        <v>657</v>
      </c>
      <c r="J15" s="18"/>
      <c r="K15" s="18"/>
      <c r="M15" s="35"/>
    </row>
    <row r="16" spans="1:13" x14ac:dyDescent="0.2">
      <c r="A16" s="30" t="str">
        <f>TEXT(A15,"(ddd)")</f>
        <v>(Tue)</v>
      </c>
      <c r="B16" s="29" t="s">
        <v>21</v>
      </c>
      <c r="C16" s="32" t="s">
        <v>19</v>
      </c>
      <c r="D16" s="57" t="s">
        <v>20</v>
      </c>
      <c r="E16" s="59">
        <v>1</v>
      </c>
      <c r="F16" s="26">
        <v>0</v>
      </c>
      <c r="G16" s="27">
        <f>73*1.5</f>
        <v>109.5</v>
      </c>
      <c r="H16" s="27">
        <v>0</v>
      </c>
      <c r="I16" s="28">
        <f t="shared" si="1"/>
        <v>109.5</v>
      </c>
      <c r="J16" s="18"/>
      <c r="K16" s="18"/>
      <c r="M16" s="35"/>
    </row>
    <row r="17" spans="1:13" x14ac:dyDescent="0.2">
      <c r="A17" s="30"/>
      <c r="B17" s="29" t="s">
        <v>23</v>
      </c>
      <c r="C17" s="32" t="s">
        <v>19</v>
      </c>
      <c r="D17" s="57" t="s">
        <v>20</v>
      </c>
      <c r="E17" s="59">
        <v>99</v>
      </c>
      <c r="F17" s="26">
        <v>65.599999999999994</v>
      </c>
      <c r="G17" s="27">
        <v>0</v>
      </c>
      <c r="H17" s="27">
        <v>0</v>
      </c>
      <c r="I17" s="28">
        <f t="shared" si="1"/>
        <v>6494.4</v>
      </c>
      <c r="J17" s="18"/>
      <c r="K17" s="18"/>
      <c r="M17" s="35"/>
    </row>
    <row r="18" spans="1:13" x14ac:dyDescent="0.2">
      <c r="A18" s="30"/>
      <c r="B18" s="29" t="s">
        <v>22</v>
      </c>
      <c r="C18" s="32" t="s">
        <v>19</v>
      </c>
      <c r="D18" s="57" t="s">
        <v>20</v>
      </c>
      <c r="E18" s="59">
        <v>1</v>
      </c>
      <c r="F18" s="27">
        <v>0</v>
      </c>
      <c r="G18" s="27">
        <f>65.6*1.5</f>
        <v>98.399999999999991</v>
      </c>
      <c r="H18" s="27">
        <v>0</v>
      </c>
      <c r="I18" s="28">
        <f t="shared" ref="I18:I21" si="2">E18*F18+E18*G18+E18*H18</f>
        <v>98.399999999999991</v>
      </c>
      <c r="J18" s="18"/>
      <c r="K18" s="18"/>
      <c r="M18" s="35"/>
    </row>
    <row r="19" spans="1:13" x14ac:dyDescent="0.2">
      <c r="A19" s="30">
        <f>+A15+1</f>
        <v>45868</v>
      </c>
      <c r="B19" s="29" t="s">
        <v>21</v>
      </c>
      <c r="C19" s="31" t="s">
        <v>14</v>
      </c>
      <c r="D19" s="57" t="s">
        <v>15</v>
      </c>
      <c r="E19" s="59">
        <v>9</v>
      </c>
      <c r="F19" s="26">
        <v>73</v>
      </c>
      <c r="G19" s="27">
        <v>0</v>
      </c>
      <c r="H19" s="27">
        <v>0</v>
      </c>
      <c r="I19" s="28">
        <f t="shared" si="2"/>
        <v>657</v>
      </c>
      <c r="J19" s="18"/>
      <c r="K19" s="18"/>
      <c r="M19" s="35"/>
    </row>
    <row r="20" spans="1:13" x14ac:dyDescent="0.2">
      <c r="A20" s="30" t="str">
        <f>TEXT(A19,"(ddd)")</f>
        <v>(Wed)</v>
      </c>
      <c r="B20" s="29" t="s">
        <v>21</v>
      </c>
      <c r="C20" s="32" t="s">
        <v>19</v>
      </c>
      <c r="D20" s="57" t="s">
        <v>20</v>
      </c>
      <c r="E20" s="59">
        <v>1</v>
      </c>
      <c r="F20" s="26">
        <v>0</v>
      </c>
      <c r="G20" s="27">
        <f>73*1.5</f>
        <v>109.5</v>
      </c>
      <c r="H20" s="27">
        <v>0</v>
      </c>
      <c r="I20" s="28">
        <f t="shared" si="2"/>
        <v>109.5</v>
      </c>
      <c r="J20" s="18"/>
      <c r="K20" s="18"/>
      <c r="M20" s="35"/>
    </row>
    <row r="21" spans="1:13" x14ac:dyDescent="0.2">
      <c r="A21" s="30"/>
      <c r="B21" s="29" t="s">
        <v>23</v>
      </c>
      <c r="C21" s="32" t="s">
        <v>19</v>
      </c>
      <c r="D21" s="57" t="s">
        <v>20</v>
      </c>
      <c r="E21" s="59">
        <v>99</v>
      </c>
      <c r="F21" s="26">
        <v>65.599999999999994</v>
      </c>
      <c r="G21" s="27">
        <v>0</v>
      </c>
      <c r="H21" s="27">
        <v>0</v>
      </c>
      <c r="I21" s="28">
        <f t="shared" si="2"/>
        <v>6494.4</v>
      </c>
      <c r="J21" s="18"/>
      <c r="K21" s="18"/>
      <c r="M21" s="35"/>
    </row>
    <row r="22" spans="1:13" x14ac:dyDescent="0.2">
      <c r="A22" s="30"/>
      <c r="B22" s="29" t="s">
        <v>22</v>
      </c>
      <c r="C22" s="32" t="s">
        <v>19</v>
      </c>
      <c r="D22" s="57" t="s">
        <v>20</v>
      </c>
      <c r="E22" s="59">
        <v>1</v>
      </c>
      <c r="F22" s="27">
        <v>0</v>
      </c>
      <c r="G22" s="27">
        <f>65.6*1.5</f>
        <v>98.399999999999991</v>
      </c>
      <c r="H22" s="27">
        <v>0</v>
      </c>
      <c r="I22" s="28">
        <f t="shared" ref="I22:I26" si="3">E22*F22+E22*G22+E22*H22</f>
        <v>98.399999999999991</v>
      </c>
      <c r="J22" s="18"/>
      <c r="K22" s="18"/>
      <c r="M22" s="35"/>
    </row>
    <row r="23" spans="1:13" x14ac:dyDescent="0.2">
      <c r="A23" s="30">
        <f>+A19+1</f>
        <v>45869</v>
      </c>
      <c r="B23" s="29" t="s">
        <v>21</v>
      </c>
      <c r="C23" s="31" t="s">
        <v>14</v>
      </c>
      <c r="D23" s="57" t="s">
        <v>15</v>
      </c>
      <c r="E23" s="59">
        <v>9</v>
      </c>
      <c r="F23" s="26">
        <v>73</v>
      </c>
      <c r="G23" s="27">
        <v>0</v>
      </c>
      <c r="H23" s="27">
        <v>0</v>
      </c>
      <c r="I23" s="28">
        <f t="shared" si="3"/>
        <v>657</v>
      </c>
      <c r="J23" s="18"/>
      <c r="K23" s="18"/>
      <c r="M23" s="35"/>
    </row>
    <row r="24" spans="1:13" x14ac:dyDescent="0.2">
      <c r="A24" s="30" t="str">
        <f>TEXT(A23,"(ddd)")</f>
        <v>(Thu)</v>
      </c>
      <c r="B24" s="29" t="s">
        <v>21</v>
      </c>
      <c r="C24" s="32" t="s">
        <v>19</v>
      </c>
      <c r="D24" s="57" t="s">
        <v>20</v>
      </c>
      <c r="E24" s="59">
        <v>1</v>
      </c>
      <c r="F24" s="26">
        <v>0</v>
      </c>
      <c r="G24" s="27">
        <f>73*1.5</f>
        <v>109.5</v>
      </c>
      <c r="H24" s="27">
        <v>0</v>
      </c>
      <c r="I24" s="28">
        <f t="shared" si="3"/>
        <v>109.5</v>
      </c>
      <c r="J24" s="18"/>
      <c r="K24" s="18"/>
      <c r="M24" s="35"/>
    </row>
    <row r="25" spans="1:13" x14ac:dyDescent="0.2">
      <c r="A25" s="30"/>
      <c r="B25" s="29" t="s">
        <v>23</v>
      </c>
      <c r="C25" s="32" t="s">
        <v>19</v>
      </c>
      <c r="D25" s="57" t="s">
        <v>20</v>
      </c>
      <c r="E25" s="59">
        <v>99</v>
      </c>
      <c r="F25" s="26">
        <v>65.599999999999994</v>
      </c>
      <c r="G25" s="27">
        <v>0</v>
      </c>
      <c r="H25" s="27">
        <v>0</v>
      </c>
      <c r="I25" s="28">
        <f t="shared" si="3"/>
        <v>6494.4</v>
      </c>
      <c r="J25" s="18"/>
      <c r="K25" s="18"/>
      <c r="M25" s="35"/>
    </row>
    <row r="26" spans="1:13" x14ac:dyDescent="0.2">
      <c r="A26" s="30"/>
      <c r="B26" s="29" t="s">
        <v>22</v>
      </c>
      <c r="C26" s="32" t="s">
        <v>19</v>
      </c>
      <c r="D26" s="57" t="s">
        <v>20</v>
      </c>
      <c r="E26" s="59">
        <v>1</v>
      </c>
      <c r="F26" s="27">
        <v>0</v>
      </c>
      <c r="G26" s="27">
        <f>65.6*1.5</f>
        <v>98.399999999999991</v>
      </c>
      <c r="H26" s="27">
        <v>0</v>
      </c>
      <c r="I26" s="28">
        <f t="shared" si="3"/>
        <v>98.399999999999991</v>
      </c>
      <c r="J26" s="18"/>
      <c r="K26" s="18"/>
      <c r="M26" s="35"/>
    </row>
    <row r="27" spans="1:13" x14ac:dyDescent="0.2">
      <c r="A27" s="30">
        <f>+A23+1</f>
        <v>45870</v>
      </c>
      <c r="B27" s="29" t="s">
        <v>21</v>
      </c>
      <c r="C27" s="31" t="s">
        <v>14</v>
      </c>
      <c r="D27" s="57" t="s">
        <v>15</v>
      </c>
      <c r="E27" s="59">
        <v>9</v>
      </c>
      <c r="F27" s="26">
        <v>73</v>
      </c>
      <c r="G27" s="27">
        <v>0</v>
      </c>
      <c r="H27" s="27">
        <v>0</v>
      </c>
      <c r="I27" s="28">
        <f t="shared" ref="I27:I30" si="4">E27*F27+E27*G27+E27*H27</f>
        <v>657</v>
      </c>
      <c r="J27" s="18"/>
      <c r="K27" s="18"/>
      <c r="M27" s="35"/>
    </row>
    <row r="28" spans="1:13" x14ac:dyDescent="0.2">
      <c r="A28" s="30" t="str">
        <f>TEXT(A27,"(ddd)")</f>
        <v>(Fri)</v>
      </c>
      <c r="B28" s="29" t="s">
        <v>21</v>
      </c>
      <c r="C28" s="32" t="s">
        <v>19</v>
      </c>
      <c r="D28" s="57" t="s">
        <v>20</v>
      </c>
      <c r="E28" s="59">
        <v>1</v>
      </c>
      <c r="F28" s="26">
        <v>0</v>
      </c>
      <c r="G28" s="27">
        <f>73*1.5</f>
        <v>109.5</v>
      </c>
      <c r="H28" s="27">
        <v>0</v>
      </c>
      <c r="I28" s="28">
        <f t="shared" si="4"/>
        <v>109.5</v>
      </c>
      <c r="J28" s="18"/>
      <c r="K28" s="18"/>
      <c r="M28" s="35"/>
    </row>
    <row r="29" spans="1:13" x14ac:dyDescent="0.2">
      <c r="A29" s="30"/>
      <c r="B29" s="29" t="s">
        <v>23</v>
      </c>
      <c r="C29" s="32" t="s">
        <v>19</v>
      </c>
      <c r="D29" s="57" t="s">
        <v>20</v>
      </c>
      <c r="E29" s="59">
        <v>99</v>
      </c>
      <c r="F29" s="26">
        <v>65.599999999999994</v>
      </c>
      <c r="G29" s="27">
        <v>0</v>
      </c>
      <c r="H29" s="27">
        <v>0</v>
      </c>
      <c r="I29" s="28">
        <f t="shared" si="4"/>
        <v>6494.4</v>
      </c>
      <c r="J29" s="18"/>
      <c r="K29" s="18"/>
      <c r="M29" s="35"/>
    </row>
    <row r="30" spans="1:13" x14ac:dyDescent="0.2">
      <c r="A30" s="30"/>
      <c r="B30" s="29" t="s">
        <v>22</v>
      </c>
      <c r="C30" s="32" t="s">
        <v>19</v>
      </c>
      <c r="D30" s="57" t="s">
        <v>20</v>
      </c>
      <c r="E30" s="59">
        <v>1</v>
      </c>
      <c r="F30" s="27">
        <v>0</v>
      </c>
      <c r="G30" s="27">
        <f>65.6*1.5</f>
        <v>98.399999999999991</v>
      </c>
      <c r="H30" s="27">
        <v>0</v>
      </c>
      <c r="I30" s="28">
        <f t="shared" si="4"/>
        <v>98.399999999999991</v>
      </c>
      <c r="J30" s="18"/>
      <c r="K30" s="18"/>
      <c r="M30" s="35"/>
    </row>
    <row r="31" spans="1:13" x14ac:dyDescent="0.2">
      <c r="A31" s="30"/>
      <c r="B31" s="29"/>
      <c r="C31" s="31"/>
      <c r="D31" s="57"/>
      <c r="E31" s="59"/>
      <c r="F31" s="27"/>
      <c r="G31" s="27"/>
      <c r="H31" s="27"/>
      <c r="I31" s="28"/>
      <c r="J31" s="18"/>
      <c r="K31" s="18"/>
      <c r="M31" s="35"/>
    </row>
    <row r="32" spans="1:13" x14ac:dyDescent="0.2">
      <c r="A32" s="30">
        <v>45874</v>
      </c>
      <c r="B32" s="29" t="s">
        <v>21</v>
      </c>
      <c r="C32" s="31" t="s">
        <v>14</v>
      </c>
      <c r="D32" s="57" t="s">
        <v>15</v>
      </c>
      <c r="E32" s="59">
        <v>9</v>
      </c>
      <c r="F32" s="26">
        <v>73</v>
      </c>
      <c r="G32" s="27">
        <v>0</v>
      </c>
      <c r="H32" s="27">
        <v>0</v>
      </c>
      <c r="I32" s="28">
        <f t="shared" ref="I32:I47" si="5">E32*F32+E32*G32+E32*H32</f>
        <v>657</v>
      </c>
      <c r="J32" s="18"/>
      <c r="K32" s="18"/>
      <c r="M32" s="35"/>
    </row>
    <row r="33" spans="1:13" x14ac:dyDescent="0.2">
      <c r="A33" s="30" t="str">
        <f>TEXT(A32,"(ddd)")</f>
        <v>(Tue)</v>
      </c>
      <c r="B33" s="29" t="s">
        <v>21</v>
      </c>
      <c r="C33" s="32" t="s">
        <v>19</v>
      </c>
      <c r="D33" s="57" t="s">
        <v>20</v>
      </c>
      <c r="E33" s="59">
        <v>1</v>
      </c>
      <c r="F33" s="26">
        <v>0</v>
      </c>
      <c r="G33" s="27">
        <f>73*1.5</f>
        <v>109.5</v>
      </c>
      <c r="H33" s="27">
        <v>0</v>
      </c>
      <c r="I33" s="28">
        <f t="shared" si="5"/>
        <v>109.5</v>
      </c>
      <c r="J33" s="18"/>
      <c r="K33" s="18"/>
      <c r="M33" s="35"/>
    </row>
    <row r="34" spans="1:13" x14ac:dyDescent="0.2">
      <c r="A34" s="30"/>
      <c r="B34" s="29" t="s">
        <v>23</v>
      </c>
      <c r="C34" s="32" t="s">
        <v>19</v>
      </c>
      <c r="D34" s="57" t="s">
        <v>20</v>
      </c>
      <c r="E34" s="59">
        <v>99</v>
      </c>
      <c r="F34" s="26">
        <v>65.599999999999994</v>
      </c>
      <c r="G34" s="27">
        <v>0</v>
      </c>
      <c r="H34" s="27">
        <v>0</v>
      </c>
      <c r="I34" s="28">
        <f t="shared" si="5"/>
        <v>6494.4</v>
      </c>
      <c r="J34" s="18"/>
      <c r="K34" s="18"/>
      <c r="M34" s="35"/>
    </row>
    <row r="35" spans="1:13" x14ac:dyDescent="0.2">
      <c r="A35" s="30"/>
      <c r="B35" s="29" t="s">
        <v>22</v>
      </c>
      <c r="C35" s="32" t="s">
        <v>19</v>
      </c>
      <c r="D35" s="57" t="s">
        <v>20</v>
      </c>
      <c r="E35" s="59">
        <v>1</v>
      </c>
      <c r="F35" s="27">
        <v>0</v>
      </c>
      <c r="G35" s="27">
        <f>65.6*1.5</f>
        <v>98.399999999999991</v>
      </c>
      <c r="H35" s="27">
        <v>0</v>
      </c>
      <c r="I35" s="28">
        <f t="shared" si="5"/>
        <v>98.399999999999991</v>
      </c>
      <c r="J35" s="18"/>
      <c r="K35" s="18"/>
      <c r="M35" s="35"/>
    </row>
    <row r="36" spans="1:13" x14ac:dyDescent="0.2">
      <c r="A36" s="30">
        <f>+A32+1</f>
        <v>45875</v>
      </c>
      <c r="B36" s="29" t="s">
        <v>21</v>
      </c>
      <c r="C36" s="31" t="s">
        <v>14</v>
      </c>
      <c r="D36" s="57" t="s">
        <v>15</v>
      </c>
      <c r="E36" s="59">
        <v>9</v>
      </c>
      <c r="F36" s="26">
        <v>73</v>
      </c>
      <c r="G36" s="27">
        <v>0</v>
      </c>
      <c r="H36" s="27">
        <v>0</v>
      </c>
      <c r="I36" s="28">
        <f t="shared" si="5"/>
        <v>657</v>
      </c>
      <c r="J36" s="18"/>
      <c r="K36" s="18"/>
      <c r="M36" s="35"/>
    </row>
    <row r="37" spans="1:13" x14ac:dyDescent="0.2">
      <c r="A37" s="30" t="str">
        <f>TEXT(A36,"(ddd)")</f>
        <v>(Wed)</v>
      </c>
      <c r="B37" s="29" t="s">
        <v>21</v>
      </c>
      <c r="C37" s="32" t="s">
        <v>19</v>
      </c>
      <c r="D37" s="57" t="s">
        <v>20</v>
      </c>
      <c r="E37" s="59">
        <v>1</v>
      </c>
      <c r="F37" s="26">
        <v>0</v>
      </c>
      <c r="G37" s="27">
        <f>73*1.5</f>
        <v>109.5</v>
      </c>
      <c r="H37" s="27">
        <v>0</v>
      </c>
      <c r="I37" s="28">
        <f t="shared" si="5"/>
        <v>109.5</v>
      </c>
      <c r="J37" s="18"/>
      <c r="K37" s="18"/>
      <c r="M37" s="35"/>
    </row>
    <row r="38" spans="1:13" x14ac:dyDescent="0.2">
      <c r="A38" s="30"/>
      <c r="B38" s="29" t="s">
        <v>23</v>
      </c>
      <c r="C38" s="32" t="s">
        <v>19</v>
      </c>
      <c r="D38" s="57" t="s">
        <v>20</v>
      </c>
      <c r="E38" s="59">
        <v>99</v>
      </c>
      <c r="F38" s="26">
        <v>65.599999999999994</v>
      </c>
      <c r="G38" s="27">
        <v>0</v>
      </c>
      <c r="H38" s="27">
        <v>0</v>
      </c>
      <c r="I38" s="28">
        <f t="shared" si="5"/>
        <v>6494.4</v>
      </c>
      <c r="J38" s="18"/>
      <c r="K38" s="18"/>
      <c r="M38" s="35"/>
    </row>
    <row r="39" spans="1:13" x14ac:dyDescent="0.2">
      <c r="A39" s="30"/>
      <c r="B39" s="29" t="s">
        <v>22</v>
      </c>
      <c r="C39" s="32" t="s">
        <v>19</v>
      </c>
      <c r="D39" s="57" t="s">
        <v>20</v>
      </c>
      <c r="E39" s="59">
        <v>1</v>
      </c>
      <c r="F39" s="27">
        <v>0</v>
      </c>
      <c r="G39" s="27">
        <f>65.6*1.5</f>
        <v>98.399999999999991</v>
      </c>
      <c r="H39" s="27">
        <v>0</v>
      </c>
      <c r="I39" s="28">
        <f t="shared" si="5"/>
        <v>98.399999999999991</v>
      </c>
      <c r="J39" s="18"/>
      <c r="K39" s="18"/>
      <c r="M39" s="35"/>
    </row>
    <row r="40" spans="1:13" x14ac:dyDescent="0.2">
      <c r="A40" s="30">
        <f>+A36+1</f>
        <v>45876</v>
      </c>
      <c r="B40" s="29" t="s">
        <v>21</v>
      </c>
      <c r="C40" s="31" t="s">
        <v>14</v>
      </c>
      <c r="D40" s="57" t="s">
        <v>15</v>
      </c>
      <c r="E40" s="59">
        <v>9</v>
      </c>
      <c r="F40" s="26">
        <v>73</v>
      </c>
      <c r="G40" s="27">
        <v>0</v>
      </c>
      <c r="H40" s="27">
        <v>0</v>
      </c>
      <c r="I40" s="28">
        <f t="shared" si="5"/>
        <v>657</v>
      </c>
      <c r="J40" s="18"/>
      <c r="K40" s="18"/>
      <c r="M40" s="35"/>
    </row>
    <row r="41" spans="1:13" x14ac:dyDescent="0.2">
      <c r="A41" s="30" t="str">
        <f>TEXT(A40,"(ddd)")</f>
        <v>(Thu)</v>
      </c>
      <c r="B41" s="29" t="s">
        <v>21</v>
      </c>
      <c r="C41" s="32" t="s">
        <v>19</v>
      </c>
      <c r="D41" s="57" t="s">
        <v>20</v>
      </c>
      <c r="E41" s="59">
        <v>1</v>
      </c>
      <c r="F41" s="26">
        <v>0</v>
      </c>
      <c r="G41" s="27">
        <f>73*1.5</f>
        <v>109.5</v>
      </c>
      <c r="H41" s="27">
        <v>0</v>
      </c>
      <c r="I41" s="28">
        <f t="shared" si="5"/>
        <v>109.5</v>
      </c>
      <c r="J41" s="18"/>
      <c r="K41" s="18"/>
      <c r="M41" s="35"/>
    </row>
    <row r="42" spans="1:13" x14ac:dyDescent="0.2">
      <c r="A42" s="30"/>
      <c r="B42" s="29" t="s">
        <v>23</v>
      </c>
      <c r="C42" s="32" t="s">
        <v>19</v>
      </c>
      <c r="D42" s="57" t="s">
        <v>20</v>
      </c>
      <c r="E42" s="59">
        <v>99</v>
      </c>
      <c r="F42" s="26">
        <v>65.599999999999994</v>
      </c>
      <c r="G42" s="27">
        <v>0</v>
      </c>
      <c r="H42" s="27">
        <v>0</v>
      </c>
      <c r="I42" s="28">
        <f t="shared" si="5"/>
        <v>6494.4</v>
      </c>
      <c r="J42" s="18"/>
      <c r="K42" s="18"/>
      <c r="M42" s="35"/>
    </row>
    <row r="43" spans="1:13" x14ac:dyDescent="0.2">
      <c r="A43" s="30"/>
      <c r="B43" s="29" t="s">
        <v>22</v>
      </c>
      <c r="C43" s="32" t="s">
        <v>19</v>
      </c>
      <c r="D43" s="57" t="s">
        <v>20</v>
      </c>
      <c r="E43" s="59">
        <v>1</v>
      </c>
      <c r="F43" s="27">
        <v>0</v>
      </c>
      <c r="G43" s="27">
        <f>65.6*1.5</f>
        <v>98.399999999999991</v>
      </c>
      <c r="H43" s="27">
        <v>0</v>
      </c>
      <c r="I43" s="28">
        <f t="shared" si="5"/>
        <v>98.399999999999991</v>
      </c>
      <c r="J43" s="18"/>
      <c r="K43" s="18"/>
      <c r="M43" s="35"/>
    </row>
    <row r="44" spans="1:13" x14ac:dyDescent="0.2">
      <c r="A44" s="30">
        <f>+A40+1</f>
        <v>45877</v>
      </c>
      <c r="B44" s="29" t="s">
        <v>21</v>
      </c>
      <c r="C44" s="31" t="s">
        <v>14</v>
      </c>
      <c r="D44" s="57" t="s">
        <v>15</v>
      </c>
      <c r="E44" s="59">
        <v>9</v>
      </c>
      <c r="F44" s="26">
        <v>73</v>
      </c>
      <c r="G44" s="27">
        <v>0</v>
      </c>
      <c r="H44" s="27">
        <v>0</v>
      </c>
      <c r="I44" s="28">
        <f t="shared" si="5"/>
        <v>657</v>
      </c>
      <c r="J44" s="18"/>
      <c r="K44" s="18"/>
      <c r="M44" s="35"/>
    </row>
    <row r="45" spans="1:13" x14ac:dyDescent="0.2">
      <c r="A45" s="30" t="str">
        <f>TEXT(A44,"(ddd)")</f>
        <v>(Fri)</v>
      </c>
      <c r="B45" s="29" t="s">
        <v>21</v>
      </c>
      <c r="C45" s="32" t="s">
        <v>19</v>
      </c>
      <c r="D45" s="57" t="s">
        <v>20</v>
      </c>
      <c r="E45" s="59">
        <v>1</v>
      </c>
      <c r="F45" s="26">
        <v>0</v>
      </c>
      <c r="G45" s="27">
        <f>73*1.5</f>
        <v>109.5</v>
      </c>
      <c r="H45" s="27">
        <v>0</v>
      </c>
      <c r="I45" s="28">
        <f t="shared" si="5"/>
        <v>109.5</v>
      </c>
      <c r="J45" s="18"/>
      <c r="K45" s="18"/>
      <c r="M45" s="35"/>
    </row>
    <row r="46" spans="1:13" x14ac:dyDescent="0.2">
      <c r="A46" s="30"/>
      <c r="B46" s="29" t="s">
        <v>23</v>
      </c>
      <c r="C46" s="32" t="s">
        <v>19</v>
      </c>
      <c r="D46" s="57" t="s">
        <v>20</v>
      </c>
      <c r="E46" s="59">
        <v>99</v>
      </c>
      <c r="F46" s="26">
        <v>65.599999999999994</v>
      </c>
      <c r="G46" s="27">
        <v>0</v>
      </c>
      <c r="H46" s="27">
        <v>0</v>
      </c>
      <c r="I46" s="28">
        <f t="shared" si="5"/>
        <v>6494.4</v>
      </c>
      <c r="J46" s="18"/>
      <c r="K46" s="18"/>
      <c r="M46" s="35"/>
    </row>
    <row r="47" spans="1:13" x14ac:dyDescent="0.2">
      <c r="A47" s="30"/>
      <c r="B47" s="29" t="s">
        <v>22</v>
      </c>
      <c r="C47" s="32" t="s">
        <v>19</v>
      </c>
      <c r="D47" s="57" t="s">
        <v>20</v>
      </c>
      <c r="E47" s="59">
        <v>1</v>
      </c>
      <c r="F47" s="27">
        <v>0</v>
      </c>
      <c r="G47" s="27">
        <f>65.6*1.5</f>
        <v>98.399999999999991</v>
      </c>
      <c r="H47" s="27">
        <v>0</v>
      </c>
      <c r="I47" s="28">
        <f t="shared" si="5"/>
        <v>98.399999999999991</v>
      </c>
      <c r="J47" s="18"/>
      <c r="K47" s="18"/>
      <c r="M47" s="35"/>
    </row>
    <row r="48" spans="1:13" x14ac:dyDescent="0.2">
      <c r="A48" s="30"/>
      <c r="B48" s="29"/>
      <c r="C48" s="31"/>
      <c r="D48" s="57"/>
      <c r="E48" s="59"/>
      <c r="F48" s="26"/>
      <c r="G48" s="27"/>
      <c r="H48" s="27"/>
      <c r="I48" s="28"/>
      <c r="J48" s="18"/>
      <c r="K48" s="18"/>
      <c r="M48" s="35"/>
    </row>
    <row r="49" spans="1:14" x14ac:dyDescent="0.2">
      <c r="A49" s="30">
        <v>45880</v>
      </c>
      <c r="B49" s="29" t="s">
        <v>21</v>
      </c>
      <c r="C49" s="31" t="s">
        <v>14</v>
      </c>
      <c r="D49" s="57" t="s">
        <v>15</v>
      </c>
      <c r="E49" s="59">
        <v>9</v>
      </c>
      <c r="F49" s="26">
        <v>73</v>
      </c>
      <c r="G49" s="27">
        <v>0</v>
      </c>
      <c r="H49" s="27">
        <v>0</v>
      </c>
      <c r="I49" s="28">
        <f t="shared" ref="I49:I52" si="6">E49*F49+E49*G49+E49*H49</f>
        <v>657</v>
      </c>
      <c r="J49" s="18"/>
      <c r="K49" s="18"/>
      <c r="M49" s="35"/>
    </row>
    <row r="50" spans="1:14" x14ac:dyDescent="0.2">
      <c r="A50" s="30" t="str">
        <f>TEXT(A49,"(ddd)")</f>
        <v>(Mon)</v>
      </c>
      <c r="B50" s="29" t="s">
        <v>21</v>
      </c>
      <c r="C50" s="32" t="s">
        <v>19</v>
      </c>
      <c r="D50" s="57" t="s">
        <v>20</v>
      </c>
      <c r="E50" s="59">
        <v>1</v>
      </c>
      <c r="F50" s="26">
        <v>0</v>
      </c>
      <c r="G50" s="27">
        <f>73*1.5</f>
        <v>109.5</v>
      </c>
      <c r="H50" s="27">
        <v>0</v>
      </c>
      <c r="I50" s="28">
        <f t="shared" si="6"/>
        <v>109.5</v>
      </c>
      <c r="J50" s="18"/>
      <c r="K50" s="18"/>
      <c r="M50" s="35"/>
    </row>
    <row r="51" spans="1:14" x14ac:dyDescent="0.2">
      <c r="A51" s="30"/>
      <c r="B51" s="29" t="s">
        <v>23</v>
      </c>
      <c r="C51" s="32" t="s">
        <v>19</v>
      </c>
      <c r="D51" s="57" t="s">
        <v>20</v>
      </c>
      <c r="E51" s="59">
        <v>99</v>
      </c>
      <c r="F51" s="26">
        <v>65.599999999999994</v>
      </c>
      <c r="G51" s="27">
        <v>0</v>
      </c>
      <c r="H51" s="27">
        <v>0</v>
      </c>
      <c r="I51" s="28">
        <f t="shared" si="6"/>
        <v>6494.4</v>
      </c>
      <c r="J51" s="18"/>
      <c r="K51" s="18"/>
      <c r="M51" s="35"/>
    </row>
    <row r="52" spans="1:14" x14ac:dyDescent="0.2">
      <c r="A52" s="30"/>
      <c r="B52" s="29" t="s">
        <v>22</v>
      </c>
      <c r="C52" s="32" t="s">
        <v>19</v>
      </c>
      <c r="D52" s="57" t="s">
        <v>20</v>
      </c>
      <c r="E52" s="59">
        <v>1</v>
      </c>
      <c r="F52" s="27">
        <v>0</v>
      </c>
      <c r="G52" s="27">
        <f>65.6*1.5</f>
        <v>98.399999999999991</v>
      </c>
      <c r="H52" s="27">
        <v>0</v>
      </c>
      <c r="I52" s="28">
        <f t="shared" si="6"/>
        <v>98.399999999999991</v>
      </c>
      <c r="J52" s="18"/>
      <c r="K52" s="18"/>
      <c r="M52" s="35"/>
    </row>
    <row r="53" spans="1:14" x14ac:dyDescent="0.2">
      <c r="A53" s="41"/>
      <c r="B53" s="33"/>
      <c r="C53" s="36"/>
      <c r="D53" s="58"/>
      <c r="E53" s="60"/>
      <c r="F53" s="21"/>
      <c r="G53" s="22"/>
      <c r="H53" s="22"/>
      <c r="I53" s="34"/>
      <c r="J53" s="18"/>
      <c r="K53" s="18"/>
      <c r="M53" s="35"/>
    </row>
    <row r="54" spans="1:14" s="45" customFormat="1" x14ac:dyDescent="0.2">
      <c r="A54"/>
      <c r="B54"/>
      <c r="C54"/>
      <c r="D54"/>
      <c r="E54"/>
      <c r="F54"/>
      <c r="G54" s="3"/>
      <c r="H54"/>
      <c r="I54"/>
      <c r="J54" s="40"/>
      <c r="K54" s="44"/>
      <c r="N54" s="46"/>
    </row>
    <row r="55" spans="1:14" s="45" customFormat="1" x14ac:dyDescent="0.2">
      <c r="A55" s="48"/>
      <c r="B55" s="42"/>
      <c r="C55" s="32"/>
      <c r="D55" s="57"/>
      <c r="E55" s="25"/>
      <c r="F55" s="49"/>
      <c r="G55" s="50"/>
      <c r="H55" s="50"/>
      <c r="I55" s="43"/>
      <c r="J55" s="44"/>
      <c r="K55" s="44"/>
      <c r="N55" s="46"/>
    </row>
    <row r="56" spans="1:14" x14ac:dyDescent="0.2">
      <c r="A56" s="30">
        <f>+A49+1</f>
        <v>45881</v>
      </c>
      <c r="B56" s="29" t="s">
        <v>21</v>
      </c>
      <c r="C56" s="31" t="s">
        <v>14</v>
      </c>
      <c r="D56" s="57" t="s">
        <v>15</v>
      </c>
      <c r="E56" s="59">
        <v>9</v>
      </c>
      <c r="F56" s="26">
        <v>73</v>
      </c>
      <c r="G56" s="27">
        <v>0</v>
      </c>
      <c r="H56" s="27">
        <v>0</v>
      </c>
      <c r="I56" s="28">
        <f t="shared" ref="I56:I71" si="7">E56*F56+E56*G56+E56*H56</f>
        <v>657</v>
      </c>
      <c r="J56" s="18"/>
      <c r="K56" s="18"/>
      <c r="M56" s="35"/>
    </row>
    <row r="57" spans="1:14" x14ac:dyDescent="0.2">
      <c r="A57" s="30" t="str">
        <f>TEXT(A56,"(ddd)")</f>
        <v>(Tue)</v>
      </c>
      <c r="B57" s="29" t="s">
        <v>21</v>
      </c>
      <c r="C57" s="32" t="s">
        <v>19</v>
      </c>
      <c r="D57" s="57" t="s">
        <v>20</v>
      </c>
      <c r="E57" s="59">
        <v>1</v>
      </c>
      <c r="F57" s="26">
        <v>0</v>
      </c>
      <c r="G57" s="27">
        <f>73*1.5</f>
        <v>109.5</v>
      </c>
      <c r="H57" s="27">
        <v>0</v>
      </c>
      <c r="I57" s="28">
        <f t="shared" si="7"/>
        <v>109.5</v>
      </c>
      <c r="J57" s="18"/>
      <c r="K57" s="18"/>
      <c r="M57" s="35"/>
    </row>
    <row r="58" spans="1:14" x14ac:dyDescent="0.2">
      <c r="A58" s="30"/>
      <c r="B58" s="29" t="s">
        <v>23</v>
      </c>
      <c r="C58" s="32" t="s">
        <v>19</v>
      </c>
      <c r="D58" s="57" t="s">
        <v>20</v>
      </c>
      <c r="E58" s="59">
        <v>99</v>
      </c>
      <c r="F58" s="26">
        <v>65.599999999999994</v>
      </c>
      <c r="G58" s="27">
        <v>0</v>
      </c>
      <c r="H58" s="27">
        <v>0</v>
      </c>
      <c r="I58" s="28">
        <f t="shared" si="7"/>
        <v>6494.4</v>
      </c>
      <c r="J58" s="18"/>
      <c r="K58" s="18"/>
      <c r="M58" s="35"/>
    </row>
    <row r="59" spans="1:14" x14ac:dyDescent="0.2">
      <c r="A59" s="30"/>
      <c r="B59" s="29" t="s">
        <v>22</v>
      </c>
      <c r="C59" s="32" t="s">
        <v>19</v>
      </c>
      <c r="D59" s="57" t="s">
        <v>20</v>
      </c>
      <c r="E59" s="59">
        <v>1</v>
      </c>
      <c r="F59" s="27">
        <v>0</v>
      </c>
      <c r="G59" s="27">
        <f>65.6*1.5</f>
        <v>98.399999999999991</v>
      </c>
      <c r="H59" s="27">
        <v>0</v>
      </c>
      <c r="I59" s="28">
        <f t="shared" si="7"/>
        <v>98.399999999999991</v>
      </c>
      <c r="J59" s="18"/>
      <c r="K59" s="18"/>
      <c r="M59" s="35"/>
    </row>
    <row r="60" spans="1:14" x14ac:dyDescent="0.2">
      <c r="A60" s="30">
        <f>+A56+1</f>
        <v>45882</v>
      </c>
      <c r="B60" s="29" t="s">
        <v>21</v>
      </c>
      <c r="C60" s="31" t="s">
        <v>14</v>
      </c>
      <c r="D60" s="57" t="s">
        <v>15</v>
      </c>
      <c r="E60" s="59">
        <v>9</v>
      </c>
      <c r="F60" s="26">
        <v>73</v>
      </c>
      <c r="G60" s="27">
        <v>0</v>
      </c>
      <c r="H60" s="27">
        <v>0</v>
      </c>
      <c r="I60" s="28">
        <f t="shared" si="7"/>
        <v>657</v>
      </c>
      <c r="J60" s="18"/>
      <c r="K60" s="18"/>
      <c r="M60" s="35"/>
    </row>
    <row r="61" spans="1:14" x14ac:dyDescent="0.2">
      <c r="A61" s="30" t="str">
        <f>TEXT(A60,"(ddd)")</f>
        <v>(Wed)</v>
      </c>
      <c r="B61" s="29" t="s">
        <v>21</v>
      </c>
      <c r="C61" s="32" t="s">
        <v>19</v>
      </c>
      <c r="D61" s="57" t="s">
        <v>20</v>
      </c>
      <c r="E61" s="59">
        <v>1</v>
      </c>
      <c r="F61" s="26">
        <v>0</v>
      </c>
      <c r="G61" s="27">
        <f>73*1.5</f>
        <v>109.5</v>
      </c>
      <c r="H61" s="27">
        <v>0</v>
      </c>
      <c r="I61" s="28">
        <f t="shared" si="7"/>
        <v>109.5</v>
      </c>
      <c r="J61" s="18"/>
      <c r="K61" s="18"/>
      <c r="M61" s="35"/>
    </row>
    <row r="62" spans="1:14" x14ac:dyDescent="0.2">
      <c r="A62" s="30"/>
      <c r="B62" s="29" t="s">
        <v>23</v>
      </c>
      <c r="C62" s="32" t="s">
        <v>19</v>
      </c>
      <c r="D62" s="57" t="s">
        <v>20</v>
      </c>
      <c r="E62" s="59">
        <v>99</v>
      </c>
      <c r="F62" s="26">
        <v>65.599999999999994</v>
      </c>
      <c r="G62" s="27">
        <v>0</v>
      </c>
      <c r="H62" s="27">
        <v>0</v>
      </c>
      <c r="I62" s="28">
        <f t="shared" si="7"/>
        <v>6494.4</v>
      </c>
      <c r="J62" s="18"/>
      <c r="K62" s="18"/>
      <c r="M62" s="35"/>
    </row>
    <row r="63" spans="1:14" x14ac:dyDescent="0.2">
      <c r="A63" s="30"/>
      <c r="B63" s="29" t="s">
        <v>22</v>
      </c>
      <c r="C63" s="32" t="s">
        <v>19</v>
      </c>
      <c r="D63" s="57" t="s">
        <v>20</v>
      </c>
      <c r="E63" s="59">
        <v>1</v>
      </c>
      <c r="F63" s="27">
        <v>0</v>
      </c>
      <c r="G63" s="27">
        <f>65.6*1.5</f>
        <v>98.399999999999991</v>
      </c>
      <c r="H63" s="27">
        <v>0</v>
      </c>
      <c r="I63" s="28">
        <f t="shared" si="7"/>
        <v>98.399999999999991</v>
      </c>
      <c r="J63" s="18"/>
      <c r="K63" s="18"/>
      <c r="M63" s="35"/>
    </row>
    <row r="64" spans="1:14" x14ac:dyDescent="0.2">
      <c r="A64" s="30">
        <f>+A60+1</f>
        <v>45883</v>
      </c>
      <c r="B64" s="29" t="s">
        <v>21</v>
      </c>
      <c r="C64" s="31" t="s">
        <v>14</v>
      </c>
      <c r="D64" s="57" t="s">
        <v>15</v>
      </c>
      <c r="E64" s="59">
        <v>9</v>
      </c>
      <c r="F64" s="26">
        <v>73</v>
      </c>
      <c r="G64" s="27">
        <v>0</v>
      </c>
      <c r="H64" s="27">
        <v>0</v>
      </c>
      <c r="I64" s="28">
        <f t="shared" si="7"/>
        <v>657</v>
      </c>
      <c r="J64" s="18"/>
      <c r="K64" s="18"/>
      <c r="M64" s="35"/>
    </row>
    <row r="65" spans="1:13" x14ac:dyDescent="0.2">
      <c r="A65" s="30" t="str">
        <f>TEXT(A64,"(ddd)")</f>
        <v>(Thu)</v>
      </c>
      <c r="B65" s="29" t="s">
        <v>21</v>
      </c>
      <c r="C65" s="32" t="s">
        <v>19</v>
      </c>
      <c r="D65" s="57" t="s">
        <v>20</v>
      </c>
      <c r="E65" s="59">
        <v>1</v>
      </c>
      <c r="F65" s="26">
        <v>0</v>
      </c>
      <c r="G65" s="27">
        <f>73*1.5</f>
        <v>109.5</v>
      </c>
      <c r="H65" s="27">
        <v>0</v>
      </c>
      <c r="I65" s="28">
        <f t="shared" si="7"/>
        <v>109.5</v>
      </c>
      <c r="J65" s="18"/>
      <c r="K65" s="18"/>
      <c r="M65" s="35"/>
    </row>
    <row r="66" spans="1:13" x14ac:dyDescent="0.2">
      <c r="A66" s="30"/>
      <c r="B66" s="29" t="s">
        <v>23</v>
      </c>
      <c r="C66" s="32" t="s">
        <v>19</v>
      </c>
      <c r="D66" s="57" t="s">
        <v>20</v>
      </c>
      <c r="E66" s="59">
        <v>99</v>
      </c>
      <c r="F66" s="26">
        <v>65.599999999999994</v>
      </c>
      <c r="G66" s="27">
        <v>0</v>
      </c>
      <c r="H66" s="27">
        <v>0</v>
      </c>
      <c r="I66" s="28">
        <f t="shared" si="7"/>
        <v>6494.4</v>
      </c>
      <c r="J66" s="18"/>
      <c r="K66" s="18"/>
      <c r="M66" s="35"/>
    </row>
    <row r="67" spans="1:13" x14ac:dyDescent="0.2">
      <c r="A67" s="30"/>
      <c r="B67" s="29" t="s">
        <v>22</v>
      </c>
      <c r="C67" s="32" t="s">
        <v>19</v>
      </c>
      <c r="D67" s="57" t="s">
        <v>20</v>
      </c>
      <c r="E67" s="59">
        <v>1</v>
      </c>
      <c r="F67" s="27">
        <v>0</v>
      </c>
      <c r="G67" s="27">
        <f>65.6*1.5</f>
        <v>98.399999999999991</v>
      </c>
      <c r="H67" s="27">
        <v>0</v>
      </c>
      <c r="I67" s="28">
        <f t="shared" si="7"/>
        <v>98.399999999999991</v>
      </c>
      <c r="J67" s="18"/>
      <c r="K67" s="18"/>
      <c r="M67" s="35"/>
    </row>
    <row r="68" spans="1:13" x14ac:dyDescent="0.2">
      <c r="A68" s="30">
        <f>+A64+1</f>
        <v>45884</v>
      </c>
      <c r="B68" s="29" t="s">
        <v>21</v>
      </c>
      <c r="C68" s="31" t="s">
        <v>14</v>
      </c>
      <c r="D68" s="57" t="s">
        <v>15</v>
      </c>
      <c r="E68" s="59">
        <v>9</v>
      </c>
      <c r="F68" s="26">
        <v>73</v>
      </c>
      <c r="G68" s="27">
        <v>0</v>
      </c>
      <c r="H68" s="27">
        <v>0</v>
      </c>
      <c r="I68" s="28">
        <f t="shared" si="7"/>
        <v>657</v>
      </c>
      <c r="J68" s="18"/>
      <c r="K68" s="18"/>
      <c r="M68" s="35"/>
    </row>
    <row r="69" spans="1:13" x14ac:dyDescent="0.2">
      <c r="A69" s="30" t="str">
        <f>TEXT(A68,"(ddd)")</f>
        <v>(Fri)</v>
      </c>
      <c r="B69" s="29" t="s">
        <v>21</v>
      </c>
      <c r="C69" s="32" t="s">
        <v>19</v>
      </c>
      <c r="D69" s="57" t="s">
        <v>20</v>
      </c>
      <c r="E69" s="59">
        <v>1</v>
      </c>
      <c r="F69" s="26">
        <v>0</v>
      </c>
      <c r="G69" s="27">
        <f>73*1.5</f>
        <v>109.5</v>
      </c>
      <c r="H69" s="27">
        <v>0</v>
      </c>
      <c r="I69" s="28">
        <f t="shared" si="7"/>
        <v>109.5</v>
      </c>
      <c r="J69" s="18"/>
      <c r="K69" s="18"/>
      <c r="M69" s="35"/>
    </row>
    <row r="70" spans="1:13" x14ac:dyDescent="0.2">
      <c r="A70" s="30"/>
      <c r="B70" s="29" t="s">
        <v>23</v>
      </c>
      <c r="C70" s="32" t="s">
        <v>19</v>
      </c>
      <c r="D70" s="57" t="s">
        <v>20</v>
      </c>
      <c r="E70" s="59">
        <v>99</v>
      </c>
      <c r="F70" s="26">
        <v>65.599999999999994</v>
      </c>
      <c r="G70" s="27">
        <v>0</v>
      </c>
      <c r="H70" s="27">
        <v>0</v>
      </c>
      <c r="I70" s="28">
        <f t="shared" si="7"/>
        <v>6494.4</v>
      </c>
      <c r="J70" s="18"/>
      <c r="K70" s="18"/>
      <c r="M70" s="35"/>
    </row>
    <row r="71" spans="1:13" x14ac:dyDescent="0.2">
      <c r="A71" s="30"/>
      <c r="B71" s="29" t="s">
        <v>22</v>
      </c>
      <c r="C71" s="32" t="s">
        <v>19</v>
      </c>
      <c r="D71" s="57" t="s">
        <v>20</v>
      </c>
      <c r="E71" s="59">
        <v>1</v>
      </c>
      <c r="F71" s="27">
        <v>0</v>
      </c>
      <c r="G71" s="27">
        <f>65.6*1.5</f>
        <v>98.399999999999991</v>
      </c>
      <c r="H71" s="27">
        <v>0</v>
      </c>
      <c r="I71" s="28">
        <f t="shared" si="7"/>
        <v>98.399999999999991</v>
      </c>
      <c r="J71" s="18"/>
      <c r="K71" s="18"/>
      <c r="M71" s="35"/>
    </row>
    <row r="72" spans="1:13" x14ac:dyDescent="0.2">
      <c r="A72" s="30"/>
      <c r="B72" s="29"/>
      <c r="C72" s="31"/>
      <c r="D72" s="57"/>
      <c r="E72" s="59"/>
      <c r="F72" s="27"/>
      <c r="G72" s="27"/>
      <c r="H72" s="27"/>
      <c r="I72" s="28"/>
      <c r="J72" s="18"/>
      <c r="K72" s="18"/>
      <c r="M72" s="35"/>
    </row>
    <row r="73" spans="1:13" x14ac:dyDescent="0.2">
      <c r="A73" s="30">
        <v>45887</v>
      </c>
      <c r="B73" s="29" t="s">
        <v>21</v>
      </c>
      <c r="C73" s="31" t="s">
        <v>14</v>
      </c>
      <c r="D73" s="57" t="s">
        <v>15</v>
      </c>
      <c r="E73" s="59">
        <v>9</v>
      </c>
      <c r="F73" s="26">
        <v>73</v>
      </c>
      <c r="G73" s="27">
        <v>0</v>
      </c>
      <c r="H73" s="27">
        <v>0</v>
      </c>
      <c r="I73" s="28">
        <f t="shared" ref="I73:I87" si="8">E73*F73+E73*G73+E73*H73</f>
        <v>657</v>
      </c>
      <c r="J73" s="18"/>
      <c r="K73" s="18"/>
      <c r="M73" s="35"/>
    </row>
    <row r="74" spans="1:13" x14ac:dyDescent="0.2">
      <c r="A74" s="30" t="str">
        <f>TEXT(A73,"(ddd)")</f>
        <v>(Mon)</v>
      </c>
      <c r="B74" s="29" t="s">
        <v>21</v>
      </c>
      <c r="C74" s="32" t="s">
        <v>19</v>
      </c>
      <c r="D74" s="57" t="s">
        <v>20</v>
      </c>
      <c r="E74" s="59">
        <v>1</v>
      </c>
      <c r="F74" s="26">
        <v>0</v>
      </c>
      <c r="G74" s="27">
        <f>73*1.5</f>
        <v>109.5</v>
      </c>
      <c r="H74" s="27">
        <v>0</v>
      </c>
      <c r="I74" s="28">
        <f t="shared" si="8"/>
        <v>109.5</v>
      </c>
      <c r="J74" s="18"/>
      <c r="K74" s="18"/>
      <c r="M74" s="35"/>
    </row>
    <row r="75" spans="1:13" x14ac:dyDescent="0.2">
      <c r="A75" s="30"/>
      <c r="B75" s="29" t="s">
        <v>23</v>
      </c>
      <c r="C75" s="32" t="s">
        <v>19</v>
      </c>
      <c r="D75" s="57" t="s">
        <v>20</v>
      </c>
      <c r="E75" s="59">
        <v>99</v>
      </c>
      <c r="F75" s="26">
        <v>65.599999999999994</v>
      </c>
      <c r="G75" s="27">
        <v>0</v>
      </c>
      <c r="H75" s="27">
        <v>0</v>
      </c>
      <c r="I75" s="28">
        <f t="shared" si="8"/>
        <v>6494.4</v>
      </c>
      <c r="J75" s="18"/>
      <c r="K75" s="18"/>
      <c r="M75" s="35"/>
    </row>
    <row r="76" spans="1:13" x14ac:dyDescent="0.2">
      <c r="A76" s="30">
        <f>+A73+1</f>
        <v>45888</v>
      </c>
      <c r="B76" s="29" t="s">
        <v>21</v>
      </c>
      <c r="C76" s="31" t="s">
        <v>14</v>
      </c>
      <c r="D76" s="57" t="s">
        <v>15</v>
      </c>
      <c r="E76" s="59">
        <v>9</v>
      </c>
      <c r="F76" s="26">
        <v>73</v>
      </c>
      <c r="G76" s="27">
        <v>0</v>
      </c>
      <c r="H76" s="27">
        <v>0</v>
      </c>
      <c r="I76" s="28">
        <f t="shared" si="8"/>
        <v>657</v>
      </c>
      <c r="J76" s="18"/>
      <c r="K76" s="18"/>
      <c r="M76" s="35"/>
    </row>
    <row r="77" spans="1:13" x14ac:dyDescent="0.2">
      <c r="A77" s="30" t="str">
        <f>TEXT(A76,"(ddd)")</f>
        <v>(Tue)</v>
      </c>
      <c r="B77" s="29" t="s">
        <v>21</v>
      </c>
      <c r="C77" s="32" t="s">
        <v>19</v>
      </c>
      <c r="D77" s="57" t="s">
        <v>20</v>
      </c>
      <c r="E77" s="59">
        <v>1</v>
      </c>
      <c r="F77" s="26">
        <v>0</v>
      </c>
      <c r="G77" s="27">
        <f>73*1.5</f>
        <v>109.5</v>
      </c>
      <c r="H77" s="27">
        <v>0</v>
      </c>
      <c r="I77" s="28">
        <f t="shared" si="8"/>
        <v>109.5</v>
      </c>
      <c r="J77" s="18"/>
      <c r="K77" s="18"/>
      <c r="M77" s="35"/>
    </row>
    <row r="78" spans="1:13" x14ac:dyDescent="0.2">
      <c r="A78" s="30"/>
      <c r="B78" s="29" t="s">
        <v>23</v>
      </c>
      <c r="C78" s="32" t="s">
        <v>19</v>
      </c>
      <c r="D78" s="57" t="s">
        <v>20</v>
      </c>
      <c r="E78" s="59">
        <v>99</v>
      </c>
      <c r="F78" s="26">
        <v>65.599999999999994</v>
      </c>
      <c r="G78" s="27">
        <v>0</v>
      </c>
      <c r="H78" s="27">
        <v>0</v>
      </c>
      <c r="I78" s="28">
        <f t="shared" si="8"/>
        <v>6494.4</v>
      </c>
      <c r="J78" s="18"/>
      <c r="K78" s="18"/>
      <c r="M78" s="35"/>
    </row>
    <row r="79" spans="1:13" x14ac:dyDescent="0.2">
      <c r="A79" s="30">
        <f>+A76+1</f>
        <v>45889</v>
      </c>
      <c r="B79" s="29" t="s">
        <v>21</v>
      </c>
      <c r="C79" s="31" t="s">
        <v>14</v>
      </c>
      <c r="D79" s="57" t="s">
        <v>15</v>
      </c>
      <c r="E79" s="59">
        <v>9</v>
      </c>
      <c r="F79" s="26">
        <v>73</v>
      </c>
      <c r="G79" s="27">
        <v>0</v>
      </c>
      <c r="H79" s="27">
        <v>0</v>
      </c>
      <c r="I79" s="28">
        <f t="shared" si="8"/>
        <v>657</v>
      </c>
      <c r="J79" s="18"/>
      <c r="K79" s="18"/>
      <c r="M79" s="35"/>
    </row>
    <row r="80" spans="1:13" x14ac:dyDescent="0.2">
      <c r="A80" s="30" t="str">
        <f>TEXT(A79,"(ddd)")</f>
        <v>(Wed)</v>
      </c>
      <c r="B80" s="29" t="s">
        <v>21</v>
      </c>
      <c r="C80" s="32" t="s">
        <v>19</v>
      </c>
      <c r="D80" s="57" t="s">
        <v>20</v>
      </c>
      <c r="E80" s="59">
        <v>1</v>
      </c>
      <c r="F80" s="26">
        <v>0</v>
      </c>
      <c r="G80" s="27">
        <f>73*1.5</f>
        <v>109.5</v>
      </c>
      <c r="H80" s="27">
        <v>0</v>
      </c>
      <c r="I80" s="28">
        <f t="shared" si="8"/>
        <v>109.5</v>
      </c>
      <c r="J80" s="18"/>
      <c r="K80" s="18"/>
      <c r="M80" s="35"/>
    </row>
    <row r="81" spans="1:13" x14ac:dyDescent="0.2">
      <c r="A81" s="30"/>
      <c r="B81" s="29" t="s">
        <v>23</v>
      </c>
      <c r="C81" s="32" t="s">
        <v>19</v>
      </c>
      <c r="D81" s="57" t="s">
        <v>20</v>
      </c>
      <c r="E81" s="59">
        <v>99</v>
      </c>
      <c r="F81" s="26">
        <v>65.599999999999994</v>
      </c>
      <c r="G81" s="27">
        <v>0</v>
      </c>
      <c r="H81" s="27">
        <v>0</v>
      </c>
      <c r="I81" s="28">
        <f t="shared" si="8"/>
        <v>6494.4</v>
      </c>
      <c r="J81" s="18"/>
      <c r="K81" s="18"/>
      <c r="M81" s="35"/>
    </row>
    <row r="82" spans="1:13" x14ac:dyDescent="0.2">
      <c r="A82" s="30">
        <f>+A79+1</f>
        <v>45890</v>
      </c>
      <c r="B82" s="29" t="s">
        <v>21</v>
      </c>
      <c r="C82" s="31" t="s">
        <v>14</v>
      </c>
      <c r="D82" s="57" t="s">
        <v>15</v>
      </c>
      <c r="E82" s="59">
        <v>9</v>
      </c>
      <c r="F82" s="26">
        <v>73</v>
      </c>
      <c r="G82" s="27">
        <v>0</v>
      </c>
      <c r="H82" s="27">
        <v>0</v>
      </c>
      <c r="I82" s="28">
        <f t="shared" si="8"/>
        <v>657</v>
      </c>
      <c r="J82" s="18"/>
      <c r="K82" s="18"/>
      <c r="M82" s="35"/>
    </row>
    <row r="83" spans="1:13" x14ac:dyDescent="0.2">
      <c r="A83" s="30" t="str">
        <f>TEXT(A82,"(ddd)")</f>
        <v>(Thu)</v>
      </c>
      <c r="B83" s="29" t="s">
        <v>21</v>
      </c>
      <c r="C83" s="32" t="s">
        <v>19</v>
      </c>
      <c r="D83" s="57" t="s">
        <v>20</v>
      </c>
      <c r="E83" s="59">
        <v>1</v>
      </c>
      <c r="F83" s="26">
        <v>0</v>
      </c>
      <c r="G83" s="27">
        <f>73*1.5</f>
        <v>109.5</v>
      </c>
      <c r="H83" s="27">
        <v>0</v>
      </c>
      <c r="I83" s="28">
        <f t="shared" si="8"/>
        <v>109.5</v>
      </c>
      <c r="J83" s="18"/>
      <c r="K83" s="18"/>
      <c r="M83" s="35"/>
    </row>
    <row r="84" spans="1:13" x14ac:dyDescent="0.2">
      <c r="A84" s="30"/>
      <c r="B84" s="29" t="s">
        <v>23</v>
      </c>
      <c r="C84" s="32" t="s">
        <v>19</v>
      </c>
      <c r="D84" s="57" t="s">
        <v>20</v>
      </c>
      <c r="E84" s="59">
        <v>99</v>
      </c>
      <c r="F84" s="26">
        <v>65.599999999999994</v>
      </c>
      <c r="G84" s="27">
        <v>0</v>
      </c>
      <c r="H84" s="27">
        <v>0</v>
      </c>
      <c r="I84" s="28">
        <f t="shared" si="8"/>
        <v>6494.4</v>
      </c>
      <c r="J84" s="18"/>
      <c r="K84" s="18"/>
      <c r="M84" s="35"/>
    </row>
    <row r="85" spans="1:13" x14ac:dyDescent="0.2">
      <c r="A85" s="30">
        <f>+A82+1</f>
        <v>45891</v>
      </c>
      <c r="B85" s="29" t="s">
        <v>21</v>
      </c>
      <c r="C85" s="31" t="s">
        <v>14</v>
      </c>
      <c r="D85" s="57" t="s">
        <v>15</v>
      </c>
      <c r="E85" s="59">
        <v>9</v>
      </c>
      <c r="F85" s="26">
        <v>73</v>
      </c>
      <c r="G85" s="27">
        <v>0</v>
      </c>
      <c r="H85" s="27">
        <v>0</v>
      </c>
      <c r="I85" s="28">
        <f t="shared" si="8"/>
        <v>657</v>
      </c>
      <c r="J85" s="18"/>
      <c r="K85" s="18"/>
      <c r="M85" s="35"/>
    </row>
    <row r="86" spans="1:13" x14ac:dyDescent="0.2">
      <c r="A86" s="30" t="str">
        <f>TEXT(A85,"(ddd)")</f>
        <v>(Fri)</v>
      </c>
      <c r="B86" s="29" t="s">
        <v>21</v>
      </c>
      <c r="C86" s="32" t="s">
        <v>19</v>
      </c>
      <c r="D86" s="57" t="s">
        <v>20</v>
      </c>
      <c r="E86" s="59">
        <v>1</v>
      </c>
      <c r="F86" s="26">
        <v>0</v>
      </c>
      <c r="G86" s="27">
        <f>73*1.5</f>
        <v>109.5</v>
      </c>
      <c r="H86" s="27">
        <v>0</v>
      </c>
      <c r="I86" s="28">
        <f t="shared" si="8"/>
        <v>109.5</v>
      </c>
      <c r="J86" s="18"/>
      <c r="K86" s="18"/>
      <c r="M86" s="35"/>
    </row>
    <row r="87" spans="1:13" x14ac:dyDescent="0.2">
      <c r="A87" s="30"/>
      <c r="B87" s="29" t="s">
        <v>23</v>
      </c>
      <c r="C87" s="32" t="s">
        <v>19</v>
      </c>
      <c r="D87" s="57" t="s">
        <v>20</v>
      </c>
      <c r="E87" s="59">
        <v>99</v>
      </c>
      <c r="F87" s="26">
        <v>65.599999999999994</v>
      </c>
      <c r="G87" s="27">
        <v>0</v>
      </c>
      <c r="H87" s="27">
        <v>0</v>
      </c>
      <c r="I87" s="28">
        <f t="shared" si="8"/>
        <v>6494.4</v>
      </c>
      <c r="J87" s="18"/>
      <c r="K87" s="18"/>
      <c r="M87" s="35"/>
    </row>
    <row r="88" spans="1:13" x14ac:dyDescent="0.2">
      <c r="A88" s="30"/>
      <c r="B88" s="29"/>
      <c r="C88" s="32"/>
      <c r="D88" s="57"/>
      <c r="E88" s="59"/>
      <c r="F88" s="27"/>
      <c r="G88" s="27"/>
      <c r="H88" s="27"/>
      <c r="I88" s="28"/>
      <c r="J88" s="18"/>
      <c r="K88" s="18"/>
      <c r="M88" s="35"/>
    </row>
    <row r="89" spans="1:13" x14ac:dyDescent="0.2">
      <c r="A89" s="30"/>
      <c r="B89" s="29"/>
      <c r="C89" s="32"/>
      <c r="D89" s="57"/>
      <c r="E89" s="59"/>
      <c r="F89" s="26"/>
      <c r="G89" s="27"/>
      <c r="H89" s="27"/>
      <c r="I89" s="28"/>
      <c r="J89" s="18"/>
      <c r="K89" s="18"/>
      <c r="M89" s="35"/>
    </row>
    <row r="90" spans="1:13" x14ac:dyDescent="0.2">
      <c r="A90" s="30"/>
      <c r="B90" s="29"/>
      <c r="C90" s="32"/>
      <c r="D90" s="57"/>
      <c r="E90" s="59"/>
      <c r="F90" s="27"/>
      <c r="G90" s="27"/>
      <c r="H90" s="27"/>
      <c r="I90" s="28"/>
      <c r="J90" s="18"/>
      <c r="K90" s="18"/>
      <c r="M90" s="35"/>
    </row>
    <row r="91" spans="1:13" x14ac:dyDescent="0.2">
      <c r="A91" s="30"/>
      <c r="B91" s="29"/>
      <c r="C91" s="32"/>
      <c r="D91" s="57"/>
      <c r="E91" s="59"/>
      <c r="F91" s="26"/>
      <c r="G91" s="27"/>
      <c r="H91" s="27"/>
      <c r="I91" s="28"/>
      <c r="J91" s="18"/>
      <c r="K91" s="18"/>
      <c r="M91" s="35"/>
    </row>
    <row r="92" spans="1:13" x14ac:dyDescent="0.2">
      <c r="A92" s="30"/>
      <c r="B92" s="29"/>
      <c r="C92" s="32"/>
      <c r="D92" s="57"/>
      <c r="E92" s="59"/>
      <c r="F92" s="27"/>
      <c r="G92" s="27"/>
      <c r="H92" s="27"/>
      <c r="I92" s="28"/>
      <c r="J92" s="18"/>
      <c r="K92" s="18"/>
      <c r="M92" s="35"/>
    </row>
    <row r="93" spans="1:13" x14ac:dyDescent="0.2">
      <c r="A93" s="30"/>
      <c r="B93" s="29"/>
      <c r="C93" s="32"/>
      <c r="D93" s="57"/>
      <c r="E93" s="59"/>
      <c r="F93" s="26"/>
      <c r="G93" s="27"/>
      <c r="H93" s="27"/>
      <c r="I93" s="28"/>
      <c r="J93" s="18"/>
      <c r="K93" s="18"/>
      <c r="M93" s="35"/>
    </row>
    <row r="94" spans="1:13" x14ac:dyDescent="0.2">
      <c r="A94" s="30"/>
      <c r="B94" s="29"/>
      <c r="C94" s="32"/>
      <c r="D94" s="57"/>
      <c r="E94" s="59"/>
      <c r="F94" s="27"/>
      <c r="G94" s="27"/>
      <c r="H94" s="27"/>
      <c r="I94" s="28"/>
      <c r="J94" s="18"/>
      <c r="K94" s="18"/>
      <c r="M94" s="35"/>
    </row>
    <row r="95" spans="1:13" x14ac:dyDescent="0.2">
      <c r="A95" s="30"/>
      <c r="B95" s="29"/>
      <c r="C95" s="32"/>
      <c r="D95" s="57"/>
      <c r="E95" s="59"/>
      <c r="F95" s="26"/>
      <c r="G95" s="27"/>
      <c r="H95" s="27"/>
      <c r="I95" s="28"/>
      <c r="J95" s="18"/>
      <c r="K95" s="18"/>
      <c r="M95" s="35"/>
    </row>
    <row r="96" spans="1:13" x14ac:dyDescent="0.2">
      <c r="A96" s="30"/>
      <c r="B96" s="29"/>
      <c r="C96" s="32"/>
      <c r="D96" s="57"/>
      <c r="E96" s="59"/>
      <c r="F96" s="27"/>
      <c r="G96" s="27"/>
      <c r="H96" s="27"/>
      <c r="I96" s="28"/>
      <c r="J96" s="18"/>
      <c r="K96" s="18"/>
      <c r="M96" s="35"/>
    </row>
    <row r="97" spans="1:14" s="45" customFormat="1" x14ac:dyDescent="0.2">
      <c r="A97" s="51"/>
      <c r="B97" s="47"/>
      <c r="C97" s="52"/>
      <c r="D97" s="58"/>
      <c r="E97" s="37"/>
      <c r="F97" s="21"/>
      <c r="G97" s="53"/>
      <c r="H97" s="53"/>
      <c r="I97" s="54"/>
      <c r="M97" s="46"/>
      <c r="N97" s="46"/>
    </row>
    <row r="98" spans="1:14" ht="15" x14ac:dyDescent="0.2">
      <c r="A98" s="40"/>
      <c r="B98" s="40"/>
      <c r="C98" s="40"/>
      <c r="D98" s="11"/>
      <c r="E98" s="10"/>
      <c r="F98" s="10"/>
      <c r="G98" s="12"/>
      <c r="H98" s="9" t="s">
        <v>13</v>
      </c>
      <c r="I98" s="55">
        <f>SUM(I10:I97)</f>
        <v>139334.69999999992</v>
      </c>
      <c r="K98" s="18"/>
      <c r="L98"/>
      <c r="N98" s="16"/>
    </row>
    <row r="99" spans="1:14" x14ac:dyDescent="0.2">
      <c r="A99" s="40"/>
      <c r="J99" s="40"/>
      <c r="K99" s="23"/>
    </row>
    <row r="100" spans="1:14" x14ac:dyDescent="0.2">
      <c r="J100" s="23"/>
      <c r="K100" s="23"/>
    </row>
    <row r="101" spans="1:14" x14ac:dyDescent="0.2">
      <c r="J101" s="23"/>
      <c r="K101" s="23"/>
    </row>
    <row r="102" spans="1:14" x14ac:dyDescent="0.2">
      <c r="J102" s="23"/>
      <c r="K102" s="23"/>
    </row>
    <row r="103" spans="1:14" x14ac:dyDescent="0.2">
      <c r="J103" s="23"/>
      <c r="K103" s="23"/>
    </row>
    <row r="104" spans="1:14" x14ac:dyDescent="0.2">
      <c r="J104" s="23"/>
      <c r="K104" s="23"/>
    </row>
    <row r="105" spans="1:14" x14ac:dyDescent="0.2">
      <c r="J105" s="23"/>
      <c r="K105" s="23"/>
    </row>
    <row r="106" spans="1:14" x14ac:dyDescent="0.2">
      <c r="J106" s="23"/>
      <c r="K106" s="23"/>
    </row>
    <row r="107" spans="1:14" x14ac:dyDescent="0.2">
      <c r="J107" s="23"/>
      <c r="K107" s="23"/>
    </row>
    <row r="108" spans="1:14" x14ac:dyDescent="0.2">
      <c r="J108" s="23"/>
      <c r="K108" s="23"/>
    </row>
    <row r="109" spans="1:14" x14ac:dyDescent="0.2">
      <c r="J109" s="23"/>
      <c r="K109" s="23"/>
    </row>
    <row r="110" spans="1:14" x14ac:dyDescent="0.2">
      <c r="J110" s="23"/>
      <c r="K110" s="23"/>
    </row>
    <row r="111" spans="1:14" x14ac:dyDescent="0.2">
      <c r="J111" s="23"/>
      <c r="K111" s="23"/>
    </row>
    <row r="112" spans="1:14" x14ac:dyDescent="0.2">
      <c r="J112" s="23"/>
      <c r="K112" s="23"/>
    </row>
    <row r="113" spans="10:11" x14ac:dyDescent="0.2">
      <c r="J113" s="23"/>
      <c r="K113" s="23"/>
    </row>
    <row r="114" spans="10:11" x14ac:dyDescent="0.2">
      <c r="J114" s="23"/>
      <c r="K114" s="23"/>
    </row>
    <row r="115" spans="10:11" x14ac:dyDescent="0.2">
      <c r="J115" s="23"/>
      <c r="K115" s="23"/>
    </row>
    <row r="116" spans="10:11" x14ac:dyDescent="0.2">
      <c r="J116" s="23"/>
      <c r="K116" s="23"/>
    </row>
    <row r="117" spans="10:11" x14ac:dyDescent="0.2">
      <c r="J117" s="23"/>
      <c r="K117" s="23"/>
    </row>
    <row r="118" spans="10:11" x14ac:dyDescent="0.2">
      <c r="J118" s="23"/>
      <c r="K118" s="23"/>
    </row>
    <row r="119" spans="10:11" x14ac:dyDescent="0.2">
      <c r="J119" s="23"/>
      <c r="K119" s="23"/>
    </row>
    <row r="120" spans="10:11" x14ac:dyDescent="0.2">
      <c r="J120" s="23"/>
      <c r="K120" s="23"/>
    </row>
    <row r="121" spans="10:11" x14ac:dyDescent="0.2">
      <c r="J121" s="23"/>
      <c r="K121" s="23"/>
    </row>
    <row r="122" spans="10:11" x14ac:dyDescent="0.2">
      <c r="J122" s="23"/>
      <c r="K122" s="23"/>
    </row>
    <row r="123" spans="10:11" x14ac:dyDescent="0.2">
      <c r="J123" s="23"/>
      <c r="K123" s="23"/>
    </row>
    <row r="124" spans="10:11" x14ac:dyDescent="0.2">
      <c r="J124" s="23"/>
      <c r="K124" s="23"/>
    </row>
    <row r="125" spans="10:11" x14ac:dyDescent="0.2">
      <c r="J125" s="23"/>
      <c r="K125" s="23"/>
    </row>
    <row r="126" spans="10:11" x14ac:dyDescent="0.2">
      <c r="J126" s="23"/>
      <c r="K126" s="23"/>
    </row>
    <row r="127" spans="10:11" x14ac:dyDescent="0.2">
      <c r="J127" s="23"/>
      <c r="K127" s="23"/>
    </row>
    <row r="128" spans="10:11" x14ac:dyDescent="0.2">
      <c r="J128" s="23"/>
      <c r="K128" s="23"/>
    </row>
    <row r="129" spans="10:11" x14ac:dyDescent="0.2">
      <c r="J129" s="23"/>
      <c r="K129" s="23"/>
    </row>
    <row r="130" spans="10:11" x14ac:dyDescent="0.2">
      <c r="J130" s="23"/>
      <c r="K130" s="23"/>
    </row>
    <row r="131" spans="10:11" x14ac:dyDescent="0.2">
      <c r="J131" s="23"/>
      <c r="K131" s="23"/>
    </row>
    <row r="132" spans="10:11" x14ac:dyDescent="0.2">
      <c r="J132" s="23"/>
      <c r="K132" s="23"/>
    </row>
    <row r="133" spans="10:11" x14ac:dyDescent="0.2">
      <c r="J133" s="23"/>
      <c r="K133" s="23"/>
    </row>
    <row r="134" spans="10:11" x14ac:dyDescent="0.2">
      <c r="J134" s="23"/>
      <c r="K134" s="23"/>
    </row>
    <row r="135" spans="10:11" x14ac:dyDescent="0.2">
      <c r="J135" s="23"/>
      <c r="K135" s="23"/>
    </row>
    <row r="136" spans="10:11" x14ac:dyDescent="0.2">
      <c r="J136" s="23"/>
      <c r="K136" s="23"/>
    </row>
    <row r="137" spans="10:11" x14ac:dyDescent="0.2">
      <c r="J137" s="23"/>
      <c r="K137" s="23"/>
    </row>
    <row r="138" spans="10:11" x14ac:dyDescent="0.2">
      <c r="J138" s="23"/>
      <c r="K138" s="23"/>
    </row>
    <row r="139" spans="10:11" x14ac:dyDescent="0.2">
      <c r="J139" s="23"/>
      <c r="K139" s="23"/>
    </row>
    <row r="140" spans="10:11" x14ac:dyDescent="0.2">
      <c r="J140" s="23"/>
      <c r="K140" s="23"/>
    </row>
    <row r="141" spans="10:11" x14ac:dyDescent="0.2">
      <c r="J141" s="23"/>
      <c r="K141" s="23"/>
    </row>
    <row r="142" spans="10:11" x14ac:dyDescent="0.2">
      <c r="J142" s="23"/>
      <c r="K142" s="23"/>
    </row>
    <row r="143" spans="10:11" x14ac:dyDescent="0.2">
      <c r="J143" s="23"/>
      <c r="K143" s="23"/>
    </row>
    <row r="144" spans="10:11" x14ac:dyDescent="0.2">
      <c r="J144" s="23"/>
      <c r="K144" s="23"/>
    </row>
    <row r="145" spans="10:11" x14ac:dyDescent="0.2">
      <c r="J145" s="23"/>
      <c r="K145" s="23"/>
    </row>
    <row r="146" spans="10:11" x14ac:dyDescent="0.2">
      <c r="J146" s="23"/>
      <c r="K146" s="23"/>
    </row>
    <row r="147" spans="10:11" x14ac:dyDescent="0.2">
      <c r="J147" s="23"/>
      <c r="K147" s="23"/>
    </row>
    <row r="148" spans="10:11" x14ac:dyDescent="0.2">
      <c r="J148" s="23"/>
      <c r="K148" s="23"/>
    </row>
    <row r="149" spans="10:11" x14ac:dyDescent="0.2">
      <c r="J149" s="23"/>
      <c r="K149" s="23"/>
    </row>
    <row r="150" spans="10:11" x14ac:dyDescent="0.2">
      <c r="J150" s="23"/>
      <c r="K150" s="23"/>
    </row>
    <row r="151" spans="10:11" x14ac:dyDescent="0.2">
      <c r="J151" s="23"/>
      <c r="K151" s="23"/>
    </row>
    <row r="152" spans="10:11" x14ac:dyDescent="0.2">
      <c r="J152" s="23"/>
      <c r="K152" s="23"/>
    </row>
    <row r="153" spans="10:11" x14ac:dyDescent="0.2">
      <c r="J153" s="23"/>
      <c r="K153" s="23"/>
    </row>
    <row r="154" spans="10:11" x14ac:dyDescent="0.2">
      <c r="J154" s="23"/>
      <c r="K154" s="23"/>
    </row>
    <row r="155" spans="10:11" x14ac:dyDescent="0.2">
      <c r="J155" s="23"/>
      <c r="K155" s="23"/>
    </row>
    <row r="156" spans="10:11" x14ac:dyDescent="0.2">
      <c r="J156" s="23"/>
      <c r="K156" s="23"/>
    </row>
    <row r="157" spans="10:11" x14ac:dyDescent="0.2">
      <c r="J157" s="23"/>
      <c r="K157" s="23"/>
    </row>
    <row r="158" spans="10:11" x14ac:dyDescent="0.2">
      <c r="J158" s="23"/>
      <c r="K158" s="23"/>
    </row>
    <row r="159" spans="10:11" x14ac:dyDescent="0.2">
      <c r="J159" s="23"/>
      <c r="K159" s="23"/>
    </row>
    <row r="160" spans="10:11" x14ac:dyDescent="0.2">
      <c r="J160" s="23"/>
      <c r="K160" s="23"/>
    </row>
    <row r="161" spans="10:11" x14ac:dyDescent="0.2">
      <c r="J161" s="23"/>
      <c r="K161" s="23"/>
    </row>
    <row r="162" spans="10:11" x14ac:dyDescent="0.2">
      <c r="J162" s="23"/>
      <c r="K162" s="23"/>
    </row>
    <row r="163" spans="10:11" x14ac:dyDescent="0.2">
      <c r="J163" s="23"/>
      <c r="K163" s="23"/>
    </row>
    <row r="164" spans="10:11" x14ac:dyDescent="0.2">
      <c r="J164" s="23"/>
      <c r="K164" s="23"/>
    </row>
    <row r="165" spans="10:11" x14ac:dyDescent="0.2">
      <c r="J165" s="23"/>
      <c r="K165" s="23"/>
    </row>
    <row r="166" spans="10:11" x14ac:dyDescent="0.2">
      <c r="J166" s="23"/>
      <c r="K166" s="23"/>
    </row>
    <row r="167" spans="10:11" x14ac:dyDescent="0.2">
      <c r="J167" s="23"/>
      <c r="K167" s="23"/>
    </row>
    <row r="168" spans="10:11" x14ac:dyDescent="0.2">
      <c r="J168" s="23"/>
      <c r="K168" s="23"/>
    </row>
    <row r="169" spans="10:11" x14ac:dyDescent="0.2">
      <c r="J169" s="23"/>
      <c r="K169" s="23"/>
    </row>
    <row r="170" spans="10:11" x14ac:dyDescent="0.2">
      <c r="J170" s="23"/>
      <c r="K170" s="23"/>
    </row>
    <row r="171" spans="10:11" x14ac:dyDescent="0.2">
      <c r="J171" s="23"/>
      <c r="K171" s="23"/>
    </row>
    <row r="172" spans="10:11" x14ac:dyDescent="0.2">
      <c r="J172" s="23"/>
      <c r="K172" s="23"/>
    </row>
    <row r="173" spans="10:11" x14ac:dyDescent="0.2">
      <c r="J173" s="23"/>
      <c r="K173" s="23"/>
    </row>
    <row r="174" spans="10:11" x14ac:dyDescent="0.2">
      <c r="J174" s="23"/>
      <c r="K174" s="23"/>
    </row>
    <row r="175" spans="10:11" x14ac:dyDescent="0.2">
      <c r="J175" s="23"/>
      <c r="K175" s="23"/>
    </row>
    <row r="176" spans="10:11" x14ac:dyDescent="0.2">
      <c r="J176" s="23"/>
      <c r="K176" s="23"/>
    </row>
    <row r="177" spans="10:11" x14ac:dyDescent="0.2">
      <c r="J177" s="23"/>
      <c r="K177" s="23"/>
    </row>
    <row r="178" spans="10:11" x14ac:dyDescent="0.2">
      <c r="J178" s="23"/>
      <c r="K178" s="23"/>
    </row>
    <row r="179" spans="10:11" x14ac:dyDescent="0.2">
      <c r="J179" s="23"/>
      <c r="K179" s="23"/>
    </row>
    <row r="180" spans="10:11" x14ac:dyDescent="0.2">
      <c r="J180" s="23"/>
      <c r="K180" s="23"/>
    </row>
    <row r="181" spans="10:11" x14ac:dyDescent="0.2">
      <c r="J181" s="23"/>
      <c r="K181" s="23"/>
    </row>
    <row r="182" spans="10:11" x14ac:dyDescent="0.2">
      <c r="J182" s="23"/>
      <c r="K182" s="23"/>
    </row>
    <row r="183" spans="10:11" x14ac:dyDescent="0.2">
      <c r="J183" s="23"/>
      <c r="K183" s="23"/>
    </row>
    <row r="184" spans="10:11" x14ac:dyDescent="0.2">
      <c r="J184" s="23"/>
      <c r="K184" s="23"/>
    </row>
    <row r="185" spans="10:11" x14ac:dyDescent="0.2">
      <c r="J185" s="23"/>
      <c r="K185" s="23"/>
    </row>
    <row r="186" spans="10:11" x14ac:dyDescent="0.2">
      <c r="J186" s="23"/>
      <c r="K186" s="23"/>
    </row>
    <row r="187" spans="10:11" x14ac:dyDescent="0.2">
      <c r="J187" s="23"/>
      <c r="K187" s="23"/>
    </row>
    <row r="188" spans="10:11" x14ac:dyDescent="0.2">
      <c r="J188" s="23"/>
      <c r="K188" s="23"/>
    </row>
    <row r="189" spans="10:11" x14ac:dyDescent="0.2">
      <c r="J189" s="23"/>
      <c r="K189" s="23"/>
    </row>
    <row r="190" spans="10:11" x14ac:dyDescent="0.2">
      <c r="J190" s="23"/>
      <c r="K190" s="23"/>
    </row>
    <row r="191" spans="10:11" x14ac:dyDescent="0.2">
      <c r="J191" s="23"/>
      <c r="K191" s="23"/>
    </row>
    <row r="192" spans="10:11" x14ac:dyDescent="0.2">
      <c r="J192" s="23"/>
      <c r="K192" s="23"/>
    </row>
  </sheetData>
  <mergeCells count="3">
    <mergeCell ref="G4:I4"/>
    <mergeCell ref="G5:I5"/>
    <mergeCell ref="G6:I6"/>
  </mergeCells>
  <phoneticPr fontId="2" type="noConversion"/>
  <printOptions horizontalCentered="1"/>
  <pageMargins left="0.27559055118110237" right="0.27559055118110237" top="0.59055118110236227" bottom="0.59055118110236227" header="0.51181102362204722" footer="0.51181102362204722"/>
  <pageSetup orientation="portrait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 Invoice</vt:lpstr>
      <vt:lpstr>'Sales Invoice'!Print_Area</vt:lpstr>
      <vt:lpstr>'Sales Invoice'!Print_Titles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Cindy Dang</cp:lastModifiedBy>
  <cp:lastPrinted>2024-03-12T15:29:07Z</cp:lastPrinted>
  <dcterms:created xsi:type="dcterms:W3CDTF">2000-07-27T22:24:14Z</dcterms:created>
  <dcterms:modified xsi:type="dcterms:W3CDTF">2025-09-09T14:10:54Z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TC010477721033</vt:lpwstr>
  </property>
</Properties>
</file>