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ropbox\Clonard - Cindy\File for Payroll and Billling\Mirvish Village\01Sep - 28Sep2025\"/>
    </mc:Choice>
  </mc:AlternateContent>
  <xr:revisionPtr revIDLastSave="0" documentId="13_ncr:1_{091E5D1B-40AD-47E0-AC4B-85AC18722058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definedNames>
    <definedName name="_xlnm._FilterDatabase" localSheetId="0" hidden="1">Sheet1!$C$4:$C$5</definedName>
    <definedName name="_xlnm.Print_Area" localSheetId="0">Sheet1!$A$1:$G$5</definedName>
    <definedName name="_xlnm.Print_Titles" localSheetId="0">Sheet1!$1:$4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5" i="1" l="1"/>
  <c r="O465" i="1" s="1"/>
  <c r="G433" i="1"/>
  <c r="O433" i="1" s="1"/>
  <c r="G401" i="1"/>
  <c r="O401" i="1" s="1"/>
  <c r="G369" i="1"/>
  <c r="H369" i="1" s="1"/>
  <c r="I369" i="1" s="1"/>
  <c r="G337" i="1"/>
  <c r="O337" i="1" s="1"/>
  <c r="G454" i="1"/>
  <c r="G422" i="1"/>
  <c r="O422" i="1" s="1"/>
  <c r="G390" i="1"/>
  <c r="O390" i="1" s="1"/>
  <c r="G358" i="1"/>
  <c r="O358" i="1" s="1"/>
  <c r="G326" i="1"/>
  <c r="H326" i="1" s="1"/>
  <c r="H461" i="1"/>
  <c r="G461" i="1"/>
  <c r="O461" i="1" s="1"/>
  <c r="G429" i="1"/>
  <c r="G397" i="1"/>
  <c r="O397" i="1" s="1"/>
  <c r="G365" i="1"/>
  <c r="O365" i="1" s="1"/>
  <c r="G333" i="1"/>
  <c r="O333" i="1" s="1"/>
  <c r="G451" i="1"/>
  <c r="H451" i="1" s="1"/>
  <c r="I451" i="1" s="1"/>
  <c r="G419" i="1"/>
  <c r="O419" i="1" s="1"/>
  <c r="G387" i="1"/>
  <c r="G355" i="1"/>
  <c r="O355" i="1" s="1"/>
  <c r="G323" i="1"/>
  <c r="O323" i="1" s="1"/>
  <c r="G456" i="1"/>
  <c r="O456" i="1" s="1"/>
  <c r="G424" i="1"/>
  <c r="H424" i="1" s="1"/>
  <c r="I424" i="1" s="1"/>
  <c r="G392" i="1"/>
  <c r="O392" i="1" s="1"/>
  <c r="G360" i="1"/>
  <c r="G328" i="1"/>
  <c r="O328" i="1" s="1"/>
  <c r="G459" i="1"/>
  <c r="O459" i="1" s="1"/>
  <c r="G427" i="1"/>
  <c r="O427" i="1" s="1"/>
  <c r="G395" i="1"/>
  <c r="H395" i="1" s="1"/>
  <c r="G363" i="1"/>
  <c r="O363" i="1" s="1"/>
  <c r="G331" i="1"/>
  <c r="G453" i="1"/>
  <c r="O453" i="1" s="1"/>
  <c r="G421" i="1"/>
  <c r="O421" i="1" s="1"/>
  <c r="G389" i="1"/>
  <c r="O389" i="1" s="1"/>
  <c r="G357" i="1"/>
  <c r="H357" i="1" s="1"/>
  <c r="G325" i="1"/>
  <c r="O325" i="1" s="1"/>
  <c r="G460" i="1"/>
  <c r="G428" i="1"/>
  <c r="O428" i="1" s="1"/>
  <c r="G396" i="1"/>
  <c r="O396" i="1" s="1"/>
  <c r="G364" i="1"/>
  <c r="O364" i="1" s="1"/>
  <c r="G332" i="1"/>
  <c r="H332" i="1" s="1"/>
  <c r="I332" i="1" s="1"/>
  <c r="G462" i="1"/>
  <c r="O462" i="1" s="1"/>
  <c r="G430" i="1"/>
  <c r="G398" i="1"/>
  <c r="O398" i="1" s="1"/>
  <c r="G366" i="1"/>
  <c r="O366" i="1" s="1"/>
  <c r="G334" i="1"/>
  <c r="O334" i="1" s="1"/>
  <c r="G464" i="1"/>
  <c r="H464" i="1" s="1"/>
  <c r="G432" i="1"/>
  <c r="O432" i="1" s="1"/>
  <c r="G400" i="1"/>
  <c r="G368" i="1"/>
  <c r="O368" i="1" s="1"/>
  <c r="G336" i="1"/>
  <c r="O336" i="1" s="1"/>
  <c r="G468" i="1"/>
  <c r="O468" i="1" s="1"/>
  <c r="G436" i="1"/>
  <c r="H436" i="1" s="1"/>
  <c r="I436" i="1" s="1"/>
  <c r="G404" i="1"/>
  <c r="O404" i="1" s="1"/>
  <c r="G372" i="1"/>
  <c r="G340" i="1"/>
  <c r="O340" i="1" s="1"/>
  <c r="G466" i="1"/>
  <c r="H466" i="1" s="1"/>
  <c r="G434" i="1"/>
  <c r="O434" i="1" s="1"/>
  <c r="G402" i="1"/>
  <c r="H402" i="1" s="1"/>
  <c r="I402" i="1" s="1"/>
  <c r="G370" i="1"/>
  <c r="H370" i="1" s="1"/>
  <c r="G338" i="1"/>
  <c r="G455" i="1"/>
  <c r="O455" i="1" s="1"/>
  <c r="G423" i="1"/>
  <c r="O423" i="1" s="1"/>
  <c r="G391" i="1"/>
  <c r="O391" i="1" s="1"/>
  <c r="G359" i="1"/>
  <c r="H359" i="1" s="1"/>
  <c r="G327" i="1"/>
  <c r="H327" i="1" s="1"/>
  <c r="G457" i="1"/>
  <c r="G425" i="1"/>
  <c r="O425" i="1" s="1"/>
  <c r="G393" i="1"/>
  <c r="O393" i="1" s="1"/>
  <c r="G361" i="1"/>
  <c r="O361" i="1" s="1"/>
  <c r="G329" i="1"/>
  <c r="H329" i="1" s="1"/>
  <c r="O458" i="1"/>
  <c r="H458" i="1"/>
  <c r="G458" i="1"/>
  <c r="G426" i="1"/>
  <c r="G394" i="1"/>
  <c r="O394" i="1" s="1"/>
  <c r="G362" i="1"/>
  <c r="O362" i="1" s="1"/>
  <c r="G330" i="1"/>
  <c r="O330" i="1" s="1"/>
  <c r="G467" i="1"/>
  <c r="H467" i="1" s="1"/>
  <c r="I467" i="1" s="1"/>
  <c r="G435" i="1"/>
  <c r="O435" i="1" s="1"/>
  <c r="G403" i="1"/>
  <c r="G371" i="1"/>
  <c r="O371" i="1" s="1"/>
  <c r="G339" i="1"/>
  <c r="H339" i="1" s="1"/>
  <c r="G452" i="1"/>
  <c r="O452" i="1" s="1"/>
  <c r="G420" i="1"/>
  <c r="H420" i="1" s="1"/>
  <c r="G388" i="1"/>
  <c r="O388" i="1" s="1"/>
  <c r="G356" i="1"/>
  <c r="G324" i="1"/>
  <c r="O324" i="1" s="1"/>
  <c r="G469" i="1"/>
  <c r="H469" i="1" s="1"/>
  <c r="G437" i="1"/>
  <c r="O437" i="1" s="1"/>
  <c r="G405" i="1"/>
  <c r="H405" i="1" s="1"/>
  <c r="I405" i="1" s="1"/>
  <c r="G373" i="1"/>
  <c r="H373" i="1" s="1"/>
  <c r="G341" i="1"/>
  <c r="G463" i="1"/>
  <c r="O463" i="1" s="1"/>
  <c r="O431" i="1"/>
  <c r="H431" i="1"/>
  <c r="G431" i="1"/>
  <c r="G399" i="1"/>
  <c r="O399" i="1" s="1"/>
  <c r="G367" i="1"/>
  <c r="H367" i="1" s="1"/>
  <c r="G335" i="1"/>
  <c r="H335" i="1" s="1"/>
  <c r="L484" i="1"/>
  <c r="G484" i="1"/>
  <c r="G482" i="1"/>
  <c r="O482" i="1" s="1"/>
  <c r="G450" i="1"/>
  <c r="G418" i="1"/>
  <c r="O418" i="1" s="1"/>
  <c r="G386" i="1"/>
  <c r="H386" i="1" s="1"/>
  <c r="G354" i="1"/>
  <c r="O354" i="1" s="1"/>
  <c r="G322" i="1"/>
  <c r="H322" i="1" s="1"/>
  <c r="L483" i="1"/>
  <c r="G483" i="1"/>
  <c r="G481" i="1"/>
  <c r="I481" i="1" s="1"/>
  <c r="L481" i="1" s="1"/>
  <c r="G449" i="1"/>
  <c r="O449" i="1" s="1"/>
  <c r="G417" i="1"/>
  <c r="G385" i="1"/>
  <c r="O385" i="1" s="1"/>
  <c r="O353" i="1"/>
  <c r="G353" i="1"/>
  <c r="H353" i="1" s="1"/>
  <c r="G321" i="1"/>
  <c r="O321" i="1" s="1"/>
  <c r="G301" i="1"/>
  <c r="H301" i="1" s="1"/>
  <c r="I301" i="1" s="1"/>
  <c r="L301" i="1" s="1"/>
  <c r="G268" i="1"/>
  <c r="H268" i="1" s="1"/>
  <c r="G234" i="1"/>
  <c r="H234" i="1" s="1"/>
  <c r="G200" i="1"/>
  <c r="H200" i="1" s="1"/>
  <c r="G166" i="1"/>
  <c r="G302" i="1"/>
  <c r="O302" i="1" s="1"/>
  <c r="G269" i="1"/>
  <c r="O269" i="1" s="1"/>
  <c r="G235" i="1"/>
  <c r="H235" i="1" s="1"/>
  <c r="I235" i="1" s="1"/>
  <c r="G201" i="1"/>
  <c r="G167" i="1"/>
  <c r="H167" i="1" s="1"/>
  <c r="G288" i="1"/>
  <c r="O288" i="1" s="1"/>
  <c r="G255" i="1"/>
  <c r="O255" i="1" s="1"/>
  <c r="G221" i="1"/>
  <c r="H221" i="1" s="1"/>
  <c r="H187" i="1"/>
  <c r="G187" i="1"/>
  <c r="O187" i="1" s="1"/>
  <c r="G153" i="1"/>
  <c r="H153" i="1" s="1"/>
  <c r="G284" i="1"/>
  <c r="H284" i="1" s="1"/>
  <c r="G251" i="1"/>
  <c r="O251" i="1" s="1"/>
  <c r="G217" i="1"/>
  <c r="O217" i="1" s="1"/>
  <c r="H183" i="1"/>
  <c r="G183" i="1"/>
  <c r="O183" i="1" s="1"/>
  <c r="G149" i="1"/>
  <c r="O149" i="1" s="1"/>
  <c r="G285" i="1"/>
  <c r="H285" i="1" s="1"/>
  <c r="G252" i="1"/>
  <c r="H252" i="1" s="1"/>
  <c r="G218" i="1"/>
  <c r="G184" i="1"/>
  <c r="O184" i="1" s="1"/>
  <c r="G150" i="1"/>
  <c r="O150" i="1" s="1"/>
  <c r="G287" i="1"/>
  <c r="O287" i="1" s="1"/>
  <c r="G254" i="1"/>
  <c r="G220" i="1"/>
  <c r="H220" i="1" s="1"/>
  <c r="G186" i="1"/>
  <c r="O186" i="1" s="1"/>
  <c r="G152" i="1"/>
  <c r="O152" i="1" s="1"/>
  <c r="G300" i="1"/>
  <c r="O300" i="1" s="1"/>
  <c r="G267" i="1"/>
  <c r="O267" i="1" s="1"/>
  <c r="G233" i="1"/>
  <c r="H233" i="1" s="1"/>
  <c r="G199" i="1"/>
  <c r="H199" i="1" s="1"/>
  <c r="G165" i="1"/>
  <c r="O165" i="1" s="1"/>
  <c r="G286" i="1"/>
  <c r="O286" i="1" s="1"/>
  <c r="G253" i="1"/>
  <c r="O253" i="1" s="1"/>
  <c r="G219" i="1"/>
  <c r="O219" i="1" s="1"/>
  <c r="G185" i="1"/>
  <c r="H185" i="1" s="1"/>
  <c r="G151" i="1"/>
  <c r="H151" i="1" s="1"/>
  <c r="G297" i="1"/>
  <c r="G264" i="1"/>
  <c r="O264" i="1" s="1"/>
  <c r="G230" i="1"/>
  <c r="O230" i="1" s="1"/>
  <c r="G196" i="1"/>
  <c r="H196" i="1" s="1"/>
  <c r="I196" i="1" s="1"/>
  <c r="G162" i="1"/>
  <c r="G294" i="1"/>
  <c r="H294" i="1" s="1"/>
  <c r="G261" i="1"/>
  <c r="O261" i="1" s="1"/>
  <c r="G227" i="1"/>
  <c r="O227" i="1" s="1"/>
  <c r="G193" i="1"/>
  <c r="H193" i="1" s="1"/>
  <c r="G159" i="1"/>
  <c r="O159" i="1" s="1"/>
  <c r="G295" i="1"/>
  <c r="H295" i="1" s="1"/>
  <c r="G262" i="1"/>
  <c r="H262" i="1" s="1"/>
  <c r="G228" i="1"/>
  <c r="O228" i="1" s="1"/>
  <c r="G194" i="1"/>
  <c r="O194" i="1" s="1"/>
  <c r="G160" i="1"/>
  <c r="O160" i="1" s="1"/>
  <c r="G290" i="1"/>
  <c r="O290" i="1" s="1"/>
  <c r="G257" i="1"/>
  <c r="H257" i="1" s="1"/>
  <c r="G223" i="1"/>
  <c r="H223" i="1" s="1"/>
  <c r="G189" i="1"/>
  <c r="G155" i="1"/>
  <c r="O155" i="1" s="1"/>
  <c r="G289" i="1"/>
  <c r="O289" i="1" s="1"/>
  <c r="G256" i="1"/>
  <c r="H256" i="1" s="1"/>
  <c r="I256" i="1" s="1"/>
  <c r="G222" i="1"/>
  <c r="G188" i="1"/>
  <c r="H188" i="1" s="1"/>
  <c r="G154" i="1"/>
  <c r="O154" i="1" s="1"/>
  <c r="G291" i="1"/>
  <c r="O291" i="1" s="1"/>
  <c r="G258" i="1"/>
  <c r="O258" i="1" s="1"/>
  <c r="G224" i="1"/>
  <c r="O224" i="1" s="1"/>
  <c r="G190" i="1"/>
  <c r="H190" i="1" s="1"/>
  <c r="G156" i="1"/>
  <c r="H156" i="1" s="1"/>
  <c r="G298" i="1"/>
  <c r="O298" i="1" s="1"/>
  <c r="G265" i="1"/>
  <c r="O265" i="1" s="1"/>
  <c r="G231" i="1"/>
  <c r="O231" i="1" s="1"/>
  <c r="G197" i="1"/>
  <c r="O197" i="1" s="1"/>
  <c r="G163" i="1"/>
  <c r="H163" i="1" s="1"/>
  <c r="G292" i="1"/>
  <c r="H292" i="1" s="1"/>
  <c r="G259" i="1"/>
  <c r="G225" i="1"/>
  <c r="O225" i="1" s="1"/>
  <c r="O191" i="1"/>
  <c r="G191" i="1"/>
  <c r="G157" i="1"/>
  <c r="H157" i="1" s="1"/>
  <c r="I157" i="1" s="1"/>
  <c r="G299" i="1"/>
  <c r="G266" i="1"/>
  <c r="H266" i="1" s="1"/>
  <c r="G232" i="1"/>
  <c r="O232" i="1" s="1"/>
  <c r="G198" i="1"/>
  <c r="O198" i="1" s="1"/>
  <c r="G164" i="1"/>
  <c r="G293" i="1"/>
  <c r="O293" i="1" s="1"/>
  <c r="G260" i="1"/>
  <c r="H260" i="1" s="1"/>
  <c r="G226" i="1"/>
  <c r="H226" i="1" s="1"/>
  <c r="G192" i="1"/>
  <c r="O192" i="1" s="1"/>
  <c r="G158" i="1"/>
  <c r="O158" i="1" s="1"/>
  <c r="G296" i="1"/>
  <c r="O296" i="1" s="1"/>
  <c r="G263" i="1"/>
  <c r="O263" i="1" s="1"/>
  <c r="G229" i="1"/>
  <c r="H229" i="1" s="1"/>
  <c r="G195" i="1"/>
  <c r="H195" i="1" s="1"/>
  <c r="G161" i="1"/>
  <c r="L319" i="1"/>
  <c r="G319" i="1"/>
  <c r="G317" i="1"/>
  <c r="O317" i="1" s="1"/>
  <c r="G283" i="1"/>
  <c r="O283" i="1" s="1"/>
  <c r="G250" i="1"/>
  <c r="O250" i="1" s="1"/>
  <c r="G216" i="1"/>
  <c r="O216" i="1" s="1"/>
  <c r="G182" i="1"/>
  <c r="H182" i="1" s="1"/>
  <c r="G148" i="1"/>
  <c r="H148" i="1" s="1"/>
  <c r="L318" i="1"/>
  <c r="G318" i="1"/>
  <c r="G316" i="1"/>
  <c r="I316" i="1" s="1"/>
  <c r="L316" i="1" s="1"/>
  <c r="H282" i="1"/>
  <c r="G282" i="1"/>
  <c r="O282" i="1" s="1"/>
  <c r="G249" i="1"/>
  <c r="O249" i="1" s="1"/>
  <c r="G215" i="1"/>
  <c r="O215" i="1" s="1"/>
  <c r="G181" i="1"/>
  <c r="O181" i="1" s="1"/>
  <c r="G147" i="1"/>
  <c r="H147" i="1" s="1"/>
  <c r="G5" i="1"/>
  <c r="O5" i="1" s="1"/>
  <c r="G28" i="1"/>
  <c r="O28" i="1" s="1"/>
  <c r="G119" i="1"/>
  <c r="H119" i="1" s="1"/>
  <c r="G85" i="1"/>
  <c r="O85" i="1" s="1"/>
  <c r="G51" i="1"/>
  <c r="H51" i="1" s="1"/>
  <c r="G17" i="1"/>
  <c r="O17" i="1" s="1"/>
  <c r="G123" i="1"/>
  <c r="O123" i="1" s="1"/>
  <c r="G89" i="1"/>
  <c r="O89" i="1" s="1"/>
  <c r="G55" i="1"/>
  <c r="O55" i="1" s="1"/>
  <c r="G21" i="1"/>
  <c r="O21" i="1" s="1"/>
  <c r="G122" i="1"/>
  <c r="H122" i="1" s="1"/>
  <c r="G88" i="1"/>
  <c r="O88" i="1" s="1"/>
  <c r="G54" i="1"/>
  <c r="O54" i="1" s="1"/>
  <c r="G20" i="1"/>
  <c r="O20" i="1" s="1"/>
  <c r="G121" i="1"/>
  <c r="H121" i="1" s="1"/>
  <c r="G87" i="1"/>
  <c r="O87" i="1" s="1"/>
  <c r="G53" i="1"/>
  <c r="H53" i="1" s="1"/>
  <c r="G19" i="1"/>
  <c r="O19" i="1" s="1"/>
  <c r="G90" i="1"/>
  <c r="O90" i="1" s="1"/>
  <c r="G56" i="1"/>
  <c r="O56" i="1" s="1"/>
  <c r="G22" i="1"/>
  <c r="O22" i="1" s="1"/>
  <c r="G125" i="1"/>
  <c r="O125" i="1" s="1"/>
  <c r="G92" i="1"/>
  <c r="H92" i="1" s="1"/>
  <c r="G58" i="1"/>
  <c r="H58" i="1" s="1"/>
  <c r="G24" i="1"/>
  <c r="O24" i="1" s="1"/>
  <c r="G114" i="1"/>
  <c r="O114" i="1" s="1"/>
  <c r="G80" i="1"/>
  <c r="H80" i="1" s="1"/>
  <c r="G46" i="1"/>
  <c r="O46" i="1" s="1"/>
  <c r="G12" i="1"/>
  <c r="H12" i="1" s="1"/>
  <c r="G115" i="1"/>
  <c r="O115" i="1" s="1"/>
  <c r="G81" i="1"/>
  <c r="O81" i="1" s="1"/>
  <c r="G47" i="1"/>
  <c r="O47" i="1" s="1"/>
  <c r="G13" i="1"/>
  <c r="O13" i="1" s="1"/>
  <c r="G112" i="1"/>
  <c r="O112" i="1" s="1"/>
  <c r="G78" i="1"/>
  <c r="H78" i="1" s="1"/>
  <c r="G44" i="1"/>
  <c r="O44" i="1" s="1"/>
  <c r="G10" i="1"/>
  <c r="O10" i="1" s="1"/>
  <c r="G124" i="1"/>
  <c r="O124" i="1" s="1"/>
  <c r="G91" i="1"/>
  <c r="O91" i="1" s="1"/>
  <c r="G57" i="1"/>
  <c r="O57" i="1" s="1"/>
  <c r="G23" i="1"/>
  <c r="H23" i="1" s="1"/>
  <c r="G118" i="1"/>
  <c r="O118" i="1" s="1"/>
  <c r="G84" i="1"/>
  <c r="O84" i="1" s="1"/>
  <c r="G50" i="1"/>
  <c r="O50" i="1" s="1"/>
  <c r="G16" i="1"/>
  <c r="O16" i="1" s="1"/>
  <c r="G113" i="1"/>
  <c r="O113" i="1" s="1"/>
  <c r="G79" i="1"/>
  <c r="H79" i="1" s="1"/>
  <c r="G45" i="1"/>
  <c r="O45" i="1" s="1"/>
  <c r="G11" i="1"/>
  <c r="O11" i="1" s="1"/>
  <c r="G120" i="1"/>
  <c r="O120" i="1" s="1"/>
  <c r="G86" i="1"/>
  <c r="O86" i="1" s="1"/>
  <c r="G52" i="1"/>
  <c r="O52" i="1" s="1"/>
  <c r="G18" i="1"/>
  <c r="H18" i="1" s="1"/>
  <c r="G111" i="1"/>
  <c r="O111" i="1" s="1"/>
  <c r="G77" i="1"/>
  <c r="O77" i="1" s="1"/>
  <c r="G9" i="1"/>
  <c r="O9" i="1" s="1"/>
  <c r="G126" i="1"/>
  <c r="O126" i="1" s="1"/>
  <c r="G93" i="1"/>
  <c r="O93" i="1" s="1"/>
  <c r="G59" i="1"/>
  <c r="H59" i="1" s="1"/>
  <c r="G25" i="1"/>
  <c r="O25" i="1" s="1"/>
  <c r="G117" i="1"/>
  <c r="O117" i="1" s="1"/>
  <c r="G83" i="1"/>
  <c r="O83" i="1" s="1"/>
  <c r="G49" i="1"/>
  <c r="O49" i="1" s="1"/>
  <c r="G15" i="1"/>
  <c r="O15" i="1" s="1"/>
  <c r="G116" i="1"/>
  <c r="H116" i="1" s="1"/>
  <c r="G82" i="1"/>
  <c r="O82" i="1" s="1"/>
  <c r="G48" i="1"/>
  <c r="O48" i="1" s="1"/>
  <c r="G14" i="1"/>
  <c r="O14" i="1" s="1"/>
  <c r="G128" i="1"/>
  <c r="O128" i="1" s="1"/>
  <c r="G95" i="1"/>
  <c r="O95" i="1" s="1"/>
  <c r="G61" i="1"/>
  <c r="H61" i="1" s="1"/>
  <c r="G27" i="1"/>
  <c r="H27" i="1" s="1"/>
  <c r="G127" i="1"/>
  <c r="O127" i="1" s="1"/>
  <c r="G94" i="1"/>
  <c r="O94" i="1" s="1"/>
  <c r="G60" i="1"/>
  <c r="O60" i="1" s="1"/>
  <c r="G26" i="1"/>
  <c r="O26" i="1" s="1"/>
  <c r="L145" i="1"/>
  <c r="G145" i="1"/>
  <c r="G143" i="1"/>
  <c r="O143" i="1" s="1"/>
  <c r="G110" i="1"/>
  <c r="H110" i="1" s="1"/>
  <c r="G76" i="1"/>
  <c r="O76" i="1" s="1"/>
  <c r="G43" i="1"/>
  <c r="O43" i="1" s="1"/>
  <c r="G8" i="1"/>
  <c r="O8" i="1" s="1"/>
  <c r="G6" i="1"/>
  <c r="O6" i="1" s="1"/>
  <c r="L144" i="1"/>
  <c r="G144" i="1"/>
  <c r="G142" i="1"/>
  <c r="O142" i="1" s="1"/>
  <c r="G109" i="1"/>
  <c r="H109" i="1" s="1"/>
  <c r="G75" i="1"/>
  <c r="O75" i="1" s="1"/>
  <c r="G42" i="1"/>
  <c r="O42" i="1" s="1"/>
  <c r="G7" i="1"/>
  <c r="O7" i="1" s="1"/>
  <c r="H337" i="1" l="1"/>
  <c r="O386" i="1"/>
  <c r="H325" i="1"/>
  <c r="I325" i="1" s="1"/>
  <c r="L325" i="1" s="1"/>
  <c r="H323" i="1"/>
  <c r="O327" i="1"/>
  <c r="H154" i="1"/>
  <c r="I154" i="1" s="1"/>
  <c r="L154" i="1" s="1"/>
  <c r="H392" i="1"/>
  <c r="I392" i="1" s="1"/>
  <c r="L392" i="1" s="1"/>
  <c r="O335" i="1"/>
  <c r="H393" i="1"/>
  <c r="O466" i="1"/>
  <c r="I464" i="1"/>
  <c r="L464" i="1" s="1"/>
  <c r="I482" i="1"/>
  <c r="L482" i="1" s="1"/>
  <c r="O469" i="1"/>
  <c r="O370" i="1"/>
  <c r="O481" i="1"/>
  <c r="O373" i="1"/>
  <c r="H423" i="1"/>
  <c r="H363" i="1"/>
  <c r="I363" i="1" s="1"/>
  <c r="L363" i="1" s="1"/>
  <c r="H433" i="1"/>
  <c r="O339" i="1"/>
  <c r="H432" i="1"/>
  <c r="I432" i="1" s="1"/>
  <c r="L432" i="1" s="1"/>
  <c r="H462" i="1"/>
  <c r="H396" i="1"/>
  <c r="I396" i="1" s="1"/>
  <c r="L396" i="1" s="1"/>
  <c r="H421" i="1"/>
  <c r="I421" i="1" s="1"/>
  <c r="L421" i="1" s="1"/>
  <c r="H459" i="1"/>
  <c r="I459" i="1" s="1"/>
  <c r="L459" i="1" s="1"/>
  <c r="I326" i="1"/>
  <c r="L326" i="1" s="1"/>
  <c r="I420" i="1"/>
  <c r="L420" i="1" s="1"/>
  <c r="H404" i="1"/>
  <c r="H336" i="1"/>
  <c r="H366" i="1"/>
  <c r="I366" i="1" s="1"/>
  <c r="I367" i="1"/>
  <c r="L367" i="1" s="1"/>
  <c r="I357" i="1"/>
  <c r="L357" i="1" s="1"/>
  <c r="I395" i="1"/>
  <c r="L395" i="1" s="1"/>
  <c r="H449" i="1"/>
  <c r="H388" i="1"/>
  <c r="I388" i="1" s="1"/>
  <c r="L388" i="1" s="1"/>
  <c r="H435" i="1"/>
  <c r="I435" i="1" s="1"/>
  <c r="L435" i="1" s="1"/>
  <c r="H362" i="1"/>
  <c r="I362" i="1" s="1"/>
  <c r="L362" i="1" s="1"/>
  <c r="H419" i="1"/>
  <c r="I419" i="1" s="1"/>
  <c r="L419" i="1" s="1"/>
  <c r="H365" i="1"/>
  <c r="H390" i="1"/>
  <c r="I359" i="1"/>
  <c r="L359" i="1" s="1"/>
  <c r="O341" i="1"/>
  <c r="H341" i="1"/>
  <c r="I341" i="1" s="1"/>
  <c r="L405" i="1"/>
  <c r="I458" i="1"/>
  <c r="L458" i="1" s="1"/>
  <c r="O338" i="1"/>
  <c r="H338" i="1"/>
  <c r="H360" i="1"/>
  <c r="I360" i="1" s="1"/>
  <c r="O360" i="1"/>
  <c r="O460" i="1"/>
  <c r="H460" i="1"/>
  <c r="I461" i="1"/>
  <c r="L461" i="1" s="1"/>
  <c r="I322" i="1"/>
  <c r="L322" i="1" s="1"/>
  <c r="O457" i="1"/>
  <c r="H457" i="1"/>
  <c r="I457" i="1" s="1"/>
  <c r="L436" i="1"/>
  <c r="I462" i="1"/>
  <c r="L462" i="1" s="1"/>
  <c r="O331" i="1"/>
  <c r="H331" i="1"/>
  <c r="I331" i="1"/>
  <c r="L451" i="1"/>
  <c r="I337" i="1"/>
  <c r="L337" i="1" s="1"/>
  <c r="I373" i="1"/>
  <c r="L373" i="1" s="1"/>
  <c r="O356" i="1"/>
  <c r="H356" i="1"/>
  <c r="I356" i="1" s="1"/>
  <c r="I370" i="1"/>
  <c r="L370" i="1" s="1"/>
  <c r="O400" i="1"/>
  <c r="H400" i="1"/>
  <c r="O429" i="1"/>
  <c r="H429" i="1"/>
  <c r="I429" i="1"/>
  <c r="O426" i="1"/>
  <c r="H426" i="1"/>
  <c r="I426" i="1" s="1"/>
  <c r="L402" i="1"/>
  <c r="L424" i="1"/>
  <c r="O417" i="1"/>
  <c r="H417" i="1"/>
  <c r="O450" i="1"/>
  <c r="H450" i="1"/>
  <c r="I450" i="1" s="1"/>
  <c r="I335" i="1"/>
  <c r="L335" i="1" s="1"/>
  <c r="L467" i="1"/>
  <c r="I327" i="1"/>
  <c r="L327" i="1" s="1"/>
  <c r="O372" i="1"/>
  <c r="H372" i="1"/>
  <c r="L332" i="1"/>
  <c r="H387" i="1"/>
  <c r="O387" i="1"/>
  <c r="I387" i="1"/>
  <c r="L369" i="1"/>
  <c r="I449" i="1"/>
  <c r="L449" i="1" s="1"/>
  <c r="O403" i="1"/>
  <c r="H403" i="1"/>
  <c r="I403" i="1" s="1"/>
  <c r="I329" i="1"/>
  <c r="L329" i="1" s="1"/>
  <c r="I404" i="1"/>
  <c r="L404" i="1" s="1"/>
  <c r="O430" i="1"/>
  <c r="H430" i="1"/>
  <c r="I430" i="1" s="1"/>
  <c r="O454" i="1"/>
  <c r="H454" i="1"/>
  <c r="H296" i="1"/>
  <c r="H385" i="1"/>
  <c r="I385" i="1" s="1"/>
  <c r="O322" i="1"/>
  <c r="H418" i="1"/>
  <c r="O367" i="1"/>
  <c r="H463" i="1"/>
  <c r="I463" i="1" s="1"/>
  <c r="O405" i="1"/>
  <c r="H324" i="1"/>
  <c r="O420" i="1"/>
  <c r="H371" i="1"/>
  <c r="O467" i="1"/>
  <c r="H394" i="1"/>
  <c r="I394" i="1" s="1"/>
  <c r="O329" i="1"/>
  <c r="H425" i="1"/>
  <c r="I425" i="1" s="1"/>
  <c r="O359" i="1"/>
  <c r="H455" i="1"/>
  <c r="O402" i="1"/>
  <c r="H340" i="1"/>
  <c r="I340" i="1" s="1"/>
  <c r="O436" i="1"/>
  <c r="H368" i="1"/>
  <c r="I368" i="1" s="1"/>
  <c r="O464" i="1"/>
  <c r="H398" i="1"/>
  <c r="O332" i="1"/>
  <c r="H428" i="1"/>
  <c r="I428" i="1" s="1"/>
  <c r="O357" i="1"/>
  <c r="H453" i="1"/>
  <c r="I453" i="1" s="1"/>
  <c r="O395" i="1"/>
  <c r="H328" i="1"/>
  <c r="O424" i="1"/>
  <c r="H355" i="1"/>
  <c r="O451" i="1"/>
  <c r="H397" i="1"/>
  <c r="I397" i="1" s="1"/>
  <c r="O326" i="1"/>
  <c r="H422" i="1"/>
  <c r="O369" i="1"/>
  <c r="H465" i="1"/>
  <c r="I465" i="1" s="1"/>
  <c r="I324" i="1"/>
  <c r="I355" i="1"/>
  <c r="H288" i="1"/>
  <c r="H321" i="1"/>
  <c r="I353" i="1"/>
  <c r="L353" i="1" s="1"/>
  <c r="H354" i="1"/>
  <c r="I386" i="1"/>
  <c r="L386" i="1" s="1"/>
  <c r="H399" i="1"/>
  <c r="I431" i="1"/>
  <c r="L431" i="1" s="1"/>
  <c r="H437" i="1"/>
  <c r="I469" i="1"/>
  <c r="L469" i="1" s="1"/>
  <c r="H452" i="1"/>
  <c r="I452" i="1" s="1"/>
  <c r="I339" i="1"/>
  <c r="L339" i="1" s="1"/>
  <c r="H330" i="1"/>
  <c r="I330" i="1" s="1"/>
  <c r="H361" i="1"/>
  <c r="I361" i="1" s="1"/>
  <c r="I393" i="1"/>
  <c r="L393" i="1" s="1"/>
  <c r="H391" i="1"/>
  <c r="I391" i="1" s="1"/>
  <c r="I423" i="1"/>
  <c r="L423" i="1" s="1"/>
  <c r="H434" i="1"/>
  <c r="I466" i="1"/>
  <c r="L466" i="1" s="1"/>
  <c r="H468" i="1"/>
  <c r="I468" i="1" s="1"/>
  <c r="I336" i="1"/>
  <c r="L336" i="1" s="1"/>
  <c r="H334" i="1"/>
  <c r="I334" i="1" s="1"/>
  <c r="H364" i="1"/>
  <c r="I364" i="1" s="1"/>
  <c r="H389" i="1"/>
  <c r="I389" i="1" s="1"/>
  <c r="H427" i="1"/>
  <c r="I427" i="1" s="1"/>
  <c r="H456" i="1"/>
  <c r="I456" i="1" s="1"/>
  <c r="I323" i="1"/>
  <c r="L323" i="1" s="1"/>
  <c r="H333" i="1"/>
  <c r="I333" i="1" s="1"/>
  <c r="H358" i="1"/>
  <c r="I390" i="1"/>
  <c r="L390" i="1" s="1"/>
  <c r="H401" i="1"/>
  <c r="I433" i="1"/>
  <c r="L433" i="1" s="1"/>
  <c r="H216" i="1"/>
  <c r="H293" i="1"/>
  <c r="I293" i="1" s="1"/>
  <c r="L293" i="1" s="1"/>
  <c r="H160" i="1"/>
  <c r="I160" i="1" s="1"/>
  <c r="L160" i="1" s="1"/>
  <c r="H159" i="1"/>
  <c r="H186" i="1"/>
  <c r="H232" i="1"/>
  <c r="I232" i="1" s="1"/>
  <c r="L232" i="1" s="1"/>
  <c r="H261" i="1"/>
  <c r="H287" i="1"/>
  <c r="I287" i="1" s="1"/>
  <c r="O256" i="1"/>
  <c r="H300" i="1"/>
  <c r="I300" i="1" s="1"/>
  <c r="I193" i="1"/>
  <c r="I221" i="1"/>
  <c r="L221" i="1" s="1"/>
  <c r="H164" i="1"/>
  <c r="H258" i="1"/>
  <c r="I258" i="1" s="1"/>
  <c r="L258" i="1" s="1"/>
  <c r="O193" i="1"/>
  <c r="H165" i="1"/>
  <c r="I165" i="1" s="1"/>
  <c r="L165" i="1" s="1"/>
  <c r="O221" i="1"/>
  <c r="O164" i="1"/>
  <c r="H298" i="1"/>
  <c r="I298" i="1" s="1"/>
  <c r="L298" i="1" s="1"/>
  <c r="L193" i="1"/>
  <c r="H215" i="1"/>
  <c r="I215" i="1" s="1"/>
  <c r="O157" i="1"/>
  <c r="H224" i="1"/>
  <c r="I224" i="1" s="1"/>
  <c r="L224" i="1" s="1"/>
  <c r="O196" i="1"/>
  <c r="H267" i="1"/>
  <c r="I267" i="1" s="1"/>
  <c r="L267" i="1" s="1"/>
  <c r="O235" i="1"/>
  <c r="I317" i="1"/>
  <c r="L317" i="1" s="1"/>
  <c r="H181" i="1"/>
  <c r="I181" i="1" s="1"/>
  <c r="L181" i="1" s="1"/>
  <c r="H250" i="1"/>
  <c r="H192" i="1"/>
  <c r="I192" i="1" s="1"/>
  <c r="L192" i="1" s="1"/>
  <c r="H231" i="1"/>
  <c r="I231" i="1" s="1"/>
  <c r="L231" i="1" s="1"/>
  <c r="H228" i="1"/>
  <c r="I228" i="1" s="1"/>
  <c r="L228" i="1" s="1"/>
  <c r="H253" i="1"/>
  <c r="I253" i="1" s="1"/>
  <c r="L253" i="1" s="1"/>
  <c r="H251" i="1"/>
  <c r="I251" i="1" s="1"/>
  <c r="L251" i="1" s="1"/>
  <c r="O301" i="1"/>
  <c r="I216" i="1"/>
  <c r="L216" i="1" s="1"/>
  <c r="I296" i="1"/>
  <c r="L296" i="1" s="1"/>
  <c r="I159" i="1"/>
  <c r="L159" i="1" s="1"/>
  <c r="I183" i="1"/>
  <c r="L183" i="1" s="1"/>
  <c r="I187" i="1"/>
  <c r="L187" i="1" s="1"/>
  <c r="I166" i="1"/>
  <c r="L166" i="1" s="1"/>
  <c r="I282" i="1"/>
  <c r="L282" i="1" s="1"/>
  <c r="H161" i="1"/>
  <c r="I161" i="1" s="1"/>
  <c r="L161" i="1" s="1"/>
  <c r="H263" i="1"/>
  <c r="H299" i="1"/>
  <c r="I299" i="1" s="1"/>
  <c r="L299" i="1" s="1"/>
  <c r="H191" i="1"/>
  <c r="I191" i="1" s="1"/>
  <c r="H259" i="1"/>
  <c r="I259" i="1" s="1"/>
  <c r="L259" i="1" s="1"/>
  <c r="H197" i="1"/>
  <c r="I197" i="1" s="1"/>
  <c r="H222" i="1"/>
  <c r="I222" i="1" s="1"/>
  <c r="L222" i="1" s="1"/>
  <c r="H289" i="1"/>
  <c r="H189" i="1"/>
  <c r="I189" i="1" s="1"/>
  <c r="L189" i="1" s="1"/>
  <c r="H290" i="1"/>
  <c r="I290" i="1" s="1"/>
  <c r="H162" i="1"/>
  <c r="I162" i="1" s="1"/>
  <c r="L162" i="1" s="1"/>
  <c r="H230" i="1"/>
  <c r="H297" i="1"/>
  <c r="I297" i="1" s="1"/>
  <c r="H219" i="1"/>
  <c r="H254" i="1"/>
  <c r="I254" i="1" s="1"/>
  <c r="L254" i="1" s="1"/>
  <c r="H150" i="1"/>
  <c r="I150" i="1" s="1"/>
  <c r="H218" i="1"/>
  <c r="I218" i="1" s="1"/>
  <c r="H149" i="1"/>
  <c r="H201" i="1"/>
  <c r="I201" i="1" s="1"/>
  <c r="L201" i="1" s="1"/>
  <c r="H269" i="1"/>
  <c r="I269" i="1" s="1"/>
  <c r="H166" i="1"/>
  <c r="O268" i="1"/>
  <c r="I147" i="1"/>
  <c r="L147" i="1" s="1"/>
  <c r="I182" i="1"/>
  <c r="L182" i="1" s="1"/>
  <c r="O161" i="1"/>
  <c r="I260" i="1"/>
  <c r="L260" i="1" s="1"/>
  <c r="O259" i="1"/>
  <c r="I190" i="1"/>
  <c r="L190" i="1" s="1"/>
  <c r="O189" i="1"/>
  <c r="I295" i="1"/>
  <c r="L295" i="1" s="1"/>
  <c r="I261" i="1"/>
  <c r="L261" i="1" s="1"/>
  <c r="O297" i="1"/>
  <c r="I233" i="1"/>
  <c r="L233" i="1" s="1"/>
  <c r="I186" i="1"/>
  <c r="L186" i="1" s="1"/>
  <c r="O218" i="1"/>
  <c r="I153" i="1"/>
  <c r="L153" i="1" s="1"/>
  <c r="I288" i="1"/>
  <c r="L288" i="1" s="1"/>
  <c r="O166" i="1"/>
  <c r="L157" i="1"/>
  <c r="L256" i="1"/>
  <c r="L196" i="1"/>
  <c r="L287" i="1"/>
  <c r="L235" i="1"/>
  <c r="I229" i="1"/>
  <c r="L229" i="1" s="1"/>
  <c r="I163" i="1"/>
  <c r="L163" i="1" s="1"/>
  <c r="I257" i="1"/>
  <c r="L257" i="1" s="1"/>
  <c r="I185" i="1"/>
  <c r="L185" i="1" s="1"/>
  <c r="I285" i="1"/>
  <c r="L285" i="1" s="1"/>
  <c r="I234" i="1"/>
  <c r="L234" i="1" s="1"/>
  <c r="I266" i="1"/>
  <c r="L266" i="1" s="1"/>
  <c r="I188" i="1"/>
  <c r="L188" i="1" s="1"/>
  <c r="I294" i="1"/>
  <c r="L294" i="1" s="1"/>
  <c r="I220" i="1"/>
  <c r="L220" i="1" s="1"/>
  <c r="I167" i="1"/>
  <c r="L167" i="1" s="1"/>
  <c r="I268" i="1"/>
  <c r="L268" i="1" s="1"/>
  <c r="I148" i="1"/>
  <c r="L148" i="1" s="1"/>
  <c r="I226" i="1"/>
  <c r="L226" i="1" s="1"/>
  <c r="I156" i="1"/>
  <c r="L156" i="1" s="1"/>
  <c r="I262" i="1"/>
  <c r="L262" i="1" s="1"/>
  <c r="I199" i="1"/>
  <c r="L199" i="1" s="1"/>
  <c r="I284" i="1"/>
  <c r="L284" i="1" s="1"/>
  <c r="I195" i="1"/>
  <c r="L195" i="1" s="1"/>
  <c r="I292" i="1"/>
  <c r="L292" i="1" s="1"/>
  <c r="I223" i="1"/>
  <c r="L223" i="1"/>
  <c r="I151" i="1"/>
  <c r="L151" i="1" s="1"/>
  <c r="I252" i="1"/>
  <c r="L252" i="1" s="1"/>
  <c r="I200" i="1"/>
  <c r="L200" i="1" s="1"/>
  <c r="O147" i="1"/>
  <c r="H249" i="1"/>
  <c r="I249" i="1" s="1"/>
  <c r="O316" i="1"/>
  <c r="O182" i="1"/>
  <c r="H283" i="1"/>
  <c r="I283" i="1" s="1"/>
  <c r="O229" i="1"/>
  <c r="H158" i="1"/>
  <c r="O260" i="1"/>
  <c r="H198" i="1"/>
  <c r="I198" i="1" s="1"/>
  <c r="O299" i="1"/>
  <c r="H225" i="1"/>
  <c r="I225" i="1" s="1"/>
  <c r="O163" i="1"/>
  <c r="H265" i="1"/>
  <c r="O190" i="1"/>
  <c r="H291" i="1"/>
  <c r="I291" i="1" s="1"/>
  <c r="O222" i="1"/>
  <c r="H155" i="1"/>
  <c r="I155" i="1" s="1"/>
  <c r="O257" i="1"/>
  <c r="H194" i="1"/>
  <c r="O295" i="1"/>
  <c r="H227" i="1"/>
  <c r="I227" i="1" s="1"/>
  <c r="O162" i="1"/>
  <c r="H264" i="1"/>
  <c r="I264" i="1" s="1"/>
  <c r="O185" i="1"/>
  <c r="H286" i="1"/>
  <c r="O233" i="1"/>
  <c r="H152" i="1"/>
  <c r="I152" i="1" s="1"/>
  <c r="O254" i="1"/>
  <c r="H184" i="1"/>
  <c r="I184" i="1" s="1"/>
  <c r="O285" i="1"/>
  <c r="H217" i="1"/>
  <c r="O153" i="1"/>
  <c r="H255" i="1"/>
  <c r="I255" i="1" s="1"/>
  <c r="O201" i="1"/>
  <c r="H302" i="1"/>
  <c r="I302" i="1" s="1"/>
  <c r="O234" i="1"/>
  <c r="O148" i="1"/>
  <c r="O195" i="1"/>
  <c r="O226" i="1"/>
  <c r="O266" i="1"/>
  <c r="O292" i="1"/>
  <c r="O156" i="1"/>
  <c r="O188" i="1"/>
  <c r="O223" i="1"/>
  <c r="O262" i="1"/>
  <c r="O294" i="1"/>
  <c r="O151" i="1"/>
  <c r="O199" i="1"/>
  <c r="O220" i="1"/>
  <c r="O252" i="1"/>
  <c r="O284" i="1"/>
  <c r="O167" i="1"/>
  <c r="O200" i="1"/>
  <c r="H95" i="1"/>
  <c r="I95" i="1" s="1"/>
  <c r="L95" i="1" s="1"/>
  <c r="H25" i="1"/>
  <c r="I25" i="1" s="1"/>
  <c r="L25" i="1" s="1"/>
  <c r="J5" i="1"/>
  <c r="L5" i="1" s="1"/>
  <c r="H112" i="1"/>
  <c r="I112" i="1" s="1"/>
  <c r="L112" i="1" s="1"/>
  <c r="H26" i="1"/>
  <c r="I26" i="1" s="1"/>
  <c r="L26" i="1" s="1"/>
  <c r="H16" i="1"/>
  <c r="I16" i="1" s="1"/>
  <c r="L16" i="1" s="1"/>
  <c r="H44" i="1"/>
  <c r="I44" i="1" s="1"/>
  <c r="L44" i="1" s="1"/>
  <c r="H13" i="1"/>
  <c r="H52" i="1"/>
  <c r="I52" i="1" s="1"/>
  <c r="L52" i="1" s="1"/>
  <c r="H45" i="1"/>
  <c r="I45" i="1" s="1"/>
  <c r="L45" i="1" s="1"/>
  <c r="H57" i="1"/>
  <c r="I57" i="1" s="1"/>
  <c r="L57" i="1" s="1"/>
  <c r="H86" i="1"/>
  <c r="H28" i="1"/>
  <c r="I28" i="1" s="1"/>
  <c r="L28" i="1" s="1"/>
  <c r="H113" i="1"/>
  <c r="I113" i="1" s="1"/>
  <c r="L113" i="1" s="1"/>
  <c r="H91" i="1"/>
  <c r="I91" i="1" s="1"/>
  <c r="H46" i="1"/>
  <c r="I46" i="1" s="1"/>
  <c r="L46" i="1" s="1"/>
  <c r="H60" i="1"/>
  <c r="I60" i="1" s="1"/>
  <c r="H118" i="1"/>
  <c r="I118" i="1" s="1"/>
  <c r="L118" i="1" s="1"/>
  <c r="H128" i="1"/>
  <c r="I128" i="1" s="1"/>
  <c r="H111" i="1"/>
  <c r="I111" i="1" s="1"/>
  <c r="H43" i="1"/>
  <c r="I43" i="1" s="1"/>
  <c r="L43" i="1" s="1"/>
  <c r="H115" i="1"/>
  <c r="I115" i="1" s="1"/>
  <c r="L115" i="1" s="1"/>
  <c r="I142" i="1"/>
  <c r="L142" i="1" s="1"/>
  <c r="I143" i="1"/>
  <c r="L143" i="1" s="1"/>
  <c r="H82" i="1"/>
  <c r="I82" i="1" s="1"/>
  <c r="L82" i="1" s="1"/>
  <c r="H49" i="1"/>
  <c r="I49" i="1" s="1"/>
  <c r="H126" i="1"/>
  <c r="H125" i="1"/>
  <c r="I125" i="1" s="1"/>
  <c r="L125" i="1" s="1"/>
  <c r="H87" i="1"/>
  <c r="I87" i="1" s="1"/>
  <c r="L87" i="1" s="1"/>
  <c r="H88" i="1"/>
  <c r="I88" i="1" s="1"/>
  <c r="L88" i="1" s="1"/>
  <c r="H55" i="1"/>
  <c r="I55" i="1" s="1"/>
  <c r="H17" i="1"/>
  <c r="I17" i="1" s="1"/>
  <c r="L17" i="1" s="1"/>
  <c r="I27" i="1"/>
  <c r="L27" i="1" s="1"/>
  <c r="O27" i="1"/>
  <c r="I58" i="1"/>
  <c r="L58" i="1" s="1"/>
  <c r="H75" i="1"/>
  <c r="I75" i="1" s="1"/>
  <c r="L75" i="1" s="1"/>
  <c r="H15" i="1"/>
  <c r="I15" i="1" s="1"/>
  <c r="L15" i="1" s="1"/>
  <c r="H93" i="1"/>
  <c r="I93" i="1" s="1"/>
  <c r="L93" i="1" s="1"/>
  <c r="O58" i="1"/>
  <c r="H22" i="1"/>
  <c r="I22" i="1" s="1"/>
  <c r="H19" i="1"/>
  <c r="I19" i="1" s="1"/>
  <c r="L19" i="1" s="1"/>
  <c r="H21" i="1"/>
  <c r="I21" i="1" s="1"/>
  <c r="L21" i="1" s="1"/>
  <c r="I80" i="1"/>
  <c r="L80" i="1" s="1"/>
  <c r="I121" i="1"/>
  <c r="L121" i="1" s="1"/>
  <c r="H48" i="1"/>
  <c r="I48" i="1" s="1"/>
  <c r="L48" i="1" s="1"/>
  <c r="H77" i="1"/>
  <c r="I77" i="1" s="1"/>
  <c r="L77" i="1" s="1"/>
  <c r="H84" i="1"/>
  <c r="I84" i="1" s="1"/>
  <c r="L84" i="1" s="1"/>
  <c r="H81" i="1"/>
  <c r="I81" i="1" s="1"/>
  <c r="O80" i="1"/>
  <c r="H90" i="1"/>
  <c r="I90" i="1" s="1"/>
  <c r="L90" i="1" s="1"/>
  <c r="O121" i="1"/>
  <c r="H123" i="1"/>
  <c r="I123" i="1" s="1"/>
  <c r="L123" i="1" s="1"/>
  <c r="H85" i="1"/>
  <c r="I85" i="1" s="1"/>
  <c r="L85" i="1" s="1"/>
  <c r="H42" i="1"/>
  <c r="I42" i="1" s="1"/>
  <c r="L42" i="1" s="1"/>
  <c r="J6" i="1"/>
  <c r="L6" i="1" s="1"/>
  <c r="H76" i="1"/>
  <c r="H127" i="1"/>
  <c r="H117" i="1"/>
  <c r="I117" i="1" s="1"/>
  <c r="H11" i="1"/>
  <c r="H10" i="1"/>
  <c r="I10" i="1" s="1"/>
  <c r="L10" i="1" s="1"/>
  <c r="H24" i="1"/>
  <c r="H54" i="1"/>
  <c r="I54" i="1" s="1"/>
  <c r="L54" i="1" s="1"/>
  <c r="O119" i="1"/>
  <c r="I116" i="1"/>
  <c r="L116" i="1" s="1"/>
  <c r="I18" i="1"/>
  <c r="L18" i="1" s="1"/>
  <c r="I23" i="1"/>
  <c r="L23" i="1" s="1"/>
  <c r="I12" i="1"/>
  <c r="L12" i="1" s="1"/>
  <c r="I53" i="1"/>
  <c r="L53" i="1" s="1"/>
  <c r="I51" i="1"/>
  <c r="L51" i="1" s="1"/>
  <c r="I110" i="1"/>
  <c r="L110" i="1" s="1"/>
  <c r="I109" i="1"/>
  <c r="L109" i="1" s="1"/>
  <c r="I59" i="1"/>
  <c r="L59" i="1" s="1"/>
  <c r="I79" i="1"/>
  <c r="L79" i="1" s="1"/>
  <c r="I78" i="1"/>
  <c r="L78" i="1"/>
  <c r="I92" i="1"/>
  <c r="L92" i="1" s="1"/>
  <c r="I122" i="1"/>
  <c r="L122" i="1" s="1"/>
  <c r="I119" i="1"/>
  <c r="L119" i="1" s="1"/>
  <c r="I61" i="1"/>
  <c r="L61" i="1" s="1"/>
  <c r="H7" i="1"/>
  <c r="I7" i="1" s="1"/>
  <c r="O109" i="1"/>
  <c r="H8" i="1"/>
  <c r="O110" i="1"/>
  <c r="H94" i="1"/>
  <c r="I94" i="1" s="1"/>
  <c r="O61" i="1"/>
  <c r="H14" i="1"/>
  <c r="I14" i="1" s="1"/>
  <c r="O116" i="1"/>
  <c r="H83" i="1"/>
  <c r="O59" i="1"/>
  <c r="H9" i="1"/>
  <c r="I9" i="1" s="1"/>
  <c r="O18" i="1"/>
  <c r="H120" i="1"/>
  <c r="I120" i="1" s="1"/>
  <c r="O79" i="1"/>
  <c r="H50" i="1"/>
  <c r="O23" i="1"/>
  <c r="H124" i="1"/>
  <c r="O78" i="1"/>
  <c r="H47" i="1"/>
  <c r="I47" i="1" s="1"/>
  <c r="O12" i="1"/>
  <c r="H114" i="1"/>
  <c r="O92" i="1"/>
  <c r="H56" i="1"/>
  <c r="I56" i="1" s="1"/>
  <c r="O53" i="1"/>
  <c r="H20" i="1"/>
  <c r="I20" i="1" s="1"/>
  <c r="O122" i="1"/>
  <c r="H89" i="1"/>
  <c r="O51" i="1"/>
  <c r="L366" i="1" l="1"/>
  <c r="I365" i="1"/>
  <c r="L365" i="1" s="1"/>
  <c r="L429" i="1"/>
  <c r="L341" i="1"/>
  <c r="L334" i="1"/>
  <c r="L450" i="1"/>
  <c r="L456" i="1"/>
  <c r="L364" i="1"/>
  <c r="L330" i="1"/>
  <c r="L465" i="1"/>
  <c r="L355" i="1"/>
  <c r="L428" i="1"/>
  <c r="L340" i="1"/>
  <c r="L394" i="1"/>
  <c r="L463" i="1"/>
  <c r="I401" i="1"/>
  <c r="L401" i="1" s="1"/>
  <c r="L387" i="1"/>
  <c r="I400" i="1"/>
  <c r="L400" i="1" s="1"/>
  <c r="L331" i="1"/>
  <c r="I434" i="1"/>
  <c r="L434" i="1" s="1"/>
  <c r="I354" i="1"/>
  <c r="L354" i="1" s="1"/>
  <c r="L427" i="1"/>
  <c r="L391" i="1"/>
  <c r="L452" i="1"/>
  <c r="I358" i="1"/>
  <c r="L358" i="1" s="1"/>
  <c r="L430" i="1"/>
  <c r="L333" i="1"/>
  <c r="L389" i="1"/>
  <c r="L468" i="1"/>
  <c r="L361" i="1"/>
  <c r="I328" i="1"/>
  <c r="L328" i="1" s="1"/>
  <c r="I455" i="1"/>
  <c r="L455" i="1" s="1"/>
  <c r="I418" i="1"/>
  <c r="L418" i="1" s="1"/>
  <c r="L397" i="1"/>
  <c r="L453" i="1"/>
  <c r="L368" i="1"/>
  <c r="L425" i="1"/>
  <c r="L324" i="1"/>
  <c r="L385" i="1"/>
  <c r="L426" i="1"/>
  <c r="I422" i="1"/>
  <c r="L422" i="1" s="1"/>
  <c r="I398" i="1"/>
  <c r="L398" i="1" s="1"/>
  <c r="I371" i="1"/>
  <c r="L371" i="1" s="1"/>
  <c r="I454" i="1"/>
  <c r="L454" i="1" s="1"/>
  <c r="L403" i="1"/>
  <c r="I372" i="1"/>
  <c r="L372" i="1" s="1"/>
  <c r="I437" i="1"/>
  <c r="L437" i="1" s="1"/>
  <c r="I417" i="1"/>
  <c r="L417" i="1" s="1"/>
  <c r="L356" i="1"/>
  <c r="L457" i="1"/>
  <c r="I399" i="1"/>
  <c r="L399" i="1" s="1"/>
  <c r="I460" i="1"/>
  <c r="L460" i="1" s="1"/>
  <c r="L360" i="1"/>
  <c r="I338" i="1"/>
  <c r="L338" i="1" s="1"/>
  <c r="I321" i="1"/>
  <c r="L321" i="1" s="1"/>
  <c r="L300" i="1"/>
  <c r="I164" i="1"/>
  <c r="L164" i="1" s="1"/>
  <c r="L218" i="1"/>
  <c r="L215" i="1"/>
  <c r="I250" i="1"/>
  <c r="L250" i="1" s="1"/>
  <c r="L297" i="1"/>
  <c r="L269" i="1"/>
  <c r="I219" i="1"/>
  <c r="L219" i="1" s="1"/>
  <c r="I263" i="1"/>
  <c r="L263" i="1" s="1"/>
  <c r="L197" i="1"/>
  <c r="I230" i="1"/>
  <c r="L230" i="1" s="1"/>
  <c r="I289" i="1"/>
  <c r="L289" i="1" s="1"/>
  <c r="I149" i="1"/>
  <c r="L149" i="1" s="1"/>
  <c r="L150" i="1"/>
  <c r="L290" i="1"/>
  <c r="L191" i="1"/>
  <c r="I217" i="1"/>
  <c r="L217" i="1" s="1"/>
  <c r="I286" i="1"/>
  <c r="L286" i="1" s="1"/>
  <c r="I194" i="1"/>
  <c r="L194" i="1" s="1"/>
  <c r="I265" i="1"/>
  <c r="L265" i="1" s="1"/>
  <c r="I158" i="1"/>
  <c r="L158" i="1" s="1"/>
  <c r="L302" i="1"/>
  <c r="L184" i="1"/>
  <c r="L264" i="1"/>
  <c r="L155" i="1"/>
  <c r="L225" i="1"/>
  <c r="L283" i="1"/>
  <c r="L152" i="1"/>
  <c r="L255" i="1"/>
  <c r="L227" i="1"/>
  <c r="L291" i="1"/>
  <c r="L198" i="1"/>
  <c r="I13" i="1"/>
  <c r="L13" i="1" s="1"/>
  <c r="L249" i="1"/>
  <c r="I86" i="1"/>
  <c r="L86" i="1" s="1"/>
  <c r="L60" i="1"/>
  <c r="L117" i="1"/>
  <c r="L111" i="1"/>
  <c r="L91" i="1"/>
  <c r="L128" i="1"/>
  <c r="L81" i="1"/>
  <c r="I126" i="1"/>
  <c r="L126" i="1" s="1"/>
  <c r="L49" i="1"/>
  <c r="L55" i="1"/>
  <c r="L22" i="1"/>
  <c r="I24" i="1"/>
  <c r="L24" i="1" s="1"/>
  <c r="I11" i="1"/>
  <c r="L11" i="1" s="1"/>
  <c r="I127" i="1"/>
  <c r="L127" i="1" s="1"/>
  <c r="I76" i="1"/>
  <c r="L76" i="1" s="1"/>
  <c r="I114" i="1"/>
  <c r="L114" i="1" s="1"/>
  <c r="I83" i="1"/>
  <c r="L83" i="1" s="1"/>
  <c r="L56" i="1"/>
  <c r="L47" i="1"/>
  <c r="L9" i="1"/>
  <c r="L14" i="1"/>
  <c r="I124" i="1"/>
  <c r="L124" i="1" s="1"/>
  <c r="I89" i="1"/>
  <c r="L89" i="1" s="1"/>
  <c r="I50" i="1"/>
  <c r="L50" i="1" s="1"/>
  <c r="I8" i="1"/>
  <c r="L8" i="1" s="1"/>
  <c r="L20" i="1"/>
  <c r="L120" i="1"/>
  <c r="L7" i="1"/>
  <c r="L94" i="1"/>
  <c r="G478" i="1" l="1"/>
  <c r="O478" i="1" s="1"/>
  <c r="G444" i="1"/>
  <c r="O444" i="1" s="1"/>
  <c r="G442" i="1"/>
  <c r="O442" i="1" s="1"/>
  <c r="G411" i="1"/>
  <c r="O411" i="1" s="1"/>
  <c r="G416" i="1"/>
  <c r="O416" i="1" s="1"/>
  <c r="G415" i="1"/>
  <c r="G414" i="1"/>
  <c r="H414" i="1" s="1"/>
  <c r="G413" i="1"/>
  <c r="H413" i="1" s="1"/>
  <c r="G412" i="1"/>
  <c r="O412" i="1" s="1"/>
  <c r="G410" i="1"/>
  <c r="O410" i="1" s="1"/>
  <c r="G409" i="1"/>
  <c r="G408" i="1"/>
  <c r="G407" i="1"/>
  <c r="H407" i="1" s="1"/>
  <c r="G406" i="1"/>
  <c r="O406" i="1" s="1"/>
  <c r="G381" i="1"/>
  <c r="O381" i="1" s="1"/>
  <c r="G350" i="1"/>
  <c r="O350" i="1" s="1"/>
  <c r="G345" i="1"/>
  <c r="O345" i="1" s="1"/>
  <c r="G475" i="1"/>
  <c r="G479" i="1"/>
  <c r="O479" i="1" s="1"/>
  <c r="G480" i="1"/>
  <c r="O480" i="1" s="1"/>
  <c r="G474" i="1"/>
  <c r="O474" i="1" s="1"/>
  <c r="G473" i="1"/>
  <c r="O473" i="1" s="1"/>
  <c r="G477" i="1"/>
  <c r="G476" i="1"/>
  <c r="H476" i="1" s="1"/>
  <c r="G472" i="1"/>
  <c r="H472" i="1" s="1"/>
  <c r="G471" i="1"/>
  <c r="O471" i="1" s="1"/>
  <c r="G470" i="1"/>
  <c r="O470" i="1" s="1"/>
  <c r="G447" i="1"/>
  <c r="O447" i="1" s="1"/>
  <c r="G448" i="1"/>
  <c r="O448" i="1" s="1"/>
  <c r="G443" i="1"/>
  <c r="O443" i="1" s="1"/>
  <c r="G441" i="1"/>
  <c r="O441" i="1" s="1"/>
  <c r="G446" i="1"/>
  <c r="G445" i="1"/>
  <c r="H445" i="1" s="1"/>
  <c r="G440" i="1"/>
  <c r="H440" i="1" s="1"/>
  <c r="G439" i="1"/>
  <c r="O439" i="1" s="1"/>
  <c r="G438" i="1"/>
  <c r="O438" i="1" s="1"/>
  <c r="G382" i="1"/>
  <c r="G383" i="1"/>
  <c r="H383" i="1" s="1"/>
  <c r="G378" i="1"/>
  <c r="H378" i="1" s="1"/>
  <c r="G380" i="1"/>
  <c r="O380" i="1" s="1"/>
  <c r="G377" i="1"/>
  <c r="G384" i="1"/>
  <c r="H384" i="1" s="1"/>
  <c r="G379" i="1"/>
  <c r="O379" i="1" s="1"/>
  <c r="G376" i="1"/>
  <c r="O376" i="1" s="1"/>
  <c r="G375" i="1"/>
  <c r="O375" i="1" s="1"/>
  <c r="G374" i="1"/>
  <c r="G351" i="1"/>
  <c r="O351" i="1" s="1"/>
  <c r="G352" i="1"/>
  <c r="O352" i="1" s="1"/>
  <c r="G346" i="1"/>
  <c r="O346" i="1" s="1"/>
  <c r="G347" i="1"/>
  <c r="H347" i="1" s="1"/>
  <c r="G349" i="1"/>
  <c r="O349" i="1" s="1"/>
  <c r="G348" i="1"/>
  <c r="O348" i="1" s="1"/>
  <c r="G344" i="1"/>
  <c r="O344" i="1" s="1"/>
  <c r="G343" i="1"/>
  <c r="G342" i="1"/>
  <c r="H342" i="1" s="1"/>
  <c r="G312" i="1"/>
  <c r="O312" i="1" s="1"/>
  <c r="G311" i="1"/>
  <c r="O311" i="1" s="1"/>
  <c r="G310" i="1"/>
  <c r="O310" i="1" s="1"/>
  <c r="G313" i="1"/>
  <c r="O313" i="1" s="1"/>
  <c r="G314" i="1"/>
  <c r="H314" i="1" s="1"/>
  <c r="G315" i="1"/>
  <c r="O315" i="1" s="1"/>
  <c r="G307" i="1"/>
  <c r="O307" i="1" s="1"/>
  <c r="G308" i="1"/>
  <c r="O308" i="1" s="1"/>
  <c r="G309" i="1"/>
  <c r="O309" i="1" s="1"/>
  <c r="G306" i="1"/>
  <c r="H306" i="1" s="1"/>
  <c r="G305" i="1"/>
  <c r="H305" i="1" s="1"/>
  <c r="I305" i="1" s="1"/>
  <c r="G304" i="1"/>
  <c r="O304" i="1" s="1"/>
  <c r="G303" i="1"/>
  <c r="O303" i="1" s="1"/>
  <c r="G280" i="1"/>
  <c r="O280" i="1" s="1"/>
  <c r="G279" i="1"/>
  <c r="G278" i="1"/>
  <c r="H278" i="1" s="1"/>
  <c r="G277" i="1"/>
  <c r="H277" i="1" s="1"/>
  <c r="G276" i="1"/>
  <c r="O276" i="1" s="1"/>
  <c r="G275" i="1"/>
  <c r="O275" i="1" s="1"/>
  <c r="G274" i="1"/>
  <c r="G281" i="1"/>
  <c r="H281" i="1" s="1"/>
  <c r="G273" i="1"/>
  <c r="O273" i="1" s="1"/>
  <c r="G272" i="1"/>
  <c r="O272" i="1" s="1"/>
  <c r="G271" i="1"/>
  <c r="O271" i="1" s="1"/>
  <c r="G270" i="1"/>
  <c r="H270" i="1" s="1"/>
  <c r="G248" i="1"/>
  <c r="O248" i="1" s="1"/>
  <c r="G247" i="1"/>
  <c r="O247" i="1" s="1"/>
  <c r="G246" i="1"/>
  <c r="O246" i="1" s="1"/>
  <c r="G245" i="1"/>
  <c r="H245" i="1" s="1"/>
  <c r="G244" i="1"/>
  <c r="O244" i="1" s="1"/>
  <c r="G243" i="1"/>
  <c r="O243" i="1" s="1"/>
  <c r="G242" i="1"/>
  <c r="O242" i="1" s="1"/>
  <c r="G241" i="1"/>
  <c r="H241" i="1" s="1"/>
  <c r="G240" i="1"/>
  <c r="O240" i="1" s="1"/>
  <c r="G239" i="1"/>
  <c r="H239" i="1" s="1"/>
  <c r="G238" i="1"/>
  <c r="O238" i="1" s="1"/>
  <c r="G237" i="1"/>
  <c r="O237" i="1" s="1"/>
  <c r="G236" i="1"/>
  <c r="O236" i="1" s="1"/>
  <c r="G210" i="1"/>
  <c r="O210" i="1" s="1"/>
  <c r="G211" i="1"/>
  <c r="G214" i="1"/>
  <c r="O214" i="1" s="1"/>
  <c r="G213" i="1"/>
  <c r="H213" i="1" s="1"/>
  <c r="G207" i="1"/>
  <c r="O207" i="1" s="1"/>
  <c r="G208" i="1"/>
  <c r="O208" i="1" s="1"/>
  <c r="G212" i="1"/>
  <c r="O212" i="1" s="1"/>
  <c r="G209" i="1"/>
  <c r="G206" i="1"/>
  <c r="O206" i="1" s="1"/>
  <c r="G205" i="1"/>
  <c r="H205" i="1" s="1"/>
  <c r="G204" i="1"/>
  <c r="O204" i="1" s="1"/>
  <c r="G203" i="1"/>
  <c r="O203" i="1" s="1"/>
  <c r="G202" i="1"/>
  <c r="O202" i="1" s="1"/>
  <c r="G180" i="1"/>
  <c r="O180" i="1" s="1"/>
  <c r="G179" i="1"/>
  <c r="H179" i="1" s="1"/>
  <c r="G176" i="1"/>
  <c r="G177" i="1"/>
  <c r="H177" i="1" s="1"/>
  <c r="G178" i="1"/>
  <c r="O178" i="1" s="1"/>
  <c r="G175" i="1"/>
  <c r="O175" i="1" s="1"/>
  <c r="G174" i="1"/>
  <c r="O174" i="1" s="1"/>
  <c r="G173" i="1"/>
  <c r="G172" i="1"/>
  <c r="G171" i="1"/>
  <c r="H171" i="1" s="1"/>
  <c r="G170" i="1"/>
  <c r="O170" i="1" s="1"/>
  <c r="G169" i="1"/>
  <c r="O169" i="1" s="1"/>
  <c r="G168" i="1"/>
  <c r="O168" i="1" s="1"/>
  <c r="G141" i="1"/>
  <c r="O141" i="1" s="1"/>
  <c r="G140" i="1"/>
  <c r="H140" i="1" s="1"/>
  <c r="G139" i="1"/>
  <c r="G138" i="1"/>
  <c r="H138" i="1" s="1"/>
  <c r="G137" i="1"/>
  <c r="O137" i="1" s="1"/>
  <c r="G136" i="1"/>
  <c r="O136" i="1" s="1"/>
  <c r="G135" i="1"/>
  <c r="O135" i="1" s="1"/>
  <c r="G134" i="1"/>
  <c r="H134" i="1" s="1"/>
  <c r="G133" i="1"/>
  <c r="O133" i="1" s="1"/>
  <c r="G132" i="1"/>
  <c r="H132" i="1" s="1"/>
  <c r="G131" i="1"/>
  <c r="H131" i="1" s="1"/>
  <c r="I131" i="1" s="1"/>
  <c r="G130" i="1"/>
  <c r="O130" i="1" s="1"/>
  <c r="G129" i="1"/>
  <c r="O129" i="1" s="1"/>
  <c r="G108" i="1"/>
  <c r="O108" i="1" s="1"/>
  <c r="G107" i="1"/>
  <c r="O107" i="1" s="1"/>
  <c r="G106" i="1"/>
  <c r="H106" i="1" s="1"/>
  <c r="G105" i="1"/>
  <c r="H105" i="1" s="1"/>
  <c r="G104" i="1"/>
  <c r="O104" i="1" s="1"/>
  <c r="G103" i="1"/>
  <c r="O103" i="1" s="1"/>
  <c r="G102" i="1"/>
  <c r="O102" i="1" s="1"/>
  <c r="G101" i="1"/>
  <c r="O101" i="1" s="1"/>
  <c r="G100" i="1"/>
  <c r="H100" i="1" s="1"/>
  <c r="G99" i="1"/>
  <c r="O99" i="1" s="1"/>
  <c r="G98" i="1"/>
  <c r="O98" i="1" s="1"/>
  <c r="G97" i="1"/>
  <c r="O97" i="1" s="1"/>
  <c r="G74" i="1"/>
  <c r="H74" i="1" s="1"/>
  <c r="G73" i="1"/>
  <c r="H73" i="1" s="1"/>
  <c r="G71" i="1"/>
  <c r="G70" i="1"/>
  <c r="H70" i="1" s="1"/>
  <c r="G69" i="1"/>
  <c r="H69" i="1" s="1"/>
  <c r="G72" i="1"/>
  <c r="H72" i="1" s="1"/>
  <c r="G68" i="1"/>
  <c r="H68" i="1" s="1"/>
  <c r="G67" i="1"/>
  <c r="G66" i="1"/>
  <c r="H66" i="1" s="1"/>
  <c r="G65" i="1"/>
  <c r="G64" i="1"/>
  <c r="O64" i="1" s="1"/>
  <c r="G63" i="1"/>
  <c r="H63" i="1" s="1"/>
  <c r="G62" i="1"/>
  <c r="O62" i="1" s="1"/>
  <c r="G41" i="1"/>
  <c r="H41" i="1" s="1"/>
  <c r="G40" i="1"/>
  <c r="O40" i="1" s="1"/>
  <c r="G96" i="1"/>
  <c r="G39" i="1"/>
  <c r="H39" i="1" s="1"/>
  <c r="G38" i="1"/>
  <c r="O38" i="1" s="1"/>
  <c r="G37" i="1"/>
  <c r="G36" i="1"/>
  <c r="O36" i="1" s="1"/>
  <c r="G35" i="1"/>
  <c r="O35" i="1" s="1"/>
  <c r="G34" i="1"/>
  <c r="O34" i="1" s="1"/>
  <c r="G33" i="1"/>
  <c r="O33" i="1" s="1"/>
  <c r="G32" i="1"/>
  <c r="O32" i="1" s="1"/>
  <c r="G31" i="1"/>
  <c r="O31" i="1" s="1"/>
  <c r="G30" i="1"/>
  <c r="H30" i="1" s="1"/>
  <c r="G29" i="1"/>
  <c r="O29" i="1" s="1"/>
  <c r="H478" i="1" l="1"/>
  <c r="I478" i="1" s="1"/>
  <c r="L478" i="1" s="1"/>
  <c r="H444" i="1"/>
  <c r="I444" i="1" s="1"/>
  <c r="H442" i="1"/>
  <c r="I442" i="1" s="1"/>
  <c r="O413" i="1"/>
  <c r="O414" i="1"/>
  <c r="H406" i="1"/>
  <c r="I406" i="1" s="1"/>
  <c r="L406" i="1" s="1"/>
  <c r="H409" i="1"/>
  <c r="I409" i="1" s="1"/>
  <c r="H411" i="1"/>
  <c r="I411" i="1" s="1"/>
  <c r="O409" i="1"/>
  <c r="O407" i="1"/>
  <c r="H410" i="1"/>
  <c r="I407" i="1"/>
  <c r="L407" i="1" s="1"/>
  <c r="I414" i="1"/>
  <c r="L414" i="1" s="1"/>
  <c r="O408" i="1"/>
  <c r="H412" i="1"/>
  <c r="I413" i="1"/>
  <c r="L413" i="1" s="1"/>
  <c r="O415" i="1"/>
  <c r="H416" i="1"/>
  <c r="H408" i="1"/>
  <c r="I408" i="1" s="1"/>
  <c r="H415" i="1"/>
  <c r="H381" i="1"/>
  <c r="I381" i="1" s="1"/>
  <c r="H350" i="1"/>
  <c r="I350" i="1" s="1"/>
  <c r="L350" i="1" s="1"/>
  <c r="O378" i="1"/>
  <c r="H345" i="1"/>
  <c r="O440" i="1"/>
  <c r="H375" i="1"/>
  <c r="I375" i="1" s="1"/>
  <c r="L375" i="1" s="1"/>
  <c r="H349" i="1"/>
  <c r="O472" i="1"/>
  <c r="H479" i="1"/>
  <c r="I479" i="1" s="1"/>
  <c r="L479" i="1" s="1"/>
  <c r="O384" i="1"/>
  <c r="H447" i="1"/>
  <c r="I447" i="1" s="1"/>
  <c r="H343" i="1"/>
  <c r="H346" i="1"/>
  <c r="I346" i="1" s="1"/>
  <c r="L346" i="1" s="1"/>
  <c r="H441" i="1"/>
  <c r="I441" i="1" s="1"/>
  <c r="L441" i="1" s="1"/>
  <c r="H344" i="1"/>
  <c r="I344" i="1" s="1"/>
  <c r="L344" i="1" s="1"/>
  <c r="H380" i="1"/>
  <c r="I380" i="1" s="1"/>
  <c r="L380" i="1" s="1"/>
  <c r="H473" i="1"/>
  <c r="I473" i="1" s="1"/>
  <c r="L473" i="1" s="1"/>
  <c r="I476" i="1"/>
  <c r="L476" i="1" s="1"/>
  <c r="I347" i="1"/>
  <c r="L347" i="1" s="1"/>
  <c r="I383" i="1"/>
  <c r="L383" i="1" s="1"/>
  <c r="I445" i="1"/>
  <c r="L445" i="1" s="1"/>
  <c r="I342" i="1"/>
  <c r="L342" i="1" s="1"/>
  <c r="O343" i="1"/>
  <c r="H351" i="1"/>
  <c r="I351" i="1" s="1"/>
  <c r="O374" i="1"/>
  <c r="H379" i="1"/>
  <c r="I379" i="1" s="1"/>
  <c r="I384" i="1"/>
  <c r="L384" i="1" s="1"/>
  <c r="O377" i="1"/>
  <c r="I378" i="1"/>
  <c r="L378" i="1" s="1"/>
  <c r="O382" i="1"/>
  <c r="H439" i="1"/>
  <c r="I439" i="1" s="1"/>
  <c r="I440" i="1"/>
  <c r="L440" i="1" s="1"/>
  <c r="O446" i="1"/>
  <c r="H448" i="1"/>
  <c r="I448" i="1" s="1"/>
  <c r="H471" i="1"/>
  <c r="I471" i="1" s="1"/>
  <c r="I472" i="1"/>
  <c r="L472" i="1" s="1"/>
  <c r="O477" i="1"/>
  <c r="H480" i="1"/>
  <c r="I480" i="1" s="1"/>
  <c r="O475" i="1"/>
  <c r="O342" i="1"/>
  <c r="H348" i="1"/>
  <c r="O347" i="1"/>
  <c r="H352" i="1"/>
  <c r="H376" i="1"/>
  <c r="O383" i="1"/>
  <c r="H438" i="1"/>
  <c r="O445" i="1"/>
  <c r="H443" i="1"/>
  <c r="H470" i="1"/>
  <c r="O476" i="1"/>
  <c r="H474" i="1"/>
  <c r="H374" i="1"/>
  <c r="H377" i="1"/>
  <c r="H382" i="1"/>
  <c r="I382" i="1" s="1"/>
  <c r="H446" i="1"/>
  <c r="I446" i="1" s="1"/>
  <c r="H477" i="1"/>
  <c r="I477" i="1" s="1"/>
  <c r="H475" i="1"/>
  <c r="H312" i="1"/>
  <c r="I312" i="1" s="1"/>
  <c r="O314" i="1"/>
  <c r="O305" i="1"/>
  <c r="H315" i="1"/>
  <c r="I315" i="1" s="1"/>
  <c r="O306" i="1"/>
  <c r="I314" i="1"/>
  <c r="L314" i="1" s="1"/>
  <c r="I306" i="1"/>
  <c r="L306" i="1" s="1"/>
  <c r="H303" i="1"/>
  <c r="I303" i="1" s="1"/>
  <c r="L305" i="1"/>
  <c r="H308" i="1"/>
  <c r="I308" i="1" s="1"/>
  <c r="H311" i="1"/>
  <c r="I311" i="1" s="1"/>
  <c r="O270" i="1"/>
  <c r="H304" i="1"/>
  <c r="H309" i="1"/>
  <c r="I309" i="1" s="1"/>
  <c r="H310" i="1"/>
  <c r="H307" i="1"/>
  <c r="H313" i="1"/>
  <c r="O277" i="1"/>
  <c r="H240" i="1"/>
  <c r="I240" i="1" s="1"/>
  <c r="L240" i="1" s="1"/>
  <c r="H273" i="1"/>
  <c r="I273" i="1" s="1"/>
  <c r="L273" i="1" s="1"/>
  <c r="H238" i="1"/>
  <c r="I238" i="1" s="1"/>
  <c r="L238" i="1" s="1"/>
  <c r="O241" i="1"/>
  <c r="H280" i="1"/>
  <c r="I280" i="1" s="1"/>
  <c r="L280" i="1" s="1"/>
  <c r="I278" i="1"/>
  <c r="L278" i="1" s="1"/>
  <c r="I281" i="1"/>
  <c r="L281" i="1" s="1"/>
  <c r="H244" i="1"/>
  <c r="I244" i="1" s="1"/>
  <c r="H272" i="1"/>
  <c r="I272" i="1" s="1"/>
  <c r="O274" i="1"/>
  <c r="H276" i="1"/>
  <c r="I276" i="1" s="1"/>
  <c r="I277" i="1"/>
  <c r="L277" i="1" s="1"/>
  <c r="O279" i="1"/>
  <c r="H271" i="1"/>
  <c r="O281" i="1"/>
  <c r="H275" i="1"/>
  <c r="O278" i="1"/>
  <c r="I270" i="1"/>
  <c r="L270" i="1" s="1"/>
  <c r="H274" i="1"/>
  <c r="I274" i="1" s="1"/>
  <c r="H279" i="1"/>
  <c r="I279" i="1" s="1"/>
  <c r="I245" i="1"/>
  <c r="L245" i="1" s="1"/>
  <c r="I241" i="1"/>
  <c r="L241" i="1" s="1"/>
  <c r="I239" i="1"/>
  <c r="L239" i="1" s="1"/>
  <c r="H237" i="1"/>
  <c r="H243" i="1"/>
  <c r="I243" i="1" s="1"/>
  <c r="H236" i="1"/>
  <c r="I236" i="1" s="1"/>
  <c r="O239" i="1"/>
  <c r="H242" i="1"/>
  <c r="O245" i="1"/>
  <c r="H248" i="1"/>
  <c r="I248" i="1" s="1"/>
  <c r="H247" i="1"/>
  <c r="H246" i="1"/>
  <c r="I246" i="1" s="1"/>
  <c r="O205" i="1"/>
  <c r="O213" i="1"/>
  <c r="H204" i="1"/>
  <c r="I204" i="1" s="1"/>
  <c r="L204" i="1" s="1"/>
  <c r="H207" i="1"/>
  <c r="H209" i="1"/>
  <c r="I209" i="1" s="1"/>
  <c r="H211" i="1"/>
  <c r="I211" i="1" s="1"/>
  <c r="O209" i="1"/>
  <c r="O211" i="1"/>
  <c r="I205" i="1"/>
  <c r="L205" i="1" s="1"/>
  <c r="I213" i="1"/>
  <c r="L213" i="1" s="1"/>
  <c r="H203" i="1"/>
  <c r="I203" i="1" s="1"/>
  <c r="H208" i="1"/>
  <c r="I208" i="1" s="1"/>
  <c r="H202" i="1"/>
  <c r="I202" i="1" s="1"/>
  <c r="H212" i="1"/>
  <c r="I212" i="1" s="1"/>
  <c r="H210" i="1"/>
  <c r="H206" i="1"/>
  <c r="H214" i="1"/>
  <c r="O179" i="1"/>
  <c r="I179" i="1"/>
  <c r="L179" i="1" s="1"/>
  <c r="H180" i="1"/>
  <c r="I180" i="1" s="1"/>
  <c r="O134" i="1"/>
  <c r="H178" i="1"/>
  <c r="I178" i="1" s="1"/>
  <c r="L178" i="1" s="1"/>
  <c r="H174" i="1"/>
  <c r="I174" i="1" s="1"/>
  <c r="L174" i="1" s="1"/>
  <c r="H168" i="1"/>
  <c r="I168" i="1" s="1"/>
  <c r="L168" i="1" s="1"/>
  <c r="O171" i="1"/>
  <c r="H170" i="1"/>
  <c r="I170" i="1" s="1"/>
  <c r="L170" i="1" s="1"/>
  <c r="I177" i="1"/>
  <c r="L177" i="1" s="1"/>
  <c r="I171" i="1"/>
  <c r="L171" i="1" s="1"/>
  <c r="O173" i="1"/>
  <c r="H137" i="1"/>
  <c r="I137" i="1" s="1"/>
  <c r="H169" i="1"/>
  <c r="O172" i="1"/>
  <c r="H175" i="1"/>
  <c r="O176" i="1"/>
  <c r="O177" i="1"/>
  <c r="H173" i="1"/>
  <c r="H172" i="1"/>
  <c r="I172" i="1" s="1"/>
  <c r="H176" i="1"/>
  <c r="O100" i="1"/>
  <c r="O105" i="1"/>
  <c r="O131" i="1"/>
  <c r="I105" i="1"/>
  <c r="L105" i="1" s="1"/>
  <c r="H98" i="1"/>
  <c r="I98" i="1" s="1"/>
  <c r="L98" i="1" s="1"/>
  <c r="H104" i="1"/>
  <c r="I104" i="1" s="1"/>
  <c r="L104" i="1" s="1"/>
  <c r="O106" i="1"/>
  <c r="H133" i="1"/>
  <c r="I133" i="1" s="1"/>
  <c r="L133" i="1" s="1"/>
  <c r="H99" i="1"/>
  <c r="H139" i="1"/>
  <c r="I139" i="1" s="1"/>
  <c r="L139" i="1" s="1"/>
  <c r="O139" i="1"/>
  <c r="I134" i="1"/>
  <c r="L134" i="1" s="1"/>
  <c r="O140" i="1"/>
  <c r="I132" i="1"/>
  <c r="L132" i="1" s="1"/>
  <c r="I140" i="1"/>
  <c r="L140" i="1" s="1"/>
  <c r="I138" i="1"/>
  <c r="L138" i="1" s="1"/>
  <c r="H129" i="1"/>
  <c r="I129" i="1" s="1"/>
  <c r="L131" i="1"/>
  <c r="O132" i="1"/>
  <c r="H135" i="1"/>
  <c r="O138" i="1"/>
  <c r="H141" i="1"/>
  <c r="I141" i="1" s="1"/>
  <c r="H130" i="1"/>
  <c r="H136" i="1"/>
  <c r="I136" i="1" s="1"/>
  <c r="I100" i="1"/>
  <c r="L100" i="1" s="1"/>
  <c r="I106" i="1"/>
  <c r="L106" i="1" s="1"/>
  <c r="H97" i="1"/>
  <c r="H103" i="1"/>
  <c r="I103" i="1" s="1"/>
  <c r="H102" i="1"/>
  <c r="H108" i="1"/>
  <c r="I108" i="1" s="1"/>
  <c r="H101" i="1"/>
  <c r="I101" i="1" s="1"/>
  <c r="H107" i="1"/>
  <c r="I107" i="1" s="1"/>
  <c r="O68" i="1"/>
  <c r="O69" i="1"/>
  <c r="O72" i="1"/>
  <c r="O73" i="1"/>
  <c r="O63" i="1"/>
  <c r="O41" i="1"/>
  <c r="I69" i="1"/>
  <c r="L69" i="1" s="1"/>
  <c r="H62" i="1"/>
  <c r="H65" i="1"/>
  <c r="I65" i="1" s="1"/>
  <c r="L65" i="1" s="1"/>
  <c r="O65" i="1"/>
  <c r="O74" i="1"/>
  <c r="I63" i="1"/>
  <c r="L63" i="1" s="1"/>
  <c r="I66" i="1"/>
  <c r="L66" i="1" s="1"/>
  <c r="I74" i="1"/>
  <c r="L74" i="1" s="1"/>
  <c r="I72" i="1"/>
  <c r="L72" i="1" s="1"/>
  <c r="I70" i="1"/>
  <c r="L70" i="1" s="1"/>
  <c r="H64" i="1"/>
  <c r="O67" i="1"/>
  <c r="O71" i="1"/>
  <c r="O66" i="1"/>
  <c r="O70" i="1"/>
  <c r="H67" i="1"/>
  <c r="I67" i="1" s="1"/>
  <c r="I68" i="1"/>
  <c r="L68" i="1" s="1"/>
  <c r="H71" i="1"/>
  <c r="I71" i="1" s="1"/>
  <c r="I73" i="1"/>
  <c r="L73" i="1" s="1"/>
  <c r="I41" i="1"/>
  <c r="L41" i="1" s="1"/>
  <c r="H40" i="1"/>
  <c r="I40" i="1" s="1"/>
  <c r="H38" i="1"/>
  <c r="I38" i="1" s="1"/>
  <c r="L38" i="1" s="1"/>
  <c r="H33" i="1"/>
  <c r="I33" i="1" s="1"/>
  <c r="L33" i="1" s="1"/>
  <c r="H29" i="1"/>
  <c r="I29" i="1" s="1"/>
  <c r="L29" i="1" s="1"/>
  <c r="I39" i="1"/>
  <c r="L39" i="1" s="1"/>
  <c r="I30" i="1"/>
  <c r="L30" i="1" s="1"/>
  <c r="O30" i="1"/>
  <c r="H34" i="1"/>
  <c r="I34" i="1" s="1"/>
  <c r="O39" i="1"/>
  <c r="H96" i="1"/>
  <c r="I96" i="1" s="1"/>
  <c r="H32" i="1"/>
  <c r="H36" i="1"/>
  <c r="I36" i="1" s="1"/>
  <c r="H31" i="1"/>
  <c r="H35" i="1"/>
  <c r="O37" i="1"/>
  <c r="O96" i="1"/>
  <c r="H37" i="1"/>
  <c r="L444" i="1" l="1"/>
  <c r="L442" i="1"/>
  <c r="L409" i="1"/>
  <c r="L411" i="1"/>
  <c r="I410" i="1"/>
  <c r="L410" i="1" s="1"/>
  <c r="L408" i="1"/>
  <c r="I412" i="1"/>
  <c r="L412" i="1" s="1"/>
  <c r="I416" i="1"/>
  <c r="L416" i="1" s="1"/>
  <c r="I415" i="1"/>
  <c r="L415" i="1" s="1"/>
  <c r="L381" i="1"/>
  <c r="I345" i="1"/>
  <c r="L345" i="1" s="1"/>
  <c r="I349" i="1"/>
  <c r="L349" i="1" s="1"/>
  <c r="L447" i="1"/>
  <c r="I343" i="1"/>
  <c r="L343" i="1" s="1"/>
  <c r="I374" i="1"/>
  <c r="L374" i="1" s="1"/>
  <c r="I474" i="1"/>
  <c r="L474" i="1" s="1"/>
  <c r="I443" i="1"/>
  <c r="L443" i="1" s="1"/>
  <c r="I352" i="1"/>
  <c r="L352" i="1" s="1"/>
  <c r="L446" i="1"/>
  <c r="L382" i="1"/>
  <c r="L480" i="1"/>
  <c r="L448" i="1"/>
  <c r="L351" i="1"/>
  <c r="I475" i="1"/>
  <c r="L475" i="1" s="1"/>
  <c r="L477" i="1"/>
  <c r="I470" i="1"/>
  <c r="L470" i="1" s="1"/>
  <c r="I438" i="1"/>
  <c r="L438" i="1" s="1"/>
  <c r="I376" i="1"/>
  <c r="L376" i="1" s="1"/>
  <c r="I348" i="1"/>
  <c r="L348" i="1" s="1"/>
  <c r="L471" i="1"/>
  <c r="L439" i="1"/>
  <c r="L379" i="1"/>
  <c r="I377" i="1"/>
  <c r="L377" i="1" s="1"/>
  <c r="L312" i="1"/>
  <c r="L315" i="1"/>
  <c r="I304" i="1"/>
  <c r="L304" i="1" s="1"/>
  <c r="L311" i="1"/>
  <c r="L303" i="1"/>
  <c r="L308" i="1"/>
  <c r="L309" i="1"/>
  <c r="I307" i="1"/>
  <c r="L307" i="1" s="1"/>
  <c r="I313" i="1"/>
  <c r="L313" i="1" s="1"/>
  <c r="I310" i="1"/>
  <c r="L310" i="1" s="1"/>
  <c r="L244" i="1"/>
  <c r="L279" i="1"/>
  <c r="I275" i="1"/>
  <c r="L275" i="1" s="1"/>
  <c r="L276" i="1"/>
  <c r="L274" i="1"/>
  <c r="I271" i="1"/>
  <c r="L271" i="1" s="1"/>
  <c r="L272" i="1"/>
  <c r="L243" i="1"/>
  <c r="I242" i="1"/>
  <c r="L242" i="1" s="1"/>
  <c r="I247" i="1"/>
  <c r="L247" i="1" s="1"/>
  <c r="I237" i="1"/>
  <c r="L237" i="1" s="1"/>
  <c r="L248" i="1"/>
  <c r="L236" i="1"/>
  <c r="L246" i="1"/>
  <c r="L209" i="1"/>
  <c r="L211" i="1"/>
  <c r="I207" i="1"/>
  <c r="L207" i="1" s="1"/>
  <c r="L202" i="1"/>
  <c r="L212" i="1"/>
  <c r="I214" i="1"/>
  <c r="L214" i="1" s="1"/>
  <c r="L203" i="1"/>
  <c r="I210" i="1"/>
  <c r="L210" i="1" s="1"/>
  <c r="L208" i="1"/>
  <c r="I206" i="1"/>
  <c r="L206" i="1" s="1"/>
  <c r="L180" i="1"/>
  <c r="I169" i="1"/>
  <c r="L169" i="1" s="1"/>
  <c r="L137" i="1"/>
  <c r="L172" i="1"/>
  <c r="I175" i="1"/>
  <c r="L175" i="1" s="1"/>
  <c r="I176" i="1"/>
  <c r="L176" i="1" s="1"/>
  <c r="I173" i="1"/>
  <c r="L173" i="1" s="1"/>
  <c r="I99" i="1"/>
  <c r="L99" i="1" s="1"/>
  <c r="I135" i="1"/>
  <c r="L135" i="1" s="1"/>
  <c r="L141" i="1"/>
  <c r="L136" i="1"/>
  <c r="I130" i="1"/>
  <c r="L130" i="1" s="1"/>
  <c r="L129" i="1"/>
  <c r="I97" i="1"/>
  <c r="L97" i="1" s="1"/>
  <c r="L108" i="1"/>
  <c r="L107" i="1"/>
  <c r="L101" i="1"/>
  <c r="L103" i="1"/>
  <c r="I102" i="1"/>
  <c r="L102" i="1" s="1"/>
  <c r="I62" i="1"/>
  <c r="L62" i="1" s="1"/>
  <c r="L71" i="1"/>
  <c r="I64" i="1"/>
  <c r="L64" i="1" s="1"/>
  <c r="L67" i="1"/>
  <c r="L40" i="1"/>
  <c r="L34" i="1"/>
  <c r="I31" i="1"/>
  <c r="L31" i="1" s="1"/>
  <c r="L96" i="1"/>
  <c r="I32" i="1"/>
  <c r="L32" i="1" s="1"/>
  <c r="L36" i="1"/>
  <c r="I37" i="1"/>
  <c r="L37" i="1" s="1"/>
  <c r="I35" i="1"/>
  <c r="L35" i="1" s="1"/>
  <c r="M503" i="1" l="1"/>
  <c r="M502" i="1" l="1"/>
  <c r="L497" i="1"/>
  <c r="M504" i="1" l="1"/>
</calcChain>
</file>

<file path=xl/sharedStrings.xml><?xml version="1.0" encoding="utf-8"?>
<sst xmlns="http://schemas.openxmlformats.org/spreadsheetml/2006/main" count="1453" uniqueCount="57">
  <si>
    <t>Name</t>
  </si>
  <si>
    <t>Trade</t>
  </si>
  <si>
    <t>Date</t>
  </si>
  <si>
    <t xml:space="preserve">Start </t>
  </si>
  <si>
    <t>Finish</t>
  </si>
  <si>
    <t>Net (Hrs)</t>
  </si>
  <si>
    <t>Handyman</t>
  </si>
  <si>
    <t>Joe Canali</t>
  </si>
  <si>
    <t>Ramon Quirarte</t>
  </si>
  <si>
    <t>Desmond Maxwell</t>
  </si>
  <si>
    <t>Kevin Hughes</t>
  </si>
  <si>
    <t>Tyrone Greene</t>
  </si>
  <si>
    <t>Kenton Skully</t>
  </si>
  <si>
    <t>Deniz Kaylu</t>
  </si>
  <si>
    <t>Norberto Mejia</t>
  </si>
  <si>
    <t>Nick Canali</t>
  </si>
  <si>
    <t>Nigel Sampson</t>
  </si>
  <si>
    <t>Jose Tineo</t>
  </si>
  <si>
    <t>Reg (Hrs)</t>
  </si>
  <si>
    <t>O / T 1.5X</t>
  </si>
  <si>
    <t>O/T   2X</t>
  </si>
  <si>
    <t>Rate ($) Trade</t>
  </si>
  <si>
    <t>Total</t>
  </si>
  <si>
    <t>Cost Code</t>
  </si>
  <si>
    <t>Job Code</t>
  </si>
  <si>
    <t>Summary</t>
  </si>
  <si>
    <t>Site Gen &amp; Safety</t>
  </si>
  <si>
    <t>Damian Quiroz</t>
  </si>
  <si>
    <t>Kyle Burden</t>
  </si>
  <si>
    <t>Andres Guerra</t>
  </si>
  <si>
    <t>Eric Versoza</t>
  </si>
  <si>
    <t>Mirvish Village Schedule of Hours - Sep 01st, 2025 to Sep 28th, 2025</t>
  </si>
  <si>
    <t>Kevin Brown</t>
  </si>
  <si>
    <t>Arobel Garcia</t>
  </si>
  <si>
    <t>Foreman</t>
  </si>
  <si>
    <t>Gen &amp; Safety</t>
  </si>
  <si>
    <t>Paul Monaghan</t>
  </si>
  <si>
    <t>Stephen Naidoo</t>
  </si>
  <si>
    <t>Labour</t>
  </si>
  <si>
    <t>Warly Cabrera Oviroz</t>
  </si>
  <si>
    <t>Henry Hanna</t>
  </si>
  <si>
    <t>Joel Feliz</t>
  </si>
  <si>
    <t>Robert Martinez</t>
  </si>
  <si>
    <t>Adam Hardy</t>
  </si>
  <si>
    <t>Julio Diaz</t>
  </si>
  <si>
    <t>Clinton Maine</t>
  </si>
  <si>
    <t>Jose Antonio Flores Mora</t>
  </si>
  <si>
    <t>Luis Cabanas</t>
  </si>
  <si>
    <t>Angelo Sales</t>
  </si>
  <si>
    <t>Enmanuel Reynoso</t>
  </si>
  <si>
    <t>Derek Acosta</t>
  </si>
  <si>
    <t>Melvin Castillo</t>
  </si>
  <si>
    <t>Lorcan Hughes</t>
  </si>
  <si>
    <t>Kyell Derick Subia</t>
  </si>
  <si>
    <t>Leobardo Serrano</t>
  </si>
  <si>
    <t>Lisandro Isaac</t>
  </si>
  <si>
    <t>Jose Luis Anguas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</si>
</sst>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"/>
    <numFmt numFmtId="166" formatCode="[$-F800]dddd\,\ mmmm\ dd\,\ yyyy"/>
    <numFmt numFmtId="167" formatCode="[$-409]hh:mm:ss\ AM/PM;@"/>
    <numFmt numFmtId="168" formatCode="dddd\,\ mmmm\ dd\,\ yyyy"/>
    <numFmt numFmtId="169" formatCode="&quot;$&quot;#,##0.00"/>
  </numFmts>
  <fonts count="16" x14ac:knownFonts="1">
    <font>
      <sz val="11"/>
      <color theme="1"/>
      <name val="Calibri"/>
      <family val="2"/>
      <scheme val="minor"/>
    </font>
    <font>
      <b/>
      <u/>
      <sz val="16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F2BF9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1933F7"/>
      <name val="Arial"/>
      <family val="2"/>
    </font>
    <font>
      <b/>
      <u/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1933F7"/>
      <name val="Arial"/>
      <family val="2"/>
      <charset val="163"/>
    </font>
    <font>
      <sz val="11"/>
      <color theme="1"/>
      <name val="Arial"/>
      <family val="2"/>
      <charset val="163"/>
    </font>
    <font>
      <sz val="11"/>
      <name val="Arial"/>
      <family val="2"/>
      <charset val="163"/>
    </font>
    <font>
      <sz val="11"/>
      <color rgb="FF0F2BF9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1" xfId="1" applyFont="1" applyFill="1" applyBorder="1" applyAlignment="1">
      <alignment horizontal="center" vertical="top" wrapText="1"/>
    </xf>
    <xf numFmtId="0" fontId="6" fillId="0" borderId="0" xfId="0" applyFont="1"/>
    <xf numFmtId="167" fontId="3" fillId="2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6" fontId="3" fillId="2" borderId="1" xfId="1" applyNumberFormat="1" applyFont="1" applyFill="1" applyBorder="1" applyAlignment="1">
      <alignment horizontal="right"/>
    </xf>
    <xf numFmtId="0" fontId="0" fillId="0" borderId="0" xfId="0" quotePrefix="1"/>
    <xf numFmtId="0" fontId="7" fillId="0" borderId="0" xfId="0" applyFont="1"/>
    <xf numFmtId="0" fontId="2" fillId="3" borderId="0" xfId="0" applyFont="1" applyFill="1"/>
    <xf numFmtId="0" fontId="6" fillId="3" borderId="0" xfId="0" applyFont="1" applyFill="1"/>
    <xf numFmtId="0" fontId="0" fillId="3" borderId="0" xfId="0" applyFill="1"/>
    <xf numFmtId="168" fontId="3" fillId="0" borderId="2" xfId="1" applyNumberFormat="1" applyFont="1" applyBorder="1" applyAlignment="1">
      <alignment horizontal="right" vertical="center"/>
    </xf>
    <xf numFmtId="0" fontId="3" fillId="0" borderId="1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168" fontId="8" fillId="0" borderId="2" xfId="1" applyNumberFormat="1" applyFont="1" applyBorder="1" applyAlignment="1">
      <alignment horizontal="right" vertical="center"/>
    </xf>
    <xf numFmtId="0" fontId="2" fillId="0" borderId="1" xfId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8" fillId="0" borderId="0" xfId="0" applyFont="1"/>
    <xf numFmtId="165" fontId="8" fillId="0" borderId="1" xfId="1" applyNumberFormat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8" fillId="0" borderId="2" xfId="1" applyFont="1" applyBorder="1" applyAlignment="1">
      <alignment horizontal="left" vertical="center"/>
    </xf>
    <xf numFmtId="167" fontId="8" fillId="0" borderId="2" xfId="1" applyNumberFormat="1" applyFont="1" applyBorder="1" applyAlignment="1">
      <alignment horizontal="center" vertical="center"/>
    </xf>
    <xf numFmtId="0" fontId="8" fillId="3" borderId="0" xfId="2" applyNumberFormat="1" applyFont="1" applyFill="1" applyAlignment="1">
      <alignment horizontal="center"/>
    </xf>
    <xf numFmtId="165" fontId="3" fillId="0" borderId="1" xfId="1" applyNumberFormat="1" applyFont="1" applyBorder="1" applyAlignment="1">
      <alignment horizontal="left" vertical="center"/>
    </xf>
    <xf numFmtId="167" fontId="3" fillId="0" borderId="2" xfId="1" applyNumberFormat="1" applyFont="1" applyBorder="1" applyAlignment="1">
      <alignment horizontal="center" vertical="center"/>
    </xf>
    <xf numFmtId="0" fontId="3" fillId="0" borderId="0" xfId="0" applyFont="1"/>
    <xf numFmtId="0" fontId="3" fillId="3" borderId="0" xfId="2" applyNumberFormat="1" applyFont="1" applyFill="1" applyAlignment="1">
      <alignment horizontal="center"/>
    </xf>
    <xf numFmtId="167" fontId="2" fillId="0" borderId="2" xfId="1" applyNumberFormat="1" applyBorder="1" applyAlignment="1">
      <alignment horizontal="center" vertical="center"/>
    </xf>
    <xf numFmtId="0" fontId="3" fillId="0" borderId="0" xfId="1" applyFont="1" applyAlignment="1">
      <alignment horizontal="center"/>
    </xf>
    <xf numFmtId="169" fontId="4" fillId="2" borderId="1" xfId="1" applyNumberFormat="1" applyFont="1" applyFill="1" applyBorder="1" applyAlignment="1">
      <alignment horizontal="center" vertical="top" wrapText="1"/>
    </xf>
    <xf numFmtId="169" fontId="0" fillId="0" borderId="0" xfId="0" applyNumberFormat="1"/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69" fontId="9" fillId="0" borderId="0" xfId="0" applyNumberFormat="1" applyFont="1"/>
    <xf numFmtId="0" fontId="9" fillId="0" borderId="0" xfId="0" applyFont="1" applyAlignment="1">
      <alignment horizontal="center"/>
    </xf>
    <xf numFmtId="0" fontId="10" fillId="0" borderId="0" xfId="0" quotePrefix="1" applyFont="1"/>
    <xf numFmtId="0" fontId="10" fillId="0" borderId="0" xfId="0" applyFont="1"/>
    <xf numFmtId="43" fontId="10" fillId="0" borderId="0" xfId="3" applyFont="1" applyAlignment="1">
      <alignment horizontal="center"/>
    </xf>
    <xf numFmtId="169" fontId="10" fillId="0" borderId="0" xfId="0" applyNumberFormat="1" applyFont="1"/>
    <xf numFmtId="43" fontId="10" fillId="0" borderId="0" xfId="3" applyFont="1"/>
    <xf numFmtId="0" fontId="10" fillId="0" borderId="3" xfId="0" quotePrefix="1" applyFont="1" applyBorder="1"/>
    <xf numFmtId="169" fontId="10" fillId="0" borderId="3" xfId="0" applyNumberFormat="1" applyFont="1" applyBorder="1"/>
    <xf numFmtId="43" fontId="10" fillId="0" borderId="3" xfId="3" applyFont="1" applyBorder="1"/>
    <xf numFmtId="0" fontId="11" fillId="0" borderId="0" xfId="0" applyFont="1"/>
    <xf numFmtId="43" fontId="11" fillId="0" borderId="0" xfId="0" applyNumberFormat="1" applyFont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9" fontId="8" fillId="0" borderId="1" xfId="0" applyNumberFormat="1" applyFont="1" applyBorder="1" applyAlignment="1">
      <alignment horizontal="center"/>
    </xf>
    <xf numFmtId="169" fontId="8" fillId="0" borderId="1" xfId="1" applyNumberFormat="1" applyFont="1" applyBorder="1" applyAlignment="1">
      <alignment horizontal="right"/>
    </xf>
    <xf numFmtId="0" fontId="8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169" fontId="3" fillId="0" borderId="1" xfId="1" applyNumberFormat="1" applyFont="1" applyBorder="1" applyAlignment="1">
      <alignment horizontal="right"/>
    </xf>
    <xf numFmtId="0" fontId="3" fillId="0" borderId="1" xfId="1" applyFont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/>
    </xf>
    <xf numFmtId="169" fontId="2" fillId="0" borderId="1" xfId="1" applyNumberFormat="1" applyBorder="1" applyAlignment="1">
      <alignment horizontal="right"/>
    </xf>
    <xf numFmtId="165" fontId="8" fillId="2" borderId="1" xfId="1" applyNumberFormat="1" applyFont="1" applyFill="1" applyBorder="1" applyAlignment="1">
      <alignment horizontal="left" vertical="center"/>
    </xf>
    <xf numFmtId="0" fontId="8" fillId="2" borderId="1" xfId="1" applyFont="1" applyFill="1" applyBorder="1" applyAlignment="1">
      <alignment horizontal="left" vertical="center"/>
    </xf>
    <xf numFmtId="0" fontId="8" fillId="2" borderId="2" xfId="1" applyFont="1" applyFill="1" applyBorder="1" applyAlignment="1">
      <alignment horizontal="left" vertical="center"/>
    </xf>
    <xf numFmtId="168" fontId="8" fillId="2" borderId="2" xfId="1" applyNumberFormat="1" applyFont="1" applyFill="1" applyBorder="1" applyAlignment="1">
      <alignment horizontal="right" vertical="center"/>
    </xf>
    <xf numFmtId="167" fontId="8" fillId="2" borderId="2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169" fontId="8" fillId="2" borderId="1" xfId="0" applyNumberFormat="1" applyFont="1" applyFill="1" applyBorder="1" applyAlignment="1">
      <alignment horizontal="center"/>
    </xf>
    <xf numFmtId="169" fontId="8" fillId="2" borderId="1" xfId="1" applyNumberFormat="1" applyFont="1" applyFill="1" applyBorder="1" applyAlignment="1">
      <alignment horizontal="right"/>
    </xf>
    <xf numFmtId="0" fontId="8" fillId="2" borderId="1" xfId="1" applyFont="1" applyFill="1" applyBorder="1" applyAlignment="1">
      <alignment horizontal="center" vertical="center"/>
    </xf>
    <xf numFmtId="167" fontId="8" fillId="4" borderId="2" xfId="1" applyNumberFormat="1" applyFont="1" applyFill="1" applyBorder="1" applyAlignment="1">
      <alignment horizontal="center" vertical="center"/>
    </xf>
    <xf numFmtId="165" fontId="12" fillId="0" borderId="1" xfId="1" applyNumberFormat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0" fontId="14" fillId="0" borderId="2" xfId="1" applyFont="1" applyBorder="1" applyAlignment="1">
      <alignment horizontal="left" vertical="center"/>
    </xf>
    <xf numFmtId="167" fontId="14" fillId="4" borderId="2" xfId="1" applyNumberFormat="1" applyFont="1" applyFill="1" applyBorder="1" applyAlignment="1">
      <alignment horizontal="center" vertical="center"/>
    </xf>
    <xf numFmtId="167" fontId="13" fillId="0" borderId="2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169" fontId="13" fillId="0" borderId="1" xfId="0" applyNumberFormat="1" applyFont="1" applyBorder="1" applyAlignment="1">
      <alignment horizontal="center"/>
    </xf>
    <xf numFmtId="169" fontId="14" fillId="0" borderId="1" xfId="1" applyNumberFormat="1" applyFont="1" applyBorder="1" applyAlignment="1">
      <alignment horizontal="right"/>
    </xf>
    <xf numFmtId="0" fontId="14" fillId="0" borderId="1" xfId="1" applyFont="1" applyBorder="1" applyAlignment="1">
      <alignment horizontal="center" vertical="center"/>
    </xf>
    <xf numFmtId="0" fontId="15" fillId="0" borderId="0" xfId="0" applyFont="1"/>
    <xf numFmtId="0" fontId="14" fillId="3" borderId="0" xfId="2" applyNumberFormat="1" applyFont="1" applyFill="1" applyAlignment="1">
      <alignment horizontal="center"/>
    </xf>
    <xf numFmtId="0" fontId="14" fillId="0" borderId="0" xfId="0" applyFont="1"/>
    <xf numFmtId="165" fontId="14" fillId="0" borderId="1" xfId="1" applyNumberFormat="1" applyFont="1" applyBorder="1" applyAlignment="1">
      <alignment horizontal="left" vertical="center"/>
    </xf>
    <xf numFmtId="169" fontId="14" fillId="0" borderId="1" xfId="0" applyNumberFormat="1" applyFont="1" applyBorder="1" applyAlignment="1">
      <alignment horizontal="center"/>
    </xf>
    <xf numFmtId="167" fontId="14" fillId="0" borderId="2" xfId="1" applyNumberFormat="1" applyFont="1" applyBorder="1" applyAlignment="1">
      <alignment horizontal="center" vertical="center"/>
    </xf>
    <xf numFmtId="0" fontId="14" fillId="0" borderId="1" xfId="1" applyFont="1" applyBorder="1" applyAlignment="1">
      <alignment horizontal="left" vertical="center"/>
    </xf>
    <xf numFmtId="0" fontId="8" fillId="0" borderId="2" xfId="1" applyFont="1" applyBorder="1" applyAlignment="1">
      <alignment horizontal="center"/>
    </xf>
    <xf numFmtId="167" fontId="3" fillId="4" borderId="2" xfId="1" applyNumberFormat="1" applyFont="1" applyFill="1" applyBorder="1" applyAlignment="1">
      <alignment horizontal="center" vertical="center"/>
    </xf>
    <xf numFmtId="168" fontId="3" fillId="0" borderId="1" xfId="1" applyNumberFormat="1" applyFont="1" applyBorder="1" applyAlignment="1">
      <alignment horizontal="right" vertical="center"/>
    </xf>
  </cellXfs>
  <cellStyles count="4">
    <cellStyle name="Comma" xfId="3" builtinId="3"/>
    <cellStyle name="Currency" xfId="2" builtinId="4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colors>
    <mruColors>
      <color rgb="FF1933F7"/>
      <color rgb="FF0F2BF9"/>
      <color rgb="FF000066"/>
      <color rgb="FFFFFF99"/>
      <color rgb="FF0000D2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04"/>
  <sheetViews>
    <sheetView tabSelected="1" topLeftCell="A471" zoomScale="130" zoomScaleNormal="130" zoomScaleSheetLayoutView="55" workbookViewId="0">
      <selection activeCell="C489" sqref="C489"/>
    </sheetView>
  </sheetViews>
  <sheetFormatPr defaultRowHeight="15" x14ac:dyDescent="0.25"/>
  <cols>
    <col min="1" max="1" width="2.85546875" customWidth="1"/>
    <col min="2" max="2" width="27.140625" customWidth="1"/>
    <col min="3" max="3" width="13.140625" customWidth="1"/>
    <col min="4" max="4" width="32.85546875" style="10" bestFit="1" customWidth="1"/>
    <col min="5" max="5" width="13.85546875" customWidth="1"/>
    <col min="6" max="6" width="13.42578125" customWidth="1"/>
    <col min="7" max="11" width="7.85546875" customWidth="1"/>
    <col min="12" max="12" width="12.140625" bestFit="1" customWidth="1"/>
    <col min="13" max="13" width="13.42578125" bestFit="1" customWidth="1"/>
    <col min="14" max="14" width="7.85546875" customWidth="1"/>
    <col min="15" max="15" width="9.28515625" style="16" bestFit="1" customWidth="1"/>
  </cols>
  <sheetData>
    <row r="1" spans="1:16" s="2" customFormat="1" ht="14.25" x14ac:dyDescent="0.2">
      <c r="D1" s="9"/>
      <c r="E1" s="3"/>
      <c r="F1" s="3"/>
      <c r="O1" s="14"/>
    </row>
    <row r="2" spans="1:16" s="2" customFormat="1" ht="20.25" x14ac:dyDescent="0.3">
      <c r="B2" s="1" t="s">
        <v>31</v>
      </c>
      <c r="D2" s="9"/>
      <c r="E2" s="3"/>
      <c r="F2" s="3"/>
      <c r="O2" s="14"/>
    </row>
    <row r="3" spans="1:16" s="2" customFormat="1" ht="14.25" x14ac:dyDescent="0.2">
      <c r="D3" s="9"/>
      <c r="E3" s="3"/>
      <c r="F3" s="3"/>
      <c r="O3" s="14"/>
    </row>
    <row r="4" spans="1:16" s="2" customFormat="1" ht="33" customHeight="1" x14ac:dyDescent="0.2">
      <c r="A4" s="4"/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18</v>
      </c>
      <c r="I4" s="4" t="s">
        <v>19</v>
      </c>
      <c r="J4" s="4" t="s">
        <v>20</v>
      </c>
      <c r="K4" s="4" t="s">
        <v>21</v>
      </c>
      <c r="L4" s="36" t="s">
        <v>22</v>
      </c>
      <c r="M4" s="4" t="s">
        <v>23</v>
      </c>
      <c r="O4" s="4" t="s">
        <v>5</v>
      </c>
    </row>
    <row r="5" spans="1:16" s="24" customFormat="1" ht="15" customHeight="1" x14ac:dyDescent="0.2">
      <c r="A5" s="25"/>
      <c r="B5" s="26" t="s">
        <v>33</v>
      </c>
      <c r="C5" s="27" t="s">
        <v>34</v>
      </c>
      <c r="D5" s="20">
        <v>45901</v>
      </c>
      <c r="E5" s="75">
        <v>0.27083333333333331</v>
      </c>
      <c r="F5" s="28">
        <v>0.75</v>
      </c>
      <c r="G5" s="19">
        <f>MOD(F5-E5,1)*24</f>
        <v>11.5</v>
      </c>
      <c r="H5" s="52">
        <v>0</v>
      </c>
      <c r="I5" s="53">
        <v>0</v>
      </c>
      <c r="J5" s="52">
        <f>G5-0.5</f>
        <v>11</v>
      </c>
      <c r="K5" s="54">
        <v>73</v>
      </c>
      <c r="L5" s="55">
        <f>(K5*H5)+(K5*1.5*I5)+(K5*2*J5)</f>
        <v>1606</v>
      </c>
      <c r="M5" s="56" t="s">
        <v>35</v>
      </c>
      <c r="O5" s="29">
        <f>IF(G5&gt;12.5,G5-1,G5-0.5)</f>
        <v>11</v>
      </c>
    </row>
    <row r="6" spans="1:16" s="89" customFormat="1" ht="15" customHeight="1" x14ac:dyDescent="0.2">
      <c r="A6" s="25"/>
      <c r="B6" s="26" t="s">
        <v>36</v>
      </c>
      <c r="C6" s="27" t="s">
        <v>34</v>
      </c>
      <c r="D6" s="20">
        <v>45901</v>
      </c>
      <c r="E6" s="75">
        <v>0.25</v>
      </c>
      <c r="F6" s="28">
        <v>0.77083333333333337</v>
      </c>
      <c r="G6" s="94">
        <f>MOD(F6-E6,1)*24</f>
        <v>12.5</v>
      </c>
      <c r="H6" s="52">
        <v>0</v>
      </c>
      <c r="I6" s="53">
        <v>0</v>
      </c>
      <c r="J6" s="52">
        <f>G6-0.5</f>
        <v>12</v>
      </c>
      <c r="K6" s="54">
        <v>73</v>
      </c>
      <c r="L6" s="55">
        <f>(K6*H6)+(K6*1.5*I6)+(K6*2*J6)</f>
        <v>1752</v>
      </c>
      <c r="M6" s="56" t="s">
        <v>35</v>
      </c>
      <c r="N6" s="24"/>
      <c r="O6" s="29">
        <f>IF(G6&gt;12.5,G6-1,G6-0.5)</f>
        <v>12</v>
      </c>
      <c r="P6" s="24"/>
    </row>
    <row r="7" spans="1:16" s="89" customFormat="1" ht="15" customHeight="1" x14ac:dyDescent="0.2">
      <c r="A7" s="76"/>
      <c r="B7" s="77" t="s">
        <v>33</v>
      </c>
      <c r="C7" s="78" t="s">
        <v>34</v>
      </c>
      <c r="D7" s="17">
        <v>45902</v>
      </c>
      <c r="E7" s="79">
        <v>0.27083333333333331</v>
      </c>
      <c r="F7" s="80">
        <v>0.75</v>
      </c>
      <c r="G7" s="18">
        <f>MOD(F7-E7,1)*24</f>
        <v>11.5</v>
      </c>
      <c r="H7" s="82">
        <f>IF(G7-0.5&lt;=9,G7-0.5,9)</f>
        <v>9</v>
      </c>
      <c r="I7" s="83">
        <f>G7-H7-0.5</f>
        <v>2</v>
      </c>
      <c r="J7" s="82">
        <v>0</v>
      </c>
      <c r="K7" s="84">
        <v>73</v>
      </c>
      <c r="L7" s="85">
        <f>(K7*H7)+(K7*1.5*I7)+(K7*2*J7)</f>
        <v>876</v>
      </c>
      <c r="M7" s="86" t="s">
        <v>35</v>
      </c>
      <c r="N7" s="87"/>
      <c r="O7" s="88">
        <f>IF(G7&gt;12.5,G7-1,G7-0.5)</f>
        <v>11</v>
      </c>
    </row>
    <row r="8" spans="1:16" s="89" customFormat="1" ht="15" customHeight="1" x14ac:dyDescent="0.2">
      <c r="A8" s="76"/>
      <c r="B8" s="77" t="s">
        <v>36</v>
      </c>
      <c r="C8" s="78" t="s">
        <v>34</v>
      </c>
      <c r="D8" s="17">
        <v>45902</v>
      </c>
      <c r="E8" s="79">
        <v>0.25</v>
      </c>
      <c r="F8" s="80">
        <v>0.77083333333333337</v>
      </c>
      <c r="G8" s="18">
        <f>MOD(F8-E8,1)*24</f>
        <v>12.5</v>
      </c>
      <c r="H8" s="82">
        <f>IF(G8-0.5&lt;=9,G8-0.5,9)</f>
        <v>9</v>
      </c>
      <c r="I8" s="83">
        <f>G8-H8-0.5</f>
        <v>3</v>
      </c>
      <c r="J8" s="82">
        <v>0</v>
      </c>
      <c r="K8" s="84">
        <v>73</v>
      </c>
      <c r="L8" s="85">
        <f>(K8*H8)+(K8*1.5*I8)+(K8*2*J8)</f>
        <v>985.5</v>
      </c>
      <c r="M8" s="86" t="s">
        <v>35</v>
      </c>
      <c r="N8" s="87"/>
      <c r="O8" s="88">
        <f>IF(G8&gt;12.5,G8-1,G8-0.5)</f>
        <v>12</v>
      </c>
    </row>
    <row r="9" spans="1:16" s="89" customFormat="1" ht="15" customHeight="1" x14ac:dyDescent="0.2">
      <c r="A9" s="76"/>
      <c r="B9" s="23" t="s">
        <v>43</v>
      </c>
      <c r="C9" s="22" t="s">
        <v>38</v>
      </c>
      <c r="D9" s="17">
        <v>45902</v>
      </c>
      <c r="E9" s="92">
        <v>0.29166666666666669</v>
      </c>
      <c r="F9" s="80">
        <v>0.66666666666666663</v>
      </c>
      <c r="G9" s="18">
        <f>MOD(F9-E9,1)*24</f>
        <v>8.9999999999999982</v>
      </c>
      <c r="H9" s="82">
        <f>IF(G9-0.5&lt;=9,G9-0.5,9)</f>
        <v>8.4999999999999982</v>
      </c>
      <c r="I9" s="83">
        <f>G9-H9-0.5</f>
        <v>0</v>
      </c>
      <c r="J9" s="82">
        <v>0</v>
      </c>
      <c r="K9" s="91">
        <v>65.599999999999994</v>
      </c>
      <c r="L9" s="85">
        <f>(K9*H9)+(K9*1.5*I9)+(K9*2*J9)</f>
        <v>557.5999999999998</v>
      </c>
      <c r="M9" s="86" t="s">
        <v>35</v>
      </c>
      <c r="N9" s="87"/>
      <c r="O9" s="88">
        <f>IF(G9&gt;12.5,G9-1,G9-0.5)</f>
        <v>8.4999999999999982</v>
      </c>
    </row>
    <row r="10" spans="1:16" s="24" customFormat="1" ht="15" customHeight="1" x14ac:dyDescent="0.2">
      <c r="A10" s="76"/>
      <c r="B10" s="77" t="s">
        <v>48</v>
      </c>
      <c r="C10" s="78" t="s">
        <v>38</v>
      </c>
      <c r="D10" s="17">
        <v>45902</v>
      </c>
      <c r="E10" s="92">
        <v>0.29166666666666669</v>
      </c>
      <c r="F10" s="80">
        <v>0.66666666666666663</v>
      </c>
      <c r="G10" s="18">
        <f>MOD(F10-E10,1)*24</f>
        <v>8.9999999999999982</v>
      </c>
      <c r="H10" s="82">
        <f>IF(G10-0.5&lt;=9,G10-0.5,9)</f>
        <v>8.4999999999999982</v>
      </c>
      <c r="I10" s="83">
        <f>G10-H10-0.5</f>
        <v>0</v>
      </c>
      <c r="J10" s="82">
        <v>0</v>
      </c>
      <c r="K10" s="91">
        <v>65.599999999999994</v>
      </c>
      <c r="L10" s="85">
        <f>(K10*H10)+(K10*1.5*I10)+(K10*2*J10)</f>
        <v>557.5999999999998</v>
      </c>
      <c r="M10" s="86" t="s">
        <v>35</v>
      </c>
      <c r="N10" s="87"/>
      <c r="O10" s="88">
        <f>IF(G10&gt;12.5,G10-1,G10-0.5)</f>
        <v>8.4999999999999982</v>
      </c>
      <c r="P10" s="89"/>
    </row>
    <row r="11" spans="1:16" s="24" customFormat="1" ht="15" customHeight="1" x14ac:dyDescent="0.2">
      <c r="A11" s="76"/>
      <c r="B11" s="21" t="s">
        <v>45</v>
      </c>
      <c r="C11" s="22" t="s">
        <v>38</v>
      </c>
      <c r="D11" s="17">
        <v>45902</v>
      </c>
      <c r="E11" s="92">
        <v>0.29166666666666669</v>
      </c>
      <c r="F11" s="80">
        <v>0.66666666666666663</v>
      </c>
      <c r="G11" s="18">
        <f>MOD(F11-E11,1)*24</f>
        <v>8.9999999999999982</v>
      </c>
      <c r="H11" s="82">
        <f>IF(G11-0.5&lt;=9,G11-0.5,9)</f>
        <v>8.4999999999999982</v>
      </c>
      <c r="I11" s="83">
        <f>G11-H11-0.5</f>
        <v>0</v>
      </c>
      <c r="J11" s="82">
        <v>0</v>
      </c>
      <c r="K11" s="91">
        <v>65.599999999999994</v>
      </c>
      <c r="L11" s="85">
        <f>(K11*H11)+(K11*1.5*I11)+(K11*2*J11)</f>
        <v>557.5999999999998</v>
      </c>
      <c r="M11" s="86" t="s">
        <v>35</v>
      </c>
      <c r="N11" s="87"/>
      <c r="O11" s="88">
        <f>IF(G11&gt;12.5,G11-1,G11-0.5)</f>
        <v>8.4999999999999982</v>
      </c>
      <c r="P11" s="89"/>
    </row>
    <row r="12" spans="1:16" s="89" customFormat="1" ht="15" customHeight="1" x14ac:dyDescent="0.2">
      <c r="A12" s="90"/>
      <c r="B12" s="93" t="s">
        <v>50</v>
      </c>
      <c r="C12" s="78" t="s">
        <v>38</v>
      </c>
      <c r="D12" s="17">
        <v>45902</v>
      </c>
      <c r="E12" s="79">
        <v>0.29166666666666669</v>
      </c>
      <c r="F12" s="80">
        <v>0.66666666666666663</v>
      </c>
      <c r="G12" s="18">
        <f>MOD(F12-E12,1)*24</f>
        <v>8.9999999999999982</v>
      </c>
      <c r="H12" s="82">
        <f>IF(G12-0.5&lt;=9,G12-0.5,9)</f>
        <v>8.4999999999999982</v>
      </c>
      <c r="I12" s="83">
        <f>G12-H12-0.5</f>
        <v>0</v>
      </c>
      <c r="J12" s="82">
        <v>0</v>
      </c>
      <c r="K12" s="91">
        <v>65.599999999999994</v>
      </c>
      <c r="L12" s="85">
        <f>(K12*H12)+(K12*1.5*I12)+(K12*2*J12)</f>
        <v>557.5999999999998</v>
      </c>
      <c r="M12" s="86" t="s">
        <v>35</v>
      </c>
      <c r="N12" s="87"/>
      <c r="O12" s="88">
        <f>IF(G12&gt;12.5,G12-1,G12-0.5)</f>
        <v>8.4999999999999982</v>
      </c>
    </row>
    <row r="13" spans="1:16" s="24" customFormat="1" ht="15" customHeight="1" x14ac:dyDescent="0.2">
      <c r="A13" s="90"/>
      <c r="B13" s="93" t="s">
        <v>49</v>
      </c>
      <c r="C13" s="78" t="s">
        <v>38</v>
      </c>
      <c r="D13" s="17">
        <v>45902</v>
      </c>
      <c r="E13" s="79">
        <v>0.29166666666666669</v>
      </c>
      <c r="F13" s="80">
        <v>0.66666666666666663</v>
      </c>
      <c r="G13" s="18">
        <f>MOD(F13-E13,1)*24</f>
        <v>8.9999999999999982</v>
      </c>
      <c r="H13" s="82">
        <f>IF(G13-0.5&lt;=9,G13-0.5,9)</f>
        <v>8.4999999999999982</v>
      </c>
      <c r="I13" s="83">
        <f>G13-H13-0.5</f>
        <v>0</v>
      </c>
      <c r="J13" s="82">
        <v>0</v>
      </c>
      <c r="K13" s="91">
        <v>65.599999999999994</v>
      </c>
      <c r="L13" s="85">
        <f>(K13*H13)+(K13*1.5*I13)+(K13*2*J13)</f>
        <v>557.5999999999998</v>
      </c>
      <c r="M13" s="86" t="s">
        <v>35</v>
      </c>
      <c r="N13" s="87"/>
      <c r="O13" s="88">
        <f>IF(G13&gt;12.5,G13-1,G13-0.5)</f>
        <v>8.4999999999999982</v>
      </c>
      <c r="P13" s="89"/>
    </row>
    <row r="14" spans="1:16" s="89" customFormat="1" ht="15" customHeight="1" x14ac:dyDescent="0.2">
      <c r="A14" s="76"/>
      <c r="B14" s="93" t="s">
        <v>40</v>
      </c>
      <c r="C14" s="78" t="s">
        <v>38</v>
      </c>
      <c r="D14" s="17">
        <v>45902</v>
      </c>
      <c r="E14" s="92">
        <v>0.29166666666666669</v>
      </c>
      <c r="F14" s="80">
        <v>0.66666666666666663</v>
      </c>
      <c r="G14" s="18">
        <f>MOD(F14-E14,1)*24</f>
        <v>8.9999999999999982</v>
      </c>
      <c r="H14" s="82">
        <f>IF(G14-0.5&lt;=9,G14-0.5,9)</f>
        <v>8.4999999999999982</v>
      </c>
      <c r="I14" s="83">
        <f>G14-H14-0.5</f>
        <v>0</v>
      </c>
      <c r="J14" s="82">
        <v>0</v>
      </c>
      <c r="K14" s="91">
        <v>65.599999999999994</v>
      </c>
      <c r="L14" s="85">
        <f>(K14*H14)+(K14*1.5*I14)+(K14*2*J14)</f>
        <v>557.5999999999998</v>
      </c>
      <c r="M14" s="86" t="s">
        <v>35</v>
      </c>
      <c r="N14" s="87"/>
      <c r="O14" s="88">
        <f>IF(G14&gt;12.5,G14-1,G14-0.5)</f>
        <v>8.4999999999999982</v>
      </c>
    </row>
    <row r="15" spans="1:16" s="89" customFormat="1" ht="15" customHeight="1" x14ac:dyDescent="0.2">
      <c r="A15" s="90"/>
      <c r="B15" s="21" t="s">
        <v>41</v>
      </c>
      <c r="C15" s="22" t="s">
        <v>38</v>
      </c>
      <c r="D15" s="17">
        <v>45902</v>
      </c>
      <c r="E15" s="79">
        <v>0.29166666666666669</v>
      </c>
      <c r="F15" s="80">
        <v>0.66666666666666663</v>
      </c>
      <c r="G15" s="18">
        <f>MOD(F15-E15,1)*24</f>
        <v>8.9999999999999982</v>
      </c>
      <c r="H15" s="82">
        <f>IF(G15-0.5&lt;=9,G15-0.5,9)</f>
        <v>8.4999999999999982</v>
      </c>
      <c r="I15" s="83">
        <f>G15-H15-0.5</f>
        <v>0</v>
      </c>
      <c r="J15" s="82">
        <v>0</v>
      </c>
      <c r="K15" s="91">
        <v>65.599999999999994</v>
      </c>
      <c r="L15" s="85">
        <f>(K15*H15)+(K15*1.5*I15)+(K15*2*J15)</f>
        <v>557.5999999999998</v>
      </c>
      <c r="M15" s="86" t="s">
        <v>35</v>
      </c>
      <c r="N15" s="87"/>
      <c r="O15" s="88">
        <f>IF(G15&gt;12.5,G15-1,G15-0.5)</f>
        <v>8.4999999999999982</v>
      </c>
    </row>
    <row r="16" spans="1:16" s="89" customFormat="1" ht="15" customHeight="1" x14ac:dyDescent="0.2">
      <c r="A16" s="90"/>
      <c r="B16" s="93" t="s">
        <v>46</v>
      </c>
      <c r="C16" s="78" t="s">
        <v>38</v>
      </c>
      <c r="D16" s="17">
        <v>45902</v>
      </c>
      <c r="E16" s="79">
        <v>0.29166666666666669</v>
      </c>
      <c r="F16" s="80">
        <v>0.66666666666666663</v>
      </c>
      <c r="G16" s="81">
        <f>MOD(F16-E16,1)*24</f>
        <v>8.9999999999999982</v>
      </c>
      <c r="H16" s="82">
        <f>IF(G16-0.5&lt;=9,G16-0.5,9)</f>
        <v>8.4999999999999982</v>
      </c>
      <c r="I16" s="83">
        <f>G16-H16-0.5</f>
        <v>0</v>
      </c>
      <c r="J16" s="82">
        <v>0</v>
      </c>
      <c r="K16" s="91">
        <v>65.599999999999994</v>
      </c>
      <c r="L16" s="85">
        <f>(K16*H16)+(K16*1.5*I16)+(K16*2*J16)</f>
        <v>557.5999999999998</v>
      </c>
      <c r="M16" s="86" t="s">
        <v>35</v>
      </c>
      <c r="N16" s="87"/>
      <c r="O16" s="88">
        <f>IF(G16&gt;12.5,G16-1,G16-0.5)</f>
        <v>8.4999999999999982</v>
      </c>
    </row>
    <row r="17" spans="1:16" s="89" customFormat="1" ht="15" customHeight="1" x14ac:dyDescent="0.2">
      <c r="A17" s="76"/>
      <c r="B17" s="21" t="s">
        <v>56</v>
      </c>
      <c r="C17" s="22" t="s">
        <v>38</v>
      </c>
      <c r="D17" s="17">
        <v>45902</v>
      </c>
      <c r="E17" s="92">
        <v>0.29166666666666669</v>
      </c>
      <c r="F17" s="80">
        <v>0.66666666666666663</v>
      </c>
      <c r="G17" s="18">
        <f>MOD(F17-E17,1)*24</f>
        <v>8.9999999999999982</v>
      </c>
      <c r="H17" s="82">
        <f>IF(G17-0.5&lt;=9,G17-0.5,9)</f>
        <v>8.4999999999999982</v>
      </c>
      <c r="I17" s="83">
        <f>G17-H17-0.5</f>
        <v>0</v>
      </c>
      <c r="J17" s="82">
        <v>0</v>
      </c>
      <c r="K17" s="91">
        <v>65.599999999999994</v>
      </c>
      <c r="L17" s="85">
        <f>(K17*H17)+(K17*1.5*I17)+(K17*2*J17)</f>
        <v>557.5999999999998</v>
      </c>
      <c r="M17" s="86" t="s">
        <v>35</v>
      </c>
      <c r="N17" s="87"/>
      <c r="O17" s="88">
        <f>IF(G17&gt;12.5,G17-1,G17-0.5)</f>
        <v>8.4999999999999982</v>
      </c>
    </row>
    <row r="18" spans="1:16" s="24" customFormat="1" ht="15" customHeight="1" x14ac:dyDescent="0.2">
      <c r="A18" s="76"/>
      <c r="B18" s="21" t="s">
        <v>44</v>
      </c>
      <c r="C18" s="22" t="s">
        <v>38</v>
      </c>
      <c r="D18" s="17">
        <v>45902</v>
      </c>
      <c r="E18" s="92">
        <v>0.29166666666666669</v>
      </c>
      <c r="F18" s="80">
        <v>0.66666666666666663</v>
      </c>
      <c r="G18" s="18">
        <f>MOD(F18-E18,1)*24</f>
        <v>8.9999999999999982</v>
      </c>
      <c r="H18" s="82">
        <f>IF(G18-0.5&lt;=9,G18-0.5,9)</f>
        <v>8.4999999999999982</v>
      </c>
      <c r="I18" s="83">
        <f>G18-H18-0.5</f>
        <v>0</v>
      </c>
      <c r="J18" s="82">
        <v>0</v>
      </c>
      <c r="K18" s="91">
        <v>65.599999999999994</v>
      </c>
      <c r="L18" s="85">
        <f>(K18*H18)+(K18*1.5*I18)+(K18*2*J18)</f>
        <v>557.5999999999998</v>
      </c>
      <c r="M18" s="86" t="s">
        <v>35</v>
      </c>
      <c r="N18" s="87"/>
      <c r="O18" s="88">
        <f>IF(G18&gt;12.5,G18-1,G18-0.5)</f>
        <v>8.4999999999999982</v>
      </c>
      <c r="P18" s="89"/>
    </row>
    <row r="19" spans="1:16" s="24" customFormat="1" ht="15" customHeight="1" x14ac:dyDescent="0.2">
      <c r="A19" s="76"/>
      <c r="B19" s="21" t="s">
        <v>53</v>
      </c>
      <c r="C19" s="22" t="s">
        <v>38</v>
      </c>
      <c r="D19" s="17">
        <v>45902</v>
      </c>
      <c r="E19" s="92">
        <v>0.29166666666666669</v>
      </c>
      <c r="F19" s="80">
        <v>0.66666666666666663</v>
      </c>
      <c r="G19" s="18">
        <f>MOD(F19-E19,1)*24</f>
        <v>8.9999999999999982</v>
      </c>
      <c r="H19" s="82">
        <f>IF(G19-0.5&lt;=9,G19-0.5,9)</f>
        <v>8.4999999999999982</v>
      </c>
      <c r="I19" s="83">
        <f>G19-H19-0.5</f>
        <v>0</v>
      </c>
      <c r="J19" s="82">
        <v>0</v>
      </c>
      <c r="K19" s="91">
        <v>65.599999999999994</v>
      </c>
      <c r="L19" s="85">
        <f>(K19*H19)+(K19*1.5*I19)+(K19*2*J19)</f>
        <v>557.5999999999998</v>
      </c>
      <c r="M19" s="86" t="s">
        <v>35</v>
      </c>
      <c r="N19" s="87"/>
      <c r="O19" s="88">
        <f>IF(G19&gt;12.5,G19-1,G19-0.5)</f>
        <v>8.4999999999999982</v>
      </c>
      <c r="P19" s="89"/>
    </row>
    <row r="20" spans="1:16" s="89" customFormat="1" ht="15" customHeight="1" x14ac:dyDescent="0.2">
      <c r="A20" s="76"/>
      <c r="B20" s="77" t="s">
        <v>54</v>
      </c>
      <c r="C20" s="78" t="s">
        <v>38</v>
      </c>
      <c r="D20" s="17">
        <v>45902</v>
      </c>
      <c r="E20" s="92">
        <v>0.29166666666666669</v>
      </c>
      <c r="F20" s="80">
        <v>0.66666666666666663</v>
      </c>
      <c r="G20" s="18">
        <f>MOD(F20-E20,1)*24</f>
        <v>8.9999999999999982</v>
      </c>
      <c r="H20" s="82">
        <f>IF(G20-0.5&lt;=9,G20-0.5,9)</f>
        <v>8.4999999999999982</v>
      </c>
      <c r="I20" s="83">
        <f>G20-H20-0.5</f>
        <v>0</v>
      </c>
      <c r="J20" s="82">
        <v>0</v>
      </c>
      <c r="K20" s="91">
        <v>65.599999999999994</v>
      </c>
      <c r="L20" s="85">
        <f>(K20*H20)+(K20*1.5*I20)+(K20*2*J20)</f>
        <v>557.5999999999998</v>
      </c>
      <c r="M20" s="86" t="s">
        <v>35</v>
      </c>
      <c r="N20" s="87"/>
      <c r="O20" s="88">
        <f>IF(G20&gt;12.5,G20-1,G20-0.5)</f>
        <v>8.4999999999999982</v>
      </c>
    </row>
    <row r="21" spans="1:16" s="89" customFormat="1" ht="15" customHeight="1" x14ac:dyDescent="0.2">
      <c r="A21" s="76"/>
      <c r="B21" s="21" t="s">
        <v>55</v>
      </c>
      <c r="C21" s="78" t="s">
        <v>38</v>
      </c>
      <c r="D21" s="17">
        <v>45902</v>
      </c>
      <c r="E21" s="79">
        <v>0.29166666666666669</v>
      </c>
      <c r="F21" s="80">
        <v>0.66666666666666663</v>
      </c>
      <c r="G21" s="18">
        <f>MOD(F21-E21,1)*24</f>
        <v>8.9999999999999982</v>
      </c>
      <c r="H21" s="82">
        <f>IF(G21-0.5&lt;=9,G21-0.5,9)</f>
        <v>8.4999999999999982</v>
      </c>
      <c r="I21" s="83">
        <f>G21-H21-0.5</f>
        <v>0</v>
      </c>
      <c r="J21" s="82">
        <v>0</v>
      </c>
      <c r="K21" s="91">
        <v>65.599999999999994</v>
      </c>
      <c r="L21" s="85">
        <f>(K21*H21)+(K21*1.5*I21)+(K21*2*J21)</f>
        <v>557.5999999999998</v>
      </c>
      <c r="M21" s="86" t="s">
        <v>35</v>
      </c>
      <c r="N21" s="87"/>
      <c r="O21" s="88">
        <f>IF(G21&gt;12.5,G21-1,G21-0.5)</f>
        <v>8.4999999999999982</v>
      </c>
    </row>
    <row r="22" spans="1:16" s="89" customFormat="1" ht="15" customHeight="1" x14ac:dyDescent="0.2">
      <c r="A22" s="90"/>
      <c r="B22" s="77" t="s">
        <v>52</v>
      </c>
      <c r="C22" s="78" t="s">
        <v>38</v>
      </c>
      <c r="D22" s="17">
        <v>45902</v>
      </c>
      <c r="E22" s="92">
        <v>0.29166666666666669</v>
      </c>
      <c r="F22" s="80">
        <v>0.66666666666666663</v>
      </c>
      <c r="G22" s="18">
        <f>MOD(F22-E22,1)*24</f>
        <v>8.9999999999999982</v>
      </c>
      <c r="H22" s="82">
        <f>IF(G22-0.5&lt;=9,G22-0.5,9)</f>
        <v>8.4999999999999982</v>
      </c>
      <c r="I22" s="83">
        <f>G22-H22-0.5</f>
        <v>0</v>
      </c>
      <c r="J22" s="82">
        <v>0</v>
      </c>
      <c r="K22" s="91">
        <v>65.599999999999994</v>
      </c>
      <c r="L22" s="85">
        <f>(K22*H22)+(K22*1.5*I22)+(K22*2*J22)</f>
        <v>557.5999999999998</v>
      </c>
      <c r="M22" s="86" t="s">
        <v>35</v>
      </c>
      <c r="N22" s="87"/>
      <c r="O22" s="88">
        <f>IF(G22&gt;12.5,G22-1,G22-0.5)</f>
        <v>8.4999999999999982</v>
      </c>
    </row>
    <row r="23" spans="1:16" s="89" customFormat="1" ht="15" customHeight="1" x14ac:dyDescent="0.2">
      <c r="A23" s="76"/>
      <c r="B23" s="21" t="s">
        <v>47</v>
      </c>
      <c r="C23" s="22" t="s">
        <v>38</v>
      </c>
      <c r="D23" s="17">
        <v>45902</v>
      </c>
      <c r="E23" s="79">
        <v>0.29166666666666669</v>
      </c>
      <c r="F23" s="80">
        <v>0.66666666666666663</v>
      </c>
      <c r="G23" s="18">
        <f>MOD(F23-E23,1)*24</f>
        <v>8.9999999999999982</v>
      </c>
      <c r="H23" s="82">
        <f>IF(G23-0.5&lt;=9,G23-0.5,9)</f>
        <v>8.4999999999999982</v>
      </c>
      <c r="I23" s="83">
        <f>G23-H23-0.5</f>
        <v>0</v>
      </c>
      <c r="J23" s="82">
        <v>0</v>
      </c>
      <c r="K23" s="91">
        <v>65.599999999999994</v>
      </c>
      <c r="L23" s="85">
        <f>(K23*H23)+(K23*1.5*I23)+(K23*2*J23)</f>
        <v>557.5999999999998</v>
      </c>
      <c r="M23" s="86" t="s">
        <v>35</v>
      </c>
      <c r="N23" s="87"/>
      <c r="O23" s="88">
        <f>IF(G23&gt;12.5,G23-1,G23-0.5)</f>
        <v>8.4999999999999982</v>
      </c>
    </row>
    <row r="24" spans="1:16" s="89" customFormat="1" ht="15" customHeight="1" x14ac:dyDescent="0.2">
      <c r="A24" s="76"/>
      <c r="B24" s="21" t="s">
        <v>51</v>
      </c>
      <c r="C24" s="22" t="s">
        <v>38</v>
      </c>
      <c r="D24" s="17">
        <v>45902</v>
      </c>
      <c r="E24" s="92">
        <v>0.29166666666666669</v>
      </c>
      <c r="F24" s="80">
        <v>0.66666666666666663</v>
      </c>
      <c r="G24" s="18">
        <f>MOD(F24-E24,1)*24</f>
        <v>8.9999999999999982</v>
      </c>
      <c r="H24" s="82">
        <f>IF(G24-0.5&lt;=9,G24-0.5,9)</f>
        <v>8.4999999999999982</v>
      </c>
      <c r="I24" s="83">
        <f>G24-H24-0.5</f>
        <v>0</v>
      </c>
      <c r="J24" s="82">
        <v>0</v>
      </c>
      <c r="K24" s="91">
        <v>65.599999999999994</v>
      </c>
      <c r="L24" s="85">
        <f>(K24*H24)+(K24*1.5*I24)+(K24*2*J24)</f>
        <v>557.5999999999998</v>
      </c>
      <c r="M24" s="86" t="s">
        <v>35</v>
      </c>
      <c r="N24" s="87"/>
      <c r="O24" s="88">
        <f>IF(G24&gt;12.5,G24-1,G24-0.5)</f>
        <v>8.4999999999999982</v>
      </c>
    </row>
    <row r="25" spans="1:16" s="89" customFormat="1" ht="15" customHeight="1" x14ac:dyDescent="0.2">
      <c r="A25" s="90"/>
      <c r="B25" s="21" t="s">
        <v>42</v>
      </c>
      <c r="C25" s="22" t="s">
        <v>38</v>
      </c>
      <c r="D25" s="17">
        <v>45902</v>
      </c>
      <c r="E25" s="92">
        <v>0.29166666666666669</v>
      </c>
      <c r="F25" s="80">
        <v>0.66666666666666663</v>
      </c>
      <c r="G25" s="18">
        <f>MOD(F25-E25,1)*24</f>
        <v>8.9999999999999982</v>
      </c>
      <c r="H25" s="82">
        <f>IF(G25-0.5&lt;=9,G25-0.5,9)</f>
        <v>8.4999999999999982</v>
      </c>
      <c r="I25" s="83">
        <f>G25-H25-0.5</f>
        <v>0</v>
      </c>
      <c r="J25" s="82">
        <v>0</v>
      </c>
      <c r="K25" s="91">
        <v>65.599999999999994</v>
      </c>
      <c r="L25" s="85">
        <f>(K25*H25)+(K25*1.5*I25)+(K25*2*J25)</f>
        <v>557.5999999999998</v>
      </c>
      <c r="M25" s="86" t="s">
        <v>35</v>
      </c>
      <c r="N25" s="87"/>
      <c r="O25" s="88">
        <f>IF(G25&gt;12.5,G25-1,G25-0.5)</f>
        <v>8.4999999999999982</v>
      </c>
    </row>
    <row r="26" spans="1:16" s="89" customFormat="1" ht="14.25" x14ac:dyDescent="0.2">
      <c r="A26" s="76"/>
      <c r="B26" s="21" t="s">
        <v>37</v>
      </c>
      <c r="C26" s="22" t="s">
        <v>38</v>
      </c>
      <c r="D26" s="17">
        <v>45902</v>
      </c>
      <c r="E26" s="92">
        <v>0.29166666666666669</v>
      </c>
      <c r="F26" s="80">
        <v>0.66666666666666663</v>
      </c>
      <c r="G26" s="81">
        <f>MOD(F26-E26,1)*24</f>
        <v>8.9999999999999982</v>
      </c>
      <c r="H26" s="82">
        <f>IF(G26-0.5&lt;=9,G26-0.5,9)</f>
        <v>8.4999999999999982</v>
      </c>
      <c r="I26" s="83">
        <f>G26-H26-0.5</f>
        <v>0</v>
      </c>
      <c r="J26" s="82">
        <v>0</v>
      </c>
      <c r="K26" s="91">
        <v>65.599999999999994</v>
      </c>
      <c r="L26" s="85">
        <f>(K26*H26)+(K26*1.5*I26)+(K26*2*J26)</f>
        <v>557.5999999999998</v>
      </c>
      <c r="M26" s="86" t="s">
        <v>35</v>
      </c>
      <c r="N26" s="87"/>
      <c r="O26" s="88">
        <f>IF(G26&gt;12.5,G26-1,G26-0.5)</f>
        <v>8.4999999999999982</v>
      </c>
    </row>
    <row r="27" spans="1:16" s="89" customFormat="1" ht="15" customHeight="1" x14ac:dyDescent="0.2">
      <c r="A27" s="76"/>
      <c r="B27" s="93" t="s">
        <v>39</v>
      </c>
      <c r="C27" s="78" t="s">
        <v>38</v>
      </c>
      <c r="D27" s="17">
        <v>45902</v>
      </c>
      <c r="E27" s="92">
        <v>0.29166666666666669</v>
      </c>
      <c r="F27" s="80">
        <v>0.66666666666666663</v>
      </c>
      <c r="G27" s="18">
        <f>MOD(F27-E27,1)*24</f>
        <v>8.9999999999999982</v>
      </c>
      <c r="H27" s="82">
        <f>IF(G27-0.5&lt;=9,G27-0.5,9)</f>
        <v>8.4999999999999982</v>
      </c>
      <c r="I27" s="83">
        <f>G27-H27-0.5</f>
        <v>0</v>
      </c>
      <c r="J27" s="82">
        <v>0</v>
      </c>
      <c r="K27" s="91">
        <v>65.599999999999994</v>
      </c>
      <c r="L27" s="85">
        <f>(K27*H27)+(K27*1.5*I27)+(K27*2*J27)</f>
        <v>557.5999999999998</v>
      </c>
      <c r="M27" s="86" t="s">
        <v>35</v>
      </c>
      <c r="N27" s="87"/>
      <c r="O27" s="88">
        <f>IF(G27&gt;12.5,G27-1,G27-0.5)</f>
        <v>8.4999999999999982</v>
      </c>
    </row>
    <row r="28" spans="1:16" s="89" customFormat="1" ht="15" customHeight="1" x14ac:dyDescent="0.2">
      <c r="A28" s="30"/>
      <c r="B28" s="23" t="s">
        <v>15</v>
      </c>
      <c r="C28" s="22" t="s">
        <v>6</v>
      </c>
      <c r="D28" s="17">
        <v>45902</v>
      </c>
      <c r="E28" s="31">
        <v>0.22916666666666666</v>
      </c>
      <c r="F28" s="34">
        <v>0.66666666666666663</v>
      </c>
      <c r="G28" s="18">
        <f>MOD(F28-E28,1)*24</f>
        <v>10.5</v>
      </c>
      <c r="H28" s="57">
        <f>IF(G28-0.5&lt;=9,G28-0.5,9)</f>
        <v>9</v>
      </c>
      <c r="I28" s="58">
        <f>G28-H28-0.5</f>
        <v>1</v>
      </c>
      <c r="J28" s="57">
        <v>0</v>
      </c>
      <c r="K28" s="62">
        <v>77</v>
      </c>
      <c r="L28" s="60">
        <f>(K28*H28)+(K28*1.5*I28)+(K28*2*J28)</f>
        <v>808.5</v>
      </c>
      <c r="M28" s="61" t="s">
        <v>6</v>
      </c>
      <c r="N28" s="35"/>
      <c r="O28" s="33">
        <f>IF(G28&gt;12.5,G28-1,G28-0.5)</f>
        <v>10</v>
      </c>
      <c r="P28" s="32"/>
    </row>
    <row r="29" spans="1:16" s="89" customFormat="1" ht="15" customHeight="1" x14ac:dyDescent="0.2">
      <c r="A29" s="25"/>
      <c r="B29" s="21" t="s">
        <v>13</v>
      </c>
      <c r="C29" s="22" t="s">
        <v>6</v>
      </c>
      <c r="D29" s="17">
        <v>45902</v>
      </c>
      <c r="E29" s="31">
        <v>0.22916666666666666</v>
      </c>
      <c r="F29" s="34">
        <v>0.66666666666666663</v>
      </c>
      <c r="G29" s="18">
        <f>MOD(F29-E29,1)*24</f>
        <v>10.5</v>
      </c>
      <c r="H29" s="57">
        <f>IF(G29-0.5&lt;=9,G29-0.5,9)</f>
        <v>9</v>
      </c>
      <c r="I29" s="58">
        <f>G29-H29-0.5</f>
        <v>1</v>
      </c>
      <c r="J29" s="57">
        <v>0</v>
      </c>
      <c r="K29" s="59">
        <v>77</v>
      </c>
      <c r="L29" s="63">
        <f>(K29*H29)+(K29*1.5*I29)+(K29*2*J29)</f>
        <v>808.5</v>
      </c>
      <c r="M29" s="61" t="s">
        <v>6</v>
      </c>
      <c r="N29" s="5"/>
      <c r="O29" s="33">
        <f>IF(G29&gt;12.5,G29-1,G29-0.5)</f>
        <v>10</v>
      </c>
      <c r="P29" s="32"/>
    </row>
    <row r="30" spans="1:16" s="89" customFormat="1" ht="15" customHeight="1" x14ac:dyDescent="0.2">
      <c r="A30" s="30"/>
      <c r="B30" s="23" t="s">
        <v>7</v>
      </c>
      <c r="C30" s="22" t="s">
        <v>6</v>
      </c>
      <c r="D30" s="17">
        <v>45902</v>
      </c>
      <c r="E30" s="34">
        <v>0.25</v>
      </c>
      <c r="F30" s="34">
        <v>0.64583333333333337</v>
      </c>
      <c r="G30" s="18">
        <f>MOD(F30-E30,1)*24</f>
        <v>9.5</v>
      </c>
      <c r="H30" s="57">
        <f>IF(G30-0.5&lt;=9,G30-0.5,9)</f>
        <v>9</v>
      </c>
      <c r="I30" s="58">
        <f>G30-H30-0.5</f>
        <v>0</v>
      </c>
      <c r="J30" s="57">
        <v>0</v>
      </c>
      <c r="K30" s="62">
        <v>77</v>
      </c>
      <c r="L30" s="60">
        <f>(K30*H30)+(K30*1.5*I30)+(K30*2*J30)</f>
        <v>693</v>
      </c>
      <c r="M30" s="61" t="s">
        <v>6</v>
      </c>
      <c r="N30" s="32"/>
      <c r="O30" s="33">
        <f>IF(G30&gt;12.5,G30-1,G30-0.5)</f>
        <v>9</v>
      </c>
      <c r="P30" s="32"/>
    </row>
    <row r="31" spans="1:16" s="89" customFormat="1" ht="14.25" x14ac:dyDescent="0.2">
      <c r="A31" s="25"/>
      <c r="B31" s="21" t="s">
        <v>14</v>
      </c>
      <c r="C31" s="22" t="s">
        <v>6</v>
      </c>
      <c r="D31" s="17">
        <v>45902</v>
      </c>
      <c r="E31" s="34">
        <v>0.25</v>
      </c>
      <c r="F31" s="34">
        <v>0.64583333333333337</v>
      </c>
      <c r="G31" s="81">
        <f>MOD(F31-E31,1)*24</f>
        <v>9.5</v>
      </c>
      <c r="H31" s="57">
        <f>IF(G31-0.5&lt;=9,G31-0.5,9)</f>
        <v>9</v>
      </c>
      <c r="I31" s="58">
        <f>G31-H31-0.5</f>
        <v>0</v>
      </c>
      <c r="J31" s="57">
        <v>0</v>
      </c>
      <c r="K31" s="59">
        <v>77</v>
      </c>
      <c r="L31" s="60">
        <f>(K31*H31)+(K31*1.5*I31)+(K31*2*J31)</f>
        <v>693</v>
      </c>
      <c r="M31" s="61" t="s">
        <v>6</v>
      </c>
      <c r="N31" s="32"/>
      <c r="O31" s="33">
        <f>IF(G31&gt;12.5,G31-1,G31-0.5)</f>
        <v>9</v>
      </c>
      <c r="P31" s="32"/>
    </row>
    <row r="32" spans="1:16" s="89" customFormat="1" ht="15" customHeight="1" x14ac:dyDescent="0.2">
      <c r="A32" s="30"/>
      <c r="B32" s="23" t="s">
        <v>11</v>
      </c>
      <c r="C32" s="22" t="s">
        <v>6</v>
      </c>
      <c r="D32" s="17">
        <v>45902</v>
      </c>
      <c r="E32" s="34">
        <v>0.25</v>
      </c>
      <c r="F32" s="34">
        <v>0.64583333333333337</v>
      </c>
      <c r="G32" s="18">
        <f>MOD(F32-E32,1)*24</f>
        <v>9.5</v>
      </c>
      <c r="H32" s="57">
        <f>IF(G32-0.5&lt;=9,G32-0.5,9)</f>
        <v>9</v>
      </c>
      <c r="I32" s="58">
        <f>G32-H32-0.5</f>
        <v>0</v>
      </c>
      <c r="J32" s="57">
        <v>0</v>
      </c>
      <c r="K32" s="62">
        <v>77</v>
      </c>
      <c r="L32" s="60">
        <f>(K32*H32)+(K32*1.5*I32)+(K32*2*J32)</f>
        <v>693</v>
      </c>
      <c r="M32" s="61" t="s">
        <v>6</v>
      </c>
      <c r="N32" s="32"/>
      <c r="O32" s="33">
        <f>IF(G32&gt;12.5,G32-1,G32-0.5)</f>
        <v>9</v>
      </c>
      <c r="P32" s="32"/>
    </row>
    <row r="33" spans="1:16" s="89" customFormat="1" ht="15" customHeight="1" x14ac:dyDescent="0.2">
      <c r="A33" s="30"/>
      <c r="B33" s="23" t="s">
        <v>27</v>
      </c>
      <c r="C33" s="22" t="s">
        <v>6</v>
      </c>
      <c r="D33" s="17">
        <v>45902</v>
      </c>
      <c r="E33" s="34">
        <v>0.27083333333333331</v>
      </c>
      <c r="F33" s="34">
        <v>0.64583333333333337</v>
      </c>
      <c r="G33" s="18">
        <f>MOD(F33-E33,1)*24</f>
        <v>9.0000000000000018</v>
      </c>
      <c r="H33" s="57">
        <f>IF(G33-0.5&lt;=9,G33-0.5,9)</f>
        <v>8.5000000000000018</v>
      </c>
      <c r="I33" s="58">
        <f>G33-H33-0.5</f>
        <v>0</v>
      </c>
      <c r="J33" s="57">
        <v>0</v>
      </c>
      <c r="K33" s="62">
        <v>77</v>
      </c>
      <c r="L33" s="60">
        <f>(K33*H33)+(K33*1.5*I33)+(K33*2*J33)</f>
        <v>654.50000000000011</v>
      </c>
      <c r="M33" s="61" t="s">
        <v>6</v>
      </c>
      <c r="N33" s="32"/>
      <c r="O33" s="33">
        <f>IF(G33&gt;12.5,G33-1,G33-0.5)</f>
        <v>8.5000000000000018</v>
      </c>
      <c r="P33" s="32"/>
    </row>
    <row r="34" spans="1:16" s="89" customFormat="1" ht="15" customHeight="1" x14ac:dyDescent="0.2">
      <c r="A34" s="30"/>
      <c r="B34" s="23" t="s">
        <v>28</v>
      </c>
      <c r="C34" s="22" t="s">
        <v>6</v>
      </c>
      <c r="D34" s="17">
        <v>45902</v>
      </c>
      <c r="E34" s="34">
        <v>0.25</v>
      </c>
      <c r="F34" s="34">
        <v>0.64583333333333337</v>
      </c>
      <c r="G34" s="18">
        <f>MOD(F34-E34,1)*24</f>
        <v>9.5</v>
      </c>
      <c r="H34" s="57">
        <f>IF(G34-0.5&lt;=9,G34-0.5,9)</f>
        <v>9</v>
      </c>
      <c r="I34" s="58">
        <f>G34-H34-0.5</f>
        <v>0</v>
      </c>
      <c r="J34" s="57">
        <v>0</v>
      </c>
      <c r="K34" s="62">
        <v>77</v>
      </c>
      <c r="L34" s="60">
        <f>(K34*H34)+(K34*1.5*I34)+(K34*2*J34)</f>
        <v>693</v>
      </c>
      <c r="M34" s="61" t="s">
        <v>6</v>
      </c>
      <c r="N34" s="32"/>
      <c r="O34" s="33">
        <f>IF(G34&gt;12.5,G34-1,G34-0.5)</f>
        <v>9</v>
      </c>
      <c r="P34" s="32"/>
    </row>
    <row r="35" spans="1:16" s="89" customFormat="1" ht="15" customHeight="1" x14ac:dyDescent="0.2">
      <c r="A35" s="30"/>
      <c r="B35" s="23" t="s">
        <v>29</v>
      </c>
      <c r="C35" s="22" t="s">
        <v>6</v>
      </c>
      <c r="D35" s="17">
        <v>45902</v>
      </c>
      <c r="E35" s="34">
        <v>0.25</v>
      </c>
      <c r="F35" s="34">
        <v>0.64583333333333337</v>
      </c>
      <c r="G35" s="18">
        <f>MOD(F35-E35,1)*24</f>
        <v>9.5</v>
      </c>
      <c r="H35" s="57">
        <f>IF(G35-0.5&lt;=9,G35-0.5,9)</f>
        <v>9</v>
      </c>
      <c r="I35" s="58">
        <f>G35-H35-0.5</f>
        <v>0</v>
      </c>
      <c r="J35" s="57">
        <v>0</v>
      </c>
      <c r="K35" s="62">
        <v>77</v>
      </c>
      <c r="L35" s="60">
        <f>(K35*H35)+(K35*1.5*I35)+(K35*2*J35)</f>
        <v>693</v>
      </c>
      <c r="M35" s="61" t="s">
        <v>6</v>
      </c>
      <c r="N35" s="35"/>
      <c r="O35" s="33">
        <f>IF(G35&gt;12.5,G35-1,G35-0.5)</f>
        <v>9</v>
      </c>
      <c r="P35" s="32"/>
    </row>
    <row r="36" spans="1:16" s="89" customFormat="1" ht="15" customHeight="1" x14ac:dyDescent="0.2">
      <c r="A36" s="30"/>
      <c r="B36" s="23" t="s">
        <v>30</v>
      </c>
      <c r="C36" s="22" t="s">
        <v>6</v>
      </c>
      <c r="D36" s="17">
        <v>45902</v>
      </c>
      <c r="E36" s="34">
        <v>0.25</v>
      </c>
      <c r="F36" s="34">
        <v>0.64583333333333337</v>
      </c>
      <c r="G36" s="18">
        <f>MOD(F36-E36,1)*24</f>
        <v>9.5</v>
      </c>
      <c r="H36" s="57">
        <f>IF(G36-0.5&lt;=9,G36-0.5,9)</f>
        <v>9</v>
      </c>
      <c r="I36" s="58">
        <f>G36-H36-0.5</f>
        <v>0</v>
      </c>
      <c r="J36" s="57">
        <v>0</v>
      </c>
      <c r="K36" s="62">
        <v>77</v>
      </c>
      <c r="L36" s="60">
        <f>(K36*H36)+(K36*1.5*I36)+(K36*2*J36)</f>
        <v>693</v>
      </c>
      <c r="M36" s="61" t="s">
        <v>6</v>
      </c>
      <c r="N36" s="35"/>
      <c r="O36" s="33">
        <f>IF(G36&gt;12.5,G36-1,G36-0.5)</f>
        <v>9</v>
      </c>
      <c r="P36" s="32"/>
    </row>
    <row r="37" spans="1:16" s="89" customFormat="1" ht="15" customHeight="1" x14ac:dyDescent="0.2">
      <c r="A37" s="30"/>
      <c r="B37" s="23" t="s">
        <v>10</v>
      </c>
      <c r="C37" s="22" t="s">
        <v>6</v>
      </c>
      <c r="D37" s="17">
        <v>45902</v>
      </c>
      <c r="E37" s="34">
        <v>0.25</v>
      </c>
      <c r="F37" s="34">
        <v>0.64583333333333337</v>
      </c>
      <c r="G37" s="18">
        <f>MOD(F37-E37,1)*24</f>
        <v>9.5</v>
      </c>
      <c r="H37" s="57">
        <f>IF(G37-0.5&lt;=9,G37-0.5,9)</f>
        <v>9</v>
      </c>
      <c r="I37" s="58">
        <f>G37-H37-0.5</f>
        <v>0</v>
      </c>
      <c r="J37" s="57">
        <v>0</v>
      </c>
      <c r="K37" s="62">
        <v>77</v>
      </c>
      <c r="L37" s="60">
        <f>(K37*H37)+(K37*1.5*I37)+(K37*2*J37)</f>
        <v>693</v>
      </c>
      <c r="M37" s="61" t="s">
        <v>6</v>
      </c>
      <c r="N37" s="32"/>
      <c r="O37" s="33">
        <f>IF(G37&gt;12.5,G37-1,G37-0.5)</f>
        <v>9</v>
      </c>
      <c r="P37" s="32"/>
    </row>
    <row r="38" spans="1:16" s="89" customFormat="1" ht="15" customHeight="1" x14ac:dyDescent="0.2">
      <c r="A38" s="30"/>
      <c r="B38" s="23" t="s">
        <v>17</v>
      </c>
      <c r="C38" s="22" t="s">
        <v>6</v>
      </c>
      <c r="D38" s="17">
        <v>45902</v>
      </c>
      <c r="E38" s="34">
        <v>0.25</v>
      </c>
      <c r="F38" s="34">
        <v>0.64583333333333337</v>
      </c>
      <c r="G38" s="18">
        <f>MOD(F38-E38,1)*24</f>
        <v>9.5</v>
      </c>
      <c r="H38" s="57">
        <f>IF(G38-0.5&lt;=9,G38-0.5,9)</f>
        <v>9</v>
      </c>
      <c r="I38" s="58">
        <f>G38-H38-0.5</f>
        <v>0</v>
      </c>
      <c r="J38" s="57">
        <v>0</v>
      </c>
      <c r="K38" s="62">
        <v>77</v>
      </c>
      <c r="L38" s="60">
        <f>(K38*H38)+(K38*1.5*I38)+(K38*2*J38)</f>
        <v>693</v>
      </c>
      <c r="M38" s="61" t="s">
        <v>6</v>
      </c>
      <c r="N38" s="35"/>
      <c r="O38" s="33">
        <f>IF(G38&gt;12.5,G38-1,G38-0.5)</f>
        <v>9</v>
      </c>
      <c r="P38" s="32"/>
    </row>
    <row r="39" spans="1:16" s="89" customFormat="1" ht="15" customHeight="1" x14ac:dyDescent="0.2">
      <c r="A39" s="30"/>
      <c r="B39" s="23" t="s">
        <v>16</v>
      </c>
      <c r="C39" s="22" t="s">
        <v>6</v>
      </c>
      <c r="D39" s="17">
        <v>45902</v>
      </c>
      <c r="E39" s="34">
        <v>0.25</v>
      </c>
      <c r="F39" s="34">
        <v>0.64583333333333337</v>
      </c>
      <c r="G39" s="18">
        <f>MOD(F39-E39,1)*24</f>
        <v>9.5</v>
      </c>
      <c r="H39" s="57">
        <f>IF(G39-0.5&lt;=9,G39-0.5,9)</f>
        <v>9</v>
      </c>
      <c r="I39" s="58">
        <f>G39-H39-0.5</f>
        <v>0</v>
      </c>
      <c r="J39" s="57">
        <v>0</v>
      </c>
      <c r="K39" s="62">
        <v>77</v>
      </c>
      <c r="L39" s="60">
        <f>(K39*H39)+(K39*1.5*I39)+(K39*2*J39)</f>
        <v>693</v>
      </c>
      <c r="M39" s="61" t="s">
        <v>6</v>
      </c>
      <c r="N39" s="32"/>
      <c r="O39" s="33">
        <f>IF(G39&gt;12.5,G39-1,G39-0.5)</f>
        <v>9</v>
      </c>
      <c r="P39" s="32"/>
    </row>
    <row r="40" spans="1:16" s="89" customFormat="1" ht="15" customHeight="1" x14ac:dyDescent="0.2">
      <c r="A40" s="30"/>
      <c r="B40" s="23" t="s">
        <v>9</v>
      </c>
      <c r="C40" s="22" t="s">
        <v>6</v>
      </c>
      <c r="D40" s="17">
        <v>45902</v>
      </c>
      <c r="E40" s="34">
        <v>0.25</v>
      </c>
      <c r="F40" s="34">
        <v>0.64583333333333337</v>
      </c>
      <c r="G40" s="18">
        <f>MOD(F40-E40,1)*24</f>
        <v>9.5</v>
      </c>
      <c r="H40" s="57">
        <f>IF(G40-0.5&lt;=9,G40-0.5,9)</f>
        <v>9</v>
      </c>
      <c r="I40" s="58">
        <f>G40-H40-0.5</f>
        <v>0</v>
      </c>
      <c r="J40" s="57">
        <v>0</v>
      </c>
      <c r="K40" s="62">
        <v>77</v>
      </c>
      <c r="L40" s="60">
        <f>(K40*H40)+(K40*1.5*I40)+(K40*2*J40)</f>
        <v>693</v>
      </c>
      <c r="M40" s="61" t="s">
        <v>6</v>
      </c>
      <c r="N40" s="32"/>
      <c r="O40" s="33">
        <f>IF(G40&gt;12.5,G40-1,G40-0.5)</f>
        <v>9</v>
      </c>
      <c r="P40" s="32"/>
    </row>
    <row r="41" spans="1:16" s="89" customFormat="1" ht="15" customHeight="1" x14ac:dyDescent="0.2">
      <c r="A41" s="25"/>
      <c r="B41" s="21" t="s">
        <v>8</v>
      </c>
      <c r="C41" s="22" t="s">
        <v>6</v>
      </c>
      <c r="D41" s="17">
        <v>45902</v>
      </c>
      <c r="E41" s="34">
        <v>0.25</v>
      </c>
      <c r="F41" s="34">
        <v>0.64583333333333337</v>
      </c>
      <c r="G41" s="81">
        <f>MOD(F41-E41,1)*24</f>
        <v>9.5</v>
      </c>
      <c r="H41" s="57">
        <f>IF(G41-0.5&lt;=9,G41-0.5,9)</f>
        <v>9</v>
      </c>
      <c r="I41" s="58">
        <f>G41-H41-0.5</f>
        <v>0</v>
      </c>
      <c r="J41" s="57">
        <v>0</v>
      </c>
      <c r="K41" s="59">
        <v>77</v>
      </c>
      <c r="L41" s="60">
        <f>(K41*H41)+(K41*1.5*I41)+(K41*2*J41)</f>
        <v>693</v>
      </c>
      <c r="M41" s="61" t="s">
        <v>6</v>
      </c>
      <c r="N41" s="32"/>
      <c r="O41" s="33">
        <f>IF(G41&gt;12.5,G41-1,G41-0.5)</f>
        <v>9</v>
      </c>
      <c r="P41" s="32"/>
    </row>
    <row r="42" spans="1:16" s="89" customFormat="1" ht="15" customHeight="1" x14ac:dyDescent="0.2">
      <c r="A42" s="76"/>
      <c r="B42" s="77" t="s">
        <v>33</v>
      </c>
      <c r="C42" s="78" t="s">
        <v>34</v>
      </c>
      <c r="D42" s="17">
        <v>45903</v>
      </c>
      <c r="E42" s="79">
        <v>0.27083333333333331</v>
      </c>
      <c r="F42" s="80">
        <v>0.75</v>
      </c>
      <c r="G42" s="18">
        <f>MOD(F42-E42,1)*24</f>
        <v>11.5</v>
      </c>
      <c r="H42" s="82">
        <f>IF(G42-0.5&lt;=9,G42-0.5,9)</f>
        <v>9</v>
      </c>
      <c r="I42" s="83">
        <f>G42-H42-0.5</f>
        <v>2</v>
      </c>
      <c r="J42" s="82">
        <v>0</v>
      </c>
      <c r="K42" s="84">
        <v>73</v>
      </c>
      <c r="L42" s="85">
        <f>(K42*H42)+(K42*1.5*I42)+(K42*2*J42)</f>
        <v>876</v>
      </c>
      <c r="M42" s="86" t="s">
        <v>35</v>
      </c>
      <c r="N42" s="87"/>
      <c r="O42" s="88">
        <f>IF(G42&gt;12.5,G42-1,G42-0.5)</f>
        <v>11</v>
      </c>
    </row>
    <row r="43" spans="1:16" s="89" customFormat="1" ht="15" customHeight="1" x14ac:dyDescent="0.2">
      <c r="A43" s="76"/>
      <c r="B43" s="77" t="s">
        <v>36</v>
      </c>
      <c r="C43" s="78" t="s">
        <v>34</v>
      </c>
      <c r="D43" s="17">
        <v>45903</v>
      </c>
      <c r="E43" s="79">
        <v>0.25</v>
      </c>
      <c r="F43" s="80">
        <v>0.77083333333333337</v>
      </c>
      <c r="G43" s="18">
        <f>MOD(F43-E43,1)*24</f>
        <v>12.5</v>
      </c>
      <c r="H43" s="82">
        <f>IF(G43-0.5&lt;=9,G43-0.5,9)</f>
        <v>9</v>
      </c>
      <c r="I43" s="83">
        <f>G43-H43-0.5</f>
        <v>3</v>
      </c>
      <c r="J43" s="82">
        <v>0</v>
      </c>
      <c r="K43" s="84">
        <v>73</v>
      </c>
      <c r="L43" s="85">
        <f>(K43*H43)+(K43*1.5*I43)+(K43*2*J43)</f>
        <v>985.5</v>
      </c>
      <c r="M43" s="86" t="s">
        <v>35</v>
      </c>
      <c r="N43" s="87"/>
      <c r="O43" s="88">
        <f>IF(G43&gt;12.5,G43-1,G43-0.5)</f>
        <v>12</v>
      </c>
    </row>
    <row r="44" spans="1:16" s="89" customFormat="1" ht="15" customHeight="1" x14ac:dyDescent="0.2">
      <c r="A44" s="76"/>
      <c r="B44" s="77" t="s">
        <v>48</v>
      </c>
      <c r="C44" s="78" t="s">
        <v>38</v>
      </c>
      <c r="D44" s="17">
        <v>45903</v>
      </c>
      <c r="E44" s="92">
        <v>0.29166666666666669</v>
      </c>
      <c r="F44" s="80">
        <v>0.66666666666666663</v>
      </c>
      <c r="G44" s="18">
        <f>MOD(F44-E44,1)*24</f>
        <v>8.9999999999999982</v>
      </c>
      <c r="H44" s="82">
        <f>IF(G44-0.5&lt;=9,G44-0.5,9)</f>
        <v>8.4999999999999982</v>
      </c>
      <c r="I44" s="83">
        <f>G44-H44-0.5</f>
        <v>0</v>
      </c>
      <c r="J44" s="82">
        <v>0</v>
      </c>
      <c r="K44" s="91">
        <v>65.599999999999994</v>
      </c>
      <c r="L44" s="85">
        <f>(K44*H44)+(K44*1.5*I44)+(K44*2*J44)</f>
        <v>557.5999999999998</v>
      </c>
      <c r="M44" s="86" t="s">
        <v>35</v>
      </c>
      <c r="N44" s="87"/>
      <c r="O44" s="88">
        <f>IF(G44&gt;12.5,G44-1,G44-0.5)</f>
        <v>8.4999999999999982</v>
      </c>
    </row>
    <row r="45" spans="1:16" s="89" customFormat="1" ht="15" customHeight="1" x14ac:dyDescent="0.2">
      <c r="A45" s="76"/>
      <c r="B45" s="21" t="s">
        <v>45</v>
      </c>
      <c r="C45" s="22" t="s">
        <v>38</v>
      </c>
      <c r="D45" s="17">
        <v>45903</v>
      </c>
      <c r="E45" s="92">
        <v>0.29166666666666669</v>
      </c>
      <c r="F45" s="80">
        <v>0.66666666666666663</v>
      </c>
      <c r="G45" s="18">
        <f>MOD(F45-E45,1)*24</f>
        <v>8.9999999999999982</v>
      </c>
      <c r="H45" s="82">
        <f>IF(G45-0.5&lt;=9,G45-0.5,9)</f>
        <v>8.4999999999999982</v>
      </c>
      <c r="I45" s="83">
        <f>G45-H45-0.5</f>
        <v>0</v>
      </c>
      <c r="J45" s="82">
        <v>0</v>
      </c>
      <c r="K45" s="91">
        <v>65.599999999999994</v>
      </c>
      <c r="L45" s="85">
        <f>(K45*H45)+(K45*1.5*I45)+(K45*2*J45)</f>
        <v>557.5999999999998</v>
      </c>
      <c r="M45" s="86" t="s">
        <v>35</v>
      </c>
      <c r="N45" s="87"/>
      <c r="O45" s="88">
        <f>IF(G45&gt;12.5,G45-1,G45-0.5)</f>
        <v>8.4999999999999982</v>
      </c>
      <c r="P45" s="24"/>
    </row>
    <row r="46" spans="1:16" s="89" customFormat="1" ht="15" customHeight="1" x14ac:dyDescent="0.2">
      <c r="A46" s="90"/>
      <c r="B46" s="93" t="s">
        <v>50</v>
      </c>
      <c r="C46" s="78" t="s">
        <v>38</v>
      </c>
      <c r="D46" s="17">
        <v>45903</v>
      </c>
      <c r="E46" s="79">
        <v>0.29166666666666669</v>
      </c>
      <c r="F46" s="80">
        <v>0.66666666666666663</v>
      </c>
      <c r="G46" s="18">
        <f>MOD(F46-E46,1)*24</f>
        <v>8.9999999999999982</v>
      </c>
      <c r="H46" s="82">
        <f>IF(G46-0.5&lt;=9,G46-0.5,9)</f>
        <v>8.4999999999999982</v>
      </c>
      <c r="I46" s="83">
        <f>G46-H46-0.5</f>
        <v>0</v>
      </c>
      <c r="J46" s="82">
        <v>0</v>
      </c>
      <c r="K46" s="91">
        <v>65.599999999999994</v>
      </c>
      <c r="L46" s="85">
        <f>(K46*H46)+(K46*1.5*I46)+(K46*2*J46)</f>
        <v>557.5999999999998</v>
      </c>
      <c r="M46" s="86" t="s">
        <v>35</v>
      </c>
      <c r="N46" s="87"/>
      <c r="O46" s="88">
        <f>IF(G46&gt;12.5,G46-1,G46-0.5)</f>
        <v>8.4999999999999982</v>
      </c>
    </row>
    <row r="47" spans="1:16" s="89" customFormat="1" ht="15" customHeight="1" x14ac:dyDescent="0.2">
      <c r="A47" s="90"/>
      <c r="B47" s="93" t="s">
        <v>49</v>
      </c>
      <c r="C47" s="78" t="s">
        <v>38</v>
      </c>
      <c r="D47" s="17">
        <v>45903</v>
      </c>
      <c r="E47" s="79">
        <v>0.29166666666666669</v>
      </c>
      <c r="F47" s="80">
        <v>0.66666666666666663</v>
      </c>
      <c r="G47" s="18">
        <f>MOD(F47-E47,1)*24</f>
        <v>8.9999999999999982</v>
      </c>
      <c r="H47" s="82">
        <f>IF(G47-0.5&lt;=9,G47-0.5,9)</f>
        <v>8.4999999999999982</v>
      </c>
      <c r="I47" s="83">
        <f>G47-H47-0.5</f>
        <v>0</v>
      </c>
      <c r="J47" s="82">
        <v>0</v>
      </c>
      <c r="K47" s="91">
        <v>65.599999999999994</v>
      </c>
      <c r="L47" s="85">
        <f>(K47*H47)+(K47*1.5*I47)+(K47*2*J47)</f>
        <v>557.5999999999998</v>
      </c>
      <c r="M47" s="86" t="s">
        <v>35</v>
      </c>
      <c r="N47" s="87"/>
      <c r="O47" s="88">
        <f>IF(G47&gt;12.5,G47-1,G47-0.5)</f>
        <v>8.4999999999999982</v>
      </c>
    </row>
    <row r="48" spans="1:16" s="89" customFormat="1" ht="15" customHeight="1" x14ac:dyDescent="0.2">
      <c r="A48" s="76"/>
      <c r="B48" s="93" t="s">
        <v>40</v>
      </c>
      <c r="C48" s="78" t="s">
        <v>38</v>
      </c>
      <c r="D48" s="17">
        <v>45903</v>
      </c>
      <c r="E48" s="92">
        <v>0.29166666666666669</v>
      </c>
      <c r="F48" s="80">
        <v>0.66666666666666663</v>
      </c>
      <c r="G48" s="18">
        <f>MOD(F48-E48,1)*24</f>
        <v>8.9999999999999982</v>
      </c>
      <c r="H48" s="82">
        <f>IF(G48-0.5&lt;=9,G48-0.5,9)</f>
        <v>8.4999999999999982</v>
      </c>
      <c r="I48" s="83">
        <f>G48-H48-0.5</f>
        <v>0</v>
      </c>
      <c r="J48" s="82">
        <v>0</v>
      </c>
      <c r="K48" s="91">
        <v>65.599999999999994</v>
      </c>
      <c r="L48" s="85">
        <f>(K48*H48)+(K48*1.5*I48)+(K48*2*J48)</f>
        <v>557.5999999999998</v>
      </c>
      <c r="M48" s="86" t="s">
        <v>35</v>
      </c>
      <c r="N48" s="87"/>
      <c r="O48" s="88">
        <f>IF(G48&gt;12.5,G48-1,G48-0.5)</f>
        <v>8.4999999999999982</v>
      </c>
    </row>
    <row r="49" spans="1:16" s="89" customFormat="1" ht="15" customHeight="1" x14ac:dyDescent="0.2">
      <c r="A49" s="90"/>
      <c r="B49" s="21" t="s">
        <v>41</v>
      </c>
      <c r="C49" s="22" t="s">
        <v>38</v>
      </c>
      <c r="D49" s="17">
        <v>45903</v>
      </c>
      <c r="E49" s="79">
        <v>0.29166666666666669</v>
      </c>
      <c r="F49" s="80">
        <v>0.66666666666666663</v>
      </c>
      <c r="G49" s="18">
        <f>MOD(F49-E49,1)*24</f>
        <v>8.9999999999999982</v>
      </c>
      <c r="H49" s="82">
        <f>IF(G49-0.5&lt;=9,G49-0.5,9)</f>
        <v>8.4999999999999982</v>
      </c>
      <c r="I49" s="83">
        <f>G49-H49-0.5</f>
        <v>0</v>
      </c>
      <c r="J49" s="82">
        <v>0</v>
      </c>
      <c r="K49" s="91">
        <v>65.599999999999994</v>
      </c>
      <c r="L49" s="85">
        <f>(K49*H49)+(K49*1.5*I49)+(K49*2*J49)</f>
        <v>557.5999999999998</v>
      </c>
      <c r="M49" s="86" t="s">
        <v>35</v>
      </c>
      <c r="N49" s="87"/>
      <c r="O49" s="88">
        <f>IF(G49&gt;12.5,G49-1,G49-0.5)</f>
        <v>8.4999999999999982</v>
      </c>
    </row>
    <row r="50" spans="1:16" s="89" customFormat="1" ht="15" customHeight="1" x14ac:dyDescent="0.2">
      <c r="A50" s="90"/>
      <c r="B50" s="77" t="s">
        <v>46</v>
      </c>
      <c r="C50" s="78" t="s">
        <v>38</v>
      </c>
      <c r="D50" s="17">
        <v>45903</v>
      </c>
      <c r="E50" s="79">
        <v>0.29166666666666669</v>
      </c>
      <c r="F50" s="80">
        <v>0.66666666666666663</v>
      </c>
      <c r="G50" s="18">
        <f>MOD(F50-E50,1)*24</f>
        <v>8.9999999999999982</v>
      </c>
      <c r="H50" s="82">
        <f>IF(G50-0.5&lt;=9,G50-0.5,9)</f>
        <v>8.4999999999999982</v>
      </c>
      <c r="I50" s="83">
        <f>G50-H50-0.5</f>
        <v>0</v>
      </c>
      <c r="J50" s="82">
        <v>0</v>
      </c>
      <c r="K50" s="91">
        <v>65.599999999999994</v>
      </c>
      <c r="L50" s="85">
        <f>(K50*H50)+(K50*1.5*I50)+(K50*2*J50)</f>
        <v>557.5999999999998</v>
      </c>
      <c r="M50" s="86" t="s">
        <v>35</v>
      </c>
      <c r="N50" s="87"/>
      <c r="O50" s="88">
        <f>IF(G50&gt;12.5,G50-1,G50-0.5)</f>
        <v>8.4999999999999982</v>
      </c>
    </row>
    <row r="51" spans="1:16" s="24" customFormat="1" ht="15" customHeight="1" x14ac:dyDescent="0.2">
      <c r="A51" s="76"/>
      <c r="B51" s="21" t="s">
        <v>56</v>
      </c>
      <c r="C51" s="22" t="s">
        <v>38</v>
      </c>
      <c r="D51" s="17">
        <v>45903</v>
      </c>
      <c r="E51" s="92">
        <v>0.25</v>
      </c>
      <c r="F51" s="80">
        <v>0.66666666666666663</v>
      </c>
      <c r="G51" s="18">
        <f>MOD(F51-E51,1)*24</f>
        <v>10</v>
      </c>
      <c r="H51" s="82">
        <f>IF(G51-0.5&lt;=9,G51-0.5,9)</f>
        <v>9</v>
      </c>
      <c r="I51" s="83">
        <f>G51-H51-0.5</f>
        <v>0.5</v>
      </c>
      <c r="J51" s="82">
        <v>0</v>
      </c>
      <c r="K51" s="91">
        <v>65.599999999999994</v>
      </c>
      <c r="L51" s="85">
        <f>(K51*H51)+(K51*1.5*I51)+(K51*2*J51)</f>
        <v>639.6</v>
      </c>
      <c r="M51" s="86" t="s">
        <v>35</v>
      </c>
      <c r="N51" s="87"/>
      <c r="O51" s="88">
        <f>IF(G51&gt;12.5,G51-1,G51-0.5)</f>
        <v>9.5</v>
      </c>
      <c r="P51" s="89"/>
    </row>
    <row r="52" spans="1:16" s="89" customFormat="1" ht="15" customHeight="1" x14ac:dyDescent="0.2">
      <c r="A52" s="76"/>
      <c r="B52" s="21" t="s">
        <v>44</v>
      </c>
      <c r="C52" s="22" t="s">
        <v>38</v>
      </c>
      <c r="D52" s="17">
        <v>45903</v>
      </c>
      <c r="E52" s="92">
        <v>0.29166666666666669</v>
      </c>
      <c r="F52" s="80">
        <v>0.66666666666666663</v>
      </c>
      <c r="G52" s="81">
        <f>MOD(F52-E52,1)*24</f>
        <v>8.9999999999999982</v>
      </c>
      <c r="H52" s="82">
        <f>IF(G52-0.5&lt;=9,G52-0.5,9)</f>
        <v>8.4999999999999982</v>
      </c>
      <c r="I52" s="83">
        <f>G52-H52-0.5</f>
        <v>0</v>
      </c>
      <c r="J52" s="82">
        <v>0</v>
      </c>
      <c r="K52" s="91">
        <v>65.599999999999994</v>
      </c>
      <c r="L52" s="85">
        <f>(K52*H52)+(K52*1.5*I52)+(K52*2*J52)</f>
        <v>557.5999999999998</v>
      </c>
      <c r="M52" s="86" t="s">
        <v>35</v>
      </c>
      <c r="N52" s="87"/>
      <c r="O52" s="88">
        <f>IF(G52&gt;12.5,G52-1,G52-0.5)</f>
        <v>8.4999999999999982</v>
      </c>
      <c r="P52" s="24"/>
    </row>
    <row r="53" spans="1:16" s="89" customFormat="1" ht="15" customHeight="1" x14ac:dyDescent="0.2">
      <c r="A53" s="76"/>
      <c r="B53" s="21" t="s">
        <v>53</v>
      </c>
      <c r="C53" s="22" t="s">
        <v>38</v>
      </c>
      <c r="D53" s="17">
        <v>45903</v>
      </c>
      <c r="E53" s="92">
        <v>0.29166666666666669</v>
      </c>
      <c r="F53" s="80">
        <v>0.66666666666666663</v>
      </c>
      <c r="G53" s="18">
        <f>MOD(F53-E53,1)*24</f>
        <v>8.9999999999999982</v>
      </c>
      <c r="H53" s="82">
        <f>IF(G53-0.5&lt;=9,G53-0.5,9)</f>
        <v>8.4999999999999982</v>
      </c>
      <c r="I53" s="83">
        <f>G53-H53-0.5</f>
        <v>0</v>
      </c>
      <c r="J53" s="82">
        <v>0</v>
      </c>
      <c r="K53" s="91">
        <v>65.599999999999994</v>
      </c>
      <c r="L53" s="85">
        <f>(K53*H53)+(K53*1.5*I53)+(K53*2*J53)</f>
        <v>557.5999999999998</v>
      </c>
      <c r="M53" s="86" t="s">
        <v>35</v>
      </c>
      <c r="N53" s="87"/>
      <c r="O53" s="88">
        <f>IF(G53&gt;12.5,G53-1,G53-0.5)</f>
        <v>8.4999999999999982</v>
      </c>
    </row>
    <row r="54" spans="1:16" s="89" customFormat="1" ht="15" customHeight="1" x14ac:dyDescent="0.2">
      <c r="A54" s="76"/>
      <c r="B54" s="77" t="s">
        <v>54</v>
      </c>
      <c r="C54" s="78" t="s">
        <v>38</v>
      </c>
      <c r="D54" s="17">
        <v>45903</v>
      </c>
      <c r="E54" s="92">
        <v>0.29166666666666669</v>
      </c>
      <c r="F54" s="80">
        <v>0.66666666666666663</v>
      </c>
      <c r="G54" s="18">
        <f>MOD(F54-E54,1)*24</f>
        <v>8.9999999999999982</v>
      </c>
      <c r="H54" s="82">
        <f>IF(G54-0.5&lt;=9,G54-0.5,9)</f>
        <v>8.4999999999999982</v>
      </c>
      <c r="I54" s="83">
        <f>G54-H54-0.5</f>
        <v>0</v>
      </c>
      <c r="J54" s="82">
        <v>0</v>
      </c>
      <c r="K54" s="91">
        <v>65.599999999999994</v>
      </c>
      <c r="L54" s="85">
        <f>(K54*H54)+(K54*1.5*I54)+(K54*2*J54)</f>
        <v>557.5999999999998</v>
      </c>
      <c r="M54" s="86" t="s">
        <v>35</v>
      </c>
      <c r="N54" s="87"/>
      <c r="O54" s="88">
        <f>IF(G54&gt;12.5,G54-1,G54-0.5)</f>
        <v>8.4999999999999982</v>
      </c>
    </row>
    <row r="55" spans="1:16" s="89" customFormat="1" ht="15" customHeight="1" x14ac:dyDescent="0.2">
      <c r="A55" s="76"/>
      <c r="B55" s="21" t="s">
        <v>55</v>
      </c>
      <c r="C55" s="78" t="s">
        <v>38</v>
      </c>
      <c r="D55" s="17">
        <v>45903</v>
      </c>
      <c r="E55" s="79">
        <v>0.29166666666666669</v>
      </c>
      <c r="F55" s="80">
        <v>0.66666666666666663</v>
      </c>
      <c r="G55" s="18">
        <f>MOD(F55-E55,1)*24</f>
        <v>8.9999999999999982</v>
      </c>
      <c r="H55" s="82">
        <f>IF(G55-0.5&lt;=9,G55-0.5,9)</f>
        <v>8.4999999999999982</v>
      </c>
      <c r="I55" s="83">
        <f>G55-H55-0.5</f>
        <v>0</v>
      </c>
      <c r="J55" s="82">
        <v>0</v>
      </c>
      <c r="K55" s="91">
        <v>65.599999999999994</v>
      </c>
      <c r="L55" s="85">
        <f>(K55*H55)+(K55*1.5*I55)+(K55*2*J55)</f>
        <v>557.5999999999998</v>
      </c>
      <c r="M55" s="86" t="s">
        <v>35</v>
      </c>
      <c r="N55" s="87"/>
      <c r="O55" s="88">
        <f>IF(G55&gt;12.5,G55-1,G55-0.5)</f>
        <v>8.4999999999999982</v>
      </c>
    </row>
    <row r="56" spans="1:16" s="24" customFormat="1" ht="15" customHeight="1" x14ac:dyDescent="0.2">
      <c r="A56" s="90"/>
      <c r="B56" s="77" t="s">
        <v>52</v>
      </c>
      <c r="C56" s="78" t="s">
        <v>38</v>
      </c>
      <c r="D56" s="17">
        <v>45903</v>
      </c>
      <c r="E56" s="92">
        <v>0.29166666666666669</v>
      </c>
      <c r="F56" s="80">
        <v>0.66666666666666663</v>
      </c>
      <c r="G56" s="18">
        <f>MOD(F56-E56,1)*24</f>
        <v>8.9999999999999982</v>
      </c>
      <c r="H56" s="82">
        <f>IF(G56-0.5&lt;=9,G56-0.5,9)</f>
        <v>8.4999999999999982</v>
      </c>
      <c r="I56" s="83">
        <f>G56-H56-0.5</f>
        <v>0</v>
      </c>
      <c r="J56" s="82">
        <v>0</v>
      </c>
      <c r="K56" s="91">
        <v>65.599999999999994</v>
      </c>
      <c r="L56" s="85">
        <f>(K56*H56)+(K56*1.5*I56)+(K56*2*J56)</f>
        <v>557.5999999999998</v>
      </c>
      <c r="M56" s="86" t="s">
        <v>35</v>
      </c>
      <c r="N56" s="87"/>
      <c r="O56" s="88">
        <f>IF(G56&gt;12.5,G56-1,G56-0.5)</f>
        <v>8.4999999999999982</v>
      </c>
      <c r="P56" s="89"/>
    </row>
    <row r="57" spans="1:16" s="89" customFormat="1" ht="15" customHeight="1" x14ac:dyDescent="0.2">
      <c r="A57" s="76"/>
      <c r="B57" s="21" t="s">
        <v>47</v>
      </c>
      <c r="C57" s="22" t="s">
        <v>38</v>
      </c>
      <c r="D57" s="17">
        <v>45903</v>
      </c>
      <c r="E57" s="79">
        <v>0.29166666666666669</v>
      </c>
      <c r="F57" s="80">
        <v>0.66666666666666663</v>
      </c>
      <c r="G57" s="81">
        <f>MOD(F57-E57,1)*24</f>
        <v>8.9999999999999982</v>
      </c>
      <c r="H57" s="82">
        <f>IF(G57-0.5&lt;=9,G57-0.5,9)</f>
        <v>8.4999999999999982</v>
      </c>
      <c r="I57" s="83">
        <f>G57-H57-0.5</f>
        <v>0</v>
      </c>
      <c r="J57" s="82">
        <v>0</v>
      </c>
      <c r="K57" s="91">
        <v>65.599999999999994</v>
      </c>
      <c r="L57" s="85">
        <f>(K57*H57)+(K57*1.5*I57)+(K57*2*J57)</f>
        <v>557.5999999999998</v>
      </c>
      <c r="M57" s="86" t="s">
        <v>35</v>
      </c>
      <c r="N57" s="87"/>
      <c r="O57" s="88">
        <f>IF(G57&gt;12.5,G57-1,G57-0.5)</f>
        <v>8.4999999999999982</v>
      </c>
    </row>
    <row r="58" spans="1:16" s="89" customFormat="1" ht="15" customHeight="1" x14ac:dyDescent="0.2">
      <c r="A58" s="76"/>
      <c r="B58" s="21" t="s">
        <v>51</v>
      </c>
      <c r="C58" s="22" t="s">
        <v>38</v>
      </c>
      <c r="D58" s="17">
        <v>45903</v>
      </c>
      <c r="E58" s="92">
        <v>0.29166666666666669</v>
      </c>
      <c r="F58" s="80">
        <v>0.66666666666666663</v>
      </c>
      <c r="G58" s="18">
        <f>MOD(F58-E58,1)*24</f>
        <v>8.9999999999999982</v>
      </c>
      <c r="H58" s="82">
        <f>IF(G58-0.5&lt;=9,G58-0.5,9)</f>
        <v>8.4999999999999982</v>
      </c>
      <c r="I58" s="83">
        <f>G58-H58-0.5</f>
        <v>0</v>
      </c>
      <c r="J58" s="82">
        <v>0</v>
      </c>
      <c r="K58" s="91">
        <v>65.599999999999994</v>
      </c>
      <c r="L58" s="85">
        <f>(K58*H58)+(K58*1.5*I58)+(K58*2*J58)</f>
        <v>557.5999999999998</v>
      </c>
      <c r="M58" s="86" t="s">
        <v>35</v>
      </c>
      <c r="N58" s="87"/>
      <c r="O58" s="88">
        <f>IF(G58&gt;12.5,G58-1,G58-0.5)</f>
        <v>8.4999999999999982</v>
      </c>
    </row>
    <row r="59" spans="1:16" s="89" customFormat="1" ht="15" customHeight="1" x14ac:dyDescent="0.2">
      <c r="A59" s="90"/>
      <c r="B59" s="21" t="s">
        <v>42</v>
      </c>
      <c r="C59" s="22" t="s">
        <v>38</v>
      </c>
      <c r="D59" s="17">
        <v>45903</v>
      </c>
      <c r="E59" s="79">
        <v>0.29166666666666669</v>
      </c>
      <c r="F59" s="80">
        <v>0.66666666666666663</v>
      </c>
      <c r="G59" s="18">
        <f>MOD(F59-E59,1)*24</f>
        <v>8.9999999999999982</v>
      </c>
      <c r="H59" s="82">
        <f>IF(G59-0.5&lt;=9,G59-0.5,9)</f>
        <v>8.4999999999999982</v>
      </c>
      <c r="I59" s="83">
        <f>G59-H59-0.5</f>
        <v>0</v>
      </c>
      <c r="J59" s="82">
        <v>0</v>
      </c>
      <c r="K59" s="91">
        <v>65.599999999999994</v>
      </c>
      <c r="L59" s="85">
        <f>(K59*H59)+(K59*1.5*I59)+(K59*2*J59)</f>
        <v>557.5999999999998</v>
      </c>
      <c r="M59" s="86" t="s">
        <v>35</v>
      </c>
      <c r="N59" s="87"/>
      <c r="O59" s="88">
        <f>IF(G59&gt;12.5,G59-1,G59-0.5)</f>
        <v>8.4999999999999982</v>
      </c>
    </row>
    <row r="60" spans="1:16" s="89" customFormat="1" ht="15" customHeight="1" x14ac:dyDescent="0.2">
      <c r="A60" s="76"/>
      <c r="B60" s="21" t="s">
        <v>37</v>
      </c>
      <c r="C60" s="22" t="s">
        <v>38</v>
      </c>
      <c r="D60" s="17">
        <v>45903</v>
      </c>
      <c r="E60" s="92">
        <v>0.29166666666666669</v>
      </c>
      <c r="F60" s="80">
        <v>0.66666666666666663</v>
      </c>
      <c r="G60" s="18">
        <f>MOD(F60-E60,1)*24</f>
        <v>8.9999999999999982</v>
      </c>
      <c r="H60" s="82">
        <f>IF(G60-0.5&lt;=9,G60-0.5,9)</f>
        <v>8.4999999999999982</v>
      </c>
      <c r="I60" s="83">
        <f>G60-H60-0.5</f>
        <v>0</v>
      </c>
      <c r="J60" s="82">
        <v>0</v>
      </c>
      <c r="K60" s="91">
        <v>65.599999999999994</v>
      </c>
      <c r="L60" s="85">
        <f>(K60*H60)+(K60*1.5*I60)+(K60*2*J60)</f>
        <v>557.5999999999998</v>
      </c>
      <c r="M60" s="86" t="s">
        <v>35</v>
      </c>
      <c r="N60" s="87"/>
      <c r="O60" s="88">
        <f>IF(G60&gt;12.5,G60-1,G60-0.5)</f>
        <v>8.4999999999999982</v>
      </c>
    </row>
    <row r="61" spans="1:16" s="89" customFormat="1" ht="15" customHeight="1" x14ac:dyDescent="0.2">
      <c r="A61" s="76"/>
      <c r="B61" s="93" t="s">
        <v>39</v>
      </c>
      <c r="C61" s="78" t="s">
        <v>38</v>
      </c>
      <c r="D61" s="17">
        <v>45903</v>
      </c>
      <c r="E61" s="92">
        <v>0.25</v>
      </c>
      <c r="F61" s="80">
        <v>0.66666666666666663</v>
      </c>
      <c r="G61" s="18">
        <f>MOD(F61-E61,1)*24</f>
        <v>10</v>
      </c>
      <c r="H61" s="82">
        <f>IF(G61-0.5&lt;=9,G61-0.5,9)</f>
        <v>9</v>
      </c>
      <c r="I61" s="83">
        <f>G61-H61-0.5</f>
        <v>0.5</v>
      </c>
      <c r="J61" s="82">
        <v>0</v>
      </c>
      <c r="K61" s="91">
        <v>65.599999999999994</v>
      </c>
      <c r="L61" s="85">
        <f>(K61*H61)+(K61*1.5*I61)+(K61*2*J61)</f>
        <v>639.6</v>
      </c>
      <c r="M61" s="86" t="s">
        <v>35</v>
      </c>
      <c r="N61" s="87"/>
      <c r="O61" s="88">
        <f>IF(G61&gt;12.5,G61-1,G61-0.5)</f>
        <v>9.5</v>
      </c>
    </row>
    <row r="62" spans="1:16" s="89" customFormat="1" ht="15" customHeight="1" x14ac:dyDescent="0.2">
      <c r="A62" s="30"/>
      <c r="B62" s="23" t="s">
        <v>15</v>
      </c>
      <c r="C62" s="22" t="s">
        <v>6</v>
      </c>
      <c r="D62" s="17">
        <v>45903</v>
      </c>
      <c r="E62" s="31">
        <v>0.22916666666666666</v>
      </c>
      <c r="F62" s="34">
        <v>0.66666666666666663</v>
      </c>
      <c r="G62" s="18">
        <f>MOD(F62-E62,1)*24</f>
        <v>10.5</v>
      </c>
      <c r="H62" s="57">
        <f>IF(G62-0.5&lt;=9,G62-0.5,9)</f>
        <v>9</v>
      </c>
      <c r="I62" s="58">
        <f>G62-H62-0.5</f>
        <v>1</v>
      </c>
      <c r="J62" s="57">
        <v>0</v>
      </c>
      <c r="K62" s="62">
        <v>77</v>
      </c>
      <c r="L62" s="60">
        <f>(K62*H62)+(K62*1.5*I62)+(K62*2*J62)</f>
        <v>808.5</v>
      </c>
      <c r="M62" s="61" t="s">
        <v>6</v>
      </c>
      <c r="N62" s="35"/>
      <c r="O62" s="33">
        <f>IF(G62&gt;12.5,G62-1,G62-0.5)</f>
        <v>10</v>
      </c>
      <c r="P62" s="32"/>
    </row>
    <row r="63" spans="1:16" s="89" customFormat="1" ht="15" customHeight="1" x14ac:dyDescent="0.2">
      <c r="A63" s="25"/>
      <c r="B63" s="21" t="s">
        <v>13</v>
      </c>
      <c r="C63" s="22" t="s">
        <v>6</v>
      </c>
      <c r="D63" s="17">
        <v>45903</v>
      </c>
      <c r="E63" s="31">
        <v>0.22916666666666666</v>
      </c>
      <c r="F63" s="34">
        <v>0.66666666666666663</v>
      </c>
      <c r="G63" s="18">
        <f>MOD(F63-E63,1)*24</f>
        <v>10.5</v>
      </c>
      <c r="H63" s="57">
        <f>IF(G63-0.5&lt;=9,G63-0.5,9)</f>
        <v>9</v>
      </c>
      <c r="I63" s="58">
        <f>G63-H63-0.5</f>
        <v>1</v>
      </c>
      <c r="J63" s="57">
        <v>0</v>
      </c>
      <c r="K63" s="59">
        <v>77</v>
      </c>
      <c r="L63" s="63">
        <f>(K63*H63)+(K63*1.5*I63)+(K63*2*J63)</f>
        <v>808.5</v>
      </c>
      <c r="M63" s="61" t="s">
        <v>6</v>
      </c>
      <c r="N63" s="5"/>
      <c r="O63" s="33">
        <f>IF(G63&gt;12.5,G63-1,G63-0.5)</f>
        <v>10</v>
      </c>
      <c r="P63" s="32"/>
    </row>
    <row r="64" spans="1:16" s="89" customFormat="1" ht="15" customHeight="1" x14ac:dyDescent="0.2">
      <c r="A64" s="30"/>
      <c r="B64" s="23" t="s">
        <v>7</v>
      </c>
      <c r="C64" s="22" t="s">
        <v>6</v>
      </c>
      <c r="D64" s="17">
        <v>45903</v>
      </c>
      <c r="E64" s="34">
        <v>0.25</v>
      </c>
      <c r="F64" s="34">
        <v>0.64583333333333337</v>
      </c>
      <c r="G64" s="18">
        <f>MOD(F64-E64,1)*24</f>
        <v>9.5</v>
      </c>
      <c r="H64" s="57">
        <f>IF(G64-0.5&lt;=9,G64-0.5,9)</f>
        <v>9</v>
      </c>
      <c r="I64" s="58">
        <f>G64-H64-0.5</f>
        <v>0</v>
      </c>
      <c r="J64" s="57">
        <v>0</v>
      </c>
      <c r="K64" s="62">
        <v>77</v>
      </c>
      <c r="L64" s="60">
        <f>(K64*H64)+(K64*1.5*I64)+(K64*2*J64)</f>
        <v>693</v>
      </c>
      <c r="M64" s="61" t="s">
        <v>6</v>
      </c>
      <c r="N64" s="32"/>
      <c r="O64" s="33">
        <f>IF(G64&gt;12.5,G64-1,G64-0.5)</f>
        <v>9</v>
      </c>
      <c r="P64" s="32"/>
    </row>
    <row r="65" spans="1:16" s="89" customFormat="1" ht="15" customHeight="1" x14ac:dyDescent="0.2">
      <c r="A65" s="25"/>
      <c r="B65" s="21" t="s">
        <v>14</v>
      </c>
      <c r="C65" s="22" t="s">
        <v>6</v>
      </c>
      <c r="D65" s="17">
        <v>45903</v>
      </c>
      <c r="E65" s="34">
        <v>0.25</v>
      </c>
      <c r="F65" s="34">
        <v>0.64583333333333337</v>
      </c>
      <c r="G65" s="18">
        <f>MOD(F65-E65,1)*24</f>
        <v>9.5</v>
      </c>
      <c r="H65" s="57">
        <f>IF(G65-0.5&lt;=9,G65-0.5,9)</f>
        <v>9</v>
      </c>
      <c r="I65" s="58">
        <f>G65-H65-0.5</f>
        <v>0</v>
      </c>
      <c r="J65" s="57">
        <v>0</v>
      </c>
      <c r="K65" s="59">
        <v>77</v>
      </c>
      <c r="L65" s="60">
        <f>(K65*H65)+(K65*1.5*I65)+(K65*2*J65)</f>
        <v>693</v>
      </c>
      <c r="M65" s="61" t="s">
        <v>6</v>
      </c>
      <c r="N65" s="32"/>
      <c r="O65" s="33">
        <f>IF(G65&gt;12.5,G65-1,G65-0.5)</f>
        <v>9</v>
      </c>
      <c r="P65" s="32"/>
    </row>
    <row r="66" spans="1:16" s="89" customFormat="1" ht="15" customHeight="1" x14ac:dyDescent="0.2">
      <c r="A66" s="30"/>
      <c r="B66" s="23" t="s">
        <v>11</v>
      </c>
      <c r="C66" s="22" t="s">
        <v>6</v>
      </c>
      <c r="D66" s="17">
        <v>45903</v>
      </c>
      <c r="E66" s="34">
        <v>0.25</v>
      </c>
      <c r="F66" s="34">
        <v>0.64583333333333337</v>
      </c>
      <c r="G66" s="18">
        <f>MOD(F66-E66,1)*24</f>
        <v>9.5</v>
      </c>
      <c r="H66" s="57">
        <f>IF(G66-0.5&lt;=9,G66-0.5,9)</f>
        <v>9</v>
      </c>
      <c r="I66" s="58">
        <f>G66-H66-0.5</f>
        <v>0</v>
      </c>
      <c r="J66" s="57">
        <v>0</v>
      </c>
      <c r="K66" s="62">
        <v>77</v>
      </c>
      <c r="L66" s="60">
        <f>(K66*H66)+(K66*1.5*I66)+(K66*2*J66)</f>
        <v>693</v>
      </c>
      <c r="M66" s="61" t="s">
        <v>6</v>
      </c>
      <c r="N66" s="32"/>
      <c r="O66" s="33">
        <f>IF(G66&gt;12.5,G66-1,G66-0.5)</f>
        <v>9</v>
      </c>
      <c r="P66" s="32"/>
    </row>
    <row r="67" spans="1:16" s="89" customFormat="1" ht="15" customHeight="1" x14ac:dyDescent="0.2">
      <c r="A67" s="30"/>
      <c r="B67" s="23" t="s">
        <v>27</v>
      </c>
      <c r="C67" s="22" t="s">
        <v>6</v>
      </c>
      <c r="D67" s="17">
        <v>45903</v>
      </c>
      <c r="E67" s="34">
        <v>0.25</v>
      </c>
      <c r="F67" s="34">
        <v>0.64583333333333337</v>
      </c>
      <c r="G67" s="18">
        <f>MOD(F67-E67,1)*24</f>
        <v>9.5</v>
      </c>
      <c r="H67" s="57">
        <f>IF(G67-0.5&lt;=9,G67-0.5,9)</f>
        <v>9</v>
      </c>
      <c r="I67" s="58">
        <f>G67-H67-0.5</f>
        <v>0</v>
      </c>
      <c r="J67" s="57">
        <v>0</v>
      </c>
      <c r="K67" s="62">
        <v>77</v>
      </c>
      <c r="L67" s="60">
        <f>(K67*H67)+(K67*1.5*I67)+(K67*2*J67)</f>
        <v>693</v>
      </c>
      <c r="M67" s="61" t="s">
        <v>6</v>
      </c>
      <c r="N67" s="32"/>
      <c r="O67" s="33">
        <f>IF(G67&gt;12.5,G67-1,G67-0.5)</f>
        <v>9</v>
      </c>
      <c r="P67" s="32"/>
    </row>
    <row r="68" spans="1:16" s="89" customFormat="1" ht="15" customHeight="1" x14ac:dyDescent="0.2">
      <c r="A68" s="30"/>
      <c r="B68" s="23" t="s">
        <v>28</v>
      </c>
      <c r="C68" s="22" t="s">
        <v>6</v>
      </c>
      <c r="D68" s="17">
        <v>45903</v>
      </c>
      <c r="E68" s="34">
        <v>0.25</v>
      </c>
      <c r="F68" s="34">
        <v>0.64583333333333337</v>
      </c>
      <c r="G68" s="18">
        <f>MOD(F68-E68,1)*24</f>
        <v>9.5</v>
      </c>
      <c r="H68" s="57">
        <f>IF(G68-0.5&lt;=9,G68-0.5,9)</f>
        <v>9</v>
      </c>
      <c r="I68" s="58">
        <f>G68-H68-0.5</f>
        <v>0</v>
      </c>
      <c r="J68" s="57">
        <v>0</v>
      </c>
      <c r="K68" s="62">
        <v>77</v>
      </c>
      <c r="L68" s="60">
        <f>(K68*H68)+(K68*1.5*I68)+(K68*2*J68)</f>
        <v>693</v>
      </c>
      <c r="M68" s="61" t="s">
        <v>6</v>
      </c>
      <c r="N68" s="32"/>
      <c r="O68" s="33">
        <f>IF(G68&gt;12.5,G68-1,G68-0.5)</f>
        <v>9</v>
      </c>
      <c r="P68" s="32"/>
    </row>
    <row r="69" spans="1:16" s="89" customFormat="1" ht="15" customHeight="1" x14ac:dyDescent="0.2">
      <c r="A69" s="30"/>
      <c r="B69" s="23" t="s">
        <v>10</v>
      </c>
      <c r="C69" s="22" t="s">
        <v>6</v>
      </c>
      <c r="D69" s="17">
        <v>45903</v>
      </c>
      <c r="E69" s="34">
        <v>0.25</v>
      </c>
      <c r="F69" s="34">
        <v>0.64583333333333337</v>
      </c>
      <c r="G69" s="18">
        <f>MOD(F69-E69,1)*24</f>
        <v>9.5</v>
      </c>
      <c r="H69" s="57">
        <f>IF(G69-0.5&lt;=9,G69-0.5,9)</f>
        <v>9</v>
      </c>
      <c r="I69" s="58">
        <f>G69-H69-0.5</f>
        <v>0</v>
      </c>
      <c r="J69" s="57">
        <v>0</v>
      </c>
      <c r="K69" s="62">
        <v>77</v>
      </c>
      <c r="L69" s="60">
        <f>(K69*H69)+(K69*1.5*I69)+(K69*2*J69)</f>
        <v>693</v>
      </c>
      <c r="M69" s="61" t="s">
        <v>6</v>
      </c>
      <c r="N69" s="32"/>
      <c r="O69" s="33">
        <f>IF(G69&gt;12.5,G69-1,G69-0.5)</f>
        <v>9</v>
      </c>
      <c r="P69" s="32"/>
    </row>
    <row r="70" spans="1:16" s="89" customFormat="1" ht="15" customHeight="1" x14ac:dyDescent="0.2">
      <c r="A70" s="30"/>
      <c r="B70" s="23" t="s">
        <v>17</v>
      </c>
      <c r="C70" s="22" t="s">
        <v>6</v>
      </c>
      <c r="D70" s="17">
        <v>45903</v>
      </c>
      <c r="E70" s="34">
        <v>0.25</v>
      </c>
      <c r="F70" s="34">
        <v>0.64583333333333337</v>
      </c>
      <c r="G70" s="18">
        <f>MOD(F70-E70,1)*24</f>
        <v>9.5</v>
      </c>
      <c r="H70" s="57">
        <f>IF(G70-0.5&lt;=9,G70-0.5,9)</f>
        <v>9</v>
      </c>
      <c r="I70" s="58">
        <f>G70-H70-0.5</f>
        <v>0</v>
      </c>
      <c r="J70" s="57">
        <v>0</v>
      </c>
      <c r="K70" s="62">
        <v>77</v>
      </c>
      <c r="L70" s="60">
        <f>(K70*H70)+(K70*1.5*I70)+(K70*2*J70)</f>
        <v>693</v>
      </c>
      <c r="M70" s="61" t="s">
        <v>6</v>
      </c>
      <c r="N70" s="35"/>
      <c r="O70" s="33">
        <f>IF(G70&gt;12.5,G70-1,G70-0.5)</f>
        <v>9</v>
      </c>
      <c r="P70" s="32"/>
    </row>
    <row r="71" spans="1:16" s="89" customFormat="1" ht="15" customHeight="1" x14ac:dyDescent="0.2">
      <c r="A71" s="30"/>
      <c r="B71" s="23" t="s">
        <v>16</v>
      </c>
      <c r="C71" s="22" t="s">
        <v>6</v>
      </c>
      <c r="D71" s="17">
        <v>45903</v>
      </c>
      <c r="E71" s="34">
        <v>0.25</v>
      </c>
      <c r="F71" s="34">
        <v>0.64583333333333337</v>
      </c>
      <c r="G71" s="18">
        <f>MOD(F71-E71,1)*24</f>
        <v>9.5</v>
      </c>
      <c r="H71" s="57">
        <f>IF(G71-0.5&lt;=9,G71-0.5,9)</f>
        <v>9</v>
      </c>
      <c r="I71" s="58">
        <f>G71-H71-0.5</f>
        <v>0</v>
      </c>
      <c r="J71" s="57">
        <v>0</v>
      </c>
      <c r="K71" s="62">
        <v>77</v>
      </c>
      <c r="L71" s="60">
        <f>(K71*H71)+(K71*1.5*I71)+(K71*2*J71)</f>
        <v>693</v>
      </c>
      <c r="M71" s="61" t="s">
        <v>6</v>
      </c>
      <c r="N71" s="32"/>
      <c r="O71" s="33">
        <f>IF(G71&gt;12.5,G71-1,G71-0.5)</f>
        <v>9</v>
      </c>
      <c r="P71" s="32"/>
    </row>
    <row r="72" spans="1:16" s="89" customFormat="1" ht="15" customHeight="1" x14ac:dyDescent="0.2">
      <c r="A72" s="30"/>
      <c r="B72" s="23" t="s">
        <v>32</v>
      </c>
      <c r="C72" s="22" t="s">
        <v>6</v>
      </c>
      <c r="D72" s="17">
        <v>45903</v>
      </c>
      <c r="E72" s="34">
        <v>0.25</v>
      </c>
      <c r="F72" s="34">
        <v>0.64583333333333337</v>
      </c>
      <c r="G72" s="18">
        <f>MOD(F72-E72,1)*24</f>
        <v>9.5</v>
      </c>
      <c r="H72" s="57">
        <f>IF(G72-0.5&lt;=9,G72-0.5,9)</f>
        <v>9</v>
      </c>
      <c r="I72" s="58">
        <f>G72-H72-0.5</f>
        <v>0</v>
      </c>
      <c r="J72" s="57">
        <v>0</v>
      </c>
      <c r="K72" s="62">
        <v>77</v>
      </c>
      <c r="L72" s="60">
        <f>(K72*H72)+(K72*1.5*I72)+(K72*2*J72)</f>
        <v>693</v>
      </c>
      <c r="M72" s="61" t="s">
        <v>6</v>
      </c>
      <c r="N72" s="35"/>
      <c r="O72" s="33">
        <f>IF(G72&gt;12.5,G72-1,G72-0.5)</f>
        <v>9</v>
      </c>
      <c r="P72" s="32"/>
    </row>
    <row r="73" spans="1:16" s="89" customFormat="1" ht="15" customHeight="1" x14ac:dyDescent="0.2">
      <c r="A73" s="30"/>
      <c r="B73" s="23" t="s">
        <v>9</v>
      </c>
      <c r="C73" s="22" t="s">
        <v>6</v>
      </c>
      <c r="D73" s="17">
        <v>45903</v>
      </c>
      <c r="E73" s="34">
        <v>0.25</v>
      </c>
      <c r="F73" s="34">
        <v>0.64583333333333337</v>
      </c>
      <c r="G73" s="18">
        <f>MOD(F73-E73,1)*24</f>
        <v>9.5</v>
      </c>
      <c r="H73" s="57">
        <f>IF(G73-0.5&lt;=9,G73-0.5,9)</f>
        <v>9</v>
      </c>
      <c r="I73" s="58">
        <f>G73-H73-0.5</f>
        <v>0</v>
      </c>
      <c r="J73" s="57">
        <v>0</v>
      </c>
      <c r="K73" s="62">
        <v>77</v>
      </c>
      <c r="L73" s="60">
        <f>(K73*H73)+(K73*1.5*I73)+(K73*2*J73)</f>
        <v>693</v>
      </c>
      <c r="M73" s="61" t="s">
        <v>6</v>
      </c>
      <c r="N73" s="32"/>
      <c r="O73" s="33">
        <f>IF(G73&gt;12.5,G73-1,G73-0.5)</f>
        <v>9</v>
      </c>
      <c r="P73" s="32"/>
    </row>
    <row r="74" spans="1:16" s="89" customFormat="1" ht="15" customHeight="1" x14ac:dyDescent="0.2">
      <c r="A74" s="25"/>
      <c r="B74" s="21" t="s">
        <v>8</v>
      </c>
      <c r="C74" s="22" t="s">
        <v>6</v>
      </c>
      <c r="D74" s="17">
        <v>45903</v>
      </c>
      <c r="E74" s="34">
        <v>0.25</v>
      </c>
      <c r="F74" s="34">
        <v>0.64583333333333337</v>
      </c>
      <c r="G74" s="18">
        <f>MOD(F74-E74,1)*24</f>
        <v>9.5</v>
      </c>
      <c r="H74" s="57">
        <f>IF(G74-0.5&lt;=9,G74-0.5,9)</f>
        <v>9</v>
      </c>
      <c r="I74" s="58">
        <f>G74-H74-0.5</f>
        <v>0</v>
      </c>
      <c r="J74" s="57">
        <v>0</v>
      </c>
      <c r="K74" s="59">
        <v>77</v>
      </c>
      <c r="L74" s="60">
        <f>(K74*H74)+(K74*1.5*I74)+(K74*2*J74)</f>
        <v>693</v>
      </c>
      <c r="M74" s="61" t="s">
        <v>6</v>
      </c>
      <c r="N74" s="32"/>
      <c r="O74" s="33">
        <f>IF(G74&gt;12.5,G74-1,G74-0.5)</f>
        <v>9</v>
      </c>
      <c r="P74" s="32"/>
    </row>
    <row r="75" spans="1:16" s="89" customFormat="1" ht="15" customHeight="1" x14ac:dyDescent="0.2">
      <c r="A75" s="76"/>
      <c r="B75" s="77" t="s">
        <v>33</v>
      </c>
      <c r="C75" s="78" t="s">
        <v>34</v>
      </c>
      <c r="D75" s="17">
        <v>45904</v>
      </c>
      <c r="E75" s="79">
        <v>0.27083333333333331</v>
      </c>
      <c r="F75" s="80">
        <v>0.75</v>
      </c>
      <c r="G75" s="18">
        <f>MOD(F75-E75,1)*24</f>
        <v>11.5</v>
      </c>
      <c r="H75" s="82">
        <f>IF(G75-0.5&lt;=9,G75-0.5,9)</f>
        <v>9</v>
      </c>
      <c r="I75" s="83">
        <f>G75-H75-0.5</f>
        <v>2</v>
      </c>
      <c r="J75" s="82">
        <v>0</v>
      </c>
      <c r="K75" s="84">
        <v>73</v>
      </c>
      <c r="L75" s="85">
        <f>(K75*H75)+(K75*1.5*I75)+(K75*2*J75)</f>
        <v>876</v>
      </c>
      <c r="M75" s="86" t="s">
        <v>35</v>
      </c>
      <c r="N75" s="87"/>
      <c r="O75" s="88">
        <f>IF(G75&gt;12.5,G75-1,G75-0.5)</f>
        <v>11</v>
      </c>
    </row>
    <row r="76" spans="1:16" s="89" customFormat="1" ht="15" customHeight="1" x14ac:dyDescent="0.2">
      <c r="A76" s="76"/>
      <c r="B76" s="77" t="s">
        <v>36</v>
      </c>
      <c r="C76" s="78" t="s">
        <v>34</v>
      </c>
      <c r="D76" s="17">
        <v>45904</v>
      </c>
      <c r="E76" s="79">
        <v>0.25</v>
      </c>
      <c r="F76" s="80">
        <v>0.77083333333333337</v>
      </c>
      <c r="G76" s="18">
        <f>MOD(F76-E76,1)*24</f>
        <v>12.5</v>
      </c>
      <c r="H76" s="82">
        <f>IF(G76-0.5&lt;=9,G76-0.5,9)</f>
        <v>9</v>
      </c>
      <c r="I76" s="83">
        <f>G76-H76-0.5</f>
        <v>3</v>
      </c>
      <c r="J76" s="82">
        <v>0</v>
      </c>
      <c r="K76" s="84">
        <v>73</v>
      </c>
      <c r="L76" s="85">
        <f>(K76*H76)+(K76*1.5*I76)+(K76*2*J76)</f>
        <v>985.5</v>
      </c>
      <c r="M76" s="86" t="s">
        <v>35</v>
      </c>
      <c r="N76" s="87"/>
      <c r="O76" s="88">
        <f>IF(G76&gt;12.5,G76-1,G76-0.5)</f>
        <v>12</v>
      </c>
    </row>
    <row r="77" spans="1:16" s="89" customFormat="1" ht="15" customHeight="1" x14ac:dyDescent="0.2">
      <c r="A77" s="76"/>
      <c r="B77" s="23" t="s">
        <v>43</v>
      </c>
      <c r="C77" s="22" t="s">
        <v>38</v>
      </c>
      <c r="D77" s="17">
        <v>45904</v>
      </c>
      <c r="E77" s="92">
        <v>0.29166666666666669</v>
      </c>
      <c r="F77" s="80">
        <v>0.66666666666666663</v>
      </c>
      <c r="G77" s="18">
        <f>MOD(F77-E77,1)*24</f>
        <v>8.9999999999999982</v>
      </c>
      <c r="H77" s="82">
        <f>IF(G77-0.5&lt;=9,G77-0.5,9)</f>
        <v>8.4999999999999982</v>
      </c>
      <c r="I77" s="83">
        <f>G77-H77-0.5</f>
        <v>0</v>
      </c>
      <c r="J77" s="82">
        <v>0</v>
      </c>
      <c r="K77" s="91">
        <v>65.599999999999994</v>
      </c>
      <c r="L77" s="85">
        <f>(K77*H77)+(K77*1.5*I77)+(K77*2*J77)</f>
        <v>557.5999999999998</v>
      </c>
      <c r="M77" s="86" t="s">
        <v>35</v>
      </c>
      <c r="N77" s="87"/>
      <c r="O77" s="88">
        <f>IF(G77&gt;12.5,G77-1,G77-0.5)</f>
        <v>8.4999999999999982</v>
      </c>
    </row>
    <row r="78" spans="1:16" s="89" customFormat="1" ht="15" customHeight="1" x14ac:dyDescent="0.2">
      <c r="A78" s="76"/>
      <c r="B78" s="77" t="s">
        <v>48</v>
      </c>
      <c r="C78" s="78" t="s">
        <v>38</v>
      </c>
      <c r="D78" s="17">
        <v>45904</v>
      </c>
      <c r="E78" s="92">
        <v>0.29166666666666669</v>
      </c>
      <c r="F78" s="80">
        <v>0.66666666666666663</v>
      </c>
      <c r="G78" s="18">
        <f>MOD(F78-E78,1)*24</f>
        <v>8.9999999999999982</v>
      </c>
      <c r="H78" s="82">
        <f>IF(G78-0.5&lt;=9,G78-0.5,9)</f>
        <v>8.4999999999999982</v>
      </c>
      <c r="I78" s="83">
        <f>G78-H78-0.5</f>
        <v>0</v>
      </c>
      <c r="J78" s="82">
        <v>0</v>
      </c>
      <c r="K78" s="91">
        <v>65.599999999999994</v>
      </c>
      <c r="L78" s="85">
        <f>(K78*H78)+(K78*1.5*I78)+(K78*2*J78)</f>
        <v>557.5999999999998</v>
      </c>
      <c r="M78" s="86" t="s">
        <v>35</v>
      </c>
      <c r="N78" s="87"/>
      <c r="O78" s="88">
        <f>IF(G78&gt;12.5,G78-1,G78-0.5)</f>
        <v>8.4999999999999982</v>
      </c>
    </row>
    <row r="79" spans="1:16" s="89" customFormat="1" ht="15" customHeight="1" x14ac:dyDescent="0.2">
      <c r="A79" s="76"/>
      <c r="B79" s="21" t="s">
        <v>45</v>
      </c>
      <c r="C79" s="22" t="s">
        <v>38</v>
      </c>
      <c r="D79" s="17">
        <v>45904</v>
      </c>
      <c r="E79" s="92">
        <v>0.29166666666666669</v>
      </c>
      <c r="F79" s="80">
        <v>0.66666666666666663</v>
      </c>
      <c r="G79" s="18">
        <f>MOD(F79-E79,1)*24</f>
        <v>8.9999999999999982</v>
      </c>
      <c r="H79" s="82">
        <f>IF(G79-0.5&lt;=9,G79-0.5,9)</f>
        <v>8.4999999999999982</v>
      </c>
      <c r="I79" s="83">
        <f>G79-H79-0.5</f>
        <v>0</v>
      </c>
      <c r="J79" s="82">
        <v>0</v>
      </c>
      <c r="K79" s="91">
        <v>65.599999999999994</v>
      </c>
      <c r="L79" s="85">
        <f>(K79*H79)+(K79*1.5*I79)+(K79*2*J79)</f>
        <v>557.5999999999998</v>
      </c>
      <c r="M79" s="86" t="s">
        <v>35</v>
      </c>
      <c r="N79" s="87"/>
      <c r="O79" s="88">
        <f>IF(G79&gt;12.5,G79-1,G79-0.5)</f>
        <v>8.4999999999999982</v>
      </c>
    </row>
    <row r="80" spans="1:16" s="89" customFormat="1" ht="15" customHeight="1" x14ac:dyDescent="0.2">
      <c r="A80" s="90"/>
      <c r="B80" s="93" t="s">
        <v>50</v>
      </c>
      <c r="C80" s="78" t="s">
        <v>38</v>
      </c>
      <c r="D80" s="17">
        <v>45904</v>
      </c>
      <c r="E80" s="79">
        <v>0.29166666666666669</v>
      </c>
      <c r="F80" s="80">
        <v>0.66666666666666663</v>
      </c>
      <c r="G80" s="18">
        <f>MOD(F80-E80,1)*24</f>
        <v>8.9999999999999982</v>
      </c>
      <c r="H80" s="82">
        <f>IF(G80-0.5&lt;=9,G80-0.5,9)</f>
        <v>8.4999999999999982</v>
      </c>
      <c r="I80" s="83">
        <f>G80-H80-0.5</f>
        <v>0</v>
      </c>
      <c r="J80" s="82">
        <v>0</v>
      </c>
      <c r="K80" s="91">
        <v>65.599999999999994</v>
      </c>
      <c r="L80" s="85">
        <f>(K80*H80)+(K80*1.5*I80)+(K80*2*J80)</f>
        <v>557.5999999999998</v>
      </c>
      <c r="M80" s="86" t="s">
        <v>35</v>
      </c>
      <c r="N80" s="87"/>
      <c r="O80" s="88">
        <f>IF(G80&gt;12.5,G80-1,G80-0.5)</f>
        <v>8.4999999999999982</v>
      </c>
    </row>
    <row r="81" spans="1:16" s="89" customFormat="1" ht="15" customHeight="1" x14ac:dyDescent="0.2">
      <c r="A81" s="90"/>
      <c r="B81" s="93" t="s">
        <v>49</v>
      </c>
      <c r="C81" s="78" t="s">
        <v>38</v>
      </c>
      <c r="D81" s="17">
        <v>45904</v>
      </c>
      <c r="E81" s="79">
        <v>0.29166666666666669</v>
      </c>
      <c r="F81" s="80">
        <v>0.66666666666666663</v>
      </c>
      <c r="G81" s="18">
        <f>MOD(F81-E81,1)*24</f>
        <v>8.9999999999999982</v>
      </c>
      <c r="H81" s="82">
        <f>IF(G81-0.5&lt;=9,G81-0.5,9)</f>
        <v>8.4999999999999982</v>
      </c>
      <c r="I81" s="83">
        <f>G81-H81-0.5</f>
        <v>0</v>
      </c>
      <c r="J81" s="82">
        <v>0</v>
      </c>
      <c r="K81" s="91">
        <v>65.599999999999994</v>
      </c>
      <c r="L81" s="85">
        <f>(K81*H81)+(K81*1.5*I81)+(K81*2*J81)</f>
        <v>557.5999999999998</v>
      </c>
      <c r="M81" s="86" t="s">
        <v>35</v>
      </c>
      <c r="N81" s="87"/>
      <c r="O81" s="88">
        <f>IF(G81&gt;12.5,G81-1,G81-0.5)</f>
        <v>8.4999999999999982</v>
      </c>
    </row>
    <row r="82" spans="1:16" s="89" customFormat="1" ht="15" customHeight="1" x14ac:dyDescent="0.2">
      <c r="A82" s="76"/>
      <c r="B82" s="93" t="s">
        <v>40</v>
      </c>
      <c r="C82" s="78" t="s">
        <v>38</v>
      </c>
      <c r="D82" s="17">
        <v>45904</v>
      </c>
      <c r="E82" s="92">
        <v>0.29166666666666669</v>
      </c>
      <c r="F82" s="80">
        <v>0.66666666666666663</v>
      </c>
      <c r="G82" s="18">
        <f>MOD(F82-E82,1)*24</f>
        <v>8.9999999999999982</v>
      </c>
      <c r="H82" s="82">
        <f>IF(G82-0.5&lt;=9,G82-0.5,9)</f>
        <v>8.4999999999999982</v>
      </c>
      <c r="I82" s="83">
        <f>G82-H82-0.5</f>
        <v>0</v>
      </c>
      <c r="J82" s="82">
        <v>0</v>
      </c>
      <c r="K82" s="91">
        <v>65.599999999999994</v>
      </c>
      <c r="L82" s="85">
        <f>(K82*H82)+(K82*1.5*I82)+(K82*2*J82)</f>
        <v>557.5999999999998</v>
      </c>
      <c r="M82" s="86" t="s">
        <v>35</v>
      </c>
      <c r="N82" s="87"/>
      <c r="O82" s="88">
        <f>IF(G82&gt;12.5,G82-1,G82-0.5)</f>
        <v>8.4999999999999982</v>
      </c>
    </row>
    <row r="83" spans="1:16" s="89" customFormat="1" ht="15" customHeight="1" x14ac:dyDescent="0.2">
      <c r="A83" s="90"/>
      <c r="B83" s="21" t="s">
        <v>41</v>
      </c>
      <c r="C83" s="22" t="s">
        <v>38</v>
      </c>
      <c r="D83" s="17">
        <v>45904</v>
      </c>
      <c r="E83" s="79">
        <v>0.29166666666666669</v>
      </c>
      <c r="F83" s="80">
        <v>0.66666666666666663</v>
      </c>
      <c r="G83" s="18">
        <f>MOD(F83-E83,1)*24</f>
        <v>8.9999999999999982</v>
      </c>
      <c r="H83" s="82">
        <f>IF(G83-0.5&lt;=9,G83-0.5,9)</f>
        <v>8.4999999999999982</v>
      </c>
      <c r="I83" s="83">
        <f>G83-H83-0.5</f>
        <v>0</v>
      </c>
      <c r="J83" s="82">
        <v>0</v>
      </c>
      <c r="K83" s="91">
        <v>65.599999999999994</v>
      </c>
      <c r="L83" s="85">
        <f>(K83*H83)+(K83*1.5*I83)+(K83*2*J83)</f>
        <v>557.5999999999998</v>
      </c>
      <c r="M83" s="86" t="s">
        <v>35</v>
      </c>
      <c r="N83" s="87"/>
      <c r="O83" s="88">
        <f>IF(G83&gt;12.5,G83-1,G83-0.5)</f>
        <v>8.4999999999999982</v>
      </c>
    </row>
    <row r="84" spans="1:16" s="89" customFormat="1" ht="15" customHeight="1" x14ac:dyDescent="0.2">
      <c r="A84" s="90"/>
      <c r="B84" s="77" t="s">
        <v>46</v>
      </c>
      <c r="C84" s="78" t="s">
        <v>38</v>
      </c>
      <c r="D84" s="17">
        <v>45904</v>
      </c>
      <c r="E84" s="79">
        <v>0.29166666666666669</v>
      </c>
      <c r="F84" s="80">
        <v>0.66666666666666663</v>
      </c>
      <c r="G84" s="18">
        <f>MOD(F84-E84,1)*24</f>
        <v>8.9999999999999982</v>
      </c>
      <c r="H84" s="82">
        <f>IF(G84-0.5&lt;=9,G84-0.5,9)</f>
        <v>8.4999999999999982</v>
      </c>
      <c r="I84" s="83">
        <f>G84-H84-0.5</f>
        <v>0</v>
      </c>
      <c r="J84" s="82">
        <v>0</v>
      </c>
      <c r="K84" s="91">
        <v>65.599999999999994</v>
      </c>
      <c r="L84" s="85">
        <f>(K84*H84)+(K84*1.5*I84)+(K84*2*J84)</f>
        <v>557.5999999999998</v>
      </c>
      <c r="M84" s="86" t="s">
        <v>35</v>
      </c>
      <c r="N84" s="87"/>
      <c r="O84" s="88">
        <f>IF(G84&gt;12.5,G84-1,G84-0.5)</f>
        <v>8.4999999999999982</v>
      </c>
    </row>
    <row r="85" spans="1:16" s="89" customFormat="1" ht="15" customHeight="1" x14ac:dyDescent="0.2">
      <c r="A85" s="76"/>
      <c r="B85" s="21" t="s">
        <v>56</v>
      </c>
      <c r="C85" s="22" t="s">
        <v>38</v>
      </c>
      <c r="D85" s="17">
        <v>45904</v>
      </c>
      <c r="E85" s="92">
        <v>0.29166666666666669</v>
      </c>
      <c r="F85" s="80">
        <v>0.66666666666666663</v>
      </c>
      <c r="G85" s="18">
        <f>MOD(F85-E85,1)*24</f>
        <v>8.9999999999999982</v>
      </c>
      <c r="H85" s="82">
        <f>IF(G85-0.5&lt;=9,G85-0.5,9)</f>
        <v>8.4999999999999982</v>
      </c>
      <c r="I85" s="83">
        <f>G85-H85-0.5</f>
        <v>0</v>
      </c>
      <c r="J85" s="82">
        <v>0</v>
      </c>
      <c r="K85" s="91">
        <v>65.599999999999994</v>
      </c>
      <c r="L85" s="85">
        <f>(K85*H85)+(K85*1.5*I85)+(K85*2*J85)</f>
        <v>557.5999999999998</v>
      </c>
      <c r="M85" s="86" t="s">
        <v>35</v>
      </c>
      <c r="N85" s="87"/>
      <c r="O85" s="88">
        <f>IF(G85&gt;12.5,G85-1,G85-0.5)</f>
        <v>8.4999999999999982</v>
      </c>
    </row>
    <row r="86" spans="1:16" s="89" customFormat="1" ht="15" customHeight="1" x14ac:dyDescent="0.2">
      <c r="A86" s="76"/>
      <c r="B86" s="21" t="s">
        <v>44</v>
      </c>
      <c r="C86" s="22" t="s">
        <v>38</v>
      </c>
      <c r="D86" s="17">
        <v>45904</v>
      </c>
      <c r="E86" s="92">
        <v>0.29166666666666669</v>
      </c>
      <c r="F86" s="80">
        <v>0.66666666666666663</v>
      </c>
      <c r="G86" s="18">
        <f>MOD(F86-E86,1)*24</f>
        <v>8.9999999999999982</v>
      </c>
      <c r="H86" s="82">
        <f>IF(G86-0.5&lt;=9,G86-0.5,9)</f>
        <v>8.4999999999999982</v>
      </c>
      <c r="I86" s="83">
        <f>G86-H86-0.5</f>
        <v>0</v>
      </c>
      <c r="J86" s="82">
        <v>0</v>
      </c>
      <c r="K86" s="91">
        <v>65.599999999999994</v>
      </c>
      <c r="L86" s="85">
        <f>(K86*H86)+(K86*1.5*I86)+(K86*2*J86)</f>
        <v>557.5999999999998</v>
      </c>
      <c r="M86" s="86" t="s">
        <v>35</v>
      </c>
      <c r="N86" s="87"/>
      <c r="O86" s="88">
        <f>IF(G86&gt;12.5,G86-1,G86-0.5)</f>
        <v>8.4999999999999982</v>
      </c>
    </row>
    <row r="87" spans="1:16" s="89" customFormat="1" ht="15" customHeight="1" x14ac:dyDescent="0.2">
      <c r="A87" s="76"/>
      <c r="B87" s="21" t="s">
        <v>53</v>
      </c>
      <c r="C87" s="22" t="s">
        <v>38</v>
      </c>
      <c r="D87" s="17">
        <v>45904</v>
      </c>
      <c r="E87" s="92">
        <v>0.29166666666666669</v>
      </c>
      <c r="F87" s="80">
        <v>0.66666666666666663</v>
      </c>
      <c r="G87" s="18">
        <f>MOD(F87-E87,1)*24</f>
        <v>8.9999999999999982</v>
      </c>
      <c r="H87" s="82">
        <f>IF(G87-0.5&lt;=9,G87-0.5,9)</f>
        <v>8.4999999999999982</v>
      </c>
      <c r="I87" s="83">
        <f>G87-H87-0.5</f>
        <v>0</v>
      </c>
      <c r="J87" s="82">
        <v>0</v>
      </c>
      <c r="K87" s="91">
        <v>65.599999999999994</v>
      </c>
      <c r="L87" s="85">
        <f>(K87*H87)+(K87*1.5*I87)+(K87*2*J87)</f>
        <v>557.5999999999998</v>
      </c>
      <c r="M87" s="86" t="s">
        <v>35</v>
      </c>
      <c r="N87" s="87"/>
      <c r="O87" s="88">
        <f>IF(G87&gt;12.5,G87-1,G87-0.5)</f>
        <v>8.4999999999999982</v>
      </c>
    </row>
    <row r="88" spans="1:16" s="89" customFormat="1" ht="15" customHeight="1" x14ac:dyDescent="0.2">
      <c r="A88" s="76"/>
      <c r="B88" s="77" t="s">
        <v>54</v>
      </c>
      <c r="C88" s="78" t="s">
        <v>38</v>
      </c>
      <c r="D88" s="17">
        <v>45904</v>
      </c>
      <c r="E88" s="92">
        <v>0.29166666666666669</v>
      </c>
      <c r="F88" s="80">
        <v>0.66666666666666663</v>
      </c>
      <c r="G88" s="18">
        <f>MOD(F88-E88,1)*24</f>
        <v>8.9999999999999982</v>
      </c>
      <c r="H88" s="82">
        <f>IF(G88-0.5&lt;=9,G88-0.5,9)</f>
        <v>8.4999999999999982</v>
      </c>
      <c r="I88" s="83">
        <f>G88-H88-0.5</f>
        <v>0</v>
      </c>
      <c r="J88" s="82">
        <v>0</v>
      </c>
      <c r="K88" s="91">
        <v>65.599999999999994</v>
      </c>
      <c r="L88" s="85">
        <f>(K88*H88)+(K88*1.5*I88)+(K88*2*J88)</f>
        <v>557.5999999999998</v>
      </c>
      <c r="M88" s="86" t="s">
        <v>35</v>
      </c>
      <c r="N88" s="87"/>
      <c r="O88" s="88">
        <f>IF(G88&gt;12.5,G88-1,G88-0.5)</f>
        <v>8.4999999999999982</v>
      </c>
    </row>
    <row r="89" spans="1:16" s="89" customFormat="1" ht="15" customHeight="1" x14ac:dyDescent="0.2">
      <c r="A89" s="76"/>
      <c r="B89" s="21" t="s">
        <v>55</v>
      </c>
      <c r="C89" s="78" t="s">
        <v>38</v>
      </c>
      <c r="D89" s="17">
        <v>45904</v>
      </c>
      <c r="E89" s="79">
        <v>0.29166666666666669</v>
      </c>
      <c r="F89" s="80">
        <v>0.66666666666666663</v>
      </c>
      <c r="G89" s="18">
        <f>MOD(F89-E89,1)*24</f>
        <v>8.9999999999999982</v>
      </c>
      <c r="H89" s="82">
        <f>IF(G89-0.5&lt;=9,G89-0.5,9)</f>
        <v>8.4999999999999982</v>
      </c>
      <c r="I89" s="83">
        <f>G89-H89-0.5</f>
        <v>0</v>
      </c>
      <c r="J89" s="82">
        <v>0</v>
      </c>
      <c r="K89" s="91">
        <v>65.599999999999994</v>
      </c>
      <c r="L89" s="85">
        <f>(K89*H89)+(K89*1.5*I89)+(K89*2*J89)</f>
        <v>557.5999999999998</v>
      </c>
      <c r="M89" s="86" t="s">
        <v>35</v>
      </c>
      <c r="N89" s="87"/>
      <c r="O89" s="88">
        <f>IF(G89&gt;12.5,G89-1,G89-0.5)</f>
        <v>8.4999999999999982</v>
      </c>
    </row>
    <row r="90" spans="1:16" s="89" customFormat="1" ht="15" customHeight="1" x14ac:dyDescent="0.2">
      <c r="A90" s="90"/>
      <c r="B90" s="77" t="s">
        <v>52</v>
      </c>
      <c r="C90" s="78" t="s">
        <v>38</v>
      </c>
      <c r="D90" s="17">
        <v>45904</v>
      </c>
      <c r="E90" s="92">
        <v>0.29166666666666669</v>
      </c>
      <c r="F90" s="80">
        <v>0.66666666666666663</v>
      </c>
      <c r="G90" s="18">
        <f>MOD(F90-E90,1)*24</f>
        <v>8.9999999999999982</v>
      </c>
      <c r="H90" s="82">
        <f>IF(G90-0.5&lt;=9,G90-0.5,9)</f>
        <v>8.4999999999999982</v>
      </c>
      <c r="I90" s="83">
        <f>G90-H90-0.5</f>
        <v>0</v>
      </c>
      <c r="J90" s="82">
        <v>0</v>
      </c>
      <c r="K90" s="91">
        <v>65.599999999999994</v>
      </c>
      <c r="L90" s="85">
        <f>(K90*H90)+(K90*1.5*I90)+(K90*2*J90)</f>
        <v>557.5999999999998</v>
      </c>
      <c r="M90" s="86" t="s">
        <v>35</v>
      </c>
      <c r="N90" s="87"/>
      <c r="O90" s="88">
        <f>IF(G90&gt;12.5,G90-1,G90-0.5)</f>
        <v>8.4999999999999982</v>
      </c>
    </row>
    <row r="91" spans="1:16" s="89" customFormat="1" ht="15" customHeight="1" x14ac:dyDescent="0.2">
      <c r="A91" s="76"/>
      <c r="B91" s="21" t="s">
        <v>47</v>
      </c>
      <c r="C91" s="22" t="s">
        <v>38</v>
      </c>
      <c r="D91" s="17">
        <v>45904</v>
      </c>
      <c r="E91" s="79">
        <v>0.29166666666666669</v>
      </c>
      <c r="F91" s="80">
        <v>0.66666666666666663</v>
      </c>
      <c r="G91" s="18">
        <f>MOD(F91-E91,1)*24</f>
        <v>8.9999999999999982</v>
      </c>
      <c r="H91" s="82">
        <f>IF(G91-0.5&lt;=9,G91-0.5,9)</f>
        <v>8.4999999999999982</v>
      </c>
      <c r="I91" s="83">
        <f>G91-H91-0.5</f>
        <v>0</v>
      </c>
      <c r="J91" s="82">
        <v>0</v>
      </c>
      <c r="K91" s="91">
        <v>65.599999999999994</v>
      </c>
      <c r="L91" s="85">
        <f>(K91*H91)+(K91*1.5*I91)+(K91*2*J91)</f>
        <v>557.5999999999998</v>
      </c>
      <c r="M91" s="86" t="s">
        <v>35</v>
      </c>
      <c r="N91" s="87"/>
      <c r="O91" s="88">
        <f>IF(G91&gt;12.5,G91-1,G91-0.5)</f>
        <v>8.4999999999999982</v>
      </c>
    </row>
    <row r="92" spans="1:16" s="89" customFormat="1" ht="15" customHeight="1" x14ac:dyDescent="0.2">
      <c r="A92" s="76"/>
      <c r="B92" s="21" t="s">
        <v>51</v>
      </c>
      <c r="C92" s="22" t="s">
        <v>38</v>
      </c>
      <c r="D92" s="17">
        <v>45904</v>
      </c>
      <c r="E92" s="92">
        <v>0.29166666666666669</v>
      </c>
      <c r="F92" s="80">
        <v>0.66666666666666663</v>
      </c>
      <c r="G92" s="18">
        <f>MOD(F92-E92,1)*24</f>
        <v>8.9999999999999982</v>
      </c>
      <c r="H92" s="82">
        <f>IF(G92-0.5&lt;=9,G92-0.5,9)</f>
        <v>8.4999999999999982</v>
      </c>
      <c r="I92" s="83">
        <f>G92-H92-0.5</f>
        <v>0</v>
      </c>
      <c r="J92" s="82">
        <v>0</v>
      </c>
      <c r="K92" s="91">
        <v>65.599999999999994</v>
      </c>
      <c r="L92" s="85">
        <f>(K92*H92)+(K92*1.5*I92)+(K92*2*J92)</f>
        <v>557.5999999999998</v>
      </c>
      <c r="M92" s="86" t="s">
        <v>35</v>
      </c>
      <c r="N92" s="87"/>
      <c r="O92" s="88">
        <f>IF(G92&gt;12.5,G92-1,G92-0.5)</f>
        <v>8.4999999999999982</v>
      </c>
    </row>
    <row r="93" spans="1:16" s="32" customFormat="1" ht="15" customHeight="1" x14ac:dyDescent="0.2">
      <c r="A93" s="90"/>
      <c r="B93" s="21" t="s">
        <v>42</v>
      </c>
      <c r="C93" s="22" t="s">
        <v>38</v>
      </c>
      <c r="D93" s="17">
        <v>45904</v>
      </c>
      <c r="E93" s="79">
        <v>0.29166666666666669</v>
      </c>
      <c r="F93" s="80">
        <v>0.66666666666666663</v>
      </c>
      <c r="G93" s="18">
        <f>MOD(F93-E93,1)*24</f>
        <v>8.9999999999999982</v>
      </c>
      <c r="H93" s="82">
        <f>IF(G93-0.5&lt;=9,G93-0.5,9)</f>
        <v>8.4999999999999982</v>
      </c>
      <c r="I93" s="83">
        <f>G93-H93-0.5</f>
        <v>0</v>
      </c>
      <c r="J93" s="82">
        <v>0</v>
      </c>
      <c r="K93" s="91">
        <v>65.599999999999994</v>
      </c>
      <c r="L93" s="85">
        <f>(K93*H93)+(K93*1.5*I93)+(K93*2*J93)</f>
        <v>557.5999999999998</v>
      </c>
      <c r="M93" s="86" t="s">
        <v>35</v>
      </c>
      <c r="N93" s="87"/>
      <c r="O93" s="88">
        <f>IF(G93&gt;12.5,G93-1,G93-0.5)</f>
        <v>8.4999999999999982</v>
      </c>
      <c r="P93" s="89"/>
    </row>
    <row r="94" spans="1:16" s="32" customFormat="1" ht="15" customHeight="1" x14ac:dyDescent="0.2">
      <c r="A94" s="76"/>
      <c r="B94" s="21" t="s">
        <v>37</v>
      </c>
      <c r="C94" s="22" t="s">
        <v>38</v>
      </c>
      <c r="D94" s="17">
        <v>45904</v>
      </c>
      <c r="E94" s="92">
        <v>0.29166666666666669</v>
      </c>
      <c r="F94" s="80">
        <v>0.66666666666666663</v>
      </c>
      <c r="G94" s="18">
        <f>MOD(F94-E94,1)*24</f>
        <v>8.9999999999999982</v>
      </c>
      <c r="H94" s="82">
        <f>IF(G94-0.5&lt;=9,G94-0.5,9)</f>
        <v>8.4999999999999982</v>
      </c>
      <c r="I94" s="83">
        <f>G94-H94-0.5</f>
        <v>0</v>
      </c>
      <c r="J94" s="82">
        <v>0</v>
      </c>
      <c r="K94" s="91">
        <v>65.599999999999994</v>
      </c>
      <c r="L94" s="85">
        <f>(K94*H94)+(K94*1.5*I94)+(K94*2*J94)</f>
        <v>557.5999999999998</v>
      </c>
      <c r="M94" s="86" t="s">
        <v>35</v>
      </c>
      <c r="N94" s="87"/>
      <c r="O94" s="88">
        <f>IF(G94&gt;12.5,G94-1,G94-0.5)</f>
        <v>8.4999999999999982</v>
      </c>
      <c r="P94" s="89"/>
    </row>
    <row r="95" spans="1:16" s="32" customFormat="1" ht="15" customHeight="1" x14ac:dyDescent="0.2">
      <c r="A95" s="76"/>
      <c r="B95" s="93" t="s">
        <v>39</v>
      </c>
      <c r="C95" s="78" t="s">
        <v>38</v>
      </c>
      <c r="D95" s="17">
        <v>45904</v>
      </c>
      <c r="E95" s="92">
        <v>0.29166666666666669</v>
      </c>
      <c r="F95" s="80">
        <v>0.66666666666666663</v>
      </c>
      <c r="G95" s="18">
        <f>MOD(F95-E95,1)*24</f>
        <v>8.9999999999999982</v>
      </c>
      <c r="H95" s="82">
        <f>IF(G95-0.5&lt;=9,G95-0.5,9)</f>
        <v>8.4999999999999982</v>
      </c>
      <c r="I95" s="83">
        <f>G95-H95-0.5</f>
        <v>0</v>
      </c>
      <c r="J95" s="82">
        <v>0</v>
      </c>
      <c r="K95" s="91">
        <v>65.599999999999994</v>
      </c>
      <c r="L95" s="85">
        <f>(K95*H95)+(K95*1.5*I95)+(K95*2*J95)</f>
        <v>557.5999999999998</v>
      </c>
      <c r="M95" s="86" t="s">
        <v>35</v>
      </c>
      <c r="N95" s="87"/>
      <c r="O95" s="88">
        <f>IF(G95&gt;12.5,G95-1,G95-0.5)</f>
        <v>8.4999999999999982</v>
      </c>
      <c r="P95" s="89"/>
    </row>
    <row r="96" spans="1:16" s="32" customFormat="1" ht="15" customHeight="1" x14ac:dyDescent="0.2">
      <c r="A96" s="30"/>
      <c r="B96" s="23" t="s">
        <v>15</v>
      </c>
      <c r="C96" s="22" t="s">
        <v>6</v>
      </c>
      <c r="D96" s="17">
        <v>45904</v>
      </c>
      <c r="E96" s="31">
        <v>0.22916666666666666</v>
      </c>
      <c r="F96" s="34">
        <v>0.66666666666666663</v>
      </c>
      <c r="G96" s="18">
        <f>MOD(F96-E96,1)*24</f>
        <v>10.5</v>
      </c>
      <c r="H96" s="57">
        <f>IF(G96-0.5&lt;=9,G96-0.5,9)</f>
        <v>9</v>
      </c>
      <c r="I96" s="58">
        <f>G96-H96-0.5</f>
        <v>1</v>
      </c>
      <c r="J96" s="57">
        <v>0</v>
      </c>
      <c r="K96" s="62">
        <v>77</v>
      </c>
      <c r="L96" s="60">
        <f>(K96*H96)+(K96*1.5*I96)+(K96*2*J96)</f>
        <v>808.5</v>
      </c>
      <c r="M96" s="61" t="s">
        <v>6</v>
      </c>
      <c r="N96" s="35"/>
      <c r="O96" s="33">
        <f>IF(G96&gt;12.5,G96-1,G96-0.5)</f>
        <v>10</v>
      </c>
    </row>
    <row r="97" spans="1:16" s="32" customFormat="1" ht="15" customHeight="1" x14ac:dyDescent="0.2">
      <c r="A97" s="25"/>
      <c r="B97" s="21" t="s">
        <v>13</v>
      </c>
      <c r="C97" s="22" t="s">
        <v>6</v>
      </c>
      <c r="D97" s="17">
        <v>45904</v>
      </c>
      <c r="E97" s="31">
        <v>0.22916666666666666</v>
      </c>
      <c r="F97" s="34">
        <v>0.66666666666666663</v>
      </c>
      <c r="G97" s="18">
        <f>MOD(F97-E97,1)*24</f>
        <v>10.5</v>
      </c>
      <c r="H97" s="57">
        <f>IF(G97-0.5&lt;=9,G97-0.5,9)</f>
        <v>9</v>
      </c>
      <c r="I97" s="58">
        <f>G97-H97-0.5</f>
        <v>1</v>
      </c>
      <c r="J97" s="57">
        <v>0</v>
      </c>
      <c r="K97" s="59">
        <v>77</v>
      </c>
      <c r="L97" s="63">
        <f>(K97*H97)+(K97*1.5*I97)+(K97*2*J97)</f>
        <v>808.5</v>
      </c>
      <c r="M97" s="61" t="s">
        <v>6</v>
      </c>
      <c r="N97" s="5"/>
      <c r="O97" s="33">
        <f>IF(G97&gt;12.5,G97-1,G97-0.5)</f>
        <v>10</v>
      </c>
    </row>
    <row r="98" spans="1:16" s="32" customFormat="1" ht="15" customHeight="1" x14ac:dyDescent="0.2">
      <c r="A98" s="30"/>
      <c r="B98" s="23" t="s">
        <v>7</v>
      </c>
      <c r="C98" s="22" t="s">
        <v>6</v>
      </c>
      <c r="D98" s="17">
        <v>45904</v>
      </c>
      <c r="E98" s="34">
        <v>0.25</v>
      </c>
      <c r="F98" s="34">
        <v>0.64583333333333337</v>
      </c>
      <c r="G98" s="18">
        <f>MOD(F98-E98,1)*24</f>
        <v>9.5</v>
      </c>
      <c r="H98" s="57">
        <f>IF(G98-0.5&lt;=9,G98-0.5,9)</f>
        <v>9</v>
      </c>
      <c r="I98" s="58">
        <f>G98-H98-0.5</f>
        <v>0</v>
      </c>
      <c r="J98" s="57">
        <v>0</v>
      </c>
      <c r="K98" s="62">
        <v>77</v>
      </c>
      <c r="L98" s="60">
        <f>(K98*H98)+(K98*1.5*I98)+(K98*2*J98)</f>
        <v>693</v>
      </c>
      <c r="M98" s="61" t="s">
        <v>6</v>
      </c>
      <c r="O98" s="33">
        <f>IF(G98&gt;12.5,G98-1,G98-0.5)</f>
        <v>9</v>
      </c>
    </row>
    <row r="99" spans="1:16" s="32" customFormat="1" ht="15" customHeight="1" x14ac:dyDescent="0.2">
      <c r="A99" s="25"/>
      <c r="B99" s="21" t="s">
        <v>14</v>
      </c>
      <c r="C99" s="22" t="s">
        <v>6</v>
      </c>
      <c r="D99" s="17">
        <v>45904</v>
      </c>
      <c r="E99" s="34">
        <v>0.25</v>
      </c>
      <c r="F99" s="34">
        <v>0.64583333333333337</v>
      </c>
      <c r="G99" s="18">
        <f>MOD(F99-E99,1)*24</f>
        <v>9.5</v>
      </c>
      <c r="H99" s="57">
        <f>IF(G99-0.5&lt;=9,G99-0.5,9)</f>
        <v>9</v>
      </c>
      <c r="I99" s="58">
        <f>G99-H99-0.5</f>
        <v>0</v>
      </c>
      <c r="J99" s="57">
        <v>0</v>
      </c>
      <c r="K99" s="59">
        <v>77</v>
      </c>
      <c r="L99" s="60">
        <f>(K99*H99)+(K99*1.5*I99)+(K99*2*J99)</f>
        <v>693</v>
      </c>
      <c r="M99" s="61" t="s">
        <v>6</v>
      </c>
      <c r="O99" s="33">
        <f>IF(G99&gt;12.5,G99-1,G99-0.5)</f>
        <v>9</v>
      </c>
    </row>
    <row r="100" spans="1:16" s="32" customFormat="1" ht="15" customHeight="1" x14ac:dyDescent="0.2">
      <c r="A100" s="30"/>
      <c r="B100" s="23" t="s">
        <v>11</v>
      </c>
      <c r="C100" s="22" t="s">
        <v>6</v>
      </c>
      <c r="D100" s="17">
        <v>45904</v>
      </c>
      <c r="E100" s="34">
        <v>0.25</v>
      </c>
      <c r="F100" s="34">
        <v>0.64583333333333337</v>
      </c>
      <c r="G100" s="18">
        <f>MOD(F100-E100,1)*24</f>
        <v>9.5</v>
      </c>
      <c r="H100" s="57">
        <f>IF(G100-0.5&lt;=9,G100-0.5,9)</f>
        <v>9</v>
      </c>
      <c r="I100" s="58">
        <f>G100-H100-0.5</f>
        <v>0</v>
      </c>
      <c r="J100" s="57">
        <v>0</v>
      </c>
      <c r="K100" s="62">
        <v>77</v>
      </c>
      <c r="L100" s="60">
        <f>(K100*H100)+(K100*1.5*I100)+(K100*2*J100)</f>
        <v>693</v>
      </c>
      <c r="M100" s="61" t="s">
        <v>6</v>
      </c>
      <c r="O100" s="33">
        <f>IF(G100&gt;12.5,G100-1,G100-0.5)</f>
        <v>9</v>
      </c>
    </row>
    <row r="101" spans="1:16" s="32" customFormat="1" ht="15" customHeight="1" x14ac:dyDescent="0.2">
      <c r="A101" s="30"/>
      <c r="B101" s="23" t="s">
        <v>27</v>
      </c>
      <c r="C101" s="22" t="s">
        <v>6</v>
      </c>
      <c r="D101" s="17">
        <v>45904</v>
      </c>
      <c r="E101" s="34">
        <v>0.25</v>
      </c>
      <c r="F101" s="34">
        <v>0.64583333333333337</v>
      </c>
      <c r="G101" s="18">
        <f>MOD(F101-E101,1)*24</f>
        <v>9.5</v>
      </c>
      <c r="H101" s="57">
        <f>IF(G101-0.5&lt;=9,G101-0.5,9)</f>
        <v>9</v>
      </c>
      <c r="I101" s="58">
        <f>G101-H101-0.5</f>
        <v>0</v>
      </c>
      <c r="J101" s="57">
        <v>0</v>
      </c>
      <c r="K101" s="62">
        <v>77</v>
      </c>
      <c r="L101" s="60">
        <f>(K101*H101)+(K101*1.5*I101)+(K101*2*J101)</f>
        <v>693</v>
      </c>
      <c r="M101" s="61" t="s">
        <v>6</v>
      </c>
      <c r="O101" s="33">
        <f>IF(G101&gt;12.5,G101-1,G101-0.5)</f>
        <v>9</v>
      </c>
    </row>
    <row r="102" spans="1:16" s="32" customFormat="1" ht="15" customHeight="1" x14ac:dyDescent="0.2">
      <c r="A102" s="30"/>
      <c r="B102" s="23" t="s">
        <v>28</v>
      </c>
      <c r="C102" s="22" t="s">
        <v>6</v>
      </c>
      <c r="D102" s="17">
        <v>45904</v>
      </c>
      <c r="E102" s="34">
        <v>0.25</v>
      </c>
      <c r="F102" s="34">
        <v>0.64583333333333337</v>
      </c>
      <c r="G102" s="18">
        <f>MOD(F102-E102,1)*24</f>
        <v>9.5</v>
      </c>
      <c r="H102" s="57">
        <f>IF(G102-0.5&lt;=9,G102-0.5,9)</f>
        <v>9</v>
      </c>
      <c r="I102" s="58">
        <f>G102-H102-0.5</f>
        <v>0</v>
      </c>
      <c r="J102" s="57">
        <v>0</v>
      </c>
      <c r="K102" s="62">
        <v>77</v>
      </c>
      <c r="L102" s="60">
        <f>(K102*H102)+(K102*1.5*I102)+(K102*2*J102)</f>
        <v>693</v>
      </c>
      <c r="M102" s="61" t="s">
        <v>6</v>
      </c>
      <c r="O102" s="33">
        <f>IF(G102&gt;12.5,G102-1,G102-0.5)</f>
        <v>9</v>
      </c>
    </row>
    <row r="103" spans="1:16" s="32" customFormat="1" ht="15" customHeight="1" x14ac:dyDescent="0.2">
      <c r="A103" s="30"/>
      <c r="B103" s="23" t="s">
        <v>10</v>
      </c>
      <c r="C103" s="22" t="s">
        <v>6</v>
      </c>
      <c r="D103" s="17">
        <v>45904</v>
      </c>
      <c r="E103" s="34">
        <v>0.25</v>
      </c>
      <c r="F103" s="34">
        <v>0.64583333333333337</v>
      </c>
      <c r="G103" s="18">
        <f>MOD(F103-E103,1)*24</f>
        <v>9.5</v>
      </c>
      <c r="H103" s="57">
        <f>IF(G103-0.5&lt;=9,G103-0.5,9)</f>
        <v>9</v>
      </c>
      <c r="I103" s="58">
        <f>G103-H103-0.5</f>
        <v>0</v>
      </c>
      <c r="J103" s="57">
        <v>0</v>
      </c>
      <c r="K103" s="62">
        <v>77</v>
      </c>
      <c r="L103" s="60">
        <f>(K103*H103)+(K103*1.5*I103)+(K103*2*J103)</f>
        <v>693</v>
      </c>
      <c r="M103" s="61" t="s">
        <v>6</v>
      </c>
      <c r="O103" s="33">
        <f>IF(G103&gt;12.5,G103-1,G103-0.5)</f>
        <v>9</v>
      </c>
    </row>
    <row r="104" spans="1:16" s="32" customFormat="1" ht="15" customHeight="1" x14ac:dyDescent="0.2">
      <c r="A104" s="30"/>
      <c r="B104" s="23" t="s">
        <v>17</v>
      </c>
      <c r="C104" s="22" t="s">
        <v>6</v>
      </c>
      <c r="D104" s="17">
        <v>45904</v>
      </c>
      <c r="E104" s="34">
        <v>0.25</v>
      </c>
      <c r="F104" s="34">
        <v>0.64583333333333337</v>
      </c>
      <c r="G104" s="18">
        <f>MOD(F104-E104,1)*24</f>
        <v>9.5</v>
      </c>
      <c r="H104" s="57">
        <f>IF(G104-0.5&lt;=9,G104-0.5,9)</f>
        <v>9</v>
      </c>
      <c r="I104" s="58">
        <f>G104-H104-0.5</f>
        <v>0</v>
      </c>
      <c r="J104" s="57">
        <v>0</v>
      </c>
      <c r="K104" s="62">
        <v>77</v>
      </c>
      <c r="L104" s="60">
        <f>(K104*H104)+(K104*1.5*I104)+(K104*2*J104)</f>
        <v>693</v>
      </c>
      <c r="M104" s="61" t="s">
        <v>6</v>
      </c>
      <c r="N104" s="35"/>
      <c r="O104" s="33">
        <f>IF(G104&gt;12.5,G104-1,G104-0.5)</f>
        <v>9</v>
      </c>
    </row>
    <row r="105" spans="1:16" s="32" customFormat="1" ht="15" customHeight="1" x14ac:dyDescent="0.2">
      <c r="A105" s="30"/>
      <c r="B105" s="23" t="s">
        <v>16</v>
      </c>
      <c r="C105" s="22" t="s">
        <v>6</v>
      </c>
      <c r="D105" s="17">
        <v>45904</v>
      </c>
      <c r="E105" s="34">
        <v>0.25</v>
      </c>
      <c r="F105" s="34">
        <v>0.64583333333333337</v>
      </c>
      <c r="G105" s="18">
        <f>MOD(F105-E105,1)*24</f>
        <v>9.5</v>
      </c>
      <c r="H105" s="57">
        <f>IF(G105-0.5&lt;=9,G105-0.5,9)</f>
        <v>9</v>
      </c>
      <c r="I105" s="58">
        <f>G105-H105-0.5</f>
        <v>0</v>
      </c>
      <c r="J105" s="57">
        <v>0</v>
      </c>
      <c r="K105" s="62">
        <v>77</v>
      </c>
      <c r="L105" s="60">
        <f>(K105*H105)+(K105*1.5*I105)+(K105*2*J105)</f>
        <v>693</v>
      </c>
      <c r="M105" s="61" t="s">
        <v>6</v>
      </c>
      <c r="O105" s="33">
        <f>IF(G105&gt;12.5,G105-1,G105-0.5)</f>
        <v>9</v>
      </c>
    </row>
    <row r="106" spans="1:16" s="32" customFormat="1" ht="15" customHeight="1" x14ac:dyDescent="0.2">
      <c r="A106" s="30"/>
      <c r="B106" s="23" t="s">
        <v>12</v>
      </c>
      <c r="C106" s="22" t="s">
        <v>6</v>
      </c>
      <c r="D106" s="17">
        <v>45904</v>
      </c>
      <c r="E106" s="34">
        <v>0.25</v>
      </c>
      <c r="F106" s="34">
        <v>0.64583333333333337</v>
      </c>
      <c r="G106" s="18">
        <f>MOD(F106-E106,1)*24</f>
        <v>9.5</v>
      </c>
      <c r="H106" s="57">
        <f>IF(G106-0.5&lt;=9,G106-0.5,9)</f>
        <v>9</v>
      </c>
      <c r="I106" s="58">
        <f>G106-H106-0.5</f>
        <v>0</v>
      </c>
      <c r="J106" s="57">
        <v>0</v>
      </c>
      <c r="K106" s="62">
        <v>77</v>
      </c>
      <c r="L106" s="60">
        <f>(K106*H106)+(K106*1.5*I106)+(K106*2*J106)</f>
        <v>693</v>
      </c>
      <c r="M106" s="61" t="s">
        <v>6</v>
      </c>
      <c r="N106" s="35"/>
      <c r="O106" s="33">
        <f>IF(G106&gt;12.5,G106-1,G106-0.5)</f>
        <v>9</v>
      </c>
    </row>
    <row r="107" spans="1:16" s="32" customFormat="1" ht="15" customHeight="1" x14ac:dyDescent="0.2">
      <c r="A107" s="30"/>
      <c r="B107" s="23" t="s">
        <v>9</v>
      </c>
      <c r="C107" s="22" t="s">
        <v>6</v>
      </c>
      <c r="D107" s="17">
        <v>45904</v>
      </c>
      <c r="E107" s="34">
        <v>0.25</v>
      </c>
      <c r="F107" s="34">
        <v>0.64583333333333337</v>
      </c>
      <c r="G107" s="18">
        <f>MOD(F107-E107,1)*24</f>
        <v>9.5</v>
      </c>
      <c r="H107" s="57">
        <f>IF(G107-0.5&lt;=9,G107-0.5,9)</f>
        <v>9</v>
      </c>
      <c r="I107" s="58">
        <f>G107-H107-0.5</f>
        <v>0</v>
      </c>
      <c r="J107" s="57">
        <v>0</v>
      </c>
      <c r="K107" s="62">
        <v>77</v>
      </c>
      <c r="L107" s="60">
        <f>(K107*H107)+(K107*1.5*I107)+(K107*2*J107)</f>
        <v>693</v>
      </c>
      <c r="M107" s="61" t="s">
        <v>6</v>
      </c>
      <c r="O107" s="33">
        <f>IF(G107&gt;12.5,G107-1,G107-0.5)</f>
        <v>9</v>
      </c>
    </row>
    <row r="108" spans="1:16" s="32" customFormat="1" ht="15" customHeight="1" x14ac:dyDescent="0.2">
      <c r="A108" s="25"/>
      <c r="B108" s="21" t="s">
        <v>8</v>
      </c>
      <c r="C108" s="22" t="s">
        <v>6</v>
      </c>
      <c r="D108" s="17">
        <v>45904</v>
      </c>
      <c r="E108" s="34">
        <v>0.25</v>
      </c>
      <c r="F108" s="34">
        <v>0.64583333333333337</v>
      </c>
      <c r="G108" s="18">
        <f>MOD(F108-E108,1)*24</f>
        <v>9.5</v>
      </c>
      <c r="H108" s="57">
        <f>IF(G108-0.5&lt;=9,G108-0.5,9)</f>
        <v>9</v>
      </c>
      <c r="I108" s="58">
        <f>G108-H108-0.5</f>
        <v>0</v>
      </c>
      <c r="J108" s="57">
        <v>0</v>
      </c>
      <c r="K108" s="59">
        <v>77</v>
      </c>
      <c r="L108" s="60">
        <f>(K108*H108)+(K108*1.5*I108)+(K108*2*J108)</f>
        <v>693</v>
      </c>
      <c r="M108" s="61" t="s">
        <v>6</v>
      </c>
      <c r="O108" s="33">
        <f>IF(G108&gt;12.5,G108-1,G108-0.5)</f>
        <v>9</v>
      </c>
    </row>
    <row r="109" spans="1:16" s="32" customFormat="1" ht="15" customHeight="1" x14ac:dyDescent="0.2">
      <c r="A109" s="76"/>
      <c r="B109" s="77" t="s">
        <v>33</v>
      </c>
      <c r="C109" s="78" t="s">
        <v>34</v>
      </c>
      <c r="D109" s="17">
        <v>45905</v>
      </c>
      <c r="E109" s="79">
        <v>0.27083333333333331</v>
      </c>
      <c r="F109" s="80">
        <v>0.75</v>
      </c>
      <c r="G109" s="18">
        <f>MOD(F109-E109,1)*24</f>
        <v>11.5</v>
      </c>
      <c r="H109" s="82">
        <f>IF(G109-0.5&lt;=9,G109-0.5,9)</f>
        <v>9</v>
      </c>
      <c r="I109" s="83">
        <f>G109-H109-0.5</f>
        <v>2</v>
      </c>
      <c r="J109" s="82">
        <v>0</v>
      </c>
      <c r="K109" s="84">
        <v>73</v>
      </c>
      <c r="L109" s="85">
        <f>(K109*H109)+(K109*1.5*I109)+(K109*2*J109)</f>
        <v>876</v>
      </c>
      <c r="M109" s="86" t="s">
        <v>35</v>
      </c>
      <c r="N109" s="87"/>
      <c r="O109" s="88">
        <f>IF(G109&gt;12.5,G109-1,G109-0.5)</f>
        <v>11</v>
      </c>
      <c r="P109" s="89"/>
    </row>
    <row r="110" spans="1:16" s="32" customFormat="1" ht="15" customHeight="1" x14ac:dyDescent="0.2">
      <c r="A110" s="76"/>
      <c r="B110" s="77" t="s">
        <v>36</v>
      </c>
      <c r="C110" s="78" t="s">
        <v>34</v>
      </c>
      <c r="D110" s="17">
        <v>45905</v>
      </c>
      <c r="E110" s="79">
        <v>0.25</v>
      </c>
      <c r="F110" s="80">
        <v>0.77083333333333337</v>
      </c>
      <c r="G110" s="18">
        <f>MOD(F110-E110,1)*24</f>
        <v>12.5</v>
      </c>
      <c r="H110" s="82">
        <f>IF(G110-0.5&lt;=9,G110-0.5,9)</f>
        <v>9</v>
      </c>
      <c r="I110" s="83">
        <f>G110-H110-0.5</f>
        <v>3</v>
      </c>
      <c r="J110" s="82">
        <v>0</v>
      </c>
      <c r="K110" s="84">
        <v>73</v>
      </c>
      <c r="L110" s="85">
        <f>(K110*H110)+(K110*1.5*I110)+(K110*2*J110)</f>
        <v>985.5</v>
      </c>
      <c r="M110" s="86" t="s">
        <v>35</v>
      </c>
      <c r="N110" s="87"/>
      <c r="O110" s="88">
        <f>IF(G110&gt;12.5,G110-1,G110-0.5)</f>
        <v>12</v>
      </c>
      <c r="P110" s="89"/>
    </row>
    <row r="111" spans="1:16" s="32" customFormat="1" ht="15" customHeight="1" x14ac:dyDescent="0.2">
      <c r="A111" s="76"/>
      <c r="B111" s="23" t="s">
        <v>43</v>
      </c>
      <c r="C111" s="22" t="s">
        <v>38</v>
      </c>
      <c r="D111" s="17">
        <v>45905</v>
      </c>
      <c r="E111" s="92">
        <v>0.29166666666666669</v>
      </c>
      <c r="F111" s="80">
        <v>0.66666666666666663</v>
      </c>
      <c r="G111" s="18">
        <f>MOD(F111-E111,1)*24</f>
        <v>8.9999999999999982</v>
      </c>
      <c r="H111" s="82">
        <f>IF(G111-0.5&lt;=9,G111-0.5,9)</f>
        <v>8.4999999999999982</v>
      </c>
      <c r="I111" s="83">
        <f>G111-H111-0.5</f>
        <v>0</v>
      </c>
      <c r="J111" s="82">
        <v>0</v>
      </c>
      <c r="K111" s="91">
        <v>65.599999999999994</v>
      </c>
      <c r="L111" s="85">
        <f>(K111*H111)+(K111*1.5*I111)+(K111*2*J111)</f>
        <v>557.5999999999998</v>
      </c>
      <c r="M111" s="86" t="s">
        <v>35</v>
      </c>
      <c r="N111" s="87"/>
      <c r="O111" s="88">
        <f>IF(G111&gt;12.5,G111-1,G111-0.5)</f>
        <v>8.4999999999999982</v>
      </c>
      <c r="P111" s="89"/>
    </row>
    <row r="112" spans="1:16" s="32" customFormat="1" ht="15" customHeight="1" x14ac:dyDescent="0.2">
      <c r="A112" s="76"/>
      <c r="B112" s="77" t="s">
        <v>48</v>
      </c>
      <c r="C112" s="78" t="s">
        <v>38</v>
      </c>
      <c r="D112" s="17">
        <v>45905</v>
      </c>
      <c r="E112" s="92">
        <v>0.29166666666666669</v>
      </c>
      <c r="F112" s="80">
        <v>0.66666666666666663</v>
      </c>
      <c r="G112" s="18">
        <f>MOD(F112-E112,1)*24</f>
        <v>8.9999999999999982</v>
      </c>
      <c r="H112" s="82">
        <f>IF(G112-0.5&lt;=9,G112-0.5,9)</f>
        <v>8.4999999999999982</v>
      </c>
      <c r="I112" s="83">
        <f>G112-H112-0.5</f>
        <v>0</v>
      </c>
      <c r="J112" s="82">
        <v>0</v>
      </c>
      <c r="K112" s="91">
        <v>65.599999999999994</v>
      </c>
      <c r="L112" s="85">
        <f>(K112*H112)+(K112*1.5*I112)+(K112*2*J112)</f>
        <v>557.5999999999998</v>
      </c>
      <c r="M112" s="86" t="s">
        <v>35</v>
      </c>
      <c r="N112" s="87"/>
      <c r="O112" s="88">
        <f>IF(G112&gt;12.5,G112-1,G112-0.5)</f>
        <v>8.4999999999999982</v>
      </c>
      <c r="P112" s="89"/>
    </row>
    <row r="113" spans="1:16" s="32" customFormat="1" ht="15" customHeight="1" x14ac:dyDescent="0.2">
      <c r="A113" s="76"/>
      <c r="B113" s="21" t="s">
        <v>45</v>
      </c>
      <c r="C113" s="22" t="s">
        <v>38</v>
      </c>
      <c r="D113" s="17">
        <v>45905</v>
      </c>
      <c r="E113" s="92">
        <v>0.29166666666666669</v>
      </c>
      <c r="F113" s="80">
        <v>0.66666666666666663</v>
      </c>
      <c r="G113" s="18">
        <f>MOD(F113-E113,1)*24</f>
        <v>8.9999999999999982</v>
      </c>
      <c r="H113" s="82">
        <f>IF(G113-0.5&lt;=9,G113-0.5,9)</f>
        <v>8.4999999999999982</v>
      </c>
      <c r="I113" s="83">
        <f>G113-H113-0.5</f>
        <v>0</v>
      </c>
      <c r="J113" s="82">
        <v>0</v>
      </c>
      <c r="K113" s="91">
        <v>65.599999999999994</v>
      </c>
      <c r="L113" s="85">
        <f>(K113*H113)+(K113*1.5*I113)+(K113*2*J113)</f>
        <v>557.5999999999998</v>
      </c>
      <c r="M113" s="86" t="s">
        <v>35</v>
      </c>
      <c r="N113" s="87"/>
      <c r="O113" s="88">
        <f>IF(G113&gt;12.5,G113-1,G113-0.5)</f>
        <v>8.4999999999999982</v>
      </c>
      <c r="P113" s="89"/>
    </row>
    <row r="114" spans="1:16" s="32" customFormat="1" ht="15" customHeight="1" x14ac:dyDescent="0.2">
      <c r="A114" s="90"/>
      <c r="B114" s="93" t="s">
        <v>50</v>
      </c>
      <c r="C114" s="78" t="s">
        <v>38</v>
      </c>
      <c r="D114" s="17">
        <v>45905</v>
      </c>
      <c r="E114" s="79">
        <v>0.29166666666666669</v>
      </c>
      <c r="F114" s="80">
        <v>0.66666666666666663</v>
      </c>
      <c r="G114" s="18">
        <f>MOD(F114-E114,1)*24</f>
        <v>8.9999999999999982</v>
      </c>
      <c r="H114" s="82">
        <f>IF(G114-0.5&lt;=9,G114-0.5,9)</f>
        <v>8.4999999999999982</v>
      </c>
      <c r="I114" s="83">
        <f>G114-H114-0.5</f>
        <v>0</v>
      </c>
      <c r="J114" s="82">
        <v>0</v>
      </c>
      <c r="K114" s="91">
        <v>65.599999999999994</v>
      </c>
      <c r="L114" s="85">
        <f>(K114*H114)+(K114*1.5*I114)+(K114*2*J114)</f>
        <v>557.5999999999998</v>
      </c>
      <c r="M114" s="86" t="s">
        <v>35</v>
      </c>
      <c r="N114" s="87"/>
      <c r="O114" s="88">
        <f>IF(G114&gt;12.5,G114-1,G114-0.5)</f>
        <v>8.4999999999999982</v>
      </c>
      <c r="P114" s="89"/>
    </row>
    <row r="115" spans="1:16" s="32" customFormat="1" ht="15" customHeight="1" x14ac:dyDescent="0.2">
      <c r="A115" s="90"/>
      <c r="B115" s="93" t="s">
        <v>49</v>
      </c>
      <c r="C115" s="78" t="s">
        <v>38</v>
      </c>
      <c r="D115" s="17">
        <v>45905</v>
      </c>
      <c r="E115" s="79">
        <v>0.29166666666666669</v>
      </c>
      <c r="F115" s="80">
        <v>0.66666666666666663</v>
      </c>
      <c r="G115" s="18">
        <f>MOD(F115-E115,1)*24</f>
        <v>8.9999999999999982</v>
      </c>
      <c r="H115" s="82">
        <f>IF(G115-0.5&lt;=9,G115-0.5,9)</f>
        <v>8.4999999999999982</v>
      </c>
      <c r="I115" s="83">
        <f>G115-H115-0.5</f>
        <v>0</v>
      </c>
      <c r="J115" s="82">
        <v>0</v>
      </c>
      <c r="K115" s="91">
        <v>65.599999999999994</v>
      </c>
      <c r="L115" s="85">
        <f>(K115*H115)+(K115*1.5*I115)+(K115*2*J115)</f>
        <v>557.5999999999998</v>
      </c>
      <c r="M115" s="86" t="s">
        <v>35</v>
      </c>
      <c r="N115" s="87"/>
      <c r="O115" s="88">
        <f>IF(G115&gt;12.5,G115-1,G115-0.5)</f>
        <v>8.4999999999999982</v>
      </c>
      <c r="P115" s="89"/>
    </row>
    <row r="116" spans="1:16" s="32" customFormat="1" ht="15" customHeight="1" x14ac:dyDescent="0.2">
      <c r="A116" s="76"/>
      <c r="B116" s="93" t="s">
        <v>40</v>
      </c>
      <c r="C116" s="78" t="s">
        <v>38</v>
      </c>
      <c r="D116" s="17">
        <v>45905</v>
      </c>
      <c r="E116" s="92">
        <v>0.29166666666666669</v>
      </c>
      <c r="F116" s="80">
        <v>0.66666666666666663</v>
      </c>
      <c r="G116" s="18">
        <f>MOD(F116-E116,1)*24</f>
        <v>8.9999999999999982</v>
      </c>
      <c r="H116" s="82">
        <f>IF(G116-0.5&lt;=9,G116-0.5,9)</f>
        <v>8.4999999999999982</v>
      </c>
      <c r="I116" s="83">
        <f>G116-H116-0.5</f>
        <v>0</v>
      </c>
      <c r="J116" s="82">
        <v>0</v>
      </c>
      <c r="K116" s="91">
        <v>65.599999999999994</v>
      </c>
      <c r="L116" s="85">
        <f>(K116*H116)+(K116*1.5*I116)+(K116*2*J116)</f>
        <v>557.5999999999998</v>
      </c>
      <c r="M116" s="86" t="s">
        <v>35</v>
      </c>
      <c r="N116" s="87"/>
      <c r="O116" s="88">
        <f>IF(G116&gt;12.5,G116-1,G116-0.5)</f>
        <v>8.4999999999999982</v>
      </c>
      <c r="P116" s="89"/>
    </row>
    <row r="117" spans="1:16" s="32" customFormat="1" ht="15" customHeight="1" x14ac:dyDescent="0.2">
      <c r="A117" s="90"/>
      <c r="B117" s="21" t="s">
        <v>41</v>
      </c>
      <c r="C117" s="22" t="s">
        <v>38</v>
      </c>
      <c r="D117" s="17">
        <v>45905</v>
      </c>
      <c r="E117" s="79">
        <v>0.29166666666666669</v>
      </c>
      <c r="F117" s="80">
        <v>0.66666666666666663</v>
      </c>
      <c r="G117" s="18">
        <f>MOD(F117-E117,1)*24</f>
        <v>8.9999999999999982</v>
      </c>
      <c r="H117" s="82">
        <f>IF(G117-0.5&lt;=9,G117-0.5,9)</f>
        <v>8.4999999999999982</v>
      </c>
      <c r="I117" s="83">
        <f>G117-H117-0.5</f>
        <v>0</v>
      </c>
      <c r="J117" s="82">
        <v>0</v>
      </c>
      <c r="K117" s="91">
        <v>65.599999999999994</v>
      </c>
      <c r="L117" s="85">
        <f>(K117*H117)+(K117*1.5*I117)+(K117*2*J117)</f>
        <v>557.5999999999998</v>
      </c>
      <c r="M117" s="86" t="s">
        <v>35</v>
      </c>
      <c r="N117" s="87"/>
      <c r="O117" s="88">
        <f>IF(G117&gt;12.5,G117-1,G117-0.5)</f>
        <v>8.4999999999999982</v>
      </c>
      <c r="P117" s="89"/>
    </row>
    <row r="118" spans="1:16" s="32" customFormat="1" ht="15" customHeight="1" x14ac:dyDescent="0.2">
      <c r="A118" s="90"/>
      <c r="B118" s="77" t="s">
        <v>46</v>
      </c>
      <c r="C118" s="78" t="s">
        <v>38</v>
      </c>
      <c r="D118" s="17">
        <v>45905</v>
      </c>
      <c r="E118" s="79">
        <v>0.29166666666666669</v>
      </c>
      <c r="F118" s="80">
        <v>0.66666666666666663</v>
      </c>
      <c r="G118" s="18">
        <f>MOD(F118-E118,1)*24</f>
        <v>8.9999999999999982</v>
      </c>
      <c r="H118" s="82">
        <f>IF(G118-0.5&lt;=9,G118-0.5,9)</f>
        <v>8.4999999999999982</v>
      </c>
      <c r="I118" s="83">
        <f>G118-H118-0.5</f>
        <v>0</v>
      </c>
      <c r="J118" s="82">
        <v>0</v>
      </c>
      <c r="K118" s="91">
        <v>65.599999999999994</v>
      </c>
      <c r="L118" s="85">
        <f>(K118*H118)+(K118*1.5*I118)+(K118*2*J118)</f>
        <v>557.5999999999998</v>
      </c>
      <c r="M118" s="86" t="s">
        <v>35</v>
      </c>
      <c r="N118" s="87"/>
      <c r="O118" s="88">
        <f>IF(G118&gt;12.5,G118-1,G118-0.5)</f>
        <v>8.4999999999999982</v>
      </c>
      <c r="P118" s="89"/>
    </row>
    <row r="119" spans="1:16" s="32" customFormat="1" ht="15" customHeight="1" x14ac:dyDescent="0.2">
      <c r="A119" s="76"/>
      <c r="B119" s="21" t="s">
        <v>56</v>
      </c>
      <c r="C119" s="22" t="s">
        <v>38</v>
      </c>
      <c r="D119" s="17">
        <v>45905</v>
      </c>
      <c r="E119" s="92">
        <v>0.29166666666666669</v>
      </c>
      <c r="F119" s="80">
        <v>0.66666666666666663</v>
      </c>
      <c r="G119" s="18">
        <f>MOD(F119-E119,1)*24</f>
        <v>8.9999999999999982</v>
      </c>
      <c r="H119" s="82">
        <f>IF(G119-0.5&lt;=9,G119-0.5,9)</f>
        <v>8.4999999999999982</v>
      </c>
      <c r="I119" s="83">
        <f>G119-H119-0.5</f>
        <v>0</v>
      </c>
      <c r="J119" s="82">
        <v>0</v>
      </c>
      <c r="K119" s="91">
        <v>65.599999999999994</v>
      </c>
      <c r="L119" s="85">
        <f>(K119*H119)+(K119*1.5*I119)+(K119*2*J119)</f>
        <v>557.5999999999998</v>
      </c>
      <c r="M119" s="86" t="s">
        <v>35</v>
      </c>
      <c r="N119" s="87"/>
      <c r="O119" s="88">
        <f>IF(G119&gt;12.5,G119-1,G119-0.5)</f>
        <v>8.4999999999999982</v>
      </c>
      <c r="P119" s="89"/>
    </row>
    <row r="120" spans="1:16" s="32" customFormat="1" ht="15" customHeight="1" x14ac:dyDescent="0.2">
      <c r="A120" s="76"/>
      <c r="B120" s="21" t="s">
        <v>44</v>
      </c>
      <c r="C120" s="22" t="s">
        <v>38</v>
      </c>
      <c r="D120" s="17">
        <v>45905</v>
      </c>
      <c r="E120" s="92">
        <v>0.29166666666666669</v>
      </c>
      <c r="F120" s="80">
        <v>0.66666666666666663</v>
      </c>
      <c r="G120" s="18">
        <f>MOD(F120-E120,1)*24</f>
        <v>8.9999999999999982</v>
      </c>
      <c r="H120" s="82">
        <f>IF(G120-0.5&lt;=9,G120-0.5,9)</f>
        <v>8.4999999999999982</v>
      </c>
      <c r="I120" s="83">
        <f>G120-H120-0.5</f>
        <v>0</v>
      </c>
      <c r="J120" s="82">
        <v>0</v>
      </c>
      <c r="K120" s="91">
        <v>65.599999999999994</v>
      </c>
      <c r="L120" s="85">
        <f>(K120*H120)+(K120*1.5*I120)+(K120*2*J120)</f>
        <v>557.5999999999998</v>
      </c>
      <c r="M120" s="86" t="s">
        <v>35</v>
      </c>
      <c r="N120" s="87"/>
      <c r="O120" s="88">
        <f>IF(G120&gt;12.5,G120-1,G120-0.5)</f>
        <v>8.4999999999999982</v>
      </c>
      <c r="P120" s="89"/>
    </row>
    <row r="121" spans="1:16" s="32" customFormat="1" ht="15" customHeight="1" x14ac:dyDescent="0.2">
      <c r="A121" s="76"/>
      <c r="B121" s="21" t="s">
        <v>53</v>
      </c>
      <c r="C121" s="22" t="s">
        <v>38</v>
      </c>
      <c r="D121" s="17">
        <v>45905</v>
      </c>
      <c r="E121" s="92">
        <v>0.29166666666666669</v>
      </c>
      <c r="F121" s="80">
        <v>0.66666666666666663</v>
      </c>
      <c r="G121" s="18">
        <f>MOD(F121-E121,1)*24</f>
        <v>8.9999999999999982</v>
      </c>
      <c r="H121" s="82">
        <f>IF(G121-0.5&lt;=9,G121-0.5,9)</f>
        <v>8.4999999999999982</v>
      </c>
      <c r="I121" s="83">
        <f>G121-H121-0.5</f>
        <v>0</v>
      </c>
      <c r="J121" s="82">
        <v>0</v>
      </c>
      <c r="K121" s="91">
        <v>65.599999999999994</v>
      </c>
      <c r="L121" s="85">
        <f>(K121*H121)+(K121*1.5*I121)+(K121*2*J121)</f>
        <v>557.5999999999998</v>
      </c>
      <c r="M121" s="86" t="s">
        <v>35</v>
      </c>
      <c r="N121" s="87"/>
      <c r="O121" s="88">
        <f>IF(G121&gt;12.5,G121-1,G121-0.5)</f>
        <v>8.4999999999999982</v>
      </c>
      <c r="P121" s="89"/>
    </row>
    <row r="122" spans="1:16" s="32" customFormat="1" ht="15" customHeight="1" x14ac:dyDescent="0.2">
      <c r="A122" s="76"/>
      <c r="B122" s="77" t="s">
        <v>54</v>
      </c>
      <c r="C122" s="78" t="s">
        <v>38</v>
      </c>
      <c r="D122" s="17">
        <v>45905</v>
      </c>
      <c r="E122" s="92">
        <v>0.29166666666666669</v>
      </c>
      <c r="F122" s="80">
        <v>0.66666666666666663</v>
      </c>
      <c r="G122" s="18">
        <f>MOD(F122-E122,1)*24</f>
        <v>8.9999999999999982</v>
      </c>
      <c r="H122" s="82">
        <f>IF(G122-0.5&lt;=9,G122-0.5,9)</f>
        <v>8.4999999999999982</v>
      </c>
      <c r="I122" s="83">
        <f>G122-H122-0.5</f>
        <v>0</v>
      </c>
      <c r="J122" s="82">
        <v>0</v>
      </c>
      <c r="K122" s="91">
        <v>65.599999999999994</v>
      </c>
      <c r="L122" s="85">
        <f>(K122*H122)+(K122*1.5*I122)+(K122*2*J122)</f>
        <v>557.5999999999998</v>
      </c>
      <c r="M122" s="86" t="s">
        <v>35</v>
      </c>
      <c r="N122" s="87"/>
      <c r="O122" s="88">
        <f>IF(G122&gt;12.5,G122-1,G122-0.5)</f>
        <v>8.4999999999999982</v>
      </c>
      <c r="P122" s="89"/>
    </row>
    <row r="123" spans="1:16" s="32" customFormat="1" ht="15" customHeight="1" x14ac:dyDescent="0.2">
      <c r="A123" s="76"/>
      <c r="B123" s="21" t="s">
        <v>55</v>
      </c>
      <c r="C123" s="78" t="s">
        <v>38</v>
      </c>
      <c r="D123" s="17">
        <v>45905</v>
      </c>
      <c r="E123" s="79">
        <v>0.29166666666666669</v>
      </c>
      <c r="F123" s="80">
        <v>0.66666666666666663</v>
      </c>
      <c r="G123" s="18">
        <f>MOD(F123-E123,1)*24</f>
        <v>8.9999999999999982</v>
      </c>
      <c r="H123" s="82">
        <f>IF(G123-0.5&lt;=9,G123-0.5,9)</f>
        <v>8.4999999999999982</v>
      </c>
      <c r="I123" s="83">
        <f>G123-H123-0.5</f>
        <v>0</v>
      </c>
      <c r="J123" s="82">
        <v>0</v>
      </c>
      <c r="K123" s="91">
        <v>65.599999999999994</v>
      </c>
      <c r="L123" s="85">
        <f>(K123*H123)+(K123*1.5*I123)+(K123*2*J123)</f>
        <v>557.5999999999998</v>
      </c>
      <c r="M123" s="86" t="s">
        <v>35</v>
      </c>
      <c r="N123" s="87"/>
      <c r="O123" s="88">
        <f>IF(G123&gt;12.5,G123-1,G123-0.5)</f>
        <v>8.4999999999999982</v>
      </c>
      <c r="P123" s="89"/>
    </row>
    <row r="124" spans="1:16" s="32" customFormat="1" ht="15" customHeight="1" x14ac:dyDescent="0.2">
      <c r="A124" s="76"/>
      <c r="B124" s="21" t="s">
        <v>47</v>
      </c>
      <c r="C124" s="22" t="s">
        <v>38</v>
      </c>
      <c r="D124" s="17">
        <v>45905</v>
      </c>
      <c r="E124" s="79">
        <v>0.29166666666666669</v>
      </c>
      <c r="F124" s="80">
        <v>0.66666666666666663</v>
      </c>
      <c r="G124" s="18">
        <f>MOD(F124-E124,1)*24</f>
        <v>8.9999999999999982</v>
      </c>
      <c r="H124" s="82">
        <f>IF(G124-0.5&lt;=9,G124-0.5,9)</f>
        <v>8.4999999999999982</v>
      </c>
      <c r="I124" s="83">
        <f>G124-H124-0.5</f>
        <v>0</v>
      </c>
      <c r="J124" s="82">
        <v>0</v>
      </c>
      <c r="K124" s="91">
        <v>65.599999999999994</v>
      </c>
      <c r="L124" s="85">
        <f>(K124*H124)+(K124*1.5*I124)+(K124*2*J124)</f>
        <v>557.5999999999998</v>
      </c>
      <c r="M124" s="86" t="s">
        <v>35</v>
      </c>
      <c r="N124" s="87"/>
      <c r="O124" s="88">
        <f>IF(G124&gt;12.5,G124-1,G124-0.5)</f>
        <v>8.4999999999999982</v>
      </c>
      <c r="P124" s="89"/>
    </row>
    <row r="125" spans="1:16" s="32" customFormat="1" ht="15" customHeight="1" x14ac:dyDescent="0.2">
      <c r="A125" s="76"/>
      <c r="B125" s="21" t="s">
        <v>51</v>
      </c>
      <c r="C125" s="22" t="s">
        <v>38</v>
      </c>
      <c r="D125" s="17">
        <v>45905</v>
      </c>
      <c r="E125" s="92">
        <v>0.29166666666666669</v>
      </c>
      <c r="F125" s="80">
        <v>0.66666666666666663</v>
      </c>
      <c r="G125" s="18">
        <f>MOD(F125-E125,1)*24</f>
        <v>8.9999999999999982</v>
      </c>
      <c r="H125" s="82">
        <f>IF(G125-0.5&lt;=9,G125-0.5,9)</f>
        <v>8.4999999999999982</v>
      </c>
      <c r="I125" s="83">
        <f>G125-H125-0.5</f>
        <v>0</v>
      </c>
      <c r="J125" s="82">
        <v>0</v>
      </c>
      <c r="K125" s="91">
        <v>65.599999999999994</v>
      </c>
      <c r="L125" s="85">
        <f>(K125*H125)+(K125*1.5*I125)+(K125*2*J125)</f>
        <v>557.5999999999998</v>
      </c>
      <c r="M125" s="86" t="s">
        <v>35</v>
      </c>
      <c r="N125" s="87"/>
      <c r="O125" s="88">
        <f>IF(G125&gt;12.5,G125-1,G125-0.5)</f>
        <v>8.4999999999999982</v>
      </c>
      <c r="P125" s="89"/>
    </row>
    <row r="126" spans="1:16" s="32" customFormat="1" ht="15" customHeight="1" x14ac:dyDescent="0.2">
      <c r="A126" s="90"/>
      <c r="B126" s="21" t="s">
        <v>42</v>
      </c>
      <c r="C126" s="22" t="s">
        <v>38</v>
      </c>
      <c r="D126" s="17">
        <v>45905</v>
      </c>
      <c r="E126" s="79">
        <v>0.29166666666666669</v>
      </c>
      <c r="F126" s="80">
        <v>0.66666666666666663</v>
      </c>
      <c r="G126" s="18">
        <f>MOD(F126-E126,1)*24</f>
        <v>8.9999999999999982</v>
      </c>
      <c r="H126" s="82">
        <f>IF(G126-0.5&lt;=9,G126-0.5,9)</f>
        <v>8.4999999999999982</v>
      </c>
      <c r="I126" s="83">
        <f>G126-H126-0.5</f>
        <v>0</v>
      </c>
      <c r="J126" s="82">
        <v>0</v>
      </c>
      <c r="K126" s="91">
        <v>65.599999999999994</v>
      </c>
      <c r="L126" s="85">
        <f>(K126*H126)+(K126*1.5*I126)+(K126*2*J126)</f>
        <v>557.5999999999998</v>
      </c>
      <c r="M126" s="86" t="s">
        <v>35</v>
      </c>
      <c r="N126" s="87"/>
      <c r="O126" s="88">
        <f>IF(G126&gt;12.5,G126-1,G126-0.5)</f>
        <v>8.4999999999999982</v>
      </c>
      <c r="P126" s="89"/>
    </row>
    <row r="127" spans="1:16" s="32" customFormat="1" ht="15" customHeight="1" x14ac:dyDescent="0.2">
      <c r="A127" s="76"/>
      <c r="B127" s="21" t="s">
        <v>37</v>
      </c>
      <c r="C127" s="22" t="s">
        <v>38</v>
      </c>
      <c r="D127" s="17">
        <v>45905</v>
      </c>
      <c r="E127" s="92">
        <v>0.29166666666666669</v>
      </c>
      <c r="F127" s="80">
        <v>0.66666666666666663</v>
      </c>
      <c r="G127" s="18">
        <f>MOD(F127-E127,1)*24</f>
        <v>8.9999999999999982</v>
      </c>
      <c r="H127" s="82">
        <f>IF(G127-0.5&lt;=9,G127-0.5,9)</f>
        <v>8.4999999999999982</v>
      </c>
      <c r="I127" s="83">
        <f>G127-H127-0.5</f>
        <v>0</v>
      </c>
      <c r="J127" s="82">
        <v>0</v>
      </c>
      <c r="K127" s="91">
        <v>65.599999999999994</v>
      </c>
      <c r="L127" s="85">
        <f>(K127*H127)+(K127*1.5*I127)+(K127*2*J127)</f>
        <v>557.5999999999998</v>
      </c>
      <c r="M127" s="86" t="s">
        <v>35</v>
      </c>
      <c r="N127" s="87"/>
      <c r="O127" s="88">
        <f>IF(G127&gt;12.5,G127-1,G127-0.5)</f>
        <v>8.4999999999999982</v>
      </c>
      <c r="P127" s="89"/>
    </row>
    <row r="128" spans="1:16" s="32" customFormat="1" ht="15" customHeight="1" x14ac:dyDescent="0.2">
      <c r="A128" s="76"/>
      <c r="B128" s="93" t="s">
        <v>39</v>
      </c>
      <c r="C128" s="78" t="s">
        <v>38</v>
      </c>
      <c r="D128" s="17">
        <v>45905</v>
      </c>
      <c r="E128" s="92">
        <v>0.29166666666666669</v>
      </c>
      <c r="F128" s="80">
        <v>0.66666666666666663</v>
      </c>
      <c r="G128" s="18">
        <f>MOD(F128-E128,1)*24</f>
        <v>8.9999999999999982</v>
      </c>
      <c r="H128" s="82">
        <f>IF(G128-0.5&lt;=9,G128-0.5,9)</f>
        <v>8.4999999999999982</v>
      </c>
      <c r="I128" s="83">
        <f>G128-H128-0.5</f>
        <v>0</v>
      </c>
      <c r="J128" s="82">
        <v>0</v>
      </c>
      <c r="K128" s="91">
        <v>65.599999999999994</v>
      </c>
      <c r="L128" s="85">
        <f>(K128*H128)+(K128*1.5*I128)+(K128*2*J128)</f>
        <v>557.5999999999998</v>
      </c>
      <c r="M128" s="86" t="s">
        <v>35</v>
      </c>
      <c r="N128" s="87"/>
      <c r="O128" s="88">
        <f>IF(G128&gt;12.5,G128-1,G128-0.5)</f>
        <v>8.4999999999999982</v>
      </c>
      <c r="P128" s="89"/>
    </row>
    <row r="129" spans="1:16" s="32" customFormat="1" ht="15" customHeight="1" x14ac:dyDescent="0.2">
      <c r="A129" s="30"/>
      <c r="B129" s="23" t="s">
        <v>15</v>
      </c>
      <c r="C129" s="22" t="s">
        <v>6</v>
      </c>
      <c r="D129" s="17">
        <v>45905</v>
      </c>
      <c r="E129" s="31">
        <v>0.22916666666666666</v>
      </c>
      <c r="F129" s="34">
        <v>0.66666666666666663</v>
      </c>
      <c r="G129" s="18">
        <f>MOD(F129-E129,1)*24</f>
        <v>10.5</v>
      </c>
      <c r="H129" s="57">
        <f>IF(G129-0.5&lt;=9,G129-0.5,9)</f>
        <v>9</v>
      </c>
      <c r="I129" s="58">
        <f>G129-H129-0.5</f>
        <v>1</v>
      </c>
      <c r="J129" s="57">
        <v>0</v>
      </c>
      <c r="K129" s="62">
        <v>77</v>
      </c>
      <c r="L129" s="60">
        <f>(K129*H129)+(K129*1.5*I129)+(K129*2*J129)</f>
        <v>808.5</v>
      </c>
      <c r="M129" s="61" t="s">
        <v>6</v>
      </c>
      <c r="N129" s="35"/>
      <c r="O129" s="33">
        <f>IF(G129&gt;12.5,G129-1,G129-0.5)</f>
        <v>10</v>
      </c>
    </row>
    <row r="130" spans="1:16" s="32" customFormat="1" ht="15" customHeight="1" x14ac:dyDescent="0.2">
      <c r="A130" s="25"/>
      <c r="B130" s="21" t="s">
        <v>13</v>
      </c>
      <c r="C130" s="22" t="s">
        <v>6</v>
      </c>
      <c r="D130" s="17">
        <v>45905</v>
      </c>
      <c r="E130" s="31">
        <v>0.22916666666666666</v>
      </c>
      <c r="F130" s="34">
        <v>0.66666666666666663</v>
      </c>
      <c r="G130" s="18">
        <f>MOD(F130-E130,1)*24</f>
        <v>10.5</v>
      </c>
      <c r="H130" s="57">
        <f>IF(G130-0.5&lt;=9,G130-0.5,9)</f>
        <v>9</v>
      </c>
      <c r="I130" s="58">
        <f>G130-H130-0.5</f>
        <v>1</v>
      </c>
      <c r="J130" s="57">
        <v>0</v>
      </c>
      <c r="K130" s="59">
        <v>77</v>
      </c>
      <c r="L130" s="63">
        <f>(K130*H130)+(K130*1.5*I130)+(K130*2*J130)</f>
        <v>808.5</v>
      </c>
      <c r="M130" s="61" t="s">
        <v>6</v>
      </c>
      <c r="N130" s="5"/>
      <c r="O130" s="33">
        <f>IF(G130&gt;12.5,G130-1,G130-0.5)</f>
        <v>10</v>
      </c>
    </row>
    <row r="131" spans="1:16" s="32" customFormat="1" ht="15" customHeight="1" x14ac:dyDescent="0.2">
      <c r="A131" s="30"/>
      <c r="B131" s="23" t="s">
        <v>7</v>
      </c>
      <c r="C131" s="22" t="s">
        <v>6</v>
      </c>
      <c r="D131" s="17">
        <v>45905</v>
      </c>
      <c r="E131" s="34">
        <v>0.25</v>
      </c>
      <c r="F131" s="34">
        <v>0.64583333333333337</v>
      </c>
      <c r="G131" s="18">
        <f>MOD(F131-E131,1)*24</f>
        <v>9.5</v>
      </c>
      <c r="H131" s="57">
        <f>IF(G131-0.5&lt;=9,G131-0.5,9)</f>
        <v>9</v>
      </c>
      <c r="I131" s="58">
        <f>G131-H131-0.5</f>
        <v>0</v>
      </c>
      <c r="J131" s="57">
        <v>0</v>
      </c>
      <c r="K131" s="62">
        <v>77</v>
      </c>
      <c r="L131" s="60">
        <f>(K131*H131)+(K131*1.5*I131)+(K131*2*J131)</f>
        <v>693</v>
      </c>
      <c r="M131" s="61" t="s">
        <v>6</v>
      </c>
      <c r="O131" s="33">
        <f>IF(G131&gt;12.5,G131-1,G131-0.5)</f>
        <v>9</v>
      </c>
    </row>
    <row r="132" spans="1:16" s="32" customFormat="1" ht="15" customHeight="1" x14ac:dyDescent="0.2">
      <c r="A132" s="25"/>
      <c r="B132" s="21" t="s">
        <v>14</v>
      </c>
      <c r="C132" s="22" t="s">
        <v>6</v>
      </c>
      <c r="D132" s="17">
        <v>45905</v>
      </c>
      <c r="E132" s="34">
        <v>0.25</v>
      </c>
      <c r="F132" s="34">
        <v>0.64583333333333337</v>
      </c>
      <c r="G132" s="18">
        <f>MOD(F132-E132,1)*24</f>
        <v>9.5</v>
      </c>
      <c r="H132" s="57">
        <f>IF(G132-0.5&lt;=9,G132-0.5,9)</f>
        <v>9</v>
      </c>
      <c r="I132" s="58">
        <f>G132-H132-0.5</f>
        <v>0</v>
      </c>
      <c r="J132" s="57">
        <v>0</v>
      </c>
      <c r="K132" s="59">
        <v>77</v>
      </c>
      <c r="L132" s="60">
        <f>(K132*H132)+(K132*1.5*I132)+(K132*2*J132)</f>
        <v>693</v>
      </c>
      <c r="M132" s="61" t="s">
        <v>6</v>
      </c>
      <c r="O132" s="33">
        <f>IF(G132&gt;12.5,G132-1,G132-0.5)</f>
        <v>9</v>
      </c>
    </row>
    <row r="133" spans="1:16" s="32" customFormat="1" ht="15" customHeight="1" x14ac:dyDescent="0.2">
      <c r="A133" s="30"/>
      <c r="B133" s="23" t="s">
        <v>11</v>
      </c>
      <c r="C133" s="22" t="s">
        <v>6</v>
      </c>
      <c r="D133" s="17">
        <v>45905</v>
      </c>
      <c r="E133" s="34">
        <v>0.25</v>
      </c>
      <c r="F133" s="34">
        <v>0.64583333333333337</v>
      </c>
      <c r="G133" s="18">
        <f>MOD(F133-E133,1)*24</f>
        <v>9.5</v>
      </c>
      <c r="H133" s="57">
        <f>IF(G133-0.5&lt;=9,G133-0.5,9)</f>
        <v>9</v>
      </c>
      <c r="I133" s="58">
        <f>G133-H133-0.5</f>
        <v>0</v>
      </c>
      <c r="J133" s="57">
        <v>0</v>
      </c>
      <c r="K133" s="62">
        <v>77</v>
      </c>
      <c r="L133" s="60">
        <f>(K133*H133)+(K133*1.5*I133)+(K133*2*J133)</f>
        <v>693</v>
      </c>
      <c r="M133" s="61" t="s">
        <v>6</v>
      </c>
      <c r="O133" s="33">
        <f>IF(G133&gt;12.5,G133-1,G133-0.5)</f>
        <v>9</v>
      </c>
    </row>
    <row r="134" spans="1:16" s="32" customFormat="1" ht="15" customHeight="1" x14ac:dyDescent="0.2">
      <c r="A134" s="30"/>
      <c r="B134" s="23" t="s">
        <v>27</v>
      </c>
      <c r="C134" s="22" t="s">
        <v>6</v>
      </c>
      <c r="D134" s="17">
        <v>45905</v>
      </c>
      <c r="E134" s="34">
        <v>0.25</v>
      </c>
      <c r="F134" s="34">
        <v>0.64583333333333337</v>
      </c>
      <c r="G134" s="18">
        <f>MOD(F134-E134,1)*24</f>
        <v>9.5</v>
      </c>
      <c r="H134" s="57">
        <f>IF(G134-0.5&lt;=9,G134-0.5,9)</f>
        <v>9</v>
      </c>
      <c r="I134" s="58">
        <f>G134-H134-0.5</f>
        <v>0</v>
      </c>
      <c r="J134" s="57">
        <v>0</v>
      </c>
      <c r="K134" s="62">
        <v>77</v>
      </c>
      <c r="L134" s="60">
        <f>(K134*H134)+(K134*1.5*I134)+(K134*2*J134)</f>
        <v>693</v>
      </c>
      <c r="M134" s="61" t="s">
        <v>6</v>
      </c>
      <c r="O134" s="33">
        <f>IF(G134&gt;12.5,G134-1,G134-0.5)</f>
        <v>9</v>
      </c>
    </row>
    <row r="135" spans="1:16" s="32" customFormat="1" ht="15" customHeight="1" x14ac:dyDescent="0.2">
      <c r="A135" s="30"/>
      <c r="B135" s="23" t="s">
        <v>28</v>
      </c>
      <c r="C135" s="22" t="s">
        <v>6</v>
      </c>
      <c r="D135" s="17">
        <v>45905</v>
      </c>
      <c r="E135" s="34">
        <v>0.25</v>
      </c>
      <c r="F135" s="34">
        <v>0.64583333333333337</v>
      </c>
      <c r="G135" s="18">
        <f>MOD(F135-E135,1)*24</f>
        <v>9.5</v>
      </c>
      <c r="H135" s="57">
        <f>IF(G135-0.5&lt;=9,G135-0.5,9)</f>
        <v>9</v>
      </c>
      <c r="I135" s="58">
        <f>G135-H135-0.5</f>
        <v>0</v>
      </c>
      <c r="J135" s="57">
        <v>0</v>
      </c>
      <c r="K135" s="62">
        <v>77</v>
      </c>
      <c r="L135" s="60">
        <f>(K135*H135)+(K135*1.5*I135)+(K135*2*J135)</f>
        <v>693</v>
      </c>
      <c r="M135" s="61" t="s">
        <v>6</v>
      </c>
      <c r="O135" s="33">
        <f>IF(G135&gt;12.5,G135-1,G135-0.5)</f>
        <v>9</v>
      </c>
    </row>
    <row r="136" spans="1:16" s="32" customFormat="1" ht="15" customHeight="1" x14ac:dyDescent="0.2">
      <c r="A136" s="30"/>
      <c r="B136" s="23" t="s">
        <v>10</v>
      </c>
      <c r="C136" s="22" t="s">
        <v>6</v>
      </c>
      <c r="D136" s="17">
        <v>45905</v>
      </c>
      <c r="E136" s="34">
        <v>0.25</v>
      </c>
      <c r="F136" s="34">
        <v>0.64583333333333337</v>
      </c>
      <c r="G136" s="18">
        <f>MOD(F136-E136,1)*24</f>
        <v>9.5</v>
      </c>
      <c r="H136" s="57">
        <f>IF(G136-0.5&lt;=9,G136-0.5,9)</f>
        <v>9</v>
      </c>
      <c r="I136" s="58">
        <f>G136-H136-0.5</f>
        <v>0</v>
      </c>
      <c r="J136" s="57">
        <v>0</v>
      </c>
      <c r="K136" s="62">
        <v>77</v>
      </c>
      <c r="L136" s="60">
        <f>(K136*H136)+(K136*1.5*I136)+(K136*2*J136)</f>
        <v>693</v>
      </c>
      <c r="M136" s="61" t="s">
        <v>6</v>
      </c>
      <c r="O136" s="33">
        <f>IF(G136&gt;12.5,G136-1,G136-0.5)</f>
        <v>9</v>
      </c>
    </row>
    <row r="137" spans="1:16" s="32" customFormat="1" ht="15" customHeight="1" x14ac:dyDescent="0.2">
      <c r="A137" s="30"/>
      <c r="B137" s="23" t="s">
        <v>17</v>
      </c>
      <c r="C137" s="22" t="s">
        <v>6</v>
      </c>
      <c r="D137" s="17">
        <v>45905</v>
      </c>
      <c r="E137" s="34">
        <v>0.25</v>
      </c>
      <c r="F137" s="34">
        <v>0.64583333333333337</v>
      </c>
      <c r="G137" s="18">
        <f>MOD(F137-E137,1)*24</f>
        <v>9.5</v>
      </c>
      <c r="H137" s="57">
        <f>IF(G137-0.5&lt;=9,G137-0.5,9)</f>
        <v>9</v>
      </c>
      <c r="I137" s="58">
        <f>G137-H137-0.5</f>
        <v>0</v>
      </c>
      <c r="J137" s="57">
        <v>0</v>
      </c>
      <c r="K137" s="62">
        <v>77</v>
      </c>
      <c r="L137" s="60">
        <f>(K137*H137)+(K137*1.5*I137)+(K137*2*J137)</f>
        <v>693</v>
      </c>
      <c r="M137" s="61" t="s">
        <v>6</v>
      </c>
      <c r="N137" s="35"/>
      <c r="O137" s="33">
        <f>IF(G137&gt;12.5,G137-1,G137-0.5)</f>
        <v>9</v>
      </c>
    </row>
    <row r="138" spans="1:16" s="32" customFormat="1" ht="15" customHeight="1" x14ac:dyDescent="0.2">
      <c r="A138" s="30"/>
      <c r="B138" s="23" t="s">
        <v>16</v>
      </c>
      <c r="C138" s="22" t="s">
        <v>6</v>
      </c>
      <c r="D138" s="17">
        <v>45905</v>
      </c>
      <c r="E138" s="34">
        <v>0.25</v>
      </c>
      <c r="F138" s="34">
        <v>0.64583333333333337</v>
      </c>
      <c r="G138" s="18">
        <f>MOD(F138-E138,1)*24</f>
        <v>9.5</v>
      </c>
      <c r="H138" s="57">
        <f>IF(G138-0.5&lt;=9,G138-0.5,9)</f>
        <v>9</v>
      </c>
      <c r="I138" s="58">
        <f>G138-H138-0.5</f>
        <v>0</v>
      </c>
      <c r="J138" s="57">
        <v>0</v>
      </c>
      <c r="K138" s="62">
        <v>77</v>
      </c>
      <c r="L138" s="60">
        <f>(K138*H138)+(K138*1.5*I138)+(K138*2*J138)</f>
        <v>693</v>
      </c>
      <c r="M138" s="61" t="s">
        <v>6</v>
      </c>
      <c r="O138" s="33">
        <f>IF(G138&gt;12.5,G138-1,G138-0.5)</f>
        <v>9</v>
      </c>
    </row>
    <row r="139" spans="1:16" s="32" customFormat="1" ht="15" customHeight="1" x14ac:dyDescent="0.2">
      <c r="A139" s="30"/>
      <c r="B139" s="23" t="s">
        <v>12</v>
      </c>
      <c r="C139" s="22" t="s">
        <v>6</v>
      </c>
      <c r="D139" s="17">
        <v>45905</v>
      </c>
      <c r="E139" s="34">
        <v>0.25</v>
      </c>
      <c r="F139" s="34">
        <v>0.64583333333333337</v>
      </c>
      <c r="G139" s="18">
        <f>MOD(F139-E139,1)*24</f>
        <v>9.5</v>
      </c>
      <c r="H139" s="57">
        <f>IF(G139-0.5&lt;=9,G139-0.5,9)</f>
        <v>9</v>
      </c>
      <c r="I139" s="58">
        <f>G139-H139-0.5</f>
        <v>0</v>
      </c>
      <c r="J139" s="57">
        <v>0</v>
      </c>
      <c r="K139" s="62">
        <v>77</v>
      </c>
      <c r="L139" s="60">
        <f>(K139*H139)+(K139*1.5*I139)+(K139*2*J139)</f>
        <v>693</v>
      </c>
      <c r="M139" s="61" t="s">
        <v>6</v>
      </c>
      <c r="N139" s="35"/>
      <c r="O139" s="33">
        <f>IF(G139&gt;12.5,G139-1,G139-0.5)</f>
        <v>9</v>
      </c>
    </row>
    <row r="140" spans="1:16" s="32" customFormat="1" ht="15" customHeight="1" x14ac:dyDescent="0.2">
      <c r="A140" s="30"/>
      <c r="B140" s="23" t="s">
        <v>9</v>
      </c>
      <c r="C140" s="22" t="s">
        <v>6</v>
      </c>
      <c r="D140" s="17">
        <v>45905</v>
      </c>
      <c r="E140" s="34">
        <v>0.25</v>
      </c>
      <c r="F140" s="34">
        <v>0.64583333333333337</v>
      </c>
      <c r="G140" s="18">
        <f>MOD(F140-E140,1)*24</f>
        <v>9.5</v>
      </c>
      <c r="H140" s="57">
        <f>IF(G140-0.5&lt;=9,G140-0.5,9)</f>
        <v>9</v>
      </c>
      <c r="I140" s="58">
        <f>G140-H140-0.5</f>
        <v>0</v>
      </c>
      <c r="J140" s="57">
        <v>0</v>
      </c>
      <c r="K140" s="62">
        <v>77</v>
      </c>
      <c r="L140" s="60">
        <f>(K140*H140)+(K140*1.5*I140)+(K140*2*J140)</f>
        <v>693</v>
      </c>
      <c r="M140" s="61" t="s">
        <v>6</v>
      </c>
      <c r="O140" s="33">
        <f>IF(G140&gt;12.5,G140-1,G140-0.5)</f>
        <v>9</v>
      </c>
    </row>
    <row r="141" spans="1:16" s="32" customFormat="1" ht="15" customHeight="1" x14ac:dyDescent="0.2">
      <c r="A141" s="25"/>
      <c r="B141" s="21" t="s">
        <v>8</v>
      </c>
      <c r="C141" s="22" t="s">
        <v>6</v>
      </c>
      <c r="D141" s="17">
        <v>45905</v>
      </c>
      <c r="E141" s="34">
        <v>0.25</v>
      </c>
      <c r="F141" s="34">
        <v>0.64583333333333337</v>
      </c>
      <c r="G141" s="18">
        <f>MOD(F141-E141,1)*24</f>
        <v>9.5</v>
      </c>
      <c r="H141" s="57">
        <f>IF(G141-0.5&lt;=9,G141-0.5,9)</f>
        <v>9</v>
      </c>
      <c r="I141" s="58">
        <f>G141-H141-0.5</f>
        <v>0</v>
      </c>
      <c r="J141" s="57">
        <v>0</v>
      </c>
      <c r="K141" s="59">
        <v>77</v>
      </c>
      <c r="L141" s="60">
        <f>(K141*H141)+(K141*1.5*I141)+(K141*2*J141)</f>
        <v>693</v>
      </c>
      <c r="M141" s="61" t="s">
        <v>6</v>
      </c>
      <c r="O141" s="33">
        <f>IF(G141&gt;12.5,G141-1,G141-0.5)</f>
        <v>9</v>
      </c>
    </row>
    <row r="142" spans="1:16" s="32" customFormat="1" ht="15" customHeight="1" x14ac:dyDescent="0.2">
      <c r="A142" s="25"/>
      <c r="B142" s="26" t="s">
        <v>33</v>
      </c>
      <c r="C142" s="27" t="s">
        <v>34</v>
      </c>
      <c r="D142" s="20">
        <v>45906</v>
      </c>
      <c r="E142" s="75">
        <v>0.27083333333333331</v>
      </c>
      <c r="F142" s="28">
        <v>0.70833333333333337</v>
      </c>
      <c r="G142" s="19">
        <f>MOD(F142-E142,1)*24</f>
        <v>10.500000000000002</v>
      </c>
      <c r="H142" s="52">
        <v>0</v>
      </c>
      <c r="I142" s="53">
        <f>G142-H142-0.5</f>
        <v>10.000000000000002</v>
      </c>
      <c r="J142" s="52">
        <v>0</v>
      </c>
      <c r="K142" s="54">
        <v>73</v>
      </c>
      <c r="L142" s="55">
        <f>(K142*H142)+(K142*1.5*I142)+(K142*2*J142)</f>
        <v>1095.0000000000002</v>
      </c>
      <c r="M142" s="56" t="s">
        <v>35</v>
      </c>
      <c r="N142" s="24"/>
      <c r="O142" s="29">
        <f>IF(G142&gt;12.5,G142-1,G142-0.5)</f>
        <v>10.000000000000002</v>
      </c>
      <c r="P142" s="24"/>
    </row>
    <row r="143" spans="1:16" s="32" customFormat="1" ht="15" customHeight="1" x14ac:dyDescent="0.2">
      <c r="A143" s="25"/>
      <c r="B143" s="26" t="s">
        <v>36</v>
      </c>
      <c r="C143" s="27" t="s">
        <v>34</v>
      </c>
      <c r="D143" s="20">
        <v>45906</v>
      </c>
      <c r="E143" s="75">
        <v>0.27083333333333331</v>
      </c>
      <c r="F143" s="28">
        <v>0.70833333333333337</v>
      </c>
      <c r="G143" s="19">
        <f>MOD(F143-E143,1)*24</f>
        <v>10.500000000000002</v>
      </c>
      <c r="H143" s="52">
        <v>0</v>
      </c>
      <c r="I143" s="53">
        <f>G143-H143-0.5</f>
        <v>10.000000000000002</v>
      </c>
      <c r="J143" s="52">
        <v>0</v>
      </c>
      <c r="K143" s="54">
        <v>73</v>
      </c>
      <c r="L143" s="55">
        <f>(K143*H143)+(K143*1.5*I143)+(K143*2*J143)</f>
        <v>1095.0000000000002</v>
      </c>
      <c r="M143" s="56" t="s">
        <v>35</v>
      </c>
      <c r="N143" s="24"/>
      <c r="O143" s="29">
        <f>IF(G143&gt;12.5,G143-1,G143-0.5)</f>
        <v>10.000000000000002</v>
      </c>
      <c r="P143" s="24"/>
    </row>
    <row r="144" spans="1:16" s="32" customFormat="1" ht="15" customHeight="1" x14ac:dyDescent="0.2">
      <c r="A144" s="25"/>
      <c r="B144" s="26" t="s">
        <v>33</v>
      </c>
      <c r="C144" s="27" t="s">
        <v>34</v>
      </c>
      <c r="D144" s="20">
        <v>45907</v>
      </c>
      <c r="E144" s="28">
        <v>0.29166666666666669</v>
      </c>
      <c r="F144" s="28">
        <v>0.45833333333333331</v>
      </c>
      <c r="G144" s="19">
        <f>MOD(F144-E144,1)*24</f>
        <v>3.9999999999999991</v>
      </c>
      <c r="H144" s="52">
        <v>0</v>
      </c>
      <c r="I144" s="53">
        <v>0</v>
      </c>
      <c r="J144" s="52">
        <v>4</v>
      </c>
      <c r="K144" s="54">
        <v>73</v>
      </c>
      <c r="L144" s="55">
        <f>(K144*H144)+(K144*1.5*I144)+(K144*2*J144)</f>
        <v>584</v>
      </c>
      <c r="M144" s="56" t="s">
        <v>35</v>
      </c>
      <c r="N144" s="24"/>
      <c r="O144" s="29">
        <v>4</v>
      </c>
      <c r="P144" s="24"/>
    </row>
    <row r="145" spans="1:16" s="32" customFormat="1" ht="15" customHeight="1" x14ac:dyDescent="0.2">
      <c r="A145" s="25"/>
      <c r="B145" s="26" t="s">
        <v>36</v>
      </c>
      <c r="C145" s="27" t="s">
        <v>34</v>
      </c>
      <c r="D145" s="20">
        <v>45907</v>
      </c>
      <c r="E145" s="28">
        <v>0.29166666666666669</v>
      </c>
      <c r="F145" s="28">
        <v>0.45833333333333331</v>
      </c>
      <c r="G145" s="19">
        <f>MOD(F145-E145,1)*24</f>
        <v>3.9999999999999991</v>
      </c>
      <c r="H145" s="52">
        <v>0</v>
      </c>
      <c r="I145" s="53">
        <v>0</v>
      </c>
      <c r="J145" s="52">
        <v>4</v>
      </c>
      <c r="K145" s="54">
        <v>73</v>
      </c>
      <c r="L145" s="55">
        <f>(K145*H145)+(K145*1.5*I145)+(K145*2*J145)</f>
        <v>584</v>
      </c>
      <c r="M145" s="56" t="s">
        <v>35</v>
      </c>
      <c r="N145" s="24"/>
      <c r="O145" s="29">
        <v>4</v>
      </c>
      <c r="P145" s="24"/>
    </row>
    <row r="146" spans="1:16" s="32" customFormat="1" ht="15" customHeight="1" x14ac:dyDescent="0.2">
      <c r="A146" s="64"/>
      <c r="B146" s="65"/>
      <c r="C146" s="66"/>
      <c r="D146" s="67"/>
      <c r="E146" s="68"/>
      <c r="F146" s="68"/>
      <c r="G146" s="69"/>
      <c r="H146" s="70"/>
      <c r="I146" s="71"/>
      <c r="J146" s="70"/>
      <c r="K146" s="72"/>
      <c r="L146" s="73"/>
      <c r="M146" s="74"/>
      <c r="N146" s="24"/>
      <c r="O146" s="29"/>
    </row>
    <row r="147" spans="1:16" s="32" customFormat="1" ht="15" customHeight="1" x14ac:dyDescent="0.2">
      <c r="A147" s="25"/>
      <c r="B147" s="23" t="s">
        <v>33</v>
      </c>
      <c r="C147" s="22" t="s">
        <v>34</v>
      </c>
      <c r="D147" s="17">
        <v>45908</v>
      </c>
      <c r="E147" s="95">
        <v>0.27083333333333331</v>
      </c>
      <c r="F147" s="34">
        <v>0.75</v>
      </c>
      <c r="G147" s="18">
        <f>MOD(F147-E147,1)*24</f>
        <v>11.5</v>
      </c>
      <c r="H147" s="57">
        <f>IF(G147-0.5&lt;=9,G147-0.5,9)</f>
        <v>9</v>
      </c>
      <c r="I147" s="58">
        <f>G147-H147-0.5</f>
        <v>2</v>
      </c>
      <c r="J147" s="57">
        <v>0</v>
      </c>
      <c r="K147" s="59">
        <v>73</v>
      </c>
      <c r="L147" s="60">
        <f>(K147*H147)+(K147*1.5*I147)+(K147*2*J147)</f>
        <v>876</v>
      </c>
      <c r="M147" s="61" t="s">
        <v>35</v>
      </c>
      <c r="N147" s="5"/>
      <c r="O147" s="33">
        <f>IF(G147&gt;12.5,G147-1,G147-0.5)</f>
        <v>11</v>
      </c>
    </row>
    <row r="148" spans="1:16" s="32" customFormat="1" ht="15" customHeight="1" x14ac:dyDescent="0.2">
      <c r="A148" s="25"/>
      <c r="B148" s="21" t="s">
        <v>36</v>
      </c>
      <c r="C148" s="22" t="s">
        <v>34</v>
      </c>
      <c r="D148" s="17">
        <v>45908</v>
      </c>
      <c r="E148" s="95">
        <v>0.25</v>
      </c>
      <c r="F148" s="34">
        <v>0.77083333333333337</v>
      </c>
      <c r="G148" s="81">
        <f>MOD(F148-E148,1)*24</f>
        <v>12.5</v>
      </c>
      <c r="H148" s="57">
        <f>IF(G148-0.5&lt;=9,G148-0.5,9)</f>
        <v>9</v>
      </c>
      <c r="I148" s="58">
        <f>G148-H148-0.5</f>
        <v>3</v>
      </c>
      <c r="J148" s="57">
        <v>0</v>
      </c>
      <c r="K148" s="59">
        <v>73</v>
      </c>
      <c r="L148" s="60">
        <f>(K148*H148)+(K148*1.5*I148)+(K148*2*J148)</f>
        <v>985.5</v>
      </c>
      <c r="M148" s="61" t="s">
        <v>35</v>
      </c>
      <c r="N148" s="5"/>
      <c r="O148" s="33">
        <f>IF(G148&gt;12.5,G148-1,G148-0.5)</f>
        <v>12</v>
      </c>
    </row>
    <row r="149" spans="1:16" s="32" customFormat="1" ht="15" customHeight="1" x14ac:dyDescent="0.2">
      <c r="A149" s="25"/>
      <c r="B149" s="23" t="s">
        <v>43</v>
      </c>
      <c r="C149" s="22" t="s">
        <v>38</v>
      </c>
      <c r="D149" s="17">
        <v>45908</v>
      </c>
      <c r="E149" s="31">
        <v>0.29166666666666669</v>
      </c>
      <c r="F149" s="34">
        <v>0.66666666666666663</v>
      </c>
      <c r="G149" s="18">
        <f>MOD(F149-E149,1)*24</f>
        <v>8.9999999999999982</v>
      </c>
      <c r="H149" s="57">
        <f>IF(G149-0.5&lt;=9,G149-0.5,9)</f>
        <v>8.4999999999999982</v>
      </c>
      <c r="I149" s="58">
        <f>G149-H149-0.5</f>
        <v>0</v>
      </c>
      <c r="J149" s="57">
        <v>0</v>
      </c>
      <c r="K149" s="62">
        <v>65.599999999999994</v>
      </c>
      <c r="L149" s="60">
        <f>(K149*H149)+(K149*1.5*I149)+(K149*2*J149)</f>
        <v>557.5999999999998</v>
      </c>
      <c r="M149" s="61" t="s">
        <v>35</v>
      </c>
      <c r="N149" s="5"/>
      <c r="O149" s="33">
        <f>IF(G149&gt;12.5,G149-1,G149-0.5)</f>
        <v>8.4999999999999982</v>
      </c>
    </row>
    <row r="150" spans="1:16" s="32" customFormat="1" ht="15" customHeight="1" x14ac:dyDescent="0.2">
      <c r="A150" s="25"/>
      <c r="B150" s="21" t="s">
        <v>48</v>
      </c>
      <c r="C150" s="22" t="s">
        <v>38</v>
      </c>
      <c r="D150" s="17">
        <v>45908</v>
      </c>
      <c r="E150" s="31">
        <v>0.29166666666666669</v>
      </c>
      <c r="F150" s="34">
        <v>0.66666666666666663</v>
      </c>
      <c r="G150" s="18">
        <f>MOD(F150-E150,1)*24</f>
        <v>8.9999999999999982</v>
      </c>
      <c r="H150" s="57">
        <f>IF(G150-0.5&lt;=9,G150-0.5,9)</f>
        <v>8.4999999999999982</v>
      </c>
      <c r="I150" s="58">
        <f>G150-H150-0.5</f>
        <v>0</v>
      </c>
      <c r="J150" s="57">
        <v>0</v>
      </c>
      <c r="K150" s="62">
        <v>65.599999999999994</v>
      </c>
      <c r="L150" s="60">
        <f>(K150*H150)+(K150*1.5*I150)+(K150*2*J150)</f>
        <v>557.5999999999998</v>
      </c>
      <c r="M150" s="61" t="s">
        <v>35</v>
      </c>
      <c r="N150" s="5"/>
      <c r="O150" s="33">
        <f>IF(G150&gt;12.5,G150-1,G150-0.5)</f>
        <v>8.4999999999999982</v>
      </c>
    </row>
    <row r="151" spans="1:16" s="32" customFormat="1" ht="15" customHeight="1" x14ac:dyDescent="0.2">
      <c r="A151" s="25"/>
      <c r="B151" s="21" t="s">
        <v>45</v>
      </c>
      <c r="C151" s="22" t="s">
        <v>38</v>
      </c>
      <c r="D151" s="17">
        <v>45908</v>
      </c>
      <c r="E151" s="31">
        <v>0.29166666666666669</v>
      </c>
      <c r="F151" s="34">
        <v>0.66666666666666663</v>
      </c>
      <c r="G151" s="18">
        <f>MOD(F151-E151,1)*24</f>
        <v>8.9999999999999982</v>
      </c>
      <c r="H151" s="57">
        <f>IF(G151-0.5&lt;=9,G151-0.5,9)</f>
        <v>8.4999999999999982</v>
      </c>
      <c r="I151" s="58">
        <f>G151-H151-0.5</f>
        <v>0</v>
      </c>
      <c r="J151" s="57">
        <v>0</v>
      </c>
      <c r="K151" s="62">
        <v>65.599999999999994</v>
      </c>
      <c r="L151" s="60">
        <f>(K151*H151)+(K151*1.5*I151)+(K151*2*J151)</f>
        <v>557.5999999999998</v>
      </c>
      <c r="M151" s="61" t="s">
        <v>35</v>
      </c>
      <c r="N151" s="5"/>
      <c r="O151" s="33">
        <f>IF(G151&gt;12.5,G151-1,G151-0.5)</f>
        <v>8.4999999999999982</v>
      </c>
    </row>
    <row r="152" spans="1:16" s="32" customFormat="1" ht="15" customHeight="1" x14ac:dyDescent="0.2">
      <c r="A152" s="25"/>
      <c r="B152" s="21" t="s">
        <v>50</v>
      </c>
      <c r="C152" s="22" t="s">
        <v>38</v>
      </c>
      <c r="D152" s="17">
        <v>45908</v>
      </c>
      <c r="E152" s="95">
        <v>0.29166666666666669</v>
      </c>
      <c r="F152" s="34">
        <v>0.66666666666666663</v>
      </c>
      <c r="G152" s="18">
        <f>MOD(F152-E152,1)*24</f>
        <v>8.9999999999999982</v>
      </c>
      <c r="H152" s="57">
        <f>IF(G152-0.5&lt;=9,G152-0.5,9)</f>
        <v>8.4999999999999982</v>
      </c>
      <c r="I152" s="58">
        <f>G152-H152-0.5</f>
        <v>0</v>
      </c>
      <c r="J152" s="57">
        <v>0</v>
      </c>
      <c r="K152" s="62">
        <v>65.599999999999994</v>
      </c>
      <c r="L152" s="60">
        <f>(K152*H152)+(K152*1.5*I152)+(K152*2*J152)</f>
        <v>557.5999999999998</v>
      </c>
      <c r="M152" s="61" t="s">
        <v>35</v>
      </c>
      <c r="N152" s="5"/>
      <c r="O152" s="33">
        <f>IF(G152&gt;12.5,G152-1,G152-0.5)</f>
        <v>8.4999999999999982</v>
      </c>
    </row>
    <row r="153" spans="1:16" s="32" customFormat="1" ht="15" customHeight="1" x14ac:dyDescent="0.2">
      <c r="A153" s="30"/>
      <c r="B153" s="23" t="s">
        <v>49</v>
      </c>
      <c r="C153" s="22" t="s">
        <v>38</v>
      </c>
      <c r="D153" s="17">
        <v>45908</v>
      </c>
      <c r="E153" s="95">
        <v>0.29166666666666669</v>
      </c>
      <c r="F153" s="34">
        <v>0.66666666666666663</v>
      </c>
      <c r="G153" s="18">
        <f>MOD(F153-E153,1)*24</f>
        <v>8.9999999999999982</v>
      </c>
      <c r="H153" s="57">
        <f>IF(G153-0.5&lt;=9,G153-0.5,9)</f>
        <v>8.4999999999999982</v>
      </c>
      <c r="I153" s="58">
        <f>G153-H153-0.5</f>
        <v>0</v>
      </c>
      <c r="J153" s="57">
        <v>0</v>
      </c>
      <c r="K153" s="62">
        <v>65.599999999999994</v>
      </c>
      <c r="L153" s="60">
        <f>(K153*H153)+(K153*1.5*I153)+(K153*2*J153)</f>
        <v>557.5999999999998</v>
      </c>
      <c r="M153" s="61" t="s">
        <v>35</v>
      </c>
      <c r="N153" s="5"/>
      <c r="O153" s="33">
        <f>IF(G153&gt;12.5,G153-1,G153-0.5)</f>
        <v>8.4999999999999982</v>
      </c>
    </row>
    <row r="154" spans="1:16" s="32" customFormat="1" ht="15" customHeight="1" x14ac:dyDescent="0.2">
      <c r="A154" s="25"/>
      <c r="B154" s="21" t="s">
        <v>40</v>
      </c>
      <c r="C154" s="22" t="s">
        <v>38</v>
      </c>
      <c r="D154" s="17">
        <v>45908</v>
      </c>
      <c r="E154" s="31">
        <v>0.29166666666666669</v>
      </c>
      <c r="F154" s="34">
        <v>0.66666666666666663</v>
      </c>
      <c r="G154" s="18">
        <f>MOD(F154-E154,1)*24</f>
        <v>8.9999999999999982</v>
      </c>
      <c r="H154" s="57">
        <f>IF(G154-0.5&lt;=9,G154-0.5,9)</f>
        <v>8.4999999999999982</v>
      </c>
      <c r="I154" s="58">
        <f>G154-H154-0.5</f>
        <v>0</v>
      </c>
      <c r="J154" s="57">
        <v>0</v>
      </c>
      <c r="K154" s="62">
        <v>65.599999999999994</v>
      </c>
      <c r="L154" s="60">
        <f>(K154*H154)+(K154*1.5*I154)+(K154*2*J154)</f>
        <v>557.5999999999998</v>
      </c>
      <c r="M154" s="61" t="s">
        <v>35</v>
      </c>
      <c r="N154" s="5"/>
      <c r="O154" s="33">
        <f>IF(G154&gt;12.5,G154-1,G154-0.5)</f>
        <v>8.4999999999999982</v>
      </c>
    </row>
    <row r="155" spans="1:16" s="32" customFormat="1" ht="15" customHeight="1" x14ac:dyDescent="0.2">
      <c r="A155" s="30"/>
      <c r="B155" s="21" t="s">
        <v>41</v>
      </c>
      <c r="C155" s="22" t="s">
        <v>38</v>
      </c>
      <c r="D155" s="17">
        <v>45908</v>
      </c>
      <c r="E155" s="95">
        <v>0.29166666666666669</v>
      </c>
      <c r="F155" s="34">
        <v>0.66666666666666663</v>
      </c>
      <c r="G155" s="18">
        <f>MOD(F155-E155,1)*24</f>
        <v>8.9999999999999982</v>
      </c>
      <c r="H155" s="57">
        <f>IF(G155-0.5&lt;=9,G155-0.5,9)</f>
        <v>8.4999999999999982</v>
      </c>
      <c r="I155" s="58">
        <f>G155-H155-0.5</f>
        <v>0</v>
      </c>
      <c r="J155" s="57">
        <v>0</v>
      </c>
      <c r="K155" s="62">
        <v>65.599999999999994</v>
      </c>
      <c r="L155" s="60">
        <f>(K155*H155)+(K155*1.5*I155)+(K155*2*J155)</f>
        <v>557.5999999999998</v>
      </c>
      <c r="M155" s="61" t="s">
        <v>35</v>
      </c>
      <c r="N155" s="5"/>
      <c r="O155" s="33">
        <f>IF(G155&gt;12.5,G155-1,G155-0.5)</f>
        <v>8.4999999999999982</v>
      </c>
    </row>
    <row r="156" spans="1:16" s="32" customFormat="1" ht="15" customHeight="1" x14ac:dyDescent="0.2">
      <c r="A156" s="30"/>
      <c r="B156" s="23" t="s">
        <v>46</v>
      </c>
      <c r="C156" s="22" t="s">
        <v>38</v>
      </c>
      <c r="D156" s="17">
        <v>45908</v>
      </c>
      <c r="E156" s="95">
        <v>0.29166666666666669</v>
      </c>
      <c r="F156" s="34">
        <v>0.66666666666666663</v>
      </c>
      <c r="G156" s="18">
        <f>MOD(F156-E156,1)*24</f>
        <v>8.9999999999999982</v>
      </c>
      <c r="H156" s="57">
        <f>IF(G156-0.5&lt;=9,G156-0.5,9)</f>
        <v>8.4999999999999982</v>
      </c>
      <c r="I156" s="58">
        <f>G156-H156-0.5</f>
        <v>0</v>
      </c>
      <c r="J156" s="57">
        <v>0</v>
      </c>
      <c r="K156" s="62">
        <v>65.599999999999994</v>
      </c>
      <c r="L156" s="60">
        <f>(K156*H156)+(K156*1.5*I156)+(K156*2*J156)</f>
        <v>557.5999999999998</v>
      </c>
      <c r="M156" s="61" t="s">
        <v>35</v>
      </c>
      <c r="N156" s="5"/>
      <c r="O156" s="33">
        <f>IF(G156&gt;12.5,G156-1,G156-0.5)</f>
        <v>8.4999999999999982</v>
      </c>
    </row>
    <row r="157" spans="1:16" s="32" customFormat="1" ht="15" customHeight="1" x14ac:dyDescent="0.2">
      <c r="A157" s="25"/>
      <c r="B157" s="21" t="s">
        <v>56</v>
      </c>
      <c r="C157" s="22" t="s">
        <v>38</v>
      </c>
      <c r="D157" s="17">
        <v>45908</v>
      </c>
      <c r="E157" s="31">
        <v>0.29166666666666669</v>
      </c>
      <c r="F157" s="34">
        <v>0.66666666666666663</v>
      </c>
      <c r="G157" s="18">
        <f>MOD(F157-E157,1)*24</f>
        <v>8.9999999999999982</v>
      </c>
      <c r="H157" s="57">
        <f>IF(G157-0.5&lt;=9,G157-0.5,9)</f>
        <v>8.4999999999999982</v>
      </c>
      <c r="I157" s="58">
        <f>G157-H157-0.5</f>
        <v>0</v>
      </c>
      <c r="J157" s="57">
        <v>0</v>
      </c>
      <c r="K157" s="62">
        <v>65.599999999999994</v>
      </c>
      <c r="L157" s="60">
        <f>(K157*H157)+(K157*1.5*I157)+(K157*2*J157)</f>
        <v>557.5999999999998</v>
      </c>
      <c r="M157" s="61" t="s">
        <v>35</v>
      </c>
      <c r="N157" s="5"/>
      <c r="O157" s="33">
        <f>IF(G157&gt;12.5,G157-1,G157-0.5)</f>
        <v>8.4999999999999982</v>
      </c>
    </row>
    <row r="158" spans="1:16" s="32" customFormat="1" ht="15" customHeight="1" x14ac:dyDescent="0.2">
      <c r="A158" s="25"/>
      <c r="B158" s="21" t="s">
        <v>44</v>
      </c>
      <c r="C158" s="22" t="s">
        <v>38</v>
      </c>
      <c r="D158" s="17">
        <v>45908</v>
      </c>
      <c r="E158" s="31">
        <v>0.29166666666666669</v>
      </c>
      <c r="F158" s="34">
        <v>0.66666666666666663</v>
      </c>
      <c r="G158" s="81">
        <f>MOD(F158-E158,1)*24</f>
        <v>8.9999999999999982</v>
      </c>
      <c r="H158" s="57">
        <f>IF(G158-0.5&lt;=9,G158-0.5,9)</f>
        <v>8.4999999999999982</v>
      </c>
      <c r="I158" s="58">
        <f>G158-H158-0.5</f>
        <v>0</v>
      </c>
      <c r="J158" s="57">
        <v>0</v>
      </c>
      <c r="K158" s="62">
        <v>65.599999999999994</v>
      </c>
      <c r="L158" s="60">
        <f>(K158*H158)+(K158*1.5*I158)+(K158*2*J158)</f>
        <v>557.5999999999998</v>
      </c>
      <c r="M158" s="61" t="s">
        <v>35</v>
      </c>
      <c r="N158" s="5"/>
      <c r="O158" s="33">
        <f>IF(G158&gt;12.5,G158-1,G158-0.5)</f>
        <v>8.4999999999999982</v>
      </c>
    </row>
    <row r="159" spans="1:16" s="32" customFormat="1" ht="15" customHeight="1" x14ac:dyDescent="0.2">
      <c r="A159" s="25"/>
      <c r="B159" s="21" t="s">
        <v>53</v>
      </c>
      <c r="C159" s="22" t="s">
        <v>38</v>
      </c>
      <c r="D159" s="17">
        <v>45908</v>
      </c>
      <c r="E159" s="31">
        <v>0.29166666666666669</v>
      </c>
      <c r="F159" s="34">
        <v>0.66666666666666663</v>
      </c>
      <c r="G159" s="18">
        <f>MOD(F159-E159,1)*24</f>
        <v>8.9999999999999982</v>
      </c>
      <c r="H159" s="57">
        <f>IF(G159-0.5&lt;=9,G159-0.5,9)</f>
        <v>8.4999999999999982</v>
      </c>
      <c r="I159" s="58">
        <f>G159-H159-0.5</f>
        <v>0</v>
      </c>
      <c r="J159" s="57">
        <v>0</v>
      </c>
      <c r="K159" s="62">
        <v>65.599999999999994</v>
      </c>
      <c r="L159" s="60">
        <f>(K159*H159)+(K159*1.5*I159)+(K159*2*J159)</f>
        <v>557.5999999999998</v>
      </c>
      <c r="M159" s="61" t="s">
        <v>35</v>
      </c>
      <c r="N159" s="5"/>
      <c r="O159" s="33">
        <f>IF(G159&gt;12.5,G159-1,G159-0.5)</f>
        <v>8.4999999999999982</v>
      </c>
    </row>
    <row r="160" spans="1:16" s="32" customFormat="1" ht="15" customHeight="1" x14ac:dyDescent="0.2">
      <c r="A160" s="25"/>
      <c r="B160" s="21" t="s">
        <v>54</v>
      </c>
      <c r="C160" s="22" t="s">
        <v>38</v>
      </c>
      <c r="D160" s="17">
        <v>45908</v>
      </c>
      <c r="E160" s="31">
        <v>0.29166666666666669</v>
      </c>
      <c r="F160" s="34">
        <v>0.66666666666666663</v>
      </c>
      <c r="G160" s="18">
        <f>MOD(F160-E160,1)*24</f>
        <v>8.9999999999999982</v>
      </c>
      <c r="H160" s="57">
        <f>IF(G160-0.5&lt;=9,G160-0.5,9)</f>
        <v>8.4999999999999982</v>
      </c>
      <c r="I160" s="58">
        <f>G160-H160-0.5</f>
        <v>0</v>
      </c>
      <c r="J160" s="57">
        <v>0</v>
      </c>
      <c r="K160" s="62">
        <v>65.599999999999994</v>
      </c>
      <c r="L160" s="60">
        <f>(K160*H160)+(K160*1.5*I160)+(K160*2*J160)</f>
        <v>557.5999999999998</v>
      </c>
      <c r="M160" s="61" t="s">
        <v>35</v>
      </c>
      <c r="N160" s="5"/>
      <c r="O160" s="33">
        <f>IF(G160&gt;12.5,G160-1,G160-0.5)</f>
        <v>8.4999999999999982</v>
      </c>
    </row>
    <row r="161" spans="1:16" s="32" customFormat="1" ht="15" customHeight="1" x14ac:dyDescent="0.2">
      <c r="A161" s="25"/>
      <c r="B161" s="21" t="s">
        <v>55</v>
      </c>
      <c r="C161" s="22" t="s">
        <v>38</v>
      </c>
      <c r="D161" s="17">
        <v>45908</v>
      </c>
      <c r="E161" s="95">
        <v>0.29166666666666669</v>
      </c>
      <c r="F161" s="34">
        <v>0.66666666666666663</v>
      </c>
      <c r="G161" s="18">
        <f>MOD(F161-E161,1)*24</f>
        <v>8.9999999999999982</v>
      </c>
      <c r="H161" s="57">
        <f>IF(G161-0.5&lt;=9,G161-0.5,9)</f>
        <v>8.4999999999999982</v>
      </c>
      <c r="I161" s="58">
        <f>G161-H161-0.5</f>
        <v>0</v>
      </c>
      <c r="J161" s="57">
        <v>0</v>
      </c>
      <c r="K161" s="62">
        <v>65.599999999999994</v>
      </c>
      <c r="L161" s="60">
        <f>(K161*H161)+(K161*1.5*I161)+(K161*2*J161)</f>
        <v>557.5999999999998</v>
      </c>
      <c r="M161" s="61" t="s">
        <v>35</v>
      </c>
      <c r="N161" s="5"/>
      <c r="O161" s="33">
        <f>IF(G161&gt;12.5,G161-1,G161-0.5)</f>
        <v>8.4999999999999982</v>
      </c>
    </row>
    <row r="162" spans="1:16" s="32" customFormat="1" ht="15" customHeight="1" x14ac:dyDescent="0.2">
      <c r="A162" s="30"/>
      <c r="B162" s="21" t="s">
        <v>52</v>
      </c>
      <c r="C162" s="22" t="s">
        <v>38</v>
      </c>
      <c r="D162" s="17">
        <v>45908</v>
      </c>
      <c r="E162" s="31">
        <v>0.29166666666666669</v>
      </c>
      <c r="F162" s="34">
        <v>0.66666666666666663</v>
      </c>
      <c r="G162" s="18">
        <f>MOD(F162-E162,1)*24</f>
        <v>8.9999999999999982</v>
      </c>
      <c r="H162" s="57">
        <f>IF(G162-0.5&lt;=9,G162-0.5,9)</f>
        <v>8.4999999999999982</v>
      </c>
      <c r="I162" s="58">
        <f>G162-H162-0.5</f>
        <v>0</v>
      </c>
      <c r="J162" s="57">
        <v>0</v>
      </c>
      <c r="K162" s="62">
        <v>65.599999999999994</v>
      </c>
      <c r="L162" s="60">
        <f>(K162*H162)+(K162*1.5*I162)+(K162*2*J162)</f>
        <v>557.5999999999998</v>
      </c>
      <c r="M162" s="61" t="s">
        <v>35</v>
      </c>
      <c r="N162" s="5"/>
      <c r="O162" s="33">
        <f>IF(G162&gt;12.5,G162-1,G162-0.5)</f>
        <v>8.4999999999999982</v>
      </c>
    </row>
    <row r="163" spans="1:16" s="32" customFormat="1" ht="15" customHeight="1" x14ac:dyDescent="0.2">
      <c r="A163" s="25"/>
      <c r="B163" s="21" t="s">
        <v>47</v>
      </c>
      <c r="C163" s="22" t="s">
        <v>38</v>
      </c>
      <c r="D163" s="17">
        <v>45908</v>
      </c>
      <c r="E163" s="95">
        <v>0.29166666666666669</v>
      </c>
      <c r="F163" s="34">
        <v>0.66666666666666663</v>
      </c>
      <c r="G163" s="18">
        <f>MOD(F163-E163,1)*24</f>
        <v>8.9999999999999982</v>
      </c>
      <c r="H163" s="57">
        <f>IF(G163-0.5&lt;=9,G163-0.5,9)</f>
        <v>8.4999999999999982</v>
      </c>
      <c r="I163" s="58">
        <f>G163-H163-0.5</f>
        <v>0</v>
      </c>
      <c r="J163" s="57">
        <v>0</v>
      </c>
      <c r="K163" s="62">
        <v>65.599999999999994</v>
      </c>
      <c r="L163" s="60">
        <f>(K163*H163)+(K163*1.5*I163)+(K163*2*J163)</f>
        <v>557.5999999999998</v>
      </c>
      <c r="M163" s="61" t="s">
        <v>35</v>
      </c>
      <c r="N163" s="5"/>
      <c r="O163" s="33">
        <f>IF(G163&gt;12.5,G163-1,G163-0.5)</f>
        <v>8.4999999999999982</v>
      </c>
    </row>
    <row r="164" spans="1:16" s="32" customFormat="1" ht="15" customHeight="1" x14ac:dyDescent="0.2">
      <c r="A164" s="25"/>
      <c r="B164" s="21" t="s">
        <v>51</v>
      </c>
      <c r="C164" s="22" t="s">
        <v>38</v>
      </c>
      <c r="D164" s="17">
        <v>45908</v>
      </c>
      <c r="E164" s="31">
        <v>0.29166666666666669</v>
      </c>
      <c r="F164" s="34">
        <v>0.66666666666666663</v>
      </c>
      <c r="G164" s="18">
        <f>MOD(F164-E164,1)*24</f>
        <v>8.9999999999999982</v>
      </c>
      <c r="H164" s="57">
        <f>IF(G164-0.5&lt;=9,G164-0.5,9)</f>
        <v>8.4999999999999982</v>
      </c>
      <c r="I164" s="58">
        <f>G164-H164-0.5</f>
        <v>0</v>
      </c>
      <c r="J164" s="57">
        <v>0</v>
      </c>
      <c r="K164" s="62">
        <v>65.599999999999994</v>
      </c>
      <c r="L164" s="60">
        <f>(K164*H164)+(K164*1.5*I164)+(K164*2*J164)</f>
        <v>557.5999999999998</v>
      </c>
      <c r="M164" s="61" t="s">
        <v>35</v>
      </c>
      <c r="N164" s="5"/>
      <c r="O164" s="33">
        <f>IF(G164&gt;12.5,G164-1,G164-0.5)</f>
        <v>8.4999999999999982</v>
      </c>
    </row>
    <row r="165" spans="1:16" s="32" customFormat="1" ht="15" customHeight="1" x14ac:dyDescent="0.2">
      <c r="A165" s="30"/>
      <c r="B165" s="21" t="s">
        <v>42</v>
      </c>
      <c r="C165" s="22" t="s">
        <v>38</v>
      </c>
      <c r="D165" s="17">
        <v>45908</v>
      </c>
      <c r="E165" s="31">
        <v>0.29166666666666669</v>
      </c>
      <c r="F165" s="34">
        <v>0.66666666666666663</v>
      </c>
      <c r="G165" s="81">
        <f>MOD(F165-E165,1)*24</f>
        <v>8.9999999999999982</v>
      </c>
      <c r="H165" s="57">
        <f>IF(G165-0.5&lt;=9,G165-0.5,9)</f>
        <v>8.4999999999999982</v>
      </c>
      <c r="I165" s="58">
        <f>G165-H165-0.5</f>
        <v>0</v>
      </c>
      <c r="J165" s="57">
        <v>0</v>
      </c>
      <c r="K165" s="62">
        <v>65.599999999999994</v>
      </c>
      <c r="L165" s="60">
        <f>(K165*H165)+(K165*1.5*I165)+(K165*2*J165)</f>
        <v>557.5999999999998</v>
      </c>
      <c r="M165" s="61" t="s">
        <v>35</v>
      </c>
      <c r="N165" s="5"/>
      <c r="O165" s="33">
        <f>IF(G165&gt;12.5,G165-1,G165-0.5)</f>
        <v>8.4999999999999982</v>
      </c>
    </row>
    <row r="166" spans="1:16" s="32" customFormat="1" ht="15" customHeight="1" x14ac:dyDescent="0.2">
      <c r="A166" s="25"/>
      <c r="B166" s="21" t="s">
        <v>37</v>
      </c>
      <c r="C166" s="22" t="s">
        <v>38</v>
      </c>
      <c r="D166" s="17">
        <v>45908</v>
      </c>
      <c r="E166" s="31">
        <v>0.29166666666666669</v>
      </c>
      <c r="F166" s="34">
        <v>0.66666666666666663</v>
      </c>
      <c r="G166" s="18">
        <f>MOD(F166-E166,1)*24</f>
        <v>8.9999999999999982</v>
      </c>
      <c r="H166" s="57">
        <f>IF(G166-0.5&lt;=9,G166-0.5,9)</f>
        <v>8.4999999999999982</v>
      </c>
      <c r="I166" s="58">
        <f>G166-H166-0.5</f>
        <v>0</v>
      </c>
      <c r="J166" s="57">
        <v>0</v>
      </c>
      <c r="K166" s="62">
        <v>65.599999999999994</v>
      </c>
      <c r="L166" s="60">
        <f>(K166*H166)+(K166*1.5*I166)+(K166*2*J166)</f>
        <v>557.5999999999998</v>
      </c>
      <c r="M166" s="61" t="s">
        <v>35</v>
      </c>
      <c r="N166" s="5"/>
      <c r="O166" s="33">
        <f>IF(G166&gt;12.5,G166-1,G166-0.5)</f>
        <v>8.4999999999999982</v>
      </c>
    </row>
    <row r="167" spans="1:16" s="32" customFormat="1" ht="16.5" customHeight="1" x14ac:dyDescent="0.2">
      <c r="A167" s="25"/>
      <c r="B167" s="23" t="s">
        <v>39</v>
      </c>
      <c r="C167" s="22" t="s">
        <v>38</v>
      </c>
      <c r="D167" s="17">
        <v>45908</v>
      </c>
      <c r="E167" s="31">
        <v>0.29166666666666669</v>
      </c>
      <c r="F167" s="34">
        <v>0.66666666666666663</v>
      </c>
      <c r="G167" s="18">
        <f>MOD(F167-E167,1)*24</f>
        <v>8.9999999999999982</v>
      </c>
      <c r="H167" s="57">
        <f>IF(G167-0.5&lt;=9,G167-0.5,9)</f>
        <v>8.4999999999999982</v>
      </c>
      <c r="I167" s="58">
        <f>G167-H167-0.5</f>
        <v>0</v>
      </c>
      <c r="J167" s="57">
        <v>0</v>
      </c>
      <c r="K167" s="62">
        <v>65.599999999999994</v>
      </c>
      <c r="L167" s="60">
        <f>(K167*H167)+(K167*1.5*I167)+(K167*2*J167)</f>
        <v>557.5999999999998</v>
      </c>
      <c r="M167" s="61" t="s">
        <v>35</v>
      </c>
      <c r="N167" s="5"/>
      <c r="O167" s="33">
        <f>IF(G167&gt;12.5,G167-1,G167-0.5)</f>
        <v>8.4999999999999982</v>
      </c>
    </row>
    <row r="168" spans="1:16" s="32" customFormat="1" ht="15" customHeight="1" x14ac:dyDescent="0.2">
      <c r="A168" s="30"/>
      <c r="B168" s="23" t="s">
        <v>15</v>
      </c>
      <c r="C168" s="22" t="s">
        <v>6</v>
      </c>
      <c r="D168" s="17">
        <v>45908</v>
      </c>
      <c r="E168" s="31">
        <v>0.22916666666666666</v>
      </c>
      <c r="F168" s="34">
        <v>0.66666666666666663</v>
      </c>
      <c r="G168" s="18">
        <f>MOD(F168-E168,1)*24</f>
        <v>10.5</v>
      </c>
      <c r="H168" s="57">
        <f>IF(G168-0.5&lt;=9,G168-0.5,9)</f>
        <v>9</v>
      </c>
      <c r="I168" s="58">
        <f>G168-H168-0.5</f>
        <v>1</v>
      </c>
      <c r="J168" s="57">
        <v>0</v>
      </c>
      <c r="K168" s="62">
        <v>77</v>
      </c>
      <c r="L168" s="60">
        <f>(K168*H168)+(K168*1.5*I168)+(K168*2*J168)</f>
        <v>808.5</v>
      </c>
      <c r="M168" s="61" t="s">
        <v>6</v>
      </c>
      <c r="N168" s="35"/>
      <c r="O168" s="33">
        <f>IF(G168&gt;12.5,G168-1,G168-0.5)</f>
        <v>10</v>
      </c>
    </row>
    <row r="169" spans="1:16" s="32" customFormat="1" ht="15" customHeight="1" x14ac:dyDescent="0.2">
      <c r="A169" s="25"/>
      <c r="B169" s="21" t="s">
        <v>13</v>
      </c>
      <c r="C169" s="22" t="s">
        <v>6</v>
      </c>
      <c r="D169" s="17">
        <v>45908</v>
      </c>
      <c r="E169" s="31">
        <v>0.22916666666666666</v>
      </c>
      <c r="F169" s="34">
        <v>0.66666666666666663</v>
      </c>
      <c r="G169" s="18">
        <f>MOD(F169-E169,1)*24</f>
        <v>10.5</v>
      </c>
      <c r="H169" s="57">
        <f>IF(G169-0.5&lt;=9,G169-0.5,9)</f>
        <v>9</v>
      </c>
      <c r="I169" s="58">
        <f>G169-H169-0.5</f>
        <v>1</v>
      </c>
      <c r="J169" s="57">
        <v>0</v>
      </c>
      <c r="K169" s="59">
        <v>77</v>
      </c>
      <c r="L169" s="63">
        <f>(K169*H169)+(K169*1.5*I169)+(K169*2*J169)</f>
        <v>808.5</v>
      </c>
      <c r="M169" s="61" t="s">
        <v>6</v>
      </c>
      <c r="N169" s="5"/>
      <c r="O169" s="33">
        <f>IF(G169&gt;12.5,G169-1,G169-0.5)</f>
        <v>10</v>
      </c>
    </row>
    <row r="170" spans="1:16" s="32" customFormat="1" ht="15" customHeight="1" x14ac:dyDescent="0.2">
      <c r="A170" s="30"/>
      <c r="B170" s="23" t="s">
        <v>7</v>
      </c>
      <c r="C170" s="22" t="s">
        <v>6</v>
      </c>
      <c r="D170" s="17">
        <v>45908</v>
      </c>
      <c r="E170" s="34">
        <v>0.25</v>
      </c>
      <c r="F170" s="34">
        <v>0.64583333333333337</v>
      </c>
      <c r="G170" s="18">
        <f>MOD(F170-E170,1)*24</f>
        <v>9.5</v>
      </c>
      <c r="H170" s="57">
        <f>IF(G170-0.5&lt;=9,G170-0.5,9)</f>
        <v>9</v>
      </c>
      <c r="I170" s="58">
        <f>G170-H170-0.5</f>
        <v>0</v>
      </c>
      <c r="J170" s="57">
        <v>0</v>
      </c>
      <c r="K170" s="62">
        <v>77</v>
      </c>
      <c r="L170" s="60">
        <f>(K170*H170)+(K170*1.5*I170)+(K170*2*J170)</f>
        <v>693</v>
      </c>
      <c r="M170" s="61" t="s">
        <v>6</v>
      </c>
      <c r="O170" s="33">
        <f>IF(G170&gt;12.5,G170-1,G170-0.5)</f>
        <v>9</v>
      </c>
    </row>
    <row r="171" spans="1:16" s="24" customFormat="1" ht="15" customHeight="1" x14ac:dyDescent="0.2">
      <c r="A171" s="25"/>
      <c r="B171" s="21" t="s">
        <v>14</v>
      </c>
      <c r="C171" s="22" t="s">
        <v>6</v>
      </c>
      <c r="D171" s="17">
        <v>45908</v>
      </c>
      <c r="E171" s="34">
        <v>0.25</v>
      </c>
      <c r="F171" s="34">
        <v>0.64583333333333337</v>
      </c>
      <c r="G171" s="18">
        <f>MOD(F171-E171,1)*24</f>
        <v>9.5</v>
      </c>
      <c r="H171" s="57">
        <f>IF(G171-0.5&lt;=9,G171-0.5,9)</f>
        <v>9</v>
      </c>
      <c r="I171" s="58">
        <f>G171-H171-0.5</f>
        <v>0</v>
      </c>
      <c r="J171" s="57">
        <v>0</v>
      </c>
      <c r="K171" s="59">
        <v>77</v>
      </c>
      <c r="L171" s="60">
        <f>(K171*H171)+(K171*1.5*I171)+(K171*2*J171)</f>
        <v>693</v>
      </c>
      <c r="M171" s="61" t="s">
        <v>6</v>
      </c>
      <c r="N171" s="32"/>
      <c r="O171" s="33">
        <f>IF(G171&gt;12.5,G171-1,G171-0.5)</f>
        <v>9</v>
      </c>
      <c r="P171" s="32"/>
    </row>
    <row r="172" spans="1:16" s="32" customFormat="1" ht="15" customHeight="1" x14ac:dyDescent="0.2">
      <c r="A172" s="30"/>
      <c r="B172" s="23" t="s">
        <v>11</v>
      </c>
      <c r="C172" s="22" t="s">
        <v>6</v>
      </c>
      <c r="D172" s="17">
        <v>45908</v>
      </c>
      <c r="E172" s="34">
        <v>0.25</v>
      </c>
      <c r="F172" s="34">
        <v>0.64583333333333337</v>
      </c>
      <c r="G172" s="81">
        <f>MOD(F172-E172,1)*24</f>
        <v>9.5</v>
      </c>
      <c r="H172" s="57">
        <f>IF(G172-0.5&lt;=9,G172-0.5,9)</f>
        <v>9</v>
      </c>
      <c r="I172" s="58">
        <f>G172-H172-0.5</f>
        <v>0</v>
      </c>
      <c r="J172" s="57">
        <v>0</v>
      </c>
      <c r="K172" s="62">
        <v>77</v>
      </c>
      <c r="L172" s="60">
        <f>(K172*H172)+(K172*1.5*I172)+(K172*2*J172)</f>
        <v>693</v>
      </c>
      <c r="M172" s="61" t="s">
        <v>6</v>
      </c>
      <c r="O172" s="33">
        <f>IF(G172&gt;12.5,G172-1,G172-0.5)</f>
        <v>9</v>
      </c>
    </row>
    <row r="173" spans="1:16" s="32" customFormat="1" ht="15" customHeight="1" x14ac:dyDescent="0.2">
      <c r="A173" s="30"/>
      <c r="B173" s="23" t="s">
        <v>27</v>
      </c>
      <c r="C173" s="22" t="s">
        <v>6</v>
      </c>
      <c r="D173" s="17">
        <v>45908</v>
      </c>
      <c r="E173" s="34">
        <v>0.25</v>
      </c>
      <c r="F173" s="34">
        <v>0.64583333333333337</v>
      </c>
      <c r="G173" s="18">
        <f>MOD(F173-E173,1)*24</f>
        <v>9.5</v>
      </c>
      <c r="H173" s="57">
        <f>IF(G173-0.5&lt;=9,G173-0.5,9)</f>
        <v>9</v>
      </c>
      <c r="I173" s="58">
        <f>G173-H173-0.5</f>
        <v>0</v>
      </c>
      <c r="J173" s="57">
        <v>0</v>
      </c>
      <c r="K173" s="62">
        <v>77</v>
      </c>
      <c r="L173" s="60">
        <f>(K173*H173)+(K173*1.5*I173)+(K173*2*J173)</f>
        <v>693</v>
      </c>
      <c r="M173" s="61" t="s">
        <v>6</v>
      </c>
      <c r="O173" s="33">
        <f>IF(G173&gt;12.5,G173-1,G173-0.5)</f>
        <v>9</v>
      </c>
    </row>
    <row r="174" spans="1:16" s="32" customFormat="1" ht="15" customHeight="1" x14ac:dyDescent="0.2">
      <c r="A174" s="30"/>
      <c r="B174" s="23" t="s">
        <v>28</v>
      </c>
      <c r="C174" s="22" t="s">
        <v>6</v>
      </c>
      <c r="D174" s="17">
        <v>45908</v>
      </c>
      <c r="E174" s="34">
        <v>0.25</v>
      </c>
      <c r="F174" s="34">
        <v>0.64583333333333337</v>
      </c>
      <c r="G174" s="18">
        <f>MOD(F174-E174,1)*24</f>
        <v>9.5</v>
      </c>
      <c r="H174" s="57">
        <f>IF(G174-0.5&lt;=9,G174-0.5,9)</f>
        <v>9</v>
      </c>
      <c r="I174" s="58">
        <f>G174-H174-0.5</f>
        <v>0</v>
      </c>
      <c r="J174" s="57">
        <v>0</v>
      </c>
      <c r="K174" s="62">
        <v>77</v>
      </c>
      <c r="L174" s="60">
        <f>(K174*H174)+(K174*1.5*I174)+(K174*2*J174)</f>
        <v>693</v>
      </c>
      <c r="M174" s="61" t="s">
        <v>6</v>
      </c>
      <c r="O174" s="33">
        <f>IF(G174&gt;12.5,G174-1,G174-0.5)</f>
        <v>9</v>
      </c>
    </row>
    <row r="175" spans="1:16" s="32" customFormat="1" ht="15" customHeight="1" x14ac:dyDescent="0.2">
      <c r="A175" s="30"/>
      <c r="B175" s="23" t="s">
        <v>10</v>
      </c>
      <c r="C175" s="22" t="s">
        <v>6</v>
      </c>
      <c r="D175" s="17">
        <v>45908</v>
      </c>
      <c r="E175" s="34">
        <v>0.25</v>
      </c>
      <c r="F175" s="34">
        <v>0.64583333333333337</v>
      </c>
      <c r="G175" s="18">
        <f>MOD(F175-E175,1)*24</f>
        <v>9.5</v>
      </c>
      <c r="H175" s="57">
        <f>IF(G175-0.5&lt;=9,G175-0.5,9)</f>
        <v>9</v>
      </c>
      <c r="I175" s="58">
        <f>G175-H175-0.5</f>
        <v>0</v>
      </c>
      <c r="J175" s="57">
        <v>0</v>
      </c>
      <c r="K175" s="62">
        <v>77</v>
      </c>
      <c r="L175" s="60">
        <f>(K175*H175)+(K175*1.5*I175)+(K175*2*J175)</f>
        <v>693</v>
      </c>
      <c r="M175" s="61" t="s">
        <v>6</v>
      </c>
      <c r="O175" s="33">
        <f>IF(G175&gt;12.5,G175-1,G175-0.5)</f>
        <v>9</v>
      </c>
    </row>
    <row r="176" spans="1:16" s="32" customFormat="1" ht="15" customHeight="1" x14ac:dyDescent="0.2">
      <c r="A176" s="30"/>
      <c r="B176" s="23" t="s">
        <v>12</v>
      </c>
      <c r="C176" s="22" t="s">
        <v>6</v>
      </c>
      <c r="D176" s="17">
        <v>45908</v>
      </c>
      <c r="E176" s="34">
        <v>0.25</v>
      </c>
      <c r="F176" s="34">
        <v>0.64583333333333337</v>
      </c>
      <c r="G176" s="18">
        <f>MOD(F176-E176,1)*24</f>
        <v>9.5</v>
      </c>
      <c r="H176" s="57">
        <f>IF(G176-0.5&lt;=9,G176-0.5,9)</f>
        <v>9</v>
      </c>
      <c r="I176" s="58">
        <f>G176-H176-0.5</f>
        <v>0</v>
      </c>
      <c r="J176" s="57">
        <v>0</v>
      </c>
      <c r="K176" s="62">
        <v>77</v>
      </c>
      <c r="L176" s="60">
        <f>(K176*H176)+(K176*1.5*I176)+(K176*2*J176)</f>
        <v>693</v>
      </c>
      <c r="M176" s="61" t="s">
        <v>6</v>
      </c>
      <c r="N176" s="35"/>
      <c r="O176" s="33">
        <f>IF(G176&gt;12.5,G176-1,G176-0.5)</f>
        <v>9</v>
      </c>
    </row>
    <row r="177" spans="1:15" s="32" customFormat="1" ht="15" customHeight="1" x14ac:dyDescent="0.2">
      <c r="A177" s="30"/>
      <c r="B177" s="23" t="s">
        <v>16</v>
      </c>
      <c r="C177" s="22" t="s">
        <v>6</v>
      </c>
      <c r="D177" s="17">
        <v>45908</v>
      </c>
      <c r="E177" s="34">
        <v>0.25</v>
      </c>
      <c r="F177" s="34">
        <v>0.64583333333333337</v>
      </c>
      <c r="G177" s="18">
        <f>MOD(F177-E177,1)*24</f>
        <v>9.5</v>
      </c>
      <c r="H177" s="57">
        <f>IF(G177-0.5&lt;=9,G177-0.5,9)</f>
        <v>9</v>
      </c>
      <c r="I177" s="58">
        <f>G177-H177-0.5</f>
        <v>0</v>
      </c>
      <c r="J177" s="57">
        <v>0</v>
      </c>
      <c r="K177" s="62">
        <v>77</v>
      </c>
      <c r="L177" s="60">
        <f>(K177*H177)+(K177*1.5*I177)+(K177*2*J177)</f>
        <v>693</v>
      </c>
      <c r="M177" s="61" t="s">
        <v>6</v>
      </c>
      <c r="O177" s="33">
        <f>IF(G177&gt;12.5,G177-1,G177-0.5)</f>
        <v>9</v>
      </c>
    </row>
    <row r="178" spans="1:15" s="32" customFormat="1" ht="15" customHeight="1" x14ac:dyDescent="0.2">
      <c r="A178" s="30"/>
      <c r="B178" s="23" t="s">
        <v>17</v>
      </c>
      <c r="C178" s="22" t="s">
        <v>6</v>
      </c>
      <c r="D178" s="17">
        <v>45908</v>
      </c>
      <c r="E178" s="34">
        <v>0.25</v>
      </c>
      <c r="F178" s="34">
        <v>0.64583333333333337</v>
      </c>
      <c r="G178" s="18">
        <f>MOD(F178-E178,1)*24</f>
        <v>9.5</v>
      </c>
      <c r="H178" s="57">
        <f>IF(G178-0.5&lt;=9,G178-0.5,9)</f>
        <v>9</v>
      </c>
      <c r="I178" s="58">
        <f>G178-H178-0.5</f>
        <v>0</v>
      </c>
      <c r="J178" s="57">
        <v>0</v>
      </c>
      <c r="K178" s="62">
        <v>77</v>
      </c>
      <c r="L178" s="60">
        <f>(K178*H178)+(K178*1.5*I178)+(K178*2*J178)</f>
        <v>693</v>
      </c>
      <c r="M178" s="61" t="s">
        <v>6</v>
      </c>
      <c r="N178" s="35"/>
      <c r="O178" s="33">
        <f>IF(G178&gt;12.5,G178-1,G178-0.5)</f>
        <v>9</v>
      </c>
    </row>
    <row r="179" spans="1:15" s="32" customFormat="1" ht="15" customHeight="1" x14ac:dyDescent="0.2">
      <c r="A179" s="30"/>
      <c r="B179" s="23" t="s">
        <v>9</v>
      </c>
      <c r="C179" s="22" t="s">
        <v>6</v>
      </c>
      <c r="D179" s="17">
        <v>45908</v>
      </c>
      <c r="E179" s="34">
        <v>0.25</v>
      </c>
      <c r="F179" s="34">
        <v>0.64583333333333337</v>
      </c>
      <c r="G179" s="18">
        <f>MOD(F179-E179,1)*24</f>
        <v>9.5</v>
      </c>
      <c r="H179" s="57">
        <f>IF(G179-0.5&lt;=9,G179-0.5,9)</f>
        <v>9</v>
      </c>
      <c r="I179" s="58">
        <f>G179-H179-0.5</f>
        <v>0</v>
      </c>
      <c r="J179" s="57">
        <v>0</v>
      </c>
      <c r="K179" s="62">
        <v>77</v>
      </c>
      <c r="L179" s="60">
        <f>(K179*H179)+(K179*1.5*I179)+(K179*2*J179)</f>
        <v>693</v>
      </c>
      <c r="M179" s="61" t="s">
        <v>6</v>
      </c>
      <c r="O179" s="33">
        <f>IF(G179&gt;12.5,G179-1,G179-0.5)</f>
        <v>9</v>
      </c>
    </row>
    <row r="180" spans="1:15" s="32" customFormat="1" ht="15" customHeight="1" x14ac:dyDescent="0.2">
      <c r="A180" s="25"/>
      <c r="B180" s="21" t="s">
        <v>8</v>
      </c>
      <c r="C180" s="22" t="s">
        <v>6</v>
      </c>
      <c r="D180" s="17">
        <v>45908</v>
      </c>
      <c r="E180" s="34">
        <v>0.25</v>
      </c>
      <c r="F180" s="34">
        <v>0.64583333333333337</v>
      </c>
      <c r="G180" s="18">
        <f>MOD(F180-E180,1)*24</f>
        <v>9.5</v>
      </c>
      <c r="H180" s="57">
        <f>IF(G180-0.5&lt;=9,G180-0.5,9)</f>
        <v>9</v>
      </c>
      <c r="I180" s="58">
        <f>G180-H180-0.5</f>
        <v>0</v>
      </c>
      <c r="J180" s="57">
        <v>0</v>
      </c>
      <c r="K180" s="59">
        <v>77</v>
      </c>
      <c r="L180" s="60">
        <f>(K180*H180)+(K180*1.5*I180)+(K180*2*J180)</f>
        <v>693</v>
      </c>
      <c r="M180" s="61" t="s">
        <v>6</v>
      </c>
      <c r="O180" s="33">
        <f>IF(G180&gt;12.5,G180-1,G180-0.5)</f>
        <v>9</v>
      </c>
    </row>
    <row r="181" spans="1:15" s="32" customFormat="1" ht="15" customHeight="1" x14ac:dyDescent="0.2">
      <c r="A181" s="25"/>
      <c r="B181" s="21" t="s">
        <v>33</v>
      </c>
      <c r="C181" s="22" t="s">
        <v>34</v>
      </c>
      <c r="D181" s="17">
        <v>45909</v>
      </c>
      <c r="E181" s="95">
        <v>0.27083333333333331</v>
      </c>
      <c r="F181" s="34">
        <v>0.75</v>
      </c>
      <c r="G181" s="18">
        <f>MOD(F181-E181,1)*24</f>
        <v>11.5</v>
      </c>
      <c r="H181" s="57">
        <f>IF(G181-0.5&lt;=9,G181-0.5,9)</f>
        <v>9</v>
      </c>
      <c r="I181" s="58">
        <f>G181-H181-0.5</f>
        <v>2</v>
      </c>
      <c r="J181" s="57">
        <v>0</v>
      </c>
      <c r="K181" s="59">
        <v>73</v>
      </c>
      <c r="L181" s="60">
        <f>(K181*H181)+(K181*1.5*I181)+(K181*2*J181)</f>
        <v>876</v>
      </c>
      <c r="M181" s="61" t="s">
        <v>35</v>
      </c>
      <c r="N181" s="5"/>
      <c r="O181" s="33">
        <f>IF(G181&gt;12.5,G181-1,G181-0.5)</f>
        <v>11</v>
      </c>
    </row>
    <row r="182" spans="1:15" s="32" customFormat="1" ht="15" customHeight="1" x14ac:dyDescent="0.2">
      <c r="A182" s="25"/>
      <c r="B182" s="21" t="s">
        <v>36</v>
      </c>
      <c r="C182" s="22" t="s">
        <v>34</v>
      </c>
      <c r="D182" s="17">
        <v>45909</v>
      </c>
      <c r="E182" s="95">
        <v>0.25</v>
      </c>
      <c r="F182" s="34">
        <v>0.77083333333333337</v>
      </c>
      <c r="G182" s="18">
        <f>MOD(F182-E182,1)*24</f>
        <v>12.5</v>
      </c>
      <c r="H182" s="57">
        <f>IF(G182-0.5&lt;=9,G182-0.5,9)</f>
        <v>9</v>
      </c>
      <c r="I182" s="58">
        <f>G182-H182-0.5</f>
        <v>3</v>
      </c>
      <c r="J182" s="57">
        <v>0</v>
      </c>
      <c r="K182" s="59">
        <v>73</v>
      </c>
      <c r="L182" s="60">
        <f>(K182*H182)+(K182*1.5*I182)+(K182*2*J182)</f>
        <v>985.5</v>
      </c>
      <c r="M182" s="61" t="s">
        <v>35</v>
      </c>
      <c r="N182" s="5"/>
      <c r="O182" s="33">
        <f>IF(G182&gt;12.5,G182-1,G182-0.5)</f>
        <v>12</v>
      </c>
    </row>
    <row r="183" spans="1:15" s="32" customFormat="1" ht="15" customHeight="1" x14ac:dyDescent="0.2">
      <c r="A183" s="25"/>
      <c r="B183" s="23" t="s">
        <v>43</v>
      </c>
      <c r="C183" s="22" t="s">
        <v>38</v>
      </c>
      <c r="D183" s="17">
        <v>45909</v>
      </c>
      <c r="E183" s="31">
        <v>0.29166666666666669</v>
      </c>
      <c r="F183" s="34">
        <v>0.66666666666666663</v>
      </c>
      <c r="G183" s="18">
        <f>MOD(F183-E183,1)*24</f>
        <v>8.9999999999999982</v>
      </c>
      <c r="H183" s="57">
        <f>IF(G183-0.5&lt;=9,G183-0.5,9)</f>
        <v>8.4999999999999982</v>
      </c>
      <c r="I183" s="58">
        <f>G183-H183-0.5</f>
        <v>0</v>
      </c>
      <c r="J183" s="57">
        <v>0</v>
      </c>
      <c r="K183" s="62">
        <v>65.599999999999994</v>
      </c>
      <c r="L183" s="60">
        <f>(K183*H183)+(K183*1.5*I183)+(K183*2*J183)</f>
        <v>557.5999999999998</v>
      </c>
      <c r="M183" s="61" t="s">
        <v>35</v>
      </c>
      <c r="N183" s="5"/>
      <c r="O183" s="33">
        <f>IF(G183&gt;12.5,G183-1,G183-0.5)</f>
        <v>8.4999999999999982</v>
      </c>
    </row>
    <row r="184" spans="1:15" s="32" customFormat="1" ht="15" customHeight="1" x14ac:dyDescent="0.2">
      <c r="A184" s="25"/>
      <c r="B184" s="21" t="s">
        <v>48</v>
      </c>
      <c r="C184" s="22" t="s">
        <v>38</v>
      </c>
      <c r="D184" s="17">
        <v>45909</v>
      </c>
      <c r="E184" s="31">
        <v>0.29166666666666669</v>
      </c>
      <c r="F184" s="34">
        <v>0.66666666666666663</v>
      </c>
      <c r="G184" s="18">
        <f>MOD(F184-E184,1)*24</f>
        <v>8.9999999999999982</v>
      </c>
      <c r="H184" s="57">
        <f>IF(G184-0.5&lt;=9,G184-0.5,9)</f>
        <v>8.4999999999999982</v>
      </c>
      <c r="I184" s="58">
        <f>G184-H184-0.5</f>
        <v>0</v>
      </c>
      <c r="J184" s="57">
        <v>0</v>
      </c>
      <c r="K184" s="62">
        <v>65.599999999999994</v>
      </c>
      <c r="L184" s="60">
        <f>(K184*H184)+(K184*1.5*I184)+(K184*2*J184)</f>
        <v>557.5999999999998</v>
      </c>
      <c r="M184" s="61" t="s">
        <v>35</v>
      </c>
      <c r="N184" s="5"/>
      <c r="O184" s="33">
        <f>IF(G184&gt;12.5,G184-1,G184-0.5)</f>
        <v>8.4999999999999982</v>
      </c>
    </row>
    <row r="185" spans="1:15" s="32" customFormat="1" ht="15" customHeight="1" x14ac:dyDescent="0.2">
      <c r="A185" s="25"/>
      <c r="B185" s="21" t="s">
        <v>45</v>
      </c>
      <c r="C185" s="22" t="s">
        <v>38</v>
      </c>
      <c r="D185" s="17">
        <v>45909</v>
      </c>
      <c r="E185" s="31">
        <v>0.29166666666666669</v>
      </c>
      <c r="F185" s="34">
        <v>0.66666666666666663</v>
      </c>
      <c r="G185" s="18">
        <f>MOD(F185-E185,1)*24</f>
        <v>8.9999999999999982</v>
      </c>
      <c r="H185" s="57">
        <f>IF(G185-0.5&lt;=9,G185-0.5,9)</f>
        <v>8.4999999999999982</v>
      </c>
      <c r="I185" s="58">
        <f>G185-H185-0.5</f>
        <v>0</v>
      </c>
      <c r="J185" s="57">
        <v>0</v>
      </c>
      <c r="K185" s="62">
        <v>65.599999999999994</v>
      </c>
      <c r="L185" s="60">
        <f>(K185*H185)+(K185*1.5*I185)+(K185*2*J185)</f>
        <v>557.5999999999998</v>
      </c>
      <c r="M185" s="61" t="s">
        <v>35</v>
      </c>
      <c r="N185" s="5"/>
      <c r="O185" s="33">
        <f>IF(G185&gt;12.5,G185-1,G185-0.5)</f>
        <v>8.4999999999999982</v>
      </c>
    </row>
    <row r="186" spans="1:15" s="32" customFormat="1" ht="15" customHeight="1" x14ac:dyDescent="0.2">
      <c r="A186" s="25"/>
      <c r="B186" s="21" t="s">
        <v>50</v>
      </c>
      <c r="C186" s="22" t="s">
        <v>38</v>
      </c>
      <c r="D186" s="17">
        <v>45909</v>
      </c>
      <c r="E186" s="95">
        <v>0.29166666666666669</v>
      </c>
      <c r="F186" s="34">
        <v>0.66666666666666663</v>
      </c>
      <c r="G186" s="18">
        <f>MOD(F186-E186,1)*24</f>
        <v>8.9999999999999982</v>
      </c>
      <c r="H186" s="57">
        <f>IF(G186-0.5&lt;=9,G186-0.5,9)</f>
        <v>8.4999999999999982</v>
      </c>
      <c r="I186" s="58">
        <f>G186-H186-0.5</f>
        <v>0</v>
      </c>
      <c r="J186" s="57">
        <v>0</v>
      </c>
      <c r="K186" s="62">
        <v>65.599999999999994</v>
      </c>
      <c r="L186" s="60">
        <f>(K186*H186)+(K186*1.5*I186)+(K186*2*J186)</f>
        <v>557.5999999999998</v>
      </c>
      <c r="M186" s="61" t="s">
        <v>35</v>
      </c>
      <c r="N186" s="5"/>
      <c r="O186" s="33">
        <f>IF(G186&gt;12.5,G186-1,G186-0.5)</f>
        <v>8.4999999999999982</v>
      </c>
    </row>
    <row r="187" spans="1:15" s="32" customFormat="1" ht="15" customHeight="1" x14ac:dyDescent="0.2">
      <c r="A187" s="30"/>
      <c r="B187" s="23" t="s">
        <v>49</v>
      </c>
      <c r="C187" s="22" t="s">
        <v>38</v>
      </c>
      <c r="D187" s="17">
        <v>45909</v>
      </c>
      <c r="E187" s="95">
        <v>0.29166666666666669</v>
      </c>
      <c r="F187" s="34">
        <v>0.66666666666666663</v>
      </c>
      <c r="G187" s="18">
        <f>MOD(F187-E187,1)*24</f>
        <v>8.9999999999999982</v>
      </c>
      <c r="H187" s="57">
        <f>IF(G187-0.5&lt;=9,G187-0.5,9)</f>
        <v>8.4999999999999982</v>
      </c>
      <c r="I187" s="58">
        <f>G187-H187-0.5</f>
        <v>0</v>
      </c>
      <c r="J187" s="57">
        <v>0</v>
      </c>
      <c r="K187" s="62">
        <v>65.599999999999994</v>
      </c>
      <c r="L187" s="60">
        <f>(K187*H187)+(K187*1.5*I187)+(K187*2*J187)</f>
        <v>557.5999999999998</v>
      </c>
      <c r="M187" s="61" t="s">
        <v>35</v>
      </c>
      <c r="N187" s="5"/>
      <c r="O187" s="33">
        <f>IF(G187&gt;12.5,G187-1,G187-0.5)</f>
        <v>8.4999999999999982</v>
      </c>
    </row>
    <row r="188" spans="1:15" s="32" customFormat="1" ht="15" customHeight="1" x14ac:dyDescent="0.2">
      <c r="A188" s="25"/>
      <c r="B188" s="21" t="s">
        <v>40</v>
      </c>
      <c r="C188" s="22" t="s">
        <v>38</v>
      </c>
      <c r="D188" s="17">
        <v>45909</v>
      </c>
      <c r="E188" s="31">
        <v>0.29166666666666669</v>
      </c>
      <c r="F188" s="34">
        <v>0.66666666666666663</v>
      </c>
      <c r="G188" s="18">
        <f>MOD(F188-E188,1)*24</f>
        <v>8.9999999999999982</v>
      </c>
      <c r="H188" s="57">
        <f>IF(G188-0.5&lt;=9,G188-0.5,9)</f>
        <v>8.4999999999999982</v>
      </c>
      <c r="I188" s="58">
        <f>G188-H188-0.5</f>
        <v>0</v>
      </c>
      <c r="J188" s="57">
        <v>0</v>
      </c>
      <c r="K188" s="62">
        <v>65.599999999999994</v>
      </c>
      <c r="L188" s="60">
        <f>(K188*H188)+(K188*1.5*I188)+(K188*2*J188)</f>
        <v>557.5999999999998</v>
      </c>
      <c r="M188" s="61" t="s">
        <v>35</v>
      </c>
      <c r="N188" s="5"/>
      <c r="O188" s="33">
        <f>IF(G188&gt;12.5,G188-1,G188-0.5)</f>
        <v>8.4999999999999982</v>
      </c>
    </row>
    <row r="189" spans="1:15" s="32" customFormat="1" ht="15" customHeight="1" x14ac:dyDescent="0.2">
      <c r="A189" s="30"/>
      <c r="B189" s="21" t="s">
        <v>41</v>
      </c>
      <c r="C189" s="22" t="s">
        <v>38</v>
      </c>
      <c r="D189" s="17">
        <v>45909</v>
      </c>
      <c r="E189" s="95">
        <v>0.29166666666666669</v>
      </c>
      <c r="F189" s="34">
        <v>0.66666666666666663</v>
      </c>
      <c r="G189" s="18">
        <f>MOD(F189-E189,1)*24</f>
        <v>8.9999999999999982</v>
      </c>
      <c r="H189" s="57">
        <f>IF(G189-0.5&lt;=9,G189-0.5,9)</f>
        <v>8.4999999999999982</v>
      </c>
      <c r="I189" s="58">
        <f>G189-H189-0.5</f>
        <v>0</v>
      </c>
      <c r="J189" s="57">
        <v>0</v>
      </c>
      <c r="K189" s="62">
        <v>65.599999999999994</v>
      </c>
      <c r="L189" s="60">
        <f>(K189*H189)+(K189*1.5*I189)+(K189*2*J189)</f>
        <v>557.5999999999998</v>
      </c>
      <c r="M189" s="61" t="s">
        <v>35</v>
      </c>
      <c r="N189" s="5"/>
      <c r="O189" s="33">
        <f>IF(G189&gt;12.5,G189-1,G189-0.5)</f>
        <v>8.4999999999999982</v>
      </c>
    </row>
    <row r="190" spans="1:15" s="32" customFormat="1" ht="15" customHeight="1" x14ac:dyDescent="0.2">
      <c r="A190" s="30"/>
      <c r="B190" s="23" t="s">
        <v>46</v>
      </c>
      <c r="C190" s="22" t="s">
        <v>38</v>
      </c>
      <c r="D190" s="17">
        <v>45909</v>
      </c>
      <c r="E190" s="95">
        <v>0.29166666666666669</v>
      </c>
      <c r="F190" s="34">
        <v>0.66666666666666663</v>
      </c>
      <c r="G190" s="18">
        <f>MOD(F190-E190,1)*24</f>
        <v>8.9999999999999982</v>
      </c>
      <c r="H190" s="57">
        <f>IF(G190-0.5&lt;=9,G190-0.5,9)</f>
        <v>8.4999999999999982</v>
      </c>
      <c r="I190" s="58">
        <f>G190-H190-0.5</f>
        <v>0</v>
      </c>
      <c r="J190" s="57">
        <v>0</v>
      </c>
      <c r="K190" s="62">
        <v>65.599999999999994</v>
      </c>
      <c r="L190" s="60">
        <f>(K190*H190)+(K190*1.5*I190)+(K190*2*J190)</f>
        <v>557.5999999999998</v>
      </c>
      <c r="M190" s="61" t="s">
        <v>35</v>
      </c>
      <c r="N190" s="5"/>
      <c r="O190" s="33">
        <f>IF(G190&gt;12.5,G190-1,G190-0.5)</f>
        <v>8.4999999999999982</v>
      </c>
    </row>
    <row r="191" spans="1:15" s="32" customFormat="1" ht="15" customHeight="1" x14ac:dyDescent="0.2">
      <c r="A191" s="25"/>
      <c r="B191" s="21" t="s">
        <v>56</v>
      </c>
      <c r="C191" s="22" t="s">
        <v>38</v>
      </c>
      <c r="D191" s="17">
        <v>45909</v>
      </c>
      <c r="E191" s="31">
        <v>0.29166666666666669</v>
      </c>
      <c r="F191" s="34">
        <v>0.66666666666666663</v>
      </c>
      <c r="G191" s="18">
        <f>MOD(F191-E191,1)*24</f>
        <v>8.9999999999999982</v>
      </c>
      <c r="H191" s="57">
        <f>IF(G191-0.5&lt;=9,G191-0.5,9)</f>
        <v>8.4999999999999982</v>
      </c>
      <c r="I191" s="58">
        <f>G191-H191-0.5</f>
        <v>0</v>
      </c>
      <c r="J191" s="57">
        <v>0</v>
      </c>
      <c r="K191" s="62">
        <v>65.599999999999994</v>
      </c>
      <c r="L191" s="60">
        <f>(K191*H191)+(K191*1.5*I191)+(K191*2*J191)</f>
        <v>557.5999999999998</v>
      </c>
      <c r="M191" s="61" t="s">
        <v>35</v>
      </c>
      <c r="N191" s="5"/>
      <c r="O191" s="33">
        <f>IF(G191&gt;12.5,G191-1,G191-0.5)</f>
        <v>8.4999999999999982</v>
      </c>
    </row>
    <row r="192" spans="1:15" s="32" customFormat="1" ht="15" customHeight="1" x14ac:dyDescent="0.2">
      <c r="A192" s="25"/>
      <c r="B192" s="21" t="s">
        <v>44</v>
      </c>
      <c r="C192" s="22" t="s">
        <v>38</v>
      </c>
      <c r="D192" s="17">
        <v>45909</v>
      </c>
      <c r="E192" s="31">
        <v>0.29166666666666669</v>
      </c>
      <c r="F192" s="34">
        <v>0.66666666666666663</v>
      </c>
      <c r="G192" s="18">
        <f>MOD(F192-E192,1)*24</f>
        <v>8.9999999999999982</v>
      </c>
      <c r="H192" s="57">
        <f>IF(G192-0.5&lt;=9,G192-0.5,9)</f>
        <v>8.4999999999999982</v>
      </c>
      <c r="I192" s="58">
        <f>G192-H192-0.5</f>
        <v>0</v>
      </c>
      <c r="J192" s="57">
        <v>0</v>
      </c>
      <c r="K192" s="62">
        <v>65.599999999999994</v>
      </c>
      <c r="L192" s="60">
        <f>(K192*H192)+(K192*1.5*I192)+(K192*2*J192)</f>
        <v>557.5999999999998</v>
      </c>
      <c r="M192" s="61" t="s">
        <v>35</v>
      </c>
      <c r="N192" s="5"/>
      <c r="O192" s="33">
        <f>IF(G192&gt;12.5,G192-1,G192-0.5)</f>
        <v>8.4999999999999982</v>
      </c>
    </row>
    <row r="193" spans="1:15" s="32" customFormat="1" ht="15" customHeight="1" x14ac:dyDescent="0.2">
      <c r="A193" s="25"/>
      <c r="B193" s="21" t="s">
        <v>53</v>
      </c>
      <c r="C193" s="22" t="s">
        <v>38</v>
      </c>
      <c r="D193" s="17">
        <v>45909</v>
      </c>
      <c r="E193" s="31">
        <v>0.29166666666666669</v>
      </c>
      <c r="F193" s="34">
        <v>0.66666666666666663</v>
      </c>
      <c r="G193" s="18">
        <f>MOD(F193-E193,1)*24</f>
        <v>8.9999999999999982</v>
      </c>
      <c r="H193" s="57">
        <f>IF(G193-0.5&lt;=9,G193-0.5,9)</f>
        <v>8.4999999999999982</v>
      </c>
      <c r="I193" s="58">
        <f>G193-H193-0.5</f>
        <v>0</v>
      </c>
      <c r="J193" s="57">
        <v>0</v>
      </c>
      <c r="K193" s="62">
        <v>65.599999999999994</v>
      </c>
      <c r="L193" s="60">
        <f>(K193*H193)+(K193*1.5*I193)+(K193*2*J193)</f>
        <v>557.5999999999998</v>
      </c>
      <c r="M193" s="61" t="s">
        <v>35</v>
      </c>
      <c r="N193" s="5"/>
      <c r="O193" s="33">
        <f>IF(G193&gt;12.5,G193-1,G193-0.5)</f>
        <v>8.4999999999999982</v>
      </c>
    </row>
    <row r="194" spans="1:15" s="32" customFormat="1" ht="15" customHeight="1" x14ac:dyDescent="0.2">
      <c r="A194" s="25"/>
      <c r="B194" s="21" t="s">
        <v>54</v>
      </c>
      <c r="C194" s="22" t="s">
        <v>38</v>
      </c>
      <c r="D194" s="17">
        <v>45909</v>
      </c>
      <c r="E194" s="31">
        <v>0.29166666666666669</v>
      </c>
      <c r="F194" s="34">
        <v>0.66666666666666663</v>
      </c>
      <c r="G194" s="18">
        <f>MOD(F194-E194,1)*24</f>
        <v>8.9999999999999982</v>
      </c>
      <c r="H194" s="57">
        <f>IF(G194-0.5&lt;=9,G194-0.5,9)</f>
        <v>8.4999999999999982</v>
      </c>
      <c r="I194" s="58">
        <f>G194-H194-0.5</f>
        <v>0</v>
      </c>
      <c r="J194" s="57">
        <v>0</v>
      </c>
      <c r="K194" s="62">
        <v>65.599999999999994</v>
      </c>
      <c r="L194" s="60">
        <f>(K194*H194)+(K194*1.5*I194)+(K194*2*J194)</f>
        <v>557.5999999999998</v>
      </c>
      <c r="M194" s="61" t="s">
        <v>35</v>
      </c>
      <c r="N194" s="5"/>
      <c r="O194" s="33">
        <f>IF(G194&gt;12.5,G194-1,G194-0.5)</f>
        <v>8.4999999999999982</v>
      </c>
    </row>
    <row r="195" spans="1:15" s="32" customFormat="1" ht="15" customHeight="1" x14ac:dyDescent="0.2">
      <c r="A195" s="25"/>
      <c r="B195" s="21" t="s">
        <v>55</v>
      </c>
      <c r="C195" s="22" t="s">
        <v>38</v>
      </c>
      <c r="D195" s="17">
        <v>45909</v>
      </c>
      <c r="E195" s="95">
        <v>0.29166666666666669</v>
      </c>
      <c r="F195" s="34">
        <v>0.66666666666666663</v>
      </c>
      <c r="G195" s="18">
        <f>MOD(F195-E195,1)*24</f>
        <v>8.9999999999999982</v>
      </c>
      <c r="H195" s="57">
        <f>IF(G195-0.5&lt;=9,G195-0.5,9)</f>
        <v>8.4999999999999982</v>
      </c>
      <c r="I195" s="58">
        <f>G195-H195-0.5</f>
        <v>0</v>
      </c>
      <c r="J195" s="57">
        <v>0</v>
      </c>
      <c r="K195" s="62">
        <v>65.599999999999994</v>
      </c>
      <c r="L195" s="60">
        <f>(K195*H195)+(K195*1.5*I195)+(K195*2*J195)</f>
        <v>557.5999999999998</v>
      </c>
      <c r="M195" s="61" t="s">
        <v>35</v>
      </c>
      <c r="N195" s="5"/>
      <c r="O195" s="33">
        <f>IF(G195&gt;12.5,G195-1,G195-0.5)</f>
        <v>8.4999999999999982</v>
      </c>
    </row>
    <row r="196" spans="1:15" s="32" customFormat="1" ht="15" customHeight="1" x14ac:dyDescent="0.2">
      <c r="A196" s="30"/>
      <c r="B196" s="21" t="s">
        <v>52</v>
      </c>
      <c r="C196" s="22" t="s">
        <v>38</v>
      </c>
      <c r="D196" s="17">
        <v>45909</v>
      </c>
      <c r="E196" s="31">
        <v>0.29166666666666669</v>
      </c>
      <c r="F196" s="34">
        <v>0.66666666666666663</v>
      </c>
      <c r="G196" s="18">
        <f>MOD(F196-E196,1)*24</f>
        <v>8.9999999999999982</v>
      </c>
      <c r="H196" s="57">
        <f>IF(G196-0.5&lt;=9,G196-0.5,9)</f>
        <v>8.4999999999999982</v>
      </c>
      <c r="I196" s="58">
        <f>G196-H196-0.5</f>
        <v>0</v>
      </c>
      <c r="J196" s="57">
        <v>0</v>
      </c>
      <c r="K196" s="62">
        <v>65.599999999999994</v>
      </c>
      <c r="L196" s="60">
        <f>(K196*H196)+(K196*1.5*I196)+(K196*2*J196)</f>
        <v>557.5999999999998</v>
      </c>
      <c r="M196" s="61" t="s">
        <v>35</v>
      </c>
      <c r="N196" s="5"/>
      <c r="O196" s="33">
        <f>IF(G196&gt;12.5,G196-1,G196-0.5)</f>
        <v>8.4999999999999982</v>
      </c>
    </row>
    <row r="197" spans="1:15" s="32" customFormat="1" ht="15" customHeight="1" x14ac:dyDescent="0.2">
      <c r="A197" s="25"/>
      <c r="B197" s="21" t="s">
        <v>47</v>
      </c>
      <c r="C197" s="22" t="s">
        <v>38</v>
      </c>
      <c r="D197" s="17">
        <v>45909</v>
      </c>
      <c r="E197" s="95">
        <v>0.29166666666666669</v>
      </c>
      <c r="F197" s="34">
        <v>0.66666666666666663</v>
      </c>
      <c r="G197" s="18">
        <f>MOD(F197-E197,1)*24</f>
        <v>8.9999999999999982</v>
      </c>
      <c r="H197" s="57">
        <f>IF(G197-0.5&lt;=9,G197-0.5,9)</f>
        <v>8.4999999999999982</v>
      </c>
      <c r="I197" s="58">
        <f>G197-H197-0.5</f>
        <v>0</v>
      </c>
      <c r="J197" s="57">
        <v>0</v>
      </c>
      <c r="K197" s="62">
        <v>65.599999999999994</v>
      </c>
      <c r="L197" s="60">
        <f>(K197*H197)+(K197*1.5*I197)+(K197*2*J197)</f>
        <v>557.5999999999998</v>
      </c>
      <c r="M197" s="61" t="s">
        <v>35</v>
      </c>
      <c r="N197" s="5"/>
      <c r="O197" s="33">
        <f>IF(G197&gt;12.5,G197-1,G197-0.5)</f>
        <v>8.4999999999999982</v>
      </c>
    </row>
    <row r="198" spans="1:15" s="32" customFormat="1" ht="15" customHeight="1" x14ac:dyDescent="0.2">
      <c r="A198" s="25"/>
      <c r="B198" s="21" t="s">
        <v>51</v>
      </c>
      <c r="C198" s="22" t="s">
        <v>38</v>
      </c>
      <c r="D198" s="17">
        <v>45909</v>
      </c>
      <c r="E198" s="31">
        <v>0.29166666666666669</v>
      </c>
      <c r="F198" s="34">
        <v>0.66666666666666663</v>
      </c>
      <c r="G198" s="18">
        <f>MOD(F198-E198,1)*24</f>
        <v>8.9999999999999982</v>
      </c>
      <c r="H198" s="57">
        <f>IF(G198-0.5&lt;=9,G198-0.5,9)</f>
        <v>8.4999999999999982</v>
      </c>
      <c r="I198" s="58">
        <f>G198-H198-0.5</f>
        <v>0</v>
      </c>
      <c r="J198" s="57">
        <v>0</v>
      </c>
      <c r="K198" s="62">
        <v>65.599999999999994</v>
      </c>
      <c r="L198" s="60">
        <f>(K198*H198)+(K198*1.5*I198)+(K198*2*J198)</f>
        <v>557.5999999999998</v>
      </c>
      <c r="M198" s="61" t="s">
        <v>35</v>
      </c>
      <c r="N198" s="5"/>
      <c r="O198" s="33">
        <f>IF(G198&gt;12.5,G198-1,G198-0.5)</f>
        <v>8.4999999999999982</v>
      </c>
    </row>
    <row r="199" spans="1:15" s="32" customFormat="1" ht="15" customHeight="1" x14ac:dyDescent="0.2">
      <c r="A199" s="30"/>
      <c r="B199" s="21" t="s">
        <v>42</v>
      </c>
      <c r="C199" s="22" t="s">
        <v>38</v>
      </c>
      <c r="D199" s="17">
        <v>45909</v>
      </c>
      <c r="E199" s="31">
        <v>0.29166666666666669</v>
      </c>
      <c r="F199" s="34">
        <v>0.66666666666666663</v>
      </c>
      <c r="G199" s="18">
        <f>MOD(F199-E199,1)*24</f>
        <v>8.9999999999999982</v>
      </c>
      <c r="H199" s="57">
        <f>IF(G199-0.5&lt;=9,G199-0.5,9)</f>
        <v>8.4999999999999982</v>
      </c>
      <c r="I199" s="58">
        <f>G199-H199-0.5</f>
        <v>0</v>
      </c>
      <c r="J199" s="57">
        <v>0</v>
      </c>
      <c r="K199" s="62">
        <v>65.599999999999994</v>
      </c>
      <c r="L199" s="60">
        <f>(K199*H199)+(K199*1.5*I199)+(K199*2*J199)</f>
        <v>557.5999999999998</v>
      </c>
      <c r="M199" s="61" t="s">
        <v>35</v>
      </c>
      <c r="N199" s="5"/>
      <c r="O199" s="33">
        <f>IF(G199&gt;12.5,G199-1,G199-0.5)</f>
        <v>8.4999999999999982</v>
      </c>
    </row>
    <row r="200" spans="1:15" s="32" customFormat="1" ht="15" customHeight="1" x14ac:dyDescent="0.2">
      <c r="A200" s="25"/>
      <c r="B200" s="21" t="s">
        <v>37</v>
      </c>
      <c r="C200" s="22" t="s">
        <v>38</v>
      </c>
      <c r="D200" s="17">
        <v>45909</v>
      </c>
      <c r="E200" s="31">
        <v>0.29166666666666669</v>
      </c>
      <c r="F200" s="34">
        <v>0.66666666666666663</v>
      </c>
      <c r="G200" s="18">
        <f>MOD(F200-E200,1)*24</f>
        <v>8.9999999999999982</v>
      </c>
      <c r="H200" s="57">
        <f>IF(G200-0.5&lt;=9,G200-0.5,9)</f>
        <v>8.4999999999999982</v>
      </c>
      <c r="I200" s="58">
        <f>G200-H200-0.5</f>
        <v>0</v>
      </c>
      <c r="J200" s="57">
        <v>0</v>
      </c>
      <c r="K200" s="62">
        <v>65.599999999999994</v>
      </c>
      <c r="L200" s="60">
        <f>(K200*H200)+(K200*1.5*I200)+(K200*2*J200)</f>
        <v>557.5999999999998</v>
      </c>
      <c r="M200" s="61" t="s">
        <v>35</v>
      </c>
      <c r="N200" s="5"/>
      <c r="O200" s="33">
        <f>IF(G200&gt;12.5,G200-1,G200-0.5)</f>
        <v>8.4999999999999982</v>
      </c>
    </row>
    <row r="201" spans="1:15" s="32" customFormat="1" ht="15" customHeight="1" x14ac:dyDescent="0.2">
      <c r="A201" s="25"/>
      <c r="B201" s="23" t="s">
        <v>39</v>
      </c>
      <c r="C201" s="22" t="s">
        <v>38</v>
      </c>
      <c r="D201" s="17">
        <v>45909</v>
      </c>
      <c r="E201" s="31">
        <v>0.29166666666666669</v>
      </c>
      <c r="F201" s="34">
        <v>0.66666666666666663</v>
      </c>
      <c r="G201" s="18">
        <f>MOD(F201-E201,1)*24</f>
        <v>8.9999999999999982</v>
      </c>
      <c r="H201" s="57">
        <f>IF(G201-0.5&lt;=9,G201-0.5,9)</f>
        <v>8.4999999999999982</v>
      </c>
      <c r="I201" s="58">
        <f>G201-H201-0.5</f>
        <v>0</v>
      </c>
      <c r="J201" s="57">
        <v>0</v>
      </c>
      <c r="K201" s="62">
        <v>65.599999999999994</v>
      </c>
      <c r="L201" s="60">
        <f>(K201*H201)+(K201*1.5*I201)+(K201*2*J201)</f>
        <v>557.5999999999998</v>
      </c>
      <c r="M201" s="61" t="s">
        <v>35</v>
      </c>
      <c r="N201" s="5"/>
      <c r="O201" s="33">
        <f>IF(G201&gt;12.5,G201-1,G201-0.5)</f>
        <v>8.4999999999999982</v>
      </c>
    </row>
    <row r="202" spans="1:15" s="32" customFormat="1" ht="15" customHeight="1" x14ac:dyDescent="0.2">
      <c r="A202" s="30"/>
      <c r="B202" s="23" t="s">
        <v>15</v>
      </c>
      <c r="C202" s="22" t="s">
        <v>6</v>
      </c>
      <c r="D202" s="17">
        <v>45909</v>
      </c>
      <c r="E202" s="31">
        <v>0.22916666666666666</v>
      </c>
      <c r="F202" s="34">
        <v>0.66666666666666663</v>
      </c>
      <c r="G202" s="18">
        <f>MOD(F202-E202,1)*24</f>
        <v>10.5</v>
      </c>
      <c r="H202" s="57">
        <f>IF(G202-0.5&lt;=9,G202-0.5,9)</f>
        <v>9</v>
      </c>
      <c r="I202" s="58">
        <f>G202-H202-0.5</f>
        <v>1</v>
      </c>
      <c r="J202" s="57">
        <v>0</v>
      </c>
      <c r="K202" s="62">
        <v>77</v>
      </c>
      <c r="L202" s="60">
        <f>(K202*H202)+(K202*1.5*I202)+(K202*2*J202)</f>
        <v>808.5</v>
      </c>
      <c r="M202" s="61" t="s">
        <v>6</v>
      </c>
      <c r="N202" s="35"/>
      <c r="O202" s="33">
        <f>IF(G202&gt;12.5,G202-1,G202-0.5)</f>
        <v>10</v>
      </c>
    </row>
    <row r="203" spans="1:15" s="32" customFormat="1" ht="15" customHeight="1" x14ac:dyDescent="0.2">
      <c r="A203" s="25"/>
      <c r="B203" s="21" t="s">
        <v>13</v>
      </c>
      <c r="C203" s="22" t="s">
        <v>6</v>
      </c>
      <c r="D203" s="17">
        <v>45909</v>
      </c>
      <c r="E203" s="31">
        <v>0.22916666666666666</v>
      </c>
      <c r="F203" s="34">
        <v>0.66666666666666663</v>
      </c>
      <c r="G203" s="18">
        <f>MOD(F203-E203,1)*24</f>
        <v>10.5</v>
      </c>
      <c r="H203" s="57">
        <f>IF(G203-0.5&lt;=9,G203-0.5,9)</f>
        <v>9</v>
      </c>
      <c r="I203" s="58">
        <f>G203-H203-0.5</f>
        <v>1</v>
      </c>
      <c r="J203" s="57">
        <v>0</v>
      </c>
      <c r="K203" s="59">
        <v>77</v>
      </c>
      <c r="L203" s="63">
        <f>(K203*H203)+(K203*1.5*I203)+(K203*2*J203)</f>
        <v>808.5</v>
      </c>
      <c r="M203" s="61" t="s">
        <v>6</v>
      </c>
      <c r="N203" s="5"/>
      <c r="O203" s="33">
        <f>IF(G203&gt;12.5,G203-1,G203-0.5)</f>
        <v>10</v>
      </c>
    </row>
    <row r="204" spans="1:15" s="32" customFormat="1" ht="15" customHeight="1" x14ac:dyDescent="0.2">
      <c r="A204" s="30"/>
      <c r="B204" s="23" t="s">
        <v>7</v>
      </c>
      <c r="C204" s="22" t="s">
        <v>6</v>
      </c>
      <c r="D204" s="17">
        <v>45909</v>
      </c>
      <c r="E204" s="34">
        <v>0.25</v>
      </c>
      <c r="F204" s="34">
        <v>0.64583333333333337</v>
      </c>
      <c r="G204" s="18">
        <f>MOD(F204-E204,1)*24</f>
        <v>9.5</v>
      </c>
      <c r="H204" s="57">
        <f>IF(G204-0.5&lt;=9,G204-0.5,9)</f>
        <v>9</v>
      </c>
      <c r="I204" s="58">
        <f>G204-H204-0.5</f>
        <v>0</v>
      </c>
      <c r="J204" s="57">
        <v>0</v>
      </c>
      <c r="K204" s="62">
        <v>77</v>
      </c>
      <c r="L204" s="60">
        <f>(K204*H204)+(K204*1.5*I204)+(K204*2*J204)</f>
        <v>693</v>
      </c>
      <c r="M204" s="61" t="s">
        <v>6</v>
      </c>
      <c r="O204" s="33">
        <f>IF(G204&gt;12.5,G204-1,G204-0.5)</f>
        <v>9</v>
      </c>
    </row>
    <row r="205" spans="1:15" s="32" customFormat="1" ht="15" customHeight="1" x14ac:dyDescent="0.2">
      <c r="A205" s="25"/>
      <c r="B205" s="21" t="s">
        <v>14</v>
      </c>
      <c r="C205" s="22" t="s">
        <v>6</v>
      </c>
      <c r="D205" s="17">
        <v>45909</v>
      </c>
      <c r="E205" s="34">
        <v>0.25</v>
      </c>
      <c r="F205" s="34">
        <v>0.64583333333333337</v>
      </c>
      <c r="G205" s="18">
        <f>MOD(F205-E205,1)*24</f>
        <v>9.5</v>
      </c>
      <c r="H205" s="57">
        <f>IF(G205-0.5&lt;=9,G205-0.5,9)</f>
        <v>9</v>
      </c>
      <c r="I205" s="58">
        <f>G205-H205-0.5</f>
        <v>0</v>
      </c>
      <c r="J205" s="57">
        <v>0</v>
      </c>
      <c r="K205" s="59">
        <v>77</v>
      </c>
      <c r="L205" s="60">
        <f>(K205*H205)+(K205*1.5*I205)+(K205*2*J205)</f>
        <v>693</v>
      </c>
      <c r="M205" s="61" t="s">
        <v>6</v>
      </c>
      <c r="O205" s="33">
        <f>IF(G205&gt;12.5,G205-1,G205-0.5)</f>
        <v>9</v>
      </c>
    </row>
    <row r="206" spans="1:15" s="32" customFormat="1" ht="15" customHeight="1" x14ac:dyDescent="0.2">
      <c r="A206" s="30"/>
      <c r="B206" s="23" t="s">
        <v>11</v>
      </c>
      <c r="C206" s="22" t="s">
        <v>6</v>
      </c>
      <c r="D206" s="17">
        <v>45909</v>
      </c>
      <c r="E206" s="34">
        <v>0.25</v>
      </c>
      <c r="F206" s="34">
        <v>0.64583333333333337</v>
      </c>
      <c r="G206" s="18">
        <f>MOD(F206-E206,1)*24</f>
        <v>9.5</v>
      </c>
      <c r="H206" s="57">
        <f>IF(G206-0.5&lt;=9,G206-0.5,9)</f>
        <v>9</v>
      </c>
      <c r="I206" s="58">
        <f>G206-H206-0.5</f>
        <v>0</v>
      </c>
      <c r="J206" s="57">
        <v>0</v>
      </c>
      <c r="K206" s="62">
        <v>77</v>
      </c>
      <c r="L206" s="60">
        <f>(K206*H206)+(K206*1.5*I206)+(K206*2*J206)</f>
        <v>693</v>
      </c>
      <c r="M206" s="61" t="s">
        <v>6</v>
      </c>
      <c r="O206" s="33">
        <f>IF(G206&gt;12.5,G206-1,G206-0.5)</f>
        <v>9</v>
      </c>
    </row>
    <row r="207" spans="1:15" s="32" customFormat="1" ht="15" customHeight="1" x14ac:dyDescent="0.2">
      <c r="A207" s="30"/>
      <c r="B207" s="23" t="s">
        <v>12</v>
      </c>
      <c r="C207" s="22" t="s">
        <v>6</v>
      </c>
      <c r="D207" s="17">
        <v>45909</v>
      </c>
      <c r="E207" s="34">
        <v>0.25</v>
      </c>
      <c r="F207" s="34">
        <v>0.64583333333333337</v>
      </c>
      <c r="G207" s="18">
        <f>MOD(F207-E207,1)*24</f>
        <v>9.5</v>
      </c>
      <c r="H207" s="57">
        <f>IF(G207-0.5&lt;=9,G207-0.5,9)</f>
        <v>9</v>
      </c>
      <c r="I207" s="58">
        <f>G207-H207-0.5</f>
        <v>0</v>
      </c>
      <c r="J207" s="57">
        <v>0</v>
      </c>
      <c r="K207" s="62">
        <v>77</v>
      </c>
      <c r="L207" s="60">
        <f>(K207*H207)+(K207*1.5*I207)+(K207*2*J207)</f>
        <v>693</v>
      </c>
      <c r="M207" s="61" t="s">
        <v>6</v>
      </c>
      <c r="N207" s="35"/>
      <c r="O207" s="33">
        <f>IF(G207&gt;12.5,G207-1,G207-0.5)</f>
        <v>9</v>
      </c>
    </row>
    <row r="208" spans="1:15" s="32" customFormat="1" ht="15" customHeight="1" x14ac:dyDescent="0.2">
      <c r="A208" s="30"/>
      <c r="B208" s="23" t="s">
        <v>10</v>
      </c>
      <c r="C208" s="22" t="s">
        <v>6</v>
      </c>
      <c r="D208" s="17">
        <v>45909</v>
      </c>
      <c r="E208" s="34">
        <v>0.25</v>
      </c>
      <c r="F208" s="34">
        <v>0.64583333333333337</v>
      </c>
      <c r="G208" s="18">
        <f>MOD(F208-E208,1)*24</f>
        <v>9.5</v>
      </c>
      <c r="H208" s="57">
        <f>IF(G208-0.5&lt;=9,G208-0.5,9)</f>
        <v>9</v>
      </c>
      <c r="I208" s="58">
        <f>G208-H208-0.5</f>
        <v>0</v>
      </c>
      <c r="J208" s="57">
        <v>0</v>
      </c>
      <c r="K208" s="62">
        <v>77</v>
      </c>
      <c r="L208" s="60">
        <f>(K208*H208)+(K208*1.5*I208)+(K208*2*J208)</f>
        <v>693</v>
      </c>
      <c r="M208" s="61" t="s">
        <v>6</v>
      </c>
      <c r="O208" s="33">
        <f>IF(G208&gt;12.5,G208-1,G208-0.5)</f>
        <v>9</v>
      </c>
    </row>
    <row r="209" spans="1:15" s="32" customFormat="1" ht="15" customHeight="1" x14ac:dyDescent="0.2">
      <c r="A209" s="30"/>
      <c r="B209" s="23" t="s">
        <v>27</v>
      </c>
      <c r="C209" s="22" t="s">
        <v>6</v>
      </c>
      <c r="D209" s="17">
        <v>45909</v>
      </c>
      <c r="E209" s="34">
        <v>0.25</v>
      </c>
      <c r="F209" s="34">
        <v>0.64583333333333337</v>
      </c>
      <c r="G209" s="18">
        <f>MOD(F209-E209,1)*24</f>
        <v>9.5</v>
      </c>
      <c r="H209" s="57">
        <f>IF(G209-0.5&lt;=9,G209-0.5,9)</f>
        <v>9</v>
      </c>
      <c r="I209" s="58">
        <f>G209-H209-0.5</f>
        <v>0</v>
      </c>
      <c r="J209" s="57">
        <v>0</v>
      </c>
      <c r="K209" s="62">
        <v>77</v>
      </c>
      <c r="L209" s="60">
        <f>(K209*H209)+(K209*1.5*I209)+(K209*2*J209)</f>
        <v>693</v>
      </c>
      <c r="M209" s="61" t="s">
        <v>6</v>
      </c>
      <c r="O209" s="33">
        <f>IF(G209&gt;12.5,G209-1,G209-0.5)</f>
        <v>9</v>
      </c>
    </row>
    <row r="210" spans="1:15" s="32" customFormat="1" ht="14.25" x14ac:dyDescent="0.2">
      <c r="A210" s="25"/>
      <c r="B210" s="21" t="s">
        <v>8</v>
      </c>
      <c r="C210" s="22" t="s">
        <v>6</v>
      </c>
      <c r="D210" s="17">
        <v>45909</v>
      </c>
      <c r="E210" s="34">
        <v>0.25</v>
      </c>
      <c r="F210" s="34">
        <v>0.64583333333333337</v>
      </c>
      <c r="G210" s="18">
        <f>MOD(F210-E210,1)*24</f>
        <v>9.5</v>
      </c>
      <c r="H210" s="57">
        <f>IF(G210-0.5&lt;=9,G210-0.5,9)</f>
        <v>9</v>
      </c>
      <c r="I210" s="58">
        <f>G210-H210-0.5</f>
        <v>0</v>
      </c>
      <c r="J210" s="57">
        <v>0</v>
      </c>
      <c r="K210" s="59">
        <v>77</v>
      </c>
      <c r="L210" s="60">
        <f>(K210*H210)+(K210*1.5*I210)+(K210*2*J210)</f>
        <v>693</v>
      </c>
      <c r="M210" s="61" t="s">
        <v>6</v>
      </c>
      <c r="O210" s="33">
        <f>IF(G210&gt;12.5,G210-1,G210-0.5)</f>
        <v>9</v>
      </c>
    </row>
    <row r="211" spans="1:15" s="32" customFormat="1" ht="15" customHeight="1" x14ac:dyDescent="0.2">
      <c r="A211" s="30"/>
      <c r="B211" s="23" t="s">
        <v>9</v>
      </c>
      <c r="C211" s="22" t="s">
        <v>6</v>
      </c>
      <c r="D211" s="17">
        <v>45909</v>
      </c>
      <c r="E211" s="34">
        <v>0.25</v>
      </c>
      <c r="F211" s="34">
        <v>0.64583333333333337</v>
      </c>
      <c r="G211" s="18">
        <f>MOD(F211-E211,1)*24</f>
        <v>9.5</v>
      </c>
      <c r="H211" s="57">
        <f>IF(G211-0.5&lt;=9,G211-0.5,9)</f>
        <v>9</v>
      </c>
      <c r="I211" s="58">
        <f>G211-H211-0.5</f>
        <v>0</v>
      </c>
      <c r="J211" s="57">
        <v>0</v>
      </c>
      <c r="K211" s="62">
        <v>77</v>
      </c>
      <c r="L211" s="60">
        <f>(K211*H211)+(K211*1.5*I211)+(K211*2*J211)</f>
        <v>693</v>
      </c>
      <c r="M211" s="61" t="s">
        <v>6</v>
      </c>
      <c r="O211" s="33">
        <f>IF(G211&gt;12.5,G211-1,G211-0.5)</f>
        <v>9</v>
      </c>
    </row>
    <row r="212" spans="1:15" s="32" customFormat="1" ht="15" customHeight="1" x14ac:dyDescent="0.2">
      <c r="A212" s="30"/>
      <c r="B212" s="23" t="s">
        <v>28</v>
      </c>
      <c r="C212" s="22" t="s">
        <v>6</v>
      </c>
      <c r="D212" s="17">
        <v>45909</v>
      </c>
      <c r="E212" s="34">
        <v>0.25</v>
      </c>
      <c r="F212" s="34">
        <v>0.64583333333333337</v>
      </c>
      <c r="G212" s="18">
        <f>MOD(F212-E212,1)*24</f>
        <v>9.5</v>
      </c>
      <c r="H212" s="57">
        <f>IF(G212-0.5&lt;=9,G212-0.5,9)</f>
        <v>9</v>
      </c>
      <c r="I212" s="58">
        <f>G212-H212-0.5</f>
        <v>0</v>
      </c>
      <c r="J212" s="57">
        <v>0</v>
      </c>
      <c r="K212" s="62">
        <v>77</v>
      </c>
      <c r="L212" s="60">
        <f>(K212*H212)+(K212*1.5*I212)+(K212*2*J212)</f>
        <v>693</v>
      </c>
      <c r="M212" s="61" t="s">
        <v>6</v>
      </c>
      <c r="O212" s="33">
        <f>IF(G212&gt;12.5,G212-1,G212-0.5)</f>
        <v>9</v>
      </c>
    </row>
    <row r="213" spans="1:15" s="32" customFormat="1" ht="15" customHeight="1" x14ac:dyDescent="0.2">
      <c r="A213" s="30"/>
      <c r="B213" s="23" t="s">
        <v>16</v>
      </c>
      <c r="C213" s="22" t="s">
        <v>6</v>
      </c>
      <c r="D213" s="17">
        <v>45909</v>
      </c>
      <c r="E213" s="34">
        <v>0.25</v>
      </c>
      <c r="F213" s="34">
        <v>0.64583333333333337</v>
      </c>
      <c r="G213" s="18">
        <f>MOD(F213-E213,1)*24</f>
        <v>9.5</v>
      </c>
      <c r="H213" s="57">
        <f>IF(G213-0.5&lt;=9,G213-0.5,9)</f>
        <v>9</v>
      </c>
      <c r="I213" s="58">
        <f>G213-H213-0.5</f>
        <v>0</v>
      </c>
      <c r="J213" s="57">
        <v>0</v>
      </c>
      <c r="K213" s="62">
        <v>77</v>
      </c>
      <c r="L213" s="60">
        <f>(K213*H213)+(K213*1.5*I213)+(K213*2*J213)</f>
        <v>693</v>
      </c>
      <c r="M213" s="61" t="s">
        <v>6</v>
      </c>
      <c r="O213" s="33">
        <f>IF(G213&gt;12.5,G213-1,G213-0.5)</f>
        <v>9</v>
      </c>
    </row>
    <row r="214" spans="1:15" s="32" customFormat="1" ht="15" customHeight="1" x14ac:dyDescent="0.2">
      <c r="A214" s="30"/>
      <c r="B214" s="23" t="s">
        <v>17</v>
      </c>
      <c r="C214" s="22" t="s">
        <v>6</v>
      </c>
      <c r="D214" s="17">
        <v>45909</v>
      </c>
      <c r="E214" s="34">
        <v>0.25</v>
      </c>
      <c r="F214" s="34">
        <v>0.64583333333333337</v>
      </c>
      <c r="G214" s="81">
        <f>MOD(F214-E214,1)*24</f>
        <v>9.5</v>
      </c>
      <c r="H214" s="57">
        <f>IF(G214-0.5&lt;=9,G214-0.5,9)</f>
        <v>9</v>
      </c>
      <c r="I214" s="58">
        <f>G214-H214-0.5</f>
        <v>0</v>
      </c>
      <c r="J214" s="57">
        <v>0</v>
      </c>
      <c r="K214" s="62">
        <v>77</v>
      </c>
      <c r="L214" s="60">
        <f>(K214*H214)+(K214*1.5*I214)+(K214*2*J214)</f>
        <v>693</v>
      </c>
      <c r="M214" s="61" t="s">
        <v>6</v>
      </c>
      <c r="N214" s="35"/>
      <c r="O214" s="33">
        <f>IF(G214&gt;12.5,G214-1,G214-0.5)</f>
        <v>9</v>
      </c>
    </row>
    <row r="215" spans="1:15" s="32" customFormat="1" ht="15" customHeight="1" x14ac:dyDescent="0.2">
      <c r="A215" s="25"/>
      <c r="B215" s="21" t="s">
        <v>33</v>
      </c>
      <c r="C215" s="22" t="s">
        <v>34</v>
      </c>
      <c r="D215" s="17">
        <v>45910</v>
      </c>
      <c r="E215" s="95">
        <v>0.27083333333333331</v>
      </c>
      <c r="F215" s="34">
        <v>0.75</v>
      </c>
      <c r="G215" s="18">
        <f>MOD(F215-E215,1)*24</f>
        <v>11.5</v>
      </c>
      <c r="H215" s="57">
        <f>IF(G215-0.5&lt;=9,G215-0.5,9)</f>
        <v>9</v>
      </c>
      <c r="I215" s="58">
        <f>G215-H215-0.5</f>
        <v>2</v>
      </c>
      <c r="J215" s="57">
        <v>0</v>
      </c>
      <c r="K215" s="59">
        <v>73</v>
      </c>
      <c r="L215" s="60">
        <f>(K215*H215)+(K215*1.5*I215)+(K215*2*J215)</f>
        <v>876</v>
      </c>
      <c r="M215" s="61" t="s">
        <v>35</v>
      </c>
      <c r="N215" s="5"/>
      <c r="O215" s="33">
        <f>IF(G215&gt;12.5,G215-1,G215-0.5)</f>
        <v>11</v>
      </c>
    </row>
    <row r="216" spans="1:15" s="32" customFormat="1" ht="15" customHeight="1" x14ac:dyDescent="0.2">
      <c r="A216" s="25"/>
      <c r="B216" s="21" t="s">
        <v>36</v>
      </c>
      <c r="C216" s="22" t="s">
        <v>34</v>
      </c>
      <c r="D216" s="17">
        <v>45910</v>
      </c>
      <c r="E216" s="95">
        <v>0.25</v>
      </c>
      <c r="F216" s="34">
        <v>0.77083333333333337</v>
      </c>
      <c r="G216" s="18">
        <f>MOD(F216-E216,1)*24</f>
        <v>12.5</v>
      </c>
      <c r="H216" s="57">
        <f>IF(G216-0.5&lt;=9,G216-0.5,9)</f>
        <v>9</v>
      </c>
      <c r="I216" s="58">
        <f>G216-H216-0.5</f>
        <v>3</v>
      </c>
      <c r="J216" s="57">
        <v>0</v>
      </c>
      <c r="K216" s="59">
        <v>73</v>
      </c>
      <c r="L216" s="60">
        <f>(K216*H216)+(K216*1.5*I216)+(K216*2*J216)</f>
        <v>985.5</v>
      </c>
      <c r="M216" s="61" t="s">
        <v>35</v>
      </c>
      <c r="N216" s="5"/>
      <c r="O216" s="33">
        <f>IF(G216&gt;12.5,G216-1,G216-0.5)</f>
        <v>12</v>
      </c>
    </row>
    <row r="217" spans="1:15" s="32" customFormat="1" ht="15" customHeight="1" x14ac:dyDescent="0.2">
      <c r="A217" s="25"/>
      <c r="B217" s="23" t="s">
        <v>43</v>
      </c>
      <c r="C217" s="22" t="s">
        <v>38</v>
      </c>
      <c r="D217" s="17">
        <v>45910</v>
      </c>
      <c r="E217" s="31">
        <v>0.29166666666666669</v>
      </c>
      <c r="F217" s="34">
        <v>0.66666666666666663</v>
      </c>
      <c r="G217" s="18">
        <f>MOD(F217-E217,1)*24</f>
        <v>8.9999999999999982</v>
      </c>
      <c r="H217" s="57">
        <f>IF(G217-0.5&lt;=9,G217-0.5,9)</f>
        <v>8.4999999999999982</v>
      </c>
      <c r="I217" s="58">
        <f>G217-H217-0.5</f>
        <v>0</v>
      </c>
      <c r="J217" s="57">
        <v>0</v>
      </c>
      <c r="K217" s="62">
        <v>65.599999999999994</v>
      </c>
      <c r="L217" s="60">
        <f>(K217*H217)+(K217*1.5*I217)+(K217*2*J217)</f>
        <v>557.5999999999998</v>
      </c>
      <c r="M217" s="61" t="s">
        <v>35</v>
      </c>
      <c r="N217" s="5"/>
      <c r="O217" s="33">
        <f>IF(G217&gt;12.5,G217-1,G217-0.5)</f>
        <v>8.4999999999999982</v>
      </c>
    </row>
    <row r="218" spans="1:15" s="32" customFormat="1" ht="15" customHeight="1" x14ac:dyDescent="0.2">
      <c r="A218" s="25"/>
      <c r="B218" s="21" t="s">
        <v>48</v>
      </c>
      <c r="C218" s="22" t="s">
        <v>38</v>
      </c>
      <c r="D218" s="17">
        <v>45910</v>
      </c>
      <c r="E218" s="31">
        <v>0.29166666666666669</v>
      </c>
      <c r="F218" s="34">
        <v>0.66666666666666663</v>
      </c>
      <c r="G218" s="18">
        <f>MOD(F218-E218,1)*24</f>
        <v>8.9999999999999982</v>
      </c>
      <c r="H218" s="57">
        <f>IF(G218-0.5&lt;=9,G218-0.5,9)</f>
        <v>8.4999999999999982</v>
      </c>
      <c r="I218" s="58">
        <f>G218-H218-0.5</f>
        <v>0</v>
      </c>
      <c r="J218" s="57">
        <v>0</v>
      </c>
      <c r="K218" s="62">
        <v>65.599999999999994</v>
      </c>
      <c r="L218" s="60">
        <f>(K218*H218)+(K218*1.5*I218)+(K218*2*J218)</f>
        <v>557.5999999999998</v>
      </c>
      <c r="M218" s="61" t="s">
        <v>35</v>
      </c>
      <c r="N218" s="5"/>
      <c r="O218" s="33">
        <f>IF(G218&gt;12.5,G218-1,G218-0.5)</f>
        <v>8.4999999999999982</v>
      </c>
    </row>
    <row r="219" spans="1:15" s="32" customFormat="1" ht="15" customHeight="1" x14ac:dyDescent="0.2">
      <c r="A219" s="25"/>
      <c r="B219" s="21" t="s">
        <v>45</v>
      </c>
      <c r="C219" s="22" t="s">
        <v>38</v>
      </c>
      <c r="D219" s="17">
        <v>45910</v>
      </c>
      <c r="E219" s="31">
        <v>0.29166666666666669</v>
      </c>
      <c r="F219" s="34">
        <v>0.66666666666666663</v>
      </c>
      <c r="G219" s="18">
        <f>MOD(F219-E219,1)*24</f>
        <v>8.9999999999999982</v>
      </c>
      <c r="H219" s="57">
        <f>IF(G219-0.5&lt;=9,G219-0.5,9)</f>
        <v>8.4999999999999982</v>
      </c>
      <c r="I219" s="58">
        <f>G219-H219-0.5</f>
        <v>0</v>
      </c>
      <c r="J219" s="57">
        <v>0</v>
      </c>
      <c r="K219" s="62">
        <v>65.599999999999994</v>
      </c>
      <c r="L219" s="60">
        <f>(K219*H219)+(K219*1.5*I219)+(K219*2*J219)</f>
        <v>557.5999999999998</v>
      </c>
      <c r="M219" s="61" t="s">
        <v>35</v>
      </c>
      <c r="N219" s="5"/>
      <c r="O219" s="33">
        <f>IF(G219&gt;12.5,G219-1,G219-0.5)</f>
        <v>8.4999999999999982</v>
      </c>
    </row>
    <row r="220" spans="1:15" s="32" customFormat="1" ht="15" customHeight="1" x14ac:dyDescent="0.2">
      <c r="A220" s="25"/>
      <c r="B220" s="21" t="s">
        <v>50</v>
      </c>
      <c r="C220" s="22" t="s">
        <v>38</v>
      </c>
      <c r="D220" s="17">
        <v>45910</v>
      </c>
      <c r="E220" s="95">
        <v>0.29166666666666669</v>
      </c>
      <c r="F220" s="34">
        <v>0.66666666666666663</v>
      </c>
      <c r="G220" s="18">
        <f>MOD(F220-E220,1)*24</f>
        <v>8.9999999999999982</v>
      </c>
      <c r="H220" s="57">
        <f>IF(G220-0.5&lt;=9,G220-0.5,9)</f>
        <v>8.4999999999999982</v>
      </c>
      <c r="I220" s="58">
        <f>G220-H220-0.5</f>
        <v>0</v>
      </c>
      <c r="J220" s="57">
        <v>0</v>
      </c>
      <c r="K220" s="62">
        <v>65.599999999999994</v>
      </c>
      <c r="L220" s="60">
        <f>(K220*H220)+(K220*1.5*I220)+(K220*2*J220)</f>
        <v>557.5999999999998</v>
      </c>
      <c r="M220" s="61" t="s">
        <v>35</v>
      </c>
      <c r="N220" s="5"/>
      <c r="O220" s="33">
        <f>IF(G220&gt;12.5,G220-1,G220-0.5)</f>
        <v>8.4999999999999982</v>
      </c>
    </row>
    <row r="221" spans="1:15" s="32" customFormat="1" ht="15" customHeight="1" x14ac:dyDescent="0.2">
      <c r="A221" s="30"/>
      <c r="B221" s="23" t="s">
        <v>49</v>
      </c>
      <c r="C221" s="22" t="s">
        <v>38</v>
      </c>
      <c r="D221" s="17">
        <v>45910</v>
      </c>
      <c r="E221" s="95">
        <v>0.29166666666666669</v>
      </c>
      <c r="F221" s="34">
        <v>0.66666666666666663</v>
      </c>
      <c r="G221" s="81">
        <f>MOD(F221-E221,1)*24</f>
        <v>8.9999999999999982</v>
      </c>
      <c r="H221" s="57">
        <f>IF(G221-0.5&lt;=9,G221-0.5,9)</f>
        <v>8.4999999999999982</v>
      </c>
      <c r="I221" s="58">
        <f>G221-H221-0.5</f>
        <v>0</v>
      </c>
      <c r="J221" s="57">
        <v>0</v>
      </c>
      <c r="K221" s="62">
        <v>65.599999999999994</v>
      </c>
      <c r="L221" s="60">
        <f>(K221*H221)+(K221*1.5*I221)+(K221*2*J221)</f>
        <v>557.5999999999998</v>
      </c>
      <c r="M221" s="61" t="s">
        <v>35</v>
      </c>
      <c r="N221" s="5"/>
      <c r="O221" s="33">
        <f>IF(G221&gt;12.5,G221-1,G221-0.5)</f>
        <v>8.4999999999999982</v>
      </c>
    </row>
    <row r="222" spans="1:15" s="32" customFormat="1" ht="15" customHeight="1" x14ac:dyDescent="0.2">
      <c r="A222" s="25"/>
      <c r="B222" s="21" t="s">
        <v>40</v>
      </c>
      <c r="C222" s="22" t="s">
        <v>38</v>
      </c>
      <c r="D222" s="17">
        <v>45910</v>
      </c>
      <c r="E222" s="31">
        <v>0.29166666666666669</v>
      </c>
      <c r="F222" s="34">
        <v>0.66666666666666663</v>
      </c>
      <c r="G222" s="18">
        <f>MOD(F222-E222,1)*24</f>
        <v>8.9999999999999982</v>
      </c>
      <c r="H222" s="57">
        <f>IF(G222-0.5&lt;=9,G222-0.5,9)</f>
        <v>8.4999999999999982</v>
      </c>
      <c r="I222" s="58">
        <f>G222-H222-0.5</f>
        <v>0</v>
      </c>
      <c r="J222" s="57">
        <v>0</v>
      </c>
      <c r="K222" s="62">
        <v>65.599999999999994</v>
      </c>
      <c r="L222" s="60">
        <f>(K222*H222)+(K222*1.5*I222)+(K222*2*J222)</f>
        <v>557.5999999999998</v>
      </c>
      <c r="M222" s="61" t="s">
        <v>35</v>
      </c>
      <c r="N222" s="5"/>
      <c r="O222" s="33">
        <f>IF(G222&gt;12.5,G222-1,G222-0.5)</f>
        <v>8.4999999999999982</v>
      </c>
    </row>
    <row r="223" spans="1:15" s="32" customFormat="1" ht="15" customHeight="1" x14ac:dyDescent="0.2">
      <c r="A223" s="30"/>
      <c r="B223" s="21" t="s">
        <v>41</v>
      </c>
      <c r="C223" s="22" t="s">
        <v>38</v>
      </c>
      <c r="D223" s="17">
        <v>45910</v>
      </c>
      <c r="E223" s="95">
        <v>0.29166666666666669</v>
      </c>
      <c r="F223" s="34">
        <v>0.66666666666666663</v>
      </c>
      <c r="G223" s="18">
        <f>MOD(F223-E223,1)*24</f>
        <v>8.9999999999999982</v>
      </c>
      <c r="H223" s="57">
        <f>IF(G223-0.5&lt;=9,G223-0.5,9)</f>
        <v>8.4999999999999982</v>
      </c>
      <c r="I223" s="58">
        <f>G223-H223-0.5</f>
        <v>0</v>
      </c>
      <c r="J223" s="57">
        <v>0</v>
      </c>
      <c r="K223" s="62">
        <v>65.599999999999994</v>
      </c>
      <c r="L223" s="60">
        <f>(K223*H223)+(K223*1.5*I223)+(K223*2*J223)</f>
        <v>557.5999999999998</v>
      </c>
      <c r="M223" s="61" t="s">
        <v>35</v>
      </c>
      <c r="N223" s="5"/>
      <c r="O223" s="33">
        <f>IF(G223&gt;12.5,G223-1,G223-0.5)</f>
        <v>8.4999999999999982</v>
      </c>
    </row>
    <row r="224" spans="1:15" s="32" customFormat="1" ht="15" customHeight="1" x14ac:dyDescent="0.2">
      <c r="A224" s="30"/>
      <c r="B224" s="21" t="s">
        <v>46</v>
      </c>
      <c r="C224" s="22" t="s">
        <v>38</v>
      </c>
      <c r="D224" s="17">
        <v>45910</v>
      </c>
      <c r="E224" s="95">
        <v>0.29166666666666669</v>
      </c>
      <c r="F224" s="34">
        <v>0.66666666666666663</v>
      </c>
      <c r="G224" s="18">
        <f>MOD(F224-E224,1)*24</f>
        <v>8.9999999999999982</v>
      </c>
      <c r="H224" s="57">
        <f>IF(G224-0.5&lt;=9,G224-0.5,9)</f>
        <v>8.4999999999999982</v>
      </c>
      <c r="I224" s="58">
        <f>G224-H224-0.5</f>
        <v>0</v>
      </c>
      <c r="J224" s="57">
        <v>0</v>
      </c>
      <c r="K224" s="62">
        <v>65.599999999999994</v>
      </c>
      <c r="L224" s="60">
        <f>(K224*H224)+(K224*1.5*I224)+(K224*2*J224)</f>
        <v>557.5999999999998</v>
      </c>
      <c r="M224" s="61" t="s">
        <v>35</v>
      </c>
      <c r="N224" s="5"/>
      <c r="O224" s="33">
        <f>IF(G224&gt;12.5,G224-1,G224-0.5)</f>
        <v>8.4999999999999982</v>
      </c>
    </row>
    <row r="225" spans="1:15" s="32" customFormat="1" ht="15" customHeight="1" x14ac:dyDescent="0.2">
      <c r="A225" s="25"/>
      <c r="B225" s="21" t="s">
        <v>56</v>
      </c>
      <c r="C225" s="22" t="s">
        <v>38</v>
      </c>
      <c r="D225" s="17">
        <v>45910</v>
      </c>
      <c r="E225" s="31">
        <v>0.29166666666666669</v>
      </c>
      <c r="F225" s="34">
        <v>0.66666666666666663</v>
      </c>
      <c r="G225" s="18">
        <f>MOD(F225-E225,1)*24</f>
        <v>8.9999999999999982</v>
      </c>
      <c r="H225" s="57">
        <f>IF(G225-0.5&lt;=9,G225-0.5,9)</f>
        <v>8.4999999999999982</v>
      </c>
      <c r="I225" s="58">
        <f>G225-H225-0.5</f>
        <v>0</v>
      </c>
      <c r="J225" s="57">
        <v>0</v>
      </c>
      <c r="K225" s="62">
        <v>65.599999999999994</v>
      </c>
      <c r="L225" s="60">
        <f>(K225*H225)+(K225*1.5*I225)+(K225*2*J225)</f>
        <v>557.5999999999998</v>
      </c>
      <c r="M225" s="61" t="s">
        <v>35</v>
      </c>
      <c r="N225" s="5"/>
      <c r="O225" s="33">
        <f>IF(G225&gt;12.5,G225-1,G225-0.5)</f>
        <v>8.4999999999999982</v>
      </c>
    </row>
    <row r="226" spans="1:15" s="32" customFormat="1" ht="15" customHeight="1" x14ac:dyDescent="0.2">
      <c r="A226" s="25"/>
      <c r="B226" s="21" t="s">
        <v>44</v>
      </c>
      <c r="C226" s="22" t="s">
        <v>38</v>
      </c>
      <c r="D226" s="17">
        <v>45910</v>
      </c>
      <c r="E226" s="31">
        <v>0.29166666666666669</v>
      </c>
      <c r="F226" s="34">
        <v>0.66666666666666663</v>
      </c>
      <c r="G226" s="18">
        <f>MOD(F226-E226,1)*24</f>
        <v>8.9999999999999982</v>
      </c>
      <c r="H226" s="57">
        <f>IF(G226-0.5&lt;=9,G226-0.5,9)</f>
        <v>8.4999999999999982</v>
      </c>
      <c r="I226" s="58">
        <f>G226-H226-0.5</f>
        <v>0</v>
      </c>
      <c r="J226" s="57">
        <v>0</v>
      </c>
      <c r="K226" s="62">
        <v>65.599999999999994</v>
      </c>
      <c r="L226" s="60">
        <f>(K226*H226)+(K226*1.5*I226)+(K226*2*J226)</f>
        <v>557.5999999999998</v>
      </c>
      <c r="M226" s="61" t="s">
        <v>35</v>
      </c>
      <c r="N226" s="5"/>
      <c r="O226" s="33">
        <f>IF(G226&gt;12.5,G226-1,G226-0.5)</f>
        <v>8.4999999999999982</v>
      </c>
    </row>
    <row r="227" spans="1:15" s="32" customFormat="1" ht="15" customHeight="1" x14ac:dyDescent="0.2">
      <c r="A227" s="25"/>
      <c r="B227" s="21" t="s">
        <v>53</v>
      </c>
      <c r="C227" s="22" t="s">
        <v>38</v>
      </c>
      <c r="D227" s="17">
        <v>45910</v>
      </c>
      <c r="E227" s="31">
        <v>0.29166666666666669</v>
      </c>
      <c r="F227" s="34">
        <v>0.66666666666666663</v>
      </c>
      <c r="G227" s="18">
        <f>MOD(F227-E227,1)*24</f>
        <v>8.9999999999999982</v>
      </c>
      <c r="H227" s="57">
        <f>IF(G227-0.5&lt;=9,G227-0.5,9)</f>
        <v>8.4999999999999982</v>
      </c>
      <c r="I227" s="58">
        <f>G227-H227-0.5</f>
        <v>0</v>
      </c>
      <c r="J227" s="57">
        <v>0</v>
      </c>
      <c r="K227" s="62">
        <v>65.599999999999994</v>
      </c>
      <c r="L227" s="60">
        <f>(K227*H227)+(K227*1.5*I227)+(K227*2*J227)</f>
        <v>557.5999999999998</v>
      </c>
      <c r="M227" s="61" t="s">
        <v>35</v>
      </c>
      <c r="N227" s="5"/>
      <c r="O227" s="33">
        <f>IF(G227&gt;12.5,G227-1,G227-0.5)</f>
        <v>8.4999999999999982</v>
      </c>
    </row>
    <row r="228" spans="1:15" s="32" customFormat="1" ht="15" customHeight="1" x14ac:dyDescent="0.2">
      <c r="A228" s="25"/>
      <c r="B228" s="21" t="s">
        <v>54</v>
      </c>
      <c r="C228" s="22" t="s">
        <v>38</v>
      </c>
      <c r="D228" s="17">
        <v>45910</v>
      </c>
      <c r="E228" s="31">
        <v>0.29166666666666669</v>
      </c>
      <c r="F228" s="34">
        <v>0.66666666666666663</v>
      </c>
      <c r="G228" s="18">
        <f>MOD(F228-E228,1)*24</f>
        <v>8.9999999999999982</v>
      </c>
      <c r="H228" s="57">
        <f>IF(G228-0.5&lt;=9,G228-0.5,9)</f>
        <v>8.4999999999999982</v>
      </c>
      <c r="I228" s="58">
        <f>G228-H228-0.5</f>
        <v>0</v>
      </c>
      <c r="J228" s="57">
        <v>0</v>
      </c>
      <c r="K228" s="62">
        <v>65.599999999999994</v>
      </c>
      <c r="L228" s="60">
        <f>(K228*H228)+(K228*1.5*I228)+(K228*2*J228)</f>
        <v>557.5999999999998</v>
      </c>
      <c r="M228" s="61" t="s">
        <v>35</v>
      </c>
      <c r="N228" s="5"/>
      <c r="O228" s="33">
        <f>IF(G228&gt;12.5,G228-1,G228-0.5)</f>
        <v>8.4999999999999982</v>
      </c>
    </row>
    <row r="229" spans="1:15" s="32" customFormat="1" ht="15" customHeight="1" x14ac:dyDescent="0.2">
      <c r="A229" s="25"/>
      <c r="B229" s="21" t="s">
        <v>55</v>
      </c>
      <c r="C229" s="22" t="s">
        <v>38</v>
      </c>
      <c r="D229" s="17">
        <v>45910</v>
      </c>
      <c r="E229" s="95">
        <v>0.29166666666666669</v>
      </c>
      <c r="F229" s="34">
        <v>0.66666666666666663</v>
      </c>
      <c r="G229" s="18">
        <f>MOD(F229-E229,1)*24</f>
        <v>8.9999999999999982</v>
      </c>
      <c r="H229" s="57">
        <f>IF(G229-0.5&lt;=9,G229-0.5,9)</f>
        <v>8.4999999999999982</v>
      </c>
      <c r="I229" s="58">
        <f>G229-H229-0.5</f>
        <v>0</v>
      </c>
      <c r="J229" s="57">
        <v>0</v>
      </c>
      <c r="K229" s="62">
        <v>65.599999999999994</v>
      </c>
      <c r="L229" s="60">
        <f>(K229*H229)+(K229*1.5*I229)+(K229*2*J229)</f>
        <v>557.5999999999998</v>
      </c>
      <c r="M229" s="61" t="s">
        <v>35</v>
      </c>
      <c r="N229" s="5"/>
      <c r="O229" s="33">
        <f>IF(G229&gt;12.5,G229-1,G229-0.5)</f>
        <v>8.4999999999999982</v>
      </c>
    </row>
    <row r="230" spans="1:15" s="32" customFormat="1" ht="15" customHeight="1" x14ac:dyDescent="0.2">
      <c r="A230" s="30"/>
      <c r="B230" s="21" t="s">
        <v>52</v>
      </c>
      <c r="C230" s="22" t="s">
        <v>38</v>
      </c>
      <c r="D230" s="17">
        <v>45910</v>
      </c>
      <c r="E230" s="31">
        <v>0.29166666666666669</v>
      </c>
      <c r="F230" s="34">
        <v>0.66666666666666663</v>
      </c>
      <c r="G230" s="18">
        <f>MOD(F230-E230,1)*24</f>
        <v>8.9999999999999982</v>
      </c>
      <c r="H230" s="57">
        <f>IF(G230-0.5&lt;=9,G230-0.5,9)</f>
        <v>8.4999999999999982</v>
      </c>
      <c r="I230" s="58">
        <f>G230-H230-0.5</f>
        <v>0</v>
      </c>
      <c r="J230" s="57">
        <v>0</v>
      </c>
      <c r="K230" s="62">
        <v>65.599999999999994</v>
      </c>
      <c r="L230" s="60">
        <f>(K230*H230)+(K230*1.5*I230)+(K230*2*J230)</f>
        <v>557.5999999999998</v>
      </c>
      <c r="M230" s="61" t="s">
        <v>35</v>
      </c>
      <c r="N230" s="5"/>
      <c r="O230" s="33">
        <f>IF(G230&gt;12.5,G230-1,G230-0.5)</f>
        <v>8.4999999999999982</v>
      </c>
    </row>
    <row r="231" spans="1:15" s="32" customFormat="1" ht="15" customHeight="1" x14ac:dyDescent="0.2">
      <c r="A231" s="25"/>
      <c r="B231" s="21" t="s">
        <v>47</v>
      </c>
      <c r="C231" s="22" t="s">
        <v>38</v>
      </c>
      <c r="D231" s="17">
        <v>45910</v>
      </c>
      <c r="E231" s="95">
        <v>0.29166666666666669</v>
      </c>
      <c r="F231" s="34">
        <v>0.66666666666666663</v>
      </c>
      <c r="G231" s="18">
        <f>MOD(F231-E231,1)*24</f>
        <v>8.9999999999999982</v>
      </c>
      <c r="H231" s="57">
        <f>IF(G231-0.5&lt;=9,G231-0.5,9)</f>
        <v>8.4999999999999982</v>
      </c>
      <c r="I231" s="58">
        <f>G231-H231-0.5</f>
        <v>0</v>
      </c>
      <c r="J231" s="57">
        <v>0</v>
      </c>
      <c r="K231" s="62">
        <v>65.599999999999994</v>
      </c>
      <c r="L231" s="60">
        <f>(K231*H231)+(K231*1.5*I231)+(K231*2*J231)</f>
        <v>557.5999999999998</v>
      </c>
      <c r="M231" s="61" t="s">
        <v>35</v>
      </c>
      <c r="N231" s="5"/>
      <c r="O231" s="33">
        <f>IF(G231&gt;12.5,G231-1,G231-0.5)</f>
        <v>8.4999999999999982</v>
      </c>
    </row>
    <row r="232" spans="1:15" s="32" customFormat="1" ht="15" customHeight="1" x14ac:dyDescent="0.2">
      <c r="A232" s="25"/>
      <c r="B232" s="21" t="s">
        <v>51</v>
      </c>
      <c r="C232" s="22" t="s">
        <v>38</v>
      </c>
      <c r="D232" s="17">
        <v>45910</v>
      </c>
      <c r="E232" s="31">
        <v>0.29166666666666669</v>
      </c>
      <c r="F232" s="34">
        <v>0.66666666666666663</v>
      </c>
      <c r="G232" s="18">
        <f>MOD(F232-E232,1)*24</f>
        <v>8.9999999999999982</v>
      </c>
      <c r="H232" s="57">
        <f>IF(G232-0.5&lt;=9,G232-0.5,9)</f>
        <v>8.4999999999999982</v>
      </c>
      <c r="I232" s="58">
        <f>G232-H232-0.5</f>
        <v>0</v>
      </c>
      <c r="J232" s="57">
        <v>0</v>
      </c>
      <c r="K232" s="62">
        <v>65.599999999999994</v>
      </c>
      <c r="L232" s="60">
        <f>(K232*H232)+(K232*1.5*I232)+(K232*2*J232)</f>
        <v>557.5999999999998</v>
      </c>
      <c r="M232" s="61" t="s">
        <v>35</v>
      </c>
      <c r="N232" s="5"/>
      <c r="O232" s="33">
        <f>IF(G232&gt;12.5,G232-1,G232-0.5)</f>
        <v>8.4999999999999982</v>
      </c>
    </row>
    <row r="233" spans="1:15" s="32" customFormat="1" ht="15" customHeight="1" x14ac:dyDescent="0.2">
      <c r="A233" s="30"/>
      <c r="B233" s="21" t="s">
        <v>42</v>
      </c>
      <c r="C233" s="22" t="s">
        <v>38</v>
      </c>
      <c r="D233" s="17">
        <v>45910</v>
      </c>
      <c r="E233" s="95">
        <v>0.29166666666666669</v>
      </c>
      <c r="F233" s="34">
        <v>0.66666666666666663</v>
      </c>
      <c r="G233" s="18">
        <f>MOD(F233-E233,1)*24</f>
        <v>8.9999999999999982</v>
      </c>
      <c r="H233" s="57">
        <f>IF(G233-0.5&lt;=9,G233-0.5,9)</f>
        <v>8.4999999999999982</v>
      </c>
      <c r="I233" s="58">
        <f>G233-H233-0.5</f>
        <v>0</v>
      </c>
      <c r="J233" s="57">
        <v>0</v>
      </c>
      <c r="K233" s="62">
        <v>65.599999999999994</v>
      </c>
      <c r="L233" s="60">
        <f>(K233*H233)+(K233*1.5*I233)+(K233*2*J233)</f>
        <v>557.5999999999998</v>
      </c>
      <c r="M233" s="61" t="s">
        <v>35</v>
      </c>
      <c r="N233" s="5"/>
      <c r="O233" s="33">
        <f>IF(G233&gt;12.5,G233-1,G233-0.5)</f>
        <v>8.4999999999999982</v>
      </c>
    </row>
    <row r="234" spans="1:15" s="32" customFormat="1" ht="15" customHeight="1" x14ac:dyDescent="0.2">
      <c r="A234" s="25"/>
      <c r="B234" s="21" t="s">
        <v>37</v>
      </c>
      <c r="C234" s="22" t="s">
        <v>38</v>
      </c>
      <c r="D234" s="17">
        <v>45910</v>
      </c>
      <c r="E234" s="31">
        <v>0.29166666666666669</v>
      </c>
      <c r="F234" s="34">
        <v>0.66666666666666663</v>
      </c>
      <c r="G234" s="18">
        <f>MOD(F234-E234,1)*24</f>
        <v>8.9999999999999982</v>
      </c>
      <c r="H234" s="57">
        <f>IF(G234-0.5&lt;=9,G234-0.5,9)</f>
        <v>8.4999999999999982</v>
      </c>
      <c r="I234" s="58">
        <f>G234-H234-0.5</f>
        <v>0</v>
      </c>
      <c r="J234" s="57">
        <v>0</v>
      </c>
      <c r="K234" s="62">
        <v>65.599999999999994</v>
      </c>
      <c r="L234" s="60">
        <f>(K234*H234)+(K234*1.5*I234)+(K234*2*J234)</f>
        <v>557.5999999999998</v>
      </c>
      <c r="M234" s="61" t="s">
        <v>35</v>
      </c>
      <c r="N234" s="5"/>
      <c r="O234" s="33">
        <f>IF(G234&gt;12.5,G234-1,G234-0.5)</f>
        <v>8.4999999999999982</v>
      </c>
    </row>
    <row r="235" spans="1:15" s="32" customFormat="1" ht="15" customHeight="1" x14ac:dyDescent="0.2">
      <c r="A235" s="25"/>
      <c r="B235" s="23" t="s">
        <v>39</v>
      </c>
      <c r="C235" s="22" t="s">
        <v>38</v>
      </c>
      <c r="D235" s="17">
        <v>45910</v>
      </c>
      <c r="E235" s="31">
        <v>0.29166666666666669</v>
      </c>
      <c r="F235" s="34">
        <v>0.66666666666666663</v>
      </c>
      <c r="G235" s="81">
        <f>MOD(F235-E235,1)*24</f>
        <v>8.9999999999999982</v>
      </c>
      <c r="H235" s="57">
        <f>IF(G235-0.5&lt;=9,G235-0.5,9)</f>
        <v>8.4999999999999982</v>
      </c>
      <c r="I235" s="58">
        <f>G235-H235-0.5</f>
        <v>0</v>
      </c>
      <c r="J235" s="57">
        <v>0</v>
      </c>
      <c r="K235" s="62">
        <v>65.599999999999994</v>
      </c>
      <c r="L235" s="60">
        <f>(K235*H235)+(K235*1.5*I235)+(K235*2*J235)</f>
        <v>557.5999999999998</v>
      </c>
      <c r="M235" s="61" t="s">
        <v>35</v>
      </c>
      <c r="N235" s="5"/>
      <c r="O235" s="33">
        <f>IF(G235&gt;12.5,G235-1,G235-0.5)</f>
        <v>8.4999999999999982</v>
      </c>
    </row>
    <row r="236" spans="1:15" s="32" customFormat="1" ht="15" customHeight="1" x14ac:dyDescent="0.2">
      <c r="A236" s="30"/>
      <c r="B236" s="23" t="s">
        <v>15</v>
      </c>
      <c r="C236" s="22" t="s">
        <v>6</v>
      </c>
      <c r="D236" s="17">
        <v>45910</v>
      </c>
      <c r="E236" s="31">
        <v>0.22916666666666666</v>
      </c>
      <c r="F236" s="34">
        <v>0.66666666666666663</v>
      </c>
      <c r="G236" s="81">
        <f>MOD(F236-E236,1)*24</f>
        <v>10.5</v>
      </c>
      <c r="H236" s="57">
        <f>IF(G236-0.5&lt;=9,G236-0.5,9)</f>
        <v>9</v>
      </c>
      <c r="I236" s="58">
        <f>G236-H236-0.5</f>
        <v>1</v>
      </c>
      <c r="J236" s="57">
        <v>0</v>
      </c>
      <c r="K236" s="62">
        <v>77</v>
      </c>
      <c r="L236" s="60">
        <f>(K236*H236)+(K236*1.5*I236)+(K236*2*J236)</f>
        <v>808.5</v>
      </c>
      <c r="M236" s="61" t="s">
        <v>6</v>
      </c>
      <c r="N236" s="35"/>
      <c r="O236" s="33">
        <f>IF(G236&gt;12.5,G236-1,G236-0.5)</f>
        <v>10</v>
      </c>
    </row>
    <row r="237" spans="1:15" s="32" customFormat="1" ht="15" customHeight="1" x14ac:dyDescent="0.2">
      <c r="A237" s="25"/>
      <c r="B237" s="21" t="s">
        <v>13</v>
      </c>
      <c r="C237" s="22" t="s">
        <v>6</v>
      </c>
      <c r="D237" s="17">
        <v>45910</v>
      </c>
      <c r="E237" s="31">
        <v>0.22916666666666666</v>
      </c>
      <c r="F237" s="34">
        <v>0.66666666666666663</v>
      </c>
      <c r="G237" s="18">
        <f>MOD(F237-E237,1)*24</f>
        <v>10.5</v>
      </c>
      <c r="H237" s="57">
        <f>IF(G237-0.5&lt;=9,G237-0.5,9)</f>
        <v>9</v>
      </c>
      <c r="I237" s="58">
        <f>G237-H237-0.5</f>
        <v>1</v>
      </c>
      <c r="J237" s="57">
        <v>0</v>
      </c>
      <c r="K237" s="59">
        <v>77</v>
      </c>
      <c r="L237" s="63">
        <f>(K237*H237)+(K237*1.5*I237)+(K237*2*J237)</f>
        <v>808.5</v>
      </c>
      <c r="M237" s="61" t="s">
        <v>6</v>
      </c>
      <c r="N237" s="5"/>
      <c r="O237" s="33">
        <f>IF(G237&gt;12.5,G237-1,G237-0.5)</f>
        <v>10</v>
      </c>
    </row>
    <row r="238" spans="1:15" s="32" customFormat="1" ht="15" customHeight="1" x14ac:dyDescent="0.2">
      <c r="A238" s="30"/>
      <c r="B238" s="23" t="s">
        <v>7</v>
      </c>
      <c r="C238" s="22" t="s">
        <v>6</v>
      </c>
      <c r="D238" s="17">
        <v>45910</v>
      </c>
      <c r="E238" s="34">
        <v>0.25</v>
      </c>
      <c r="F238" s="34">
        <v>0.64583333333333337</v>
      </c>
      <c r="G238" s="18">
        <f>MOD(F238-E238,1)*24</f>
        <v>9.5</v>
      </c>
      <c r="H238" s="57">
        <f>IF(G238-0.5&lt;=9,G238-0.5,9)</f>
        <v>9</v>
      </c>
      <c r="I238" s="58">
        <f>G238-H238-0.5</f>
        <v>0</v>
      </c>
      <c r="J238" s="57">
        <v>0</v>
      </c>
      <c r="K238" s="62">
        <v>77</v>
      </c>
      <c r="L238" s="60">
        <f>(K238*H238)+(K238*1.5*I238)+(K238*2*J238)</f>
        <v>693</v>
      </c>
      <c r="M238" s="61" t="s">
        <v>6</v>
      </c>
      <c r="O238" s="33">
        <f>IF(G238&gt;12.5,G238-1,G238-0.5)</f>
        <v>9</v>
      </c>
    </row>
    <row r="239" spans="1:15" s="32" customFormat="1" ht="15" customHeight="1" x14ac:dyDescent="0.2">
      <c r="A239" s="25"/>
      <c r="B239" s="21" t="s">
        <v>14</v>
      </c>
      <c r="C239" s="22" t="s">
        <v>6</v>
      </c>
      <c r="D239" s="17">
        <v>45910</v>
      </c>
      <c r="E239" s="34">
        <v>0.25</v>
      </c>
      <c r="F239" s="34">
        <v>0.64583333333333337</v>
      </c>
      <c r="G239" s="18">
        <f>MOD(F239-E239,1)*24</f>
        <v>9.5</v>
      </c>
      <c r="H239" s="57">
        <f>IF(G239-0.5&lt;=9,G239-0.5,9)</f>
        <v>9</v>
      </c>
      <c r="I239" s="58">
        <f>G239-H239-0.5</f>
        <v>0</v>
      </c>
      <c r="J239" s="57">
        <v>0</v>
      </c>
      <c r="K239" s="59">
        <v>77</v>
      </c>
      <c r="L239" s="60">
        <f>(K239*H239)+(K239*1.5*I239)+(K239*2*J239)</f>
        <v>693</v>
      </c>
      <c r="M239" s="61" t="s">
        <v>6</v>
      </c>
      <c r="O239" s="33">
        <f>IF(G239&gt;12.5,G239-1,G239-0.5)</f>
        <v>9</v>
      </c>
    </row>
    <row r="240" spans="1:15" s="32" customFormat="1" ht="15" customHeight="1" x14ac:dyDescent="0.2">
      <c r="A240" s="30"/>
      <c r="B240" s="23" t="s">
        <v>11</v>
      </c>
      <c r="C240" s="22" t="s">
        <v>6</v>
      </c>
      <c r="D240" s="17">
        <v>45910</v>
      </c>
      <c r="E240" s="34">
        <v>0.25</v>
      </c>
      <c r="F240" s="34">
        <v>0.64583333333333337</v>
      </c>
      <c r="G240" s="18">
        <f>MOD(F240-E240,1)*24</f>
        <v>9.5</v>
      </c>
      <c r="H240" s="57">
        <f>IF(G240-0.5&lt;=9,G240-0.5,9)</f>
        <v>9</v>
      </c>
      <c r="I240" s="58">
        <f>G240-H240-0.5</f>
        <v>0</v>
      </c>
      <c r="J240" s="57">
        <v>0</v>
      </c>
      <c r="K240" s="62">
        <v>77</v>
      </c>
      <c r="L240" s="60">
        <f>(K240*H240)+(K240*1.5*I240)+(K240*2*J240)</f>
        <v>693</v>
      </c>
      <c r="M240" s="61" t="s">
        <v>6</v>
      </c>
      <c r="O240" s="33">
        <f>IF(G240&gt;12.5,G240-1,G240-0.5)</f>
        <v>9</v>
      </c>
    </row>
    <row r="241" spans="1:15" s="32" customFormat="1" ht="15" customHeight="1" x14ac:dyDescent="0.2">
      <c r="A241" s="30"/>
      <c r="B241" s="23" t="s">
        <v>27</v>
      </c>
      <c r="C241" s="22" t="s">
        <v>6</v>
      </c>
      <c r="D241" s="17">
        <v>45910</v>
      </c>
      <c r="E241" s="34">
        <v>0.25</v>
      </c>
      <c r="F241" s="34">
        <v>0.64583333333333337</v>
      </c>
      <c r="G241" s="18">
        <f>MOD(F241-E241,1)*24</f>
        <v>9.5</v>
      </c>
      <c r="H241" s="57">
        <f>IF(G241-0.5&lt;=9,G241-0.5,9)</f>
        <v>9</v>
      </c>
      <c r="I241" s="58">
        <f>G241-H241-0.5</f>
        <v>0</v>
      </c>
      <c r="J241" s="57">
        <v>0</v>
      </c>
      <c r="K241" s="62">
        <v>77</v>
      </c>
      <c r="L241" s="60">
        <f>(K241*H241)+(K241*1.5*I241)+(K241*2*J241)</f>
        <v>693</v>
      </c>
      <c r="M241" s="61" t="s">
        <v>6</v>
      </c>
      <c r="O241" s="33">
        <f>IF(G241&gt;12.5,G241-1,G241-0.5)</f>
        <v>9</v>
      </c>
    </row>
    <row r="242" spans="1:15" s="32" customFormat="1" ht="15" customHeight="1" x14ac:dyDescent="0.2">
      <c r="A242" s="30"/>
      <c r="B242" s="23" t="s">
        <v>28</v>
      </c>
      <c r="C242" s="22" t="s">
        <v>6</v>
      </c>
      <c r="D242" s="17">
        <v>45910</v>
      </c>
      <c r="E242" s="34">
        <v>0.25</v>
      </c>
      <c r="F242" s="34">
        <v>0.64583333333333337</v>
      </c>
      <c r="G242" s="18">
        <f>MOD(F242-E242,1)*24</f>
        <v>9.5</v>
      </c>
      <c r="H242" s="57">
        <f>IF(G242-0.5&lt;=9,G242-0.5,9)</f>
        <v>9</v>
      </c>
      <c r="I242" s="58">
        <f>G242-H242-0.5</f>
        <v>0</v>
      </c>
      <c r="J242" s="57">
        <v>0</v>
      </c>
      <c r="K242" s="62">
        <v>77</v>
      </c>
      <c r="L242" s="60">
        <f>(K242*H242)+(K242*1.5*I242)+(K242*2*J242)</f>
        <v>693</v>
      </c>
      <c r="M242" s="61" t="s">
        <v>6</v>
      </c>
      <c r="O242" s="33">
        <f>IF(G242&gt;12.5,G242-1,G242-0.5)</f>
        <v>9</v>
      </c>
    </row>
    <row r="243" spans="1:15" s="32" customFormat="1" ht="15" customHeight="1" x14ac:dyDescent="0.2">
      <c r="A243" s="30"/>
      <c r="B243" s="23" t="s">
        <v>10</v>
      </c>
      <c r="C243" s="22" t="s">
        <v>6</v>
      </c>
      <c r="D243" s="17">
        <v>45910</v>
      </c>
      <c r="E243" s="34">
        <v>0.25</v>
      </c>
      <c r="F243" s="34">
        <v>0.64583333333333337</v>
      </c>
      <c r="G243" s="81">
        <f>MOD(F243-E243,1)*24</f>
        <v>9.5</v>
      </c>
      <c r="H243" s="57">
        <f>IF(G243-0.5&lt;=9,G243-0.5,9)</f>
        <v>9</v>
      </c>
      <c r="I243" s="58">
        <f>G243-H243-0.5</f>
        <v>0</v>
      </c>
      <c r="J243" s="57">
        <v>0</v>
      </c>
      <c r="K243" s="62">
        <v>77</v>
      </c>
      <c r="L243" s="60">
        <f>(K243*H243)+(K243*1.5*I243)+(K243*2*J243)</f>
        <v>693</v>
      </c>
      <c r="M243" s="61" t="s">
        <v>6</v>
      </c>
      <c r="O243" s="33">
        <f>IF(G243&gt;12.5,G243-1,G243-0.5)</f>
        <v>9</v>
      </c>
    </row>
    <row r="244" spans="1:15" s="32" customFormat="1" ht="15" customHeight="1" x14ac:dyDescent="0.2">
      <c r="A244" s="30"/>
      <c r="B244" s="23" t="s">
        <v>12</v>
      </c>
      <c r="C244" s="22" t="s">
        <v>6</v>
      </c>
      <c r="D244" s="17">
        <v>45910</v>
      </c>
      <c r="E244" s="34">
        <v>0.25</v>
      </c>
      <c r="F244" s="34">
        <v>0.64583333333333337</v>
      </c>
      <c r="G244" s="18">
        <f>MOD(F244-E244,1)*24</f>
        <v>9.5</v>
      </c>
      <c r="H244" s="57">
        <f>IF(G244-0.5&lt;=9,G244-0.5,9)</f>
        <v>9</v>
      </c>
      <c r="I244" s="58">
        <f>G244-H244-0.5</f>
        <v>0</v>
      </c>
      <c r="J244" s="57">
        <v>0</v>
      </c>
      <c r="K244" s="62">
        <v>77</v>
      </c>
      <c r="L244" s="60">
        <f>(K244*H244)+(K244*1.5*I244)+(K244*2*J244)</f>
        <v>693</v>
      </c>
      <c r="M244" s="61" t="s">
        <v>6</v>
      </c>
      <c r="N244" s="35"/>
      <c r="O244" s="33">
        <f>IF(G244&gt;12.5,G244-1,G244-0.5)</f>
        <v>9</v>
      </c>
    </row>
    <row r="245" spans="1:15" s="32" customFormat="1" ht="15" customHeight="1" x14ac:dyDescent="0.2">
      <c r="A245" s="30"/>
      <c r="B245" s="23" t="s">
        <v>16</v>
      </c>
      <c r="C245" s="22" t="s">
        <v>6</v>
      </c>
      <c r="D245" s="17">
        <v>45910</v>
      </c>
      <c r="E245" s="34">
        <v>0.25</v>
      </c>
      <c r="F245" s="34">
        <v>0.64583333333333337</v>
      </c>
      <c r="G245" s="18">
        <f>MOD(F245-E245,1)*24</f>
        <v>9.5</v>
      </c>
      <c r="H245" s="57">
        <f>IF(G245-0.5&lt;=9,G245-0.5,9)</f>
        <v>9</v>
      </c>
      <c r="I245" s="58">
        <f>G245-H245-0.5</f>
        <v>0</v>
      </c>
      <c r="J245" s="57">
        <v>0</v>
      </c>
      <c r="K245" s="62">
        <v>77</v>
      </c>
      <c r="L245" s="60">
        <f>(K245*H245)+(K245*1.5*I245)+(K245*2*J245)</f>
        <v>693</v>
      </c>
      <c r="M245" s="61" t="s">
        <v>6</v>
      </c>
      <c r="O245" s="33">
        <f>IF(G245&gt;12.5,G245-1,G245-0.5)</f>
        <v>9</v>
      </c>
    </row>
    <row r="246" spans="1:15" s="32" customFormat="1" ht="15" customHeight="1" x14ac:dyDescent="0.2">
      <c r="A246" s="30"/>
      <c r="B246" s="23" t="s">
        <v>17</v>
      </c>
      <c r="C246" s="22" t="s">
        <v>6</v>
      </c>
      <c r="D246" s="17">
        <v>45910</v>
      </c>
      <c r="E246" s="34">
        <v>0.25</v>
      </c>
      <c r="F246" s="34">
        <v>0.64583333333333337</v>
      </c>
      <c r="G246" s="18">
        <f>MOD(F246-E246,1)*24</f>
        <v>9.5</v>
      </c>
      <c r="H246" s="57">
        <f>IF(G246-0.5&lt;=9,G246-0.5,9)</f>
        <v>9</v>
      </c>
      <c r="I246" s="58">
        <f>G246-H246-0.5</f>
        <v>0</v>
      </c>
      <c r="J246" s="57">
        <v>0</v>
      </c>
      <c r="K246" s="62">
        <v>77</v>
      </c>
      <c r="L246" s="60">
        <f>(K246*H246)+(K246*1.5*I246)+(K246*2*J246)</f>
        <v>693</v>
      </c>
      <c r="M246" s="61" t="s">
        <v>6</v>
      </c>
      <c r="N246" s="35"/>
      <c r="O246" s="33">
        <f>IF(G246&gt;12.5,G246-1,G246-0.5)</f>
        <v>9</v>
      </c>
    </row>
    <row r="247" spans="1:15" s="32" customFormat="1" ht="15" customHeight="1" x14ac:dyDescent="0.2">
      <c r="A247" s="30"/>
      <c r="B247" s="23" t="s">
        <v>9</v>
      </c>
      <c r="C247" s="22" t="s">
        <v>6</v>
      </c>
      <c r="D247" s="17">
        <v>45910</v>
      </c>
      <c r="E247" s="34">
        <v>0.25</v>
      </c>
      <c r="F247" s="34">
        <v>0.64583333333333337</v>
      </c>
      <c r="G247" s="18">
        <f>MOD(F247-E247,1)*24</f>
        <v>9.5</v>
      </c>
      <c r="H247" s="57">
        <f>IF(G247-0.5&lt;=9,G247-0.5,9)</f>
        <v>9</v>
      </c>
      <c r="I247" s="58">
        <f>G247-H247-0.5</f>
        <v>0</v>
      </c>
      <c r="J247" s="57">
        <v>0</v>
      </c>
      <c r="K247" s="62">
        <v>77</v>
      </c>
      <c r="L247" s="60">
        <f>(K247*H247)+(K247*1.5*I247)+(K247*2*J247)</f>
        <v>693</v>
      </c>
      <c r="M247" s="61" t="s">
        <v>6</v>
      </c>
      <c r="O247" s="33">
        <f>IF(G247&gt;12.5,G247-1,G247-0.5)</f>
        <v>9</v>
      </c>
    </row>
    <row r="248" spans="1:15" s="32" customFormat="1" ht="15" customHeight="1" x14ac:dyDescent="0.2">
      <c r="A248" s="25"/>
      <c r="B248" s="21" t="s">
        <v>8</v>
      </c>
      <c r="C248" s="22" t="s">
        <v>6</v>
      </c>
      <c r="D248" s="17">
        <v>45910</v>
      </c>
      <c r="E248" s="34">
        <v>0.25</v>
      </c>
      <c r="F248" s="34">
        <v>0.64583333333333337</v>
      </c>
      <c r="G248" s="18">
        <f>MOD(F248-E248,1)*24</f>
        <v>9.5</v>
      </c>
      <c r="H248" s="57">
        <f>IF(G248-0.5&lt;=9,G248-0.5,9)</f>
        <v>9</v>
      </c>
      <c r="I248" s="58">
        <f>G248-H248-0.5</f>
        <v>0</v>
      </c>
      <c r="J248" s="57">
        <v>0</v>
      </c>
      <c r="K248" s="59">
        <v>77</v>
      </c>
      <c r="L248" s="60">
        <f>(K248*H248)+(K248*1.5*I248)+(K248*2*J248)</f>
        <v>693</v>
      </c>
      <c r="M248" s="61" t="s">
        <v>6</v>
      </c>
      <c r="O248" s="33">
        <f>IF(G248&gt;12.5,G248-1,G248-0.5)</f>
        <v>9</v>
      </c>
    </row>
    <row r="249" spans="1:15" s="32" customFormat="1" ht="15" customHeight="1" x14ac:dyDescent="0.2">
      <c r="A249" s="25"/>
      <c r="B249" s="21" t="s">
        <v>33</v>
      </c>
      <c r="C249" s="22" t="s">
        <v>34</v>
      </c>
      <c r="D249" s="17">
        <v>45911</v>
      </c>
      <c r="E249" s="95">
        <v>0.27083333333333331</v>
      </c>
      <c r="F249" s="34">
        <v>0.75</v>
      </c>
      <c r="G249" s="18">
        <f>MOD(F249-E249,1)*24</f>
        <v>11.5</v>
      </c>
      <c r="H249" s="57">
        <f>IF(G249-0.5&lt;=9,G249-0.5,9)</f>
        <v>9</v>
      </c>
      <c r="I249" s="58">
        <f>G249-H249-0.5</f>
        <v>2</v>
      </c>
      <c r="J249" s="57">
        <v>0</v>
      </c>
      <c r="K249" s="59">
        <v>73</v>
      </c>
      <c r="L249" s="60">
        <f>(K249*H249)+(K249*1.5*I249)+(K249*2*J249)</f>
        <v>876</v>
      </c>
      <c r="M249" s="61" t="s">
        <v>35</v>
      </c>
      <c r="N249" s="5"/>
      <c r="O249" s="33">
        <f>IF(G249&gt;12.5,G249-1,G249-0.5)</f>
        <v>11</v>
      </c>
    </row>
    <row r="250" spans="1:15" s="32" customFormat="1" ht="15" customHeight="1" x14ac:dyDescent="0.2">
      <c r="A250" s="25"/>
      <c r="B250" s="21" t="s">
        <v>36</v>
      </c>
      <c r="C250" s="22" t="s">
        <v>34</v>
      </c>
      <c r="D250" s="17">
        <v>45911</v>
      </c>
      <c r="E250" s="95">
        <v>0.25</v>
      </c>
      <c r="F250" s="34">
        <v>0.77083333333333337</v>
      </c>
      <c r="G250" s="18">
        <f>MOD(F250-E250,1)*24</f>
        <v>12.5</v>
      </c>
      <c r="H250" s="57">
        <f>IF(G250-0.5&lt;=9,G250-0.5,9)</f>
        <v>9</v>
      </c>
      <c r="I250" s="58">
        <f>G250-H250-0.5</f>
        <v>3</v>
      </c>
      <c r="J250" s="57">
        <v>0</v>
      </c>
      <c r="K250" s="59">
        <v>73</v>
      </c>
      <c r="L250" s="60">
        <f>(K250*H250)+(K250*1.5*I250)+(K250*2*J250)</f>
        <v>985.5</v>
      </c>
      <c r="M250" s="61" t="s">
        <v>35</v>
      </c>
      <c r="N250" s="5"/>
      <c r="O250" s="33">
        <f>IF(G250&gt;12.5,G250-1,G250-0.5)</f>
        <v>12</v>
      </c>
    </row>
    <row r="251" spans="1:15" s="32" customFormat="1" ht="15" customHeight="1" x14ac:dyDescent="0.2">
      <c r="A251" s="25"/>
      <c r="B251" s="23" t="s">
        <v>43</v>
      </c>
      <c r="C251" s="22" t="s">
        <v>38</v>
      </c>
      <c r="D251" s="17">
        <v>45911</v>
      </c>
      <c r="E251" s="31">
        <v>0.29166666666666669</v>
      </c>
      <c r="F251" s="34">
        <v>0.66666666666666663</v>
      </c>
      <c r="G251" s="18">
        <f>MOD(F251-E251,1)*24</f>
        <v>8.9999999999999982</v>
      </c>
      <c r="H251" s="57">
        <f>IF(G251-0.5&lt;=9,G251-0.5,9)</f>
        <v>8.4999999999999982</v>
      </c>
      <c r="I251" s="58">
        <f>G251-H251-0.5</f>
        <v>0</v>
      </c>
      <c r="J251" s="57">
        <v>0</v>
      </c>
      <c r="K251" s="62">
        <v>65.599999999999994</v>
      </c>
      <c r="L251" s="60">
        <f>(K251*H251)+(K251*1.5*I251)+(K251*2*J251)</f>
        <v>557.5999999999998</v>
      </c>
      <c r="M251" s="61" t="s">
        <v>35</v>
      </c>
      <c r="N251" s="5"/>
      <c r="O251" s="33">
        <f>IF(G251&gt;12.5,G251-1,G251-0.5)</f>
        <v>8.4999999999999982</v>
      </c>
    </row>
    <row r="252" spans="1:15" s="32" customFormat="1" ht="15" customHeight="1" x14ac:dyDescent="0.2">
      <c r="A252" s="25"/>
      <c r="B252" s="21" t="s">
        <v>48</v>
      </c>
      <c r="C252" s="22" t="s">
        <v>38</v>
      </c>
      <c r="D252" s="17">
        <v>45911</v>
      </c>
      <c r="E252" s="31">
        <v>0.29166666666666669</v>
      </c>
      <c r="F252" s="34">
        <v>0.66666666666666663</v>
      </c>
      <c r="G252" s="18">
        <f>MOD(F252-E252,1)*24</f>
        <v>8.9999999999999982</v>
      </c>
      <c r="H252" s="57">
        <f>IF(G252-0.5&lt;=9,G252-0.5,9)</f>
        <v>8.4999999999999982</v>
      </c>
      <c r="I252" s="58">
        <f>G252-H252-0.5</f>
        <v>0</v>
      </c>
      <c r="J252" s="57">
        <v>0</v>
      </c>
      <c r="K252" s="62">
        <v>65.599999999999994</v>
      </c>
      <c r="L252" s="60">
        <f>(K252*H252)+(K252*1.5*I252)+(K252*2*J252)</f>
        <v>557.5999999999998</v>
      </c>
      <c r="M252" s="61" t="s">
        <v>35</v>
      </c>
      <c r="N252" s="5"/>
      <c r="O252" s="33">
        <f>IF(G252&gt;12.5,G252-1,G252-0.5)</f>
        <v>8.4999999999999982</v>
      </c>
    </row>
    <row r="253" spans="1:15" s="32" customFormat="1" ht="15" customHeight="1" x14ac:dyDescent="0.2">
      <c r="A253" s="25"/>
      <c r="B253" s="21" t="s">
        <v>45</v>
      </c>
      <c r="C253" s="22" t="s">
        <v>38</v>
      </c>
      <c r="D253" s="17">
        <v>45911</v>
      </c>
      <c r="E253" s="31">
        <v>0.29166666666666669</v>
      </c>
      <c r="F253" s="34">
        <v>0.66666666666666663</v>
      </c>
      <c r="G253" s="18">
        <f>MOD(F253-E253,1)*24</f>
        <v>8.9999999999999982</v>
      </c>
      <c r="H253" s="57">
        <f>IF(G253-0.5&lt;=9,G253-0.5,9)</f>
        <v>8.4999999999999982</v>
      </c>
      <c r="I253" s="58">
        <f>G253-H253-0.5</f>
        <v>0</v>
      </c>
      <c r="J253" s="57">
        <v>0</v>
      </c>
      <c r="K253" s="62">
        <v>65.599999999999994</v>
      </c>
      <c r="L253" s="60">
        <f>(K253*H253)+(K253*1.5*I253)+(K253*2*J253)</f>
        <v>557.5999999999998</v>
      </c>
      <c r="M253" s="61" t="s">
        <v>35</v>
      </c>
      <c r="N253" s="5"/>
      <c r="O253" s="33">
        <f>IF(G253&gt;12.5,G253-1,G253-0.5)</f>
        <v>8.4999999999999982</v>
      </c>
    </row>
    <row r="254" spans="1:15" s="32" customFormat="1" ht="15" customHeight="1" x14ac:dyDescent="0.2">
      <c r="A254" s="25"/>
      <c r="B254" s="21" t="s">
        <v>50</v>
      </c>
      <c r="C254" s="22" t="s">
        <v>38</v>
      </c>
      <c r="D254" s="17">
        <v>45911</v>
      </c>
      <c r="E254" s="95">
        <v>0.29166666666666669</v>
      </c>
      <c r="F254" s="34">
        <v>0.66666666666666663</v>
      </c>
      <c r="G254" s="18">
        <f>MOD(F254-E254,1)*24</f>
        <v>8.9999999999999982</v>
      </c>
      <c r="H254" s="57">
        <f>IF(G254-0.5&lt;=9,G254-0.5,9)</f>
        <v>8.4999999999999982</v>
      </c>
      <c r="I254" s="58">
        <f>G254-H254-0.5</f>
        <v>0</v>
      </c>
      <c r="J254" s="57">
        <v>0</v>
      </c>
      <c r="K254" s="62">
        <v>65.599999999999994</v>
      </c>
      <c r="L254" s="60">
        <f>(K254*H254)+(K254*1.5*I254)+(K254*2*J254)</f>
        <v>557.5999999999998</v>
      </c>
      <c r="M254" s="61" t="s">
        <v>35</v>
      </c>
      <c r="N254" s="5"/>
      <c r="O254" s="33">
        <f>IF(G254&gt;12.5,G254-1,G254-0.5)</f>
        <v>8.4999999999999982</v>
      </c>
    </row>
    <row r="255" spans="1:15" s="32" customFormat="1" ht="15" customHeight="1" x14ac:dyDescent="0.2">
      <c r="A255" s="30"/>
      <c r="B255" s="23" t="s">
        <v>49</v>
      </c>
      <c r="C255" s="22" t="s">
        <v>38</v>
      </c>
      <c r="D255" s="17">
        <v>45911</v>
      </c>
      <c r="E255" s="95">
        <v>0.29166666666666669</v>
      </c>
      <c r="F255" s="34">
        <v>0.66666666666666663</v>
      </c>
      <c r="G255" s="18">
        <f>MOD(F255-E255,1)*24</f>
        <v>8.9999999999999982</v>
      </c>
      <c r="H255" s="57">
        <f>IF(G255-0.5&lt;=9,G255-0.5,9)</f>
        <v>8.4999999999999982</v>
      </c>
      <c r="I255" s="58">
        <f>G255-H255-0.5</f>
        <v>0</v>
      </c>
      <c r="J255" s="57">
        <v>0</v>
      </c>
      <c r="K255" s="62">
        <v>65.599999999999994</v>
      </c>
      <c r="L255" s="60">
        <f>(K255*H255)+(K255*1.5*I255)+(K255*2*J255)</f>
        <v>557.5999999999998</v>
      </c>
      <c r="M255" s="61" t="s">
        <v>35</v>
      </c>
      <c r="N255" s="5"/>
      <c r="O255" s="33">
        <f>IF(G255&gt;12.5,G255-1,G255-0.5)</f>
        <v>8.4999999999999982</v>
      </c>
    </row>
    <row r="256" spans="1:15" s="32" customFormat="1" ht="15" customHeight="1" x14ac:dyDescent="0.2">
      <c r="A256" s="25"/>
      <c r="B256" s="21" t="s">
        <v>40</v>
      </c>
      <c r="C256" s="22" t="s">
        <v>38</v>
      </c>
      <c r="D256" s="17">
        <v>45911</v>
      </c>
      <c r="E256" s="31">
        <v>0.29166666666666669</v>
      </c>
      <c r="F256" s="34">
        <v>0.66666666666666663</v>
      </c>
      <c r="G256" s="18">
        <f>MOD(F256-E256,1)*24</f>
        <v>8.9999999999999982</v>
      </c>
      <c r="H256" s="57">
        <f>IF(G256-0.5&lt;=9,G256-0.5,9)</f>
        <v>8.4999999999999982</v>
      </c>
      <c r="I256" s="58">
        <f>G256-H256-0.5</f>
        <v>0</v>
      </c>
      <c r="J256" s="57">
        <v>0</v>
      </c>
      <c r="K256" s="62">
        <v>65.599999999999994</v>
      </c>
      <c r="L256" s="60">
        <f>(K256*H256)+(K256*1.5*I256)+(K256*2*J256)</f>
        <v>557.5999999999998</v>
      </c>
      <c r="M256" s="61" t="s">
        <v>35</v>
      </c>
      <c r="N256" s="5"/>
      <c r="O256" s="33">
        <f>IF(G256&gt;12.5,G256-1,G256-0.5)</f>
        <v>8.4999999999999982</v>
      </c>
    </row>
    <row r="257" spans="1:15" s="32" customFormat="1" ht="15" customHeight="1" x14ac:dyDescent="0.2">
      <c r="A257" s="30"/>
      <c r="B257" s="21" t="s">
        <v>41</v>
      </c>
      <c r="C257" s="22" t="s">
        <v>38</v>
      </c>
      <c r="D257" s="17">
        <v>45911</v>
      </c>
      <c r="E257" s="95">
        <v>0.29166666666666669</v>
      </c>
      <c r="F257" s="34">
        <v>0.66666666666666663</v>
      </c>
      <c r="G257" s="18">
        <f>MOD(F257-E257,1)*24</f>
        <v>8.9999999999999982</v>
      </c>
      <c r="H257" s="57">
        <f>IF(G257-0.5&lt;=9,G257-0.5,9)</f>
        <v>8.4999999999999982</v>
      </c>
      <c r="I257" s="58">
        <f>G257-H257-0.5</f>
        <v>0</v>
      </c>
      <c r="J257" s="57">
        <v>0</v>
      </c>
      <c r="K257" s="62">
        <v>65.599999999999994</v>
      </c>
      <c r="L257" s="60">
        <f>(K257*H257)+(K257*1.5*I257)+(K257*2*J257)</f>
        <v>557.5999999999998</v>
      </c>
      <c r="M257" s="61" t="s">
        <v>35</v>
      </c>
      <c r="N257" s="5"/>
      <c r="O257" s="33">
        <f>IF(G257&gt;12.5,G257-1,G257-0.5)</f>
        <v>8.4999999999999982</v>
      </c>
    </row>
    <row r="258" spans="1:15" s="32" customFormat="1" ht="15" customHeight="1" x14ac:dyDescent="0.2">
      <c r="A258" s="30"/>
      <c r="B258" s="21" t="s">
        <v>46</v>
      </c>
      <c r="C258" s="22" t="s">
        <v>38</v>
      </c>
      <c r="D258" s="17">
        <v>45911</v>
      </c>
      <c r="E258" s="95">
        <v>0.29166666666666669</v>
      </c>
      <c r="F258" s="34">
        <v>0.66666666666666663</v>
      </c>
      <c r="G258" s="18">
        <f>MOD(F258-E258,1)*24</f>
        <v>8.9999999999999982</v>
      </c>
      <c r="H258" s="57">
        <f>IF(G258-0.5&lt;=9,G258-0.5,9)</f>
        <v>8.4999999999999982</v>
      </c>
      <c r="I258" s="58">
        <f>G258-H258-0.5</f>
        <v>0</v>
      </c>
      <c r="J258" s="57">
        <v>0</v>
      </c>
      <c r="K258" s="62">
        <v>65.599999999999994</v>
      </c>
      <c r="L258" s="60">
        <f>(K258*H258)+(K258*1.5*I258)+(K258*2*J258)</f>
        <v>557.5999999999998</v>
      </c>
      <c r="M258" s="61" t="s">
        <v>35</v>
      </c>
      <c r="N258" s="5"/>
      <c r="O258" s="33">
        <f>IF(G258&gt;12.5,G258-1,G258-0.5)</f>
        <v>8.4999999999999982</v>
      </c>
    </row>
    <row r="259" spans="1:15" s="32" customFormat="1" ht="15" customHeight="1" x14ac:dyDescent="0.2">
      <c r="A259" s="25"/>
      <c r="B259" s="21" t="s">
        <v>56</v>
      </c>
      <c r="C259" s="22" t="s">
        <v>38</v>
      </c>
      <c r="D259" s="17">
        <v>45911</v>
      </c>
      <c r="E259" s="31">
        <v>0.29166666666666669</v>
      </c>
      <c r="F259" s="34">
        <v>0.66666666666666663</v>
      </c>
      <c r="G259" s="18">
        <f>MOD(F259-E259,1)*24</f>
        <v>8.9999999999999982</v>
      </c>
      <c r="H259" s="57">
        <f>IF(G259-0.5&lt;=9,G259-0.5,9)</f>
        <v>8.4999999999999982</v>
      </c>
      <c r="I259" s="58">
        <f>G259-H259-0.5</f>
        <v>0</v>
      </c>
      <c r="J259" s="57">
        <v>0</v>
      </c>
      <c r="K259" s="62">
        <v>65.599999999999994</v>
      </c>
      <c r="L259" s="60">
        <f>(K259*H259)+(K259*1.5*I259)+(K259*2*J259)</f>
        <v>557.5999999999998</v>
      </c>
      <c r="M259" s="61" t="s">
        <v>35</v>
      </c>
      <c r="N259" s="5"/>
      <c r="O259" s="33">
        <f>IF(G259&gt;12.5,G259-1,G259-0.5)</f>
        <v>8.4999999999999982</v>
      </c>
    </row>
    <row r="260" spans="1:15" s="32" customFormat="1" ht="15" customHeight="1" x14ac:dyDescent="0.2">
      <c r="A260" s="25"/>
      <c r="B260" s="21" t="s">
        <v>44</v>
      </c>
      <c r="C260" s="22" t="s">
        <v>38</v>
      </c>
      <c r="D260" s="17">
        <v>45911</v>
      </c>
      <c r="E260" s="31">
        <v>0.29166666666666669</v>
      </c>
      <c r="F260" s="34">
        <v>0.66666666666666663</v>
      </c>
      <c r="G260" s="18">
        <f>MOD(F260-E260,1)*24</f>
        <v>8.9999999999999982</v>
      </c>
      <c r="H260" s="57">
        <f>IF(G260-0.5&lt;=9,G260-0.5,9)</f>
        <v>8.4999999999999982</v>
      </c>
      <c r="I260" s="58">
        <f>G260-H260-0.5</f>
        <v>0</v>
      </c>
      <c r="J260" s="57">
        <v>0</v>
      </c>
      <c r="K260" s="62">
        <v>65.599999999999994</v>
      </c>
      <c r="L260" s="60">
        <f>(K260*H260)+(K260*1.5*I260)+(K260*2*J260)</f>
        <v>557.5999999999998</v>
      </c>
      <c r="M260" s="61" t="s">
        <v>35</v>
      </c>
      <c r="N260" s="5"/>
      <c r="O260" s="33">
        <f>IF(G260&gt;12.5,G260-1,G260-0.5)</f>
        <v>8.4999999999999982</v>
      </c>
    </row>
    <row r="261" spans="1:15" s="32" customFormat="1" ht="15" customHeight="1" x14ac:dyDescent="0.2">
      <c r="A261" s="25"/>
      <c r="B261" s="21" t="s">
        <v>53</v>
      </c>
      <c r="C261" s="22" t="s">
        <v>38</v>
      </c>
      <c r="D261" s="17">
        <v>45911</v>
      </c>
      <c r="E261" s="31">
        <v>0.29166666666666669</v>
      </c>
      <c r="F261" s="34">
        <v>0.66666666666666663</v>
      </c>
      <c r="G261" s="18">
        <f>MOD(F261-E261,1)*24</f>
        <v>8.9999999999999982</v>
      </c>
      <c r="H261" s="57">
        <f>IF(G261-0.5&lt;=9,G261-0.5,9)</f>
        <v>8.4999999999999982</v>
      </c>
      <c r="I261" s="58">
        <f>G261-H261-0.5</f>
        <v>0</v>
      </c>
      <c r="J261" s="57">
        <v>0</v>
      </c>
      <c r="K261" s="62">
        <v>65.599999999999994</v>
      </c>
      <c r="L261" s="60">
        <f>(K261*H261)+(K261*1.5*I261)+(K261*2*J261)</f>
        <v>557.5999999999998</v>
      </c>
      <c r="M261" s="61" t="s">
        <v>35</v>
      </c>
      <c r="N261" s="5"/>
      <c r="O261" s="33">
        <f>IF(G261&gt;12.5,G261-1,G261-0.5)</f>
        <v>8.4999999999999982</v>
      </c>
    </row>
    <row r="262" spans="1:15" s="32" customFormat="1" ht="15" customHeight="1" x14ac:dyDescent="0.2">
      <c r="A262" s="25"/>
      <c r="B262" s="21" t="s">
        <v>54</v>
      </c>
      <c r="C262" s="22" t="s">
        <v>38</v>
      </c>
      <c r="D262" s="17">
        <v>45911</v>
      </c>
      <c r="E262" s="31">
        <v>0.29166666666666669</v>
      </c>
      <c r="F262" s="34">
        <v>0.66666666666666663</v>
      </c>
      <c r="G262" s="18">
        <f>MOD(F262-E262,1)*24</f>
        <v>8.9999999999999982</v>
      </c>
      <c r="H262" s="57">
        <f>IF(G262-0.5&lt;=9,G262-0.5,9)</f>
        <v>8.4999999999999982</v>
      </c>
      <c r="I262" s="58">
        <f>G262-H262-0.5</f>
        <v>0</v>
      </c>
      <c r="J262" s="57">
        <v>0</v>
      </c>
      <c r="K262" s="62">
        <v>65.599999999999994</v>
      </c>
      <c r="L262" s="60">
        <f>(K262*H262)+(K262*1.5*I262)+(K262*2*J262)</f>
        <v>557.5999999999998</v>
      </c>
      <c r="M262" s="61" t="s">
        <v>35</v>
      </c>
      <c r="N262" s="5"/>
      <c r="O262" s="33">
        <f>IF(G262&gt;12.5,G262-1,G262-0.5)</f>
        <v>8.4999999999999982</v>
      </c>
    </row>
    <row r="263" spans="1:15" s="32" customFormat="1" ht="15" customHeight="1" x14ac:dyDescent="0.2">
      <c r="A263" s="25"/>
      <c r="B263" s="21" t="s">
        <v>55</v>
      </c>
      <c r="C263" s="22" t="s">
        <v>38</v>
      </c>
      <c r="D263" s="17">
        <v>45911</v>
      </c>
      <c r="E263" s="95">
        <v>0.29166666666666669</v>
      </c>
      <c r="F263" s="34">
        <v>0.66666666666666663</v>
      </c>
      <c r="G263" s="18">
        <f>MOD(F263-E263,1)*24</f>
        <v>8.9999999999999982</v>
      </c>
      <c r="H263" s="57">
        <f>IF(G263-0.5&lt;=9,G263-0.5,9)</f>
        <v>8.4999999999999982</v>
      </c>
      <c r="I263" s="58">
        <f>G263-H263-0.5</f>
        <v>0</v>
      </c>
      <c r="J263" s="57">
        <v>0</v>
      </c>
      <c r="K263" s="62">
        <v>65.599999999999994</v>
      </c>
      <c r="L263" s="60">
        <f>(K263*H263)+(K263*1.5*I263)+(K263*2*J263)</f>
        <v>557.5999999999998</v>
      </c>
      <c r="M263" s="61" t="s">
        <v>35</v>
      </c>
      <c r="N263" s="5"/>
      <c r="O263" s="33">
        <f>IF(G263&gt;12.5,G263-1,G263-0.5)</f>
        <v>8.4999999999999982</v>
      </c>
    </row>
    <row r="264" spans="1:15" s="32" customFormat="1" ht="15" customHeight="1" x14ac:dyDescent="0.2">
      <c r="A264" s="30"/>
      <c r="B264" s="21" t="s">
        <v>52</v>
      </c>
      <c r="C264" s="22" t="s">
        <v>38</v>
      </c>
      <c r="D264" s="17">
        <v>45911</v>
      </c>
      <c r="E264" s="31">
        <v>0.29166666666666669</v>
      </c>
      <c r="F264" s="34">
        <v>0.66666666666666663</v>
      </c>
      <c r="G264" s="18">
        <f>MOD(F264-E264,1)*24</f>
        <v>8.9999999999999982</v>
      </c>
      <c r="H264" s="57">
        <f>IF(G264-0.5&lt;=9,G264-0.5,9)</f>
        <v>8.4999999999999982</v>
      </c>
      <c r="I264" s="58">
        <f>G264-H264-0.5</f>
        <v>0</v>
      </c>
      <c r="J264" s="57">
        <v>0</v>
      </c>
      <c r="K264" s="62">
        <v>65.599999999999994</v>
      </c>
      <c r="L264" s="60">
        <f>(K264*H264)+(K264*1.5*I264)+(K264*2*J264)</f>
        <v>557.5999999999998</v>
      </c>
      <c r="M264" s="61" t="s">
        <v>35</v>
      </c>
      <c r="N264" s="5"/>
      <c r="O264" s="33">
        <f>IF(G264&gt;12.5,G264-1,G264-0.5)</f>
        <v>8.4999999999999982</v>
      </c>
    </row>
    <row r="265" spans="1:15" s="32" customFormat="1" ht="14.25" x14ac:dyDescent="0.2">
      <c r="A265" s="25"/>
      <c r="B265" s="21" t="s">
        <v>47</v>
      </c>
      <c r="C265" s="22" t="s">
        <v>38</v>
      </c>
      <c r="D265" s="17">
        <v>45911</v>
      </c>
      <c r="E265" s="95">
        <v>0.29166666666666669</v>
      </c>
      <c r="F265" s="34">
        <v>0.66666666666666663</v>
      </c>
      <c r="G265" s="81">
        <f>MOD(F265-E265,1)*24</f>
        <v>8.9999999999999982</v>
      </c>
      <c r="H265" s="57">
        <f>IF(G265-0.5&lt;=9,G265-0.5,9)</f>
        <v>8.4999999999999982</v>
      </c>
      <c r="I265" s="58">
        <f>G265-H265-0.5</f>
        <v>0</v>
      </c>
      <c r="J265" s="57">
        <v>0</v>
      </c>
      <c r="K265" s="62">
        <v>65.599999999999994</v>
      </c>
      <c r="L265" s="60">
        <f>(K265*H265)+(K265*1.5*I265)+(K265*2*J265)</f>
        <v>557.5999999999998</v>
      </c>
      <c r="M265" s="61" t="s">
        <v>35</v>
      </c>
      <c r="N265" s="5"/>
      <c r="O265" s="33">
        <f>IF(G265&gt;12.5,G265-1,G265-0.5)</f>
        <v>8.4999999999999982</v>
      </c>
    </row>
    <row r="266" spans="1:15" s="32" customFormat="1" ht="14.25" x14ac:dyDescent="0.2">
      <c r="A266" s="25"/>
      <c r="B266" s="21" t="s">
        <v>51</v>
      </c>
      <c r="C266" s="22" t="s">
        <v>38</v>
      </c>
      <c r="D266" s="17">
        <v>45911</v>
      </c>
      <c r="E266" s="31">
        <v>0.29166666666666669</v>
      </c>
      <c r="F266" s="34">
        <v>0.66666666666666663</v>
      </c>
      <c r="G266" s="81">
        <f>MOD(F266-E266,1)*24</f>
        <v>8.9999999999999982</v>
      </c>
      <c r="H266" s="57">
        <f>IF(G266-0.5&lt;=9,G266-0.5,9)</f>
        <v>8.4999999999999982</v>
      </c>
      <c r="I266" s="58">
        <f>G266-H266-0.5</f>
        <v>0</v>
      </c>
      <c r="J266" s="57">
        <v>0</v>
      </c>
      <c r="K266" s="62">
        <v>65.599999999999994</v>
      </c>
      <c r="L266" s="60">
        <f>(K266*H266)+(K266*1.5*I266)+(K266*2*J266)</f>
        <v>557.5999999999998</v>
      </c>
      <c r="M266" s="61" t="s">
        <v>35</v>
      </c>
      <c r="N266" s="5"/>
      <c r="O266" s="33">
        <f>IF(G266&gt;12.5,G266-1,G266-0.5)</f>
        <v>8.4999999999999982</v>
      </c>
    </row>
    <row r="267" spans="1:15" s="32" customFormat="1" ht="14.25" x14ac:dyDescent="0.2">
      <c r="A267" s="30"/>
      <c r="B267" s="21" t="s">
        <v>42</v>
      </c>
      <c r="C267" s="22" t="s">
        <v>38</v>
      </c>
      <c r="D267" s="17">
        <v>45911</v>
      </c>
      <c r="E267" s="95">
        <v>0.29166666666666669</v>
      </c>
      <c r="F267" s="34">
        <v>0.66666666666666663</v>
      </c>
      <c r="G267" s="81">
        <f>MOD(F267-E267,1)*24</f>
        <v>8.9999999999999982</v>
      </c>
      <c r="H267" s="57">
        <f>IF(G267-0.5&lt;=9,G267-0.5,9)</f>
        <v>8.4999999999999982</v>
      </c>
      <c r="I267" s="58">
        <f>G267-H267-0.5</f>
        <v>0</v>
      </c>
      <c r="J267" s="57">
        <v>0</v>
      </c>
      <c r="K267" s="62">
        <v>65.599999999999994</v>
      </c>
      <c r="L267" s="60">
        <f>(K267*H267)+(K267*1.5*I267)+(K267*2*J267)</f>
        <v>557.5999999999998</v>
      </c>
      <c r="M267" s="61" t="s">
        <v>35</v>
      </c>
      <c r="N267" s="5"/>
      <c r="O267" s="33">
        <f>IF(G267&gt;12.5,G267-1,G267-0.5)</f>
        <v>8.4999999999999982</v>
      </c>
    </row>
    <row r="268" spans="1:15" s="32" customFormat="1" ht="15" customHeight="1" x14ac:dyDescent="0.2">
      <c r="A268" s="25"/>
      <c r="B268" s="21" t="s">
        <v>37</v>
      </c>
      <c r="C268" s="22" t="s">
        <v>38</v>
      </c>
      <c r="D268" s="17">
        <v>45911</v>
      </c>
      <c r="E268" s="31">
        <v>0.29166666666666669</v>
      </c>
      <c r="F268" s="34">
        <v>0.66666666666666663</v>
      </c>
      <c r="G268" s="18">
        <f>MOD(F268-E268,1)*24</f>
        <v>8.9999999999999982</v>
      </c>
      <c r="H268" s="57">
        <f>IF(G268-0.5&lt;=9,G268-0.5,9)</f>
        <v>8.4999999999999982</v>
      </c>
      <c r="I268" s="58">
        <f>G268-H268-0.5</f>
        <v>0</v>
      </c>
      <c r="J268" s="57">
        <v>0</v>
      </c>
      <c r="K268" s="62">
        <v>65.599999999999994</v>
      </c>
      <c r="L268" s="60">
        <f>(K268*H268)+(K268*1.5*I268)+(K268*2*J268)</f>
        <v>557.5999999999998</v>
      </c>
      <c r="M268" s="61" t="s">
        <v>35</v>
      </c>
      <c r="N268" s="5"/>
      <c r="O268" s="33">
        <f>IF(G268&gt;12.5,G268-1,G268-0.5)</f>
        <v>8.4999999999999982</v>
      </c>
    </row>
    <row r="269" spans="1:15" s="32" customFormat="1" ht="15" customHeight="1" x14ac:dyDescent="0.2">
      <c r="A269" s="25"/>
      <c r="B269" s="23" t="s">
        <v>39</v>
      </c>
      <c r="C269" s="22" t="s">
        <v>38</v>
      </c>
      <c r="D269" s="17">
        <v>45911</v>
      </c>
      <c r="E269" s="31">
        <v>0.29166666666666669</v>
      </c>
      <c r="F269" s="34">
        <v>0.66666666666666663</v>
      </c>
      <c r="G269" s="18">
        <f>MOD(F269-E269,1)*24</f>
        <v>8.9999999999999982</v>
      </c>
      <c r="H269" s="57">
        <f>IF(G269-0.5&lt;=9,G269-0.5,9)</f>
        <v>8.4999999999999982</v>
      </c>
      <c r="I269" s="58">
        <f>G269-H269-0.5</f>
        <v>0</v>
      </c>
      <c r="J269" s="57">
        <v>0</v>
      </c>
      <c r="K269" s="62">
        <v>65.599999999999994</v>
      </c>
      <c r="L269" s="60">
        <f>(K269*H269)+(K269*1.5*I269)+(K269*2*J269)</f>
        <v>557.5999999999998</v>
      </c>
      <c r="M269" s="61" t="s">
        <v>35</v>
      </c>
      <c r="N269" s="5"/>
      <c r="O269" s="33">
        <f>IF(G269&gt;12.5,G269-1,G269-0.5)</f>
        <v>8.4999999999999982</v>
      </c>
    </row>
    <row r="270" spans="1:15" s="32" customFormat="1" ht="15" customHeight="1" x14ac:dyDescent="0.2">
      <c r="A270" s="30"/>
      <c r="B270" s="23" t="s">
        <v>15</v>
      </c>
      <c r="C270" s="22" t="s">
        <v>6</v>
      </c>
      <c r="D270" s="17">
        <v>45911</v>
      </c>
      <c r="E270" s="31">
        <v>0.22916666666666666</v>
      </c>
      <c r="F270" s="34">
        <v>0.66666666666666663</v>
      </c>
      <c r="G270" s="18">
        <f>MOD(F270-E270,1)*24</f>
        <v>10.5</v>
      </c>
      <c r="H270" s="57">
        <f>IF(G270-0.5&lt;=9,G270-0.5,9)</f>
        <v>9</v>
      </c>
      <c r="I270" s="58">
        <f>G270-H270-0.5</f>
        <v>1</v>
      </c>
      <c r="J270" s="57">
        <v>0</v>
      </c>
      <c r="K270" s="62">
        <v>77</v>
      </c>
      <c r="L270" s="60">
        <f>(K270*H270)+(K270*1.5*I270)+(K270*2*J270)</f>
        <v>808.5</v>
      </c>
      <c r="M270" s="61" t="s">
        <v>6</v>
      </c>
      <c r="N270" s="35"/>
      <c r="O270" s="33">
        <f>IF(G270&gt;12.5,G270-1,G270-0.5)</f>
        <v>10</v>
      </c>
    </row>
    <row r="271" spans="1:15" s="32" customFormat="1" ht="15" customHeight="1" x14ac:dyDescent="0.2">
      <c r="A271" s="25"/>
      <c r="B271" s="21" t="s">
        <v>13</v>
      </c>
      <c r="C271" s="22" t="s">
        <v>6</v>
      </c>
      <c r="D271" s="17">
        <v>45911</v>
      </c>
      <c r="E271" s="31">
        <v>0.22916666666666666</v>
      </c>
      <c r="F271" s="34">
        <v>0.66666666666666663</v>
      </c>
      <c r="G271" s="18">
        <f>MOD(F271-E271,1)*24</f>
        <v>10.5</v>
      </c>
      <c r="H271" s="57">
        <f>IF(G271-0.5&lt;=9,G271-0.5,9)</f>
        <v>9</v>
      </c>
      <c r="I271" s="58">
        <f>G271-H271-0.5</f>
        <v>1</v>
      </c>
      <c r="J271" s="57">
        <v>0</v>
      </c>
      <c r="K271" s="59">
        <v>77</v>
      </c>
      <c r="L271" s="63">
        <f>(K271*H271)+(K271*1.5*I271)+(K271*2*J271)</f>
        <v>808.5</v>
      </c>
      <c r="M271" s="61" t="s">
        <v>6</v>
      </c>
      <c r="N271" s="5"/>
      <c r="O271" s="33">
        <f>IF(G271&gt;12.5,G271-1,G271-0.5)</f>
        <v>10</v>
      </c>
    </row>
    <row r="272" spans="1:15" s="32" customFormat="1" ht="15" customHeight="1" x14ac:dyDescent="0.2">
      <c r="A272" s="30"/>
      <c r="B272" s="23" t="s">
        <v>7</v>
      </c>
      <c r="C272" s="22" t="s">
        <v>6</v>
      </c>
      <c r="D272" s="17">
        <v>45911</v>
      </c>
      <c r="E272" s="34">
        <v>0.25</v>
      </c>
      <c r="F272" s="34">
        <v>0.64583333333333337</v>
      </c>
      <c r="G272" s="18">
        <f>MOD(F272-E272,1)*24</f>
        <v>9.5</v>
      </c>
      <c r="H272" s="57">
        <f>IF(G272-0.5&lt;=9,G272-0.5,9)</f>
        <v>9</v>
      </c>
      <c r="I272" s="58">
        <f>G272-H272-0.5</f>
        <v>0</v>
      </c>
      <c r="J272" s="57">
        <v>0</v>
      </c>
      <c r="K272" s="62">
        <v>77</v>
      </c>
      <c r="L272" s="60">
        <f>(K272*H272)+(K272*1.5*I272)+(K272*2*J272)</f>
        <v>693</v>
      </c>
      <c r="M272" s="61" t="s">
        <v>6</v>
      </c>
      <c r="O272" s="33">
        <f>IF(G272&gt;12.5,G272-1,G272-0.5)</f>
        <v>9</v>
      </c>
    </row>
    <row r="273" spans="1:15" s="32" customFormat="1" ht="15" customHeight="1" x14ac:dyDescent="0.2">
      <c r="A273" s="25"/>
      <c r="B273" s="21" t="s">
        <v>14</v>
      </c>
      <c r="C273" s="22" t="s">
        <v>6</v>
      </c>
      <c r="D273" s="17">
        <v>45911</v>
      </c>
      <c r="E273" s="34">
        <v>0.25</v>
      </c>
      <c r="F273" s="34">
        <v>0.64583333333333337</v>
      </c>
      <c r="G273" s="18">
        <f>MOD(F273-E273,1)*24</f>
        <v>9.5</v>
      </c>
      <c r="H273" s="57">
        <f>IF(G273-0.5&lt;=9,G273-0.5,9)</f>
        <v>9</v>
      </c>
      <c r="I273" s="58">
        <f>G273-H273-0.5</f>
        <v>0</v>
      </c>
      <c r="J273" s="57">
        <v>0</v>
      </c>
      <c r="K273" s="59">
        <v>77</v>
      </c>
      <c r="L273" s="60">
        <f>(K273*H273)+(K273*1.5*I273)+(K273*2*J273)</f>
        <v>693</v>
      </c>
      <c r="M273" s="61" t="s">
        <v>6</v>
      </c>
      <c r="O273" s="33">
        <f>IF(G273&gt;12.5,G273-1,G273-0.5)</f>
        <v>9</v>
      </c>
    </row>
    <row r="274" spans="1:15" s="32" customFormat="1" ht="15" customHeight="1" x14ac:dyDescent="0.2">
      <c r="A274" s="30"/>
      <c r="B274" s="23" t="s">
        <v>27</v>
      </c>
      <c r="C274" s="22" t="s">
        <v>6</v>
      </c>
      <c r="D274" s="17">
        <v>45911</v>
      </c>
      <c r="E274" s="34">
        <v>0.25</v>
      </c>
      <c r="F274" s="34">
        <v>0.64583333333333337</v>
      </c>
      <c r="G274" s="18">
        <f>MOD(F274-E274,1)*24</f>
        <v>9.5</v>
      </c>
      <c r="H274" s="57">
        <f>IF(G274-0.5&lt;=9,G274-0.5,9)</f>
        <v>9</v>
      </c>
      <c r="I274" s="58">
        <f>G274-H274-0.5</f>
        <v>0</v>
      </c>
      <c r="J274" s="57">
        <v>0</v>
      </c>
      <c r="K274" s="62">
        <v>77</v>
      </c>
      <c r="L274" s="60">
        <f>(K274*H274)+(K274*1.5*I274)+(K274*2*J274)</f>
        <v>693</v>
      </c>
      <c r="M274" s="61" t="s">
        <v>6</v>
      </c>
      <c r="O274" s="33">
        <f>IF(G274&gt;12.5,G274-1,G274-0.5)</f>
        <v>9</v>
      </c>
    </row>
    <row r="275" spans="1:15" s="32" customFormat="1" ht="15" customHeight="1" x14ac:dyDescent="0.2">
      <c r="A275" s="30"/>
      <c r="B275" s="23" t="s">
        <v>10</v>
      </c>
      <c r="C275" s="22" t="s">
        <v>6</v>
      </c>
      <c r="D275" s="17">
        <v>45911</v>
      </c>
      <c r="E275" s="34">
        <v>0.25</v>
      </c>
      <c r="F275" s="34">
        <v>0.64583333333333337</v>
      </c>
      <c r="G275" s="81">
        <f>MOD(F275-E275,1)*24</f>
        <v>9.5</v>
      </c>
      <c r="H275" s="57">
        <f>IF(G275-0.5&lt;=9,G275-0.5,9)</f>
        <v>9</v>
      </c>
      <c r="I275" s="58">
        <f>G275-H275-0.5</f>
        <v>0</v>
      </c>
      <c r="J275" s="57">
        <v>0</v>
      </c>
      <c r="K275" s="62">
        <v>77</v>
      </c>
      <c r="L275" s="60">
        <f>(K275*H275)+(K275*1.5*I275)+(K275*2*J275)</f>
        <v>693</v>
      </c>
      <c r="M275" s="61" t="s">
        <v>6</v>
      </c>
      <c r="O275" s="33">
        <f>IF(G275&gt;12.5,G275-1,G275-0.5)</f>
        <v>9</v>
      </c>
    </row>
    <row r="276" spans="1:15" s="32" customFormat="1" ht="16.5" customHeight="1" x14ac:dyDescent="0.2">
      <c r="A276" s="30"/>
      <c r="B276" s="23" t="s">
        <v>12</v>
      </c>
      <c r="C276" s="22" t="s">
        <v>6</v>
      </c>
      <c r="D276" s="17">
        <v>45911</v>
      </c>
      <c r="E276" s="34">
        <v>0.25</v>
      </c>
      <c r="F276" s="34">
        <v>0.64583333333333337</v>
      </c>
      <c r="G276" s="18">
        <f>MOD(F276-E276,1)*24</f>
        <v>9.5</v>
      </c>
      <c r="H276" s="57">
        <f>IF(G276-0.5&lt;=9,G276-0.5,9)</f>
        <v>9</v>
      </c>
      <c r="I276" s="58">
        <f>G276-H276-0.5</f>
        <v>0</v>
      </c>
      <c r="J276" s="57">
        <v>0</v>
      </c>
      <c r="K276" s="62">
        <v>77</v>
      </c>
      <c r="L276" s="60">
        <f>(K276*H276)+(K276*1.5*I276)+(K276*2*J276)</f>
        <v>693</v>
      </c>
      <c r="M276" s="61" t="s">
        <v>6</v>
      </c>
      <c r="N276" s="35"/>
      <c r="O276" s="33">
        <f>IF(G276&gt;12.5,G276-1,G276-0.5)</f>
        <v>9</v>
      </c>
    </row>
    <row r="277" spans="1:15" s="32" customFormat="1" ht="15" customHeight="1" x14ac:dyDescent="0.2">
      <c r="A277" s="30"/>
      <c r="B277" s="23" t="s">
        <v>16</v>
      </c>
      <c r="C277" s="22" t="s">
        <v>6</v>
      </c>
      <c r="D277" s="17">
        <v>45911</v>
      </c>
      <c r="E277" s="34">
        <v>0.25</v>
      </c>
      <c r="F277" s="34">
        <v>0.64583333333333337</v>
      </c>
      <c r="G277" s="18">
        <f>MOD(F277-E277,1)*24</f>
        <v>9.5</v>
      </c>
      <c r="H277" s="57">
        <f>IF(G277-0.5&lt;=9,G277-0.5,9)</f>
        <v>9</v>
      </c>
      <c r="I277" s="58">
        <f>G277-H277-0.5</f>
        <v>0</v>
      </c>
      <c r="J277" s="57">
        <v>0</v>
      </c>
      <c r="K277" s="62">
        <v>77</v>
      </c>
      <c r="L277" s="60">
        <f>(K277*H277)+(K277*1.5*I277)+(K277*2*J277)</f>
        <v>693</v>
      </c>
      <c r="M277" s="61" t="s">
        <v>6</v>
      </c>
      <c r="O277" s="33">
        <f>IF(G277&gt;12.5,G277-1,G277-0.5)</f>
        <v>9</v>
      </c>
    </row>
    <row r="278" spans="1:15" s="32" customFormat="1" ht="15" customHeight="1" x14ac:dyDescent="0.2">
      <c r="A278" s="30"/>
      <c r="B278" s="23" t="s">
        <v>17</v>
      </c>
      <c r="C278" s="22" t="s">
        <v>6</v>
      </c>
      <c r="D278" s="17">
        <v>45911</v>
      </c>
      <c r="E278" s="34">
        <v>0.25</v>
      </c>
      <c r="F278" s="34">
        <v>0.64583333333333337</v>
      </c>
      <c r="G278" s="18">
        <f>MOD(F278-E278,1)*24</f>
        <v>9.5</v>
      </c>
      <c r="H278" s="57">
        <f>IF(G278-0.5&lt;=9,G278-0.5,9)</f>
        <v>9</v>
      </c>
      <c r="I278" s="58">
        <f>G278-H278-0.5</f>
        <v>0</v>
      </c>
      <c r="J278" s="57">
        <v>0</v>
      </c>
      <c r="K278" s="62">
        <v>77</v>
      </c>
      <c r="L278" s="60">
        <f>(K278*H278)+(K278*1.5*I278)+(K278*2*J278)</f>
        <v>693</v>
      </c>
      <c r="M278" s="61" t="s">
        <v>6</v>
      </c>
      <c r="N278" s="35"/>
      <c r="O278" s="33">
        <f>IF(G278&gt;12.5,G278-1,G278-0.5)</f>
        <v>9</v>
      </c>
    </row>
    <row r="279" spans="1:15" s="32" customFormat="1" ht="15" customHeight="1" x14ac:dyDescent="0.2">
      <c r="A279" s="30"/>
      <c r="B279" s="23" t="s">
        <v>9</v>
      </c>
      <c r="C279" s="22" t="s">
        <v>6</v>
      </c>
      <c r="D279" s="17">
        <v>45911</v>
      </c>
      <c r="E279" s="34">
        <v>0.25</v>
      </c>
      <c r="F279" s="34">
        <v>0.64583333333333337</v>
      </c>
      <c r="G279" s="18">
        <f>MOD(F279-E279,1)*24</f>
        <v>9.5</v>
      </c>
      <c r="H279" s="57">
        <f>IF(G279-0.5&lt;=9,G279-0.5,9)</f>
        <v>9</v>
      </c>
      <c r="I279" s="58">
        <f>G279-H279-0.5</f>
        <v>0</v>
      </c>
      <c r="J279" s="57">
        <v>0</v>
      </c>
      <c r="K279" s="62">
        <v>77</v>
      </c>
      <c r="L279" s="60">
        <f>(K279*H279)+(K279*1.5*I279)+(K279*2*J279)</f>
        <v>693</v>
      </c>
      <c r="M279" s="61" t="s">
        <v>6</v>
      </c>
      <c r="O279" s="33">
        <f>IF(G279&gt;12.5,G279-1,G279-0.5)</f>
        <v>9</v>
      </c>
    </row>
    <row r="280" spans="1:15" s="32" customFormat="1" ht="15" customHeight="1" x14ac:dyDescent="0.2">
      <c r="A280" s="25"/>
      <c r="B280" s="21" t="s">
        <v>8</v>
      </c>
      <c r="C280" s="22" t="s">
        <v>6</v>
      </c>
      <c r="D280" s="17">
        <v>45911</v>
      </c>
      <c r="E280" s="34">
        <v>0.25</v>
      </c>
      <c r="F280" s="34">
        <v>0.64583333333333337</v>
      </c>
      <c r="G280" s="18">
        <f>MOD(F280-E280,1)*24</f>
        <v>9.5</v>
      </c>
      <c r="H280" s="57">
        <f>IF(G280-0.5&lt;=9,G280-0.5,9)</f>
        <v>9</v>
      </c>
      <c r="I280" s="58">
        <f>G280-H280-0.5</f>
        <v>0</v>
      </c>
      <c r="J280" s="57">
        <v>0</v>
      </c>
      <c r="K280" s="59">
        <v>77</v>
      </c>
      <c r="L280" s="60">
        <f>(K280*H280)+(K280*1.5*I280)+(K280*2*J280)</f>
        <v>693</v>
      </c>
      <c r="M280" s="61" t="s">
        <v>6</v>
      </c>
      <c r="O280" s="33">
        <f>IF(G280&gt;12.5,G280-1,G280-0.5)</f>
        <v>9</v>
      </c>
    </row>
    <row r="281" spans="1:15" s="32" customFormat="1" ht="15" customHeight="1" x14ac:dyDescent="0.2">
      <c r="A281" s="30"/>
      <c r="B281" s="23" t="s">
        <v>30</v>
      </c>
      <c r="C281" s="22" t="s">
        <v>6</v>
      </c>
      <c r="D281" s="17">
        <v>45911</v>
      </c>
      <c r="E281" s="34">
        <v>0.25</v>
      </c>
      <c r="F281" s="34">
        <v>0.64583333333333337</v>
      </c>
      <c r="G281" s="18">
        <f>MOD(F281-E281,1)*24</f>
        <v>9.5</v>
      </c>
      <c r="H281" s="57">
        <f>IF(G281-0.5&lt;=9,G281-0.5,9)</f>
        <v>9</v>
      </c>
      <c r="I281" s="58">
        <f>G281-H281-0.5</f>
        <v>0</v>
      </c>
      <c r="J281" s="57">
        <v>0</v>
      </c>
      <c r="K281" s="62">
        <v>77</v>
      </c>
      <c r="L281" s="60">
        <f>(K281*H281)+(K281*1.5*I281)+(K281*2*J281)</f>
        <v>693</v>
      </c>
      <c r="M281" s="61" t="s">
        <v>6</v>
      </c>
      <c r="O281" s="33">
        <f>IF(G281&gt;12.5,G281-1,G281-0.5)</f>
        <v>9</v>
      </c>
    </row>
    <row r="282" spans="1:15" s="32" customFormat="1" ht="15" customHeight="1" x14ac:dyDescent="0.2">
      <c r="A282" s="25"/>
      <c r="B282" s="21" t="s">
        <v>33</v>
      </c>
      <c r="C282" s="22" t="s">
        <v>34</v>
      </c>
      <c r="D282" s="17">
        <v>45912</v>
      </c>
      <c r="E282" s="95">
        <v>0.27083333333333331</v>
      </c>
      <c r="F282" s="34">
        <v>0.75</v>
      </c>
      <c r="G282" s="18">
        <f>MOD(F282-E282,1)*24</f>
        <v>11.5</v>
      </c>
      <c r="H282" s="57">
        <f>IF(G282-0.5&lt;=9,G282-0.5,9)</f>
        <v>9</v>
      </c>
      <c r="I282" s="58">
        <f>G282-H282-0.5</f>
        <v>2</v>
      </c>
      <c r="J282" s="57">
        <v>0</v>
      </c>
      <c r="K282" s="59">
        <v>73</v>
      </c>
      <c r="L282" s="60">
        <f>(K282*H282)+(K282*1.5*I282)+(K282*2*J282)</f>
        <v>876</v>
      </c>
      <c r="M282" s="61" t="s">
        <v>35</v>
      </c>
      <c r="N282" s="5"/>
      <c r="O282" s="33">
        <f>IF(G282&gt;12.5,G282-1,G282-0.5)</f>
        <v>11</v>
      </c>
    </row>
    <row r="283" spans="1:15" s="32" customFormat="1" ht="15" customHeight="1" x14ac:dyDescent="0.2">
      <c r="A283" s="25"/>
      <c r="B283" s="21" t="s">
        <v>36</v>
      </c>
      <c r="C283" s="22" t="s">
        <v>34</v>
      </c>
      <c r="D283" s="17">
        <v>45912</v>
      </c>
      <c r="E283" s="95">
        <v>0.25</v>
      </c>
      <c r="F283" s="34">
        <v>0.77083333333333337</v>
      </c>
      <c r="G283" s="18">
        <f>MOD(F283-E283,1)*24</f>
        <v>12.5</v>
      </c>
      <c r="H283" s="57">
        <f>IF(G283-0.5&lt;=9,G283-0.5,9)</f>
        <v>9</v>
      </c>
      <c r="I283" s="58">
        <f>G283-H283-0.5</f>
        <v>3</v>
      </c>
      <c r="J283" s="57">
        <v>0</v>
      </c>
      <c r="K283" s="59">
        <v>73</v>
      </c>
      <c r="L283" s="60">
        <f>(K283*H283)+(K283*1.5*I283)+(K283*2*J283)</f>
        <v>985.5</v>
      </c>
      <c r="M283" s="61" t="s">
        <v>35</v>
      </c>
      <c r="N283" s="5"/>
      <c r="O283" s="33">
        <f>IF(G283&gt;12.5,G283-1,G283-0.5)</f>
        <v>12</v>
      </c>
    </row>
    <row r="284" spans="1:15" s="32" customFormat="1" ht="15" customHeight="1" x14ac:dyDescent="0.2">
      <c r="A284" s="25"/>
      <c r="B284" s="23" t="s">
        <v>43</v>
      </c>
      <c r="C284" s="22" t="s">
        <v>38</v>
      </c>
      <c r="D284" s="17">
        <v>45912</v>
      </c>
      <c r="E284" s="31">
        <v>0.29166666666666669</v>
      </c>
      <c r="F284" s="34">
        <v>0.66666666666666663</v>
      </c>
      <c r="G284" s="18">
        <f>MOD(F284-E284,1)*24</f>
        <v>8.9999999999999982</v>
      </c>
      <c r="H284" s="57">
        <f>IF(G284-0.5&lt;=9,G284-0.5,9)</f>
        <v>8.4999999999999982</v>
      </c>
      <c r="I284" s="58">
        <f>G284-H284-0.5</f>
        <v>0</v>
      </c>
      <c r="J284" s="57">
        <v>0</v>
      </c>
      <c r="K284" s="62">
        <v>65.599999999999994</v>
      </c>
      <c r="L284" s="60">
        <f>(K284*H284)+(K284*1.5*I284)+(K284*2*J284)</f>
        <v>557.5999999999998</v>
      </c>
      <c r="M284" s="61" t="s">
        <v>35</v>
      </c>
      <c r="N284" s="5"/>
      <c r="O284" s="33">
        <f>IF(G284&gt;12.5,G284-1,G284-0.5)</f>
        <v>8.4999999999999982</v>
      </c>
    </row>
    <row r="285" spans="1:15" s="32" customFormat="1" ht="15" customHeight="1" x14ac:dyDescent="0.2">
      <c r="A285" s="25"/>
      <c r="B285" s="21" t="s">
        <v>48</v>
      </c>
      <c r="C285" s="22" t="s">
        <v>38</v>
      </c>
      <c r="D285" s="17">
        <v>45912</v>
      </c>
      <c r="E285" s="31">
        <v>0.29166666666666669</v>
      </c>
      <c r="F285" s="34">
        <v>0.66666666666666663</v>
      </c>
      <c r="G285" s="18">
        <f>MOD(F285-E285,1)*24</f>
        <v>8.9999999999999982</v>
      </c>
      <c r="H285" s="57">
        <f>IF(G285-0.5&lt;=9,G285-0.5,9)</f>
        <v>8.4999999999999982</v>
      </c>
      <c r="I285" s="58">
        <f>G285-H285-0.5</f>
        <v>0</v>
      </c>
      <c r="J285" s="57">
        <v>0</v>
      </c>
      <c r="K285" s="62">
        <v>65.599999999999994</v>
      </c>
      <c r="L285" s="60">
        <f>(K285*H285)+(K285*1.5*I285)+(K285*2*J285)</f>
        <v>557.5999999999998</v>
      </c>
      <c r="M285" s="61" t="s">
        <v>35</v>
      </c>
      <c r="N285" s="5"/>
      <c r="O285" s="33">
        <f>IF(G285&gt;12.5,G285-1,G285-0.5)</f>
        <v>8.4999999999999982</v>
      </c>
    </row>
    <row r="286" spans="1:15" s="32" customFormat="1" ht="15" customHeight="1" x14ac:dyDescent="0.2">
      <c r="A286" s="25"/>
      <c r="B286" s="21" t="s">
        <v>45</v>
      </c>
      <c r="C286" s="22" t="s">
        <v>38</v>
      </c>
      <c r="D286" s="17">
        <v>45912</v>
      </c>
      <c r="E286" s="31">
        <v>0.29166666666666669</v>
      </c>
      <c r="F286" s="34">
        <v>0.66666666666666663</v>
      </c>
      <c r="G286" s="18">
        <f>MOD(F286-E286,1)*24</f>
        <v>8.9999999999999982</v>
      </c>
      <c r="H286" s="57">
        <f>IF(G286-0.5&lt;=9,G286-0.5,9)</f>
        <v>8.4999999999999982</v>
      </c>
      <c r="I286" s="58">
        <f>G286-H286-0.5</f>
        <v>0</v>
      </c>
      <c r="J286" s="57">
        <v>0</v>
      </c>
      <c r="K286" s="62">
        <v>65.599999999999994</v>
      </c>
      <c r="L286" s="60">
        <f>(K286*H286)+(K286*1.5*I286)+(K286*2*J286)</f>
        <v>557.5999999999998</v>
      </c>
      <c r="M286" s="61" t="s">
        <v>35</v>
      </c>
      <c r="N286" s="5"/>
      <c r="O286" s="33">
        <f>IF(G286&gt;12.5,G286-1,G286-0.5)</f>
        <v>8.4999999999999982</v>
      </c>
    </row>
    <row r="287" spans="1:15" s="32" customFormat="1" ht="15" customHeight="1" x14ac:dyDescent="0.2">
      <c r="A287" s="25"/>
      <c r="B287" s="21" t="s">
        <v>50</v>
      </c>
      <c r="C287" s="22" t="s">
        <v>38</v>
      </c>
      <c r="D287" s="17">
        <v>45912</v>
      </c>
      <c r="E287" s="95">
        <v>0.29166666666666669</v>
      </c>
      <c r="F287" s="34">
        <v>0.66666666666666663</v>
      </c>
      <c r="G287" s="18">
        <f>MOD(F287-E287,1)*24</f>
        <v>8.9999999999999982</v>
      </c>
      <c r="H287" s="57">
        <f>IF(G287-0.5&lt;=9,G287-0.5,9)</f>
        <v>8.4999999999999982</v>
      </c>
      <c r="I287" s="58">
        <f>G287-H287-0.5</f>
        <v>0</v>
      </c>
      <c r="J287" s="57">
        <v>0</v>
      </c>
      <c r="K287" s="62">
        <v>65.599999999999994</v>
      </c>
      <c r="L287" s="60">
        <f>(K287*H287)+(K287*1.5*I287)+(K287*2*J287)</f>
        <v>557.5999999999998</v>
      </c>
      <c r="M287" s="61" t="s">
        <v>35</v>
      </c>
      <c r="N287" s="5"/>
      <c r="O287" s="33">
        <f>IF(G287&gt;12.5,G287-1,G287-0.5)</f>
        <v>8.4999999999999982</v>
      </c>
    </row>
    <row r="288" spans="1:15" s="32" customFormat="1" ht="15" customHeight="1" x14ac:dyDescent="0.2">
      <c r="A288" s="30"/>
      <c r="B288" s="23" t="s">
        <v>49</v>
      </c>
      <c r="C288" s="22" t="s">
        <v>38</v>
      </c>
      <c r="D288" s="17">
        <v>45912</v>
      </c>
      <c r="E288" s="95">
        <v>0.29166666666666669</v>
      </c>
      <c r="F288" s="34">
        <v>0.66666666666666663</v>
      </c>
      <c r="G288" s="18">
        <f>MOD(F288-E288,1)*24</f>
        <v>8.9999999999999982</v>
      </c>
      <c r="H288" s="57">
        <f>IF(G288-0.5&lt;=9,G288-0.5,9)</f>
        <v>8.4999999999999982</v>
      </c>
      <c r="I288" s="58">
        <f>G288-H288-0.5</f>
        <v>0</v>
      </c>
      <c r="J288" s="57">
        <v>0</v>
      </c>
      <c r="K288" s="62">
        <v>65.599999999999994</v>
      </c>
      <c r="L288" s="60">
        <f>(K288*H288)+(K288*1.5*I288)+(K288*2*J288)</f>
        <v>557.5999999999998</v>
      </c>
      <c r="M288" s="61" t="s">
        <v>35</v>
      </c>
      <c r="N288" s="5"/>
      <c r="O288" s="33">
        <f>IF(G288&gt;12.5,G288-1,G288-0.5)</f>
        <v>8.4999999999999982</v>
      </c>
    </row>
    <row r="289" spans="1:15" s="32" customFormat="1" ht="15" customHeight="1" x14ac:dyDescent="0.2">
      <c r="A289" s="25"/>
      <c r="B289" s="21" t="s">
        <v>40</v>
      </c>
      <c r="C289" s="22" t="s">
        <v>38</v>
      </c>
      <c r="D289" s="17">
        <v>45912</v>
      </c>
      <c r="E289" s="31">
        <v>0.29166666666666669</v>
      </c>
      <c r="F289" s="34">
        <v>0.66666666666666663</v>
      </c>
      <c r="G289" s="18">
        <f>MOD(F289-E289,1)*24</f>
        <v>8.9999999999999982</v>
      </c>
      <c r="H289" s="57">
        <f>IF(G289-0.5&lt;=9,G289-0.5,9)</f>
        <v>8.4999999999999982</v>
      </c>
      <c r="I289" s="58">
        <f>G289-H289-0.5</f>
        <v>0</v>
      </c>
      <c r="J289" s="57">
        <v>0</v>
      </c>
      <c r="K289" s="62">
        <v>65.599999999999994</v>
      </c>
      <c r="L289" s="60">
        <f>(K289*H289)+(K289*1.5*I289)+(K289*2*J289)</f>
        <v>557.5999999999998</v>
      </c>
      <c r="M289" s="61" t="s">
        <v>35</v>
      </c>
      <c r="N289" s="5"/>
      <c r="O289" s="33">
        <f>IF(G289&gt;12.5,G289-1,G289-0.5)</f>
        <v>8.4999999999999982</v>
      </c>
    </row>
    <row r="290" spans="1:15" s="32" customFormat="1" ht="15" customHeight="1" x14ac:dyDescent="0.2">
      <c r="A290" s="30"/>
      <c r="B290" s="21" t="s">
        <v>41</v>
      </c>
      <c r="C290" s="22" t="s">
        <v>38</v>
      </c>
      <c r="D290" s="17">
        <v>45912</v>
      </c>
      <c r="E290" s="95">
        <v>0.29166666666666669</v>
      </c>
      <c r="F290" s="34">
        <v>0.66666666666666663</v>
      </c>
      <c r="G290" s="18">
        <f>MOD(F290-E290,1)*24</f>
        <v>8.9999999999999982</v>
      </c>
      <c r="H290" s="57">
        <f>IF(G290-0.5&lt;=9,G290-0.5,9)</f>
        <v>8.4999999999999982</v>
      </c>
      <c r="I290" s="58">
        <f>G290-H290-0.5</f>
        <v>0</v>
      </c>
      <c r="J290" s="57">
        <v>0</v>
      </c>
      <c r="K290" s="62">
        <v>65.599999999999994</v>
      </c>
      <c r="L290" s="60">
        <f>(K290*H290)+(K290*1.5*I290)+(K290*2*J290)</f>
        <v>557.5999999999998</v>
      </c>
      <c r="M290" s="61" t="s">
        <v>35</v>
      </c>
      <c r="N290" s="5"/>
      <c r="O290" s="33">
        <f>IF(G290&gt;12.5,G290-1,G290-0.5)</f>
        <v>8.4999999999999982</v>
      </c>
    </row>
    <row r="291" spans="1:15" s="32" customFormat="1" ht="15" customHeight="1" x14ac:dyDescent="0.2">
      <c r="A291" s="30"/>
      <c r="B291" s="21" t="s">
        <v>46</v>
      </c>
      <c r="C291" s="22" t="s">
        <v>38</v>
      </c>
      <c r="D291" s="17">
        <v>45912</v>
      </c>
      <c r="E291" s="95">
        <v>0.29166666666666669</v>
      </c>
      <c r="F291" s="34">
        <v>0.66666666666666663</v>
      </c>
      <c r="G291" s="18">
        <f>MOD(F291-E291,1)*24</f>
        <v>8.9999999999999982</v>
      </c>
      <c r="H291" s="57">
        <f>IF(G291-0.5&lt;=9,G291-0.5,9)</f>
        <v>8.4999999999999982</v>
      </c>
      <c r="I291" s="58">
        <f>G291-H291-0.5</f>
        <v>0</v>
      </c>
      <c r="J291" s="57">
        <v>0</v>
      </c>
      <c r="K291" s="62">
        <v>65.599999999999994</v>
      </c>
      <c r="L291" s="60">
        <f>(K291*H291)+(K291*1.5*I291)+(K291*2*J291)</f>
        <v>557.5999999999998</v>
      </c>
      <c r="M291" s="61" t="s">
        <v>35</v>
      </c>
      <c r="N291" s="5"/>
      <c r="O291" s="33">
        <f>IF(G291&gt;12.5,G291-1,G291-0.5)</f>
        <v>8.4999999999999982</v>
      </c>
    </row>
    <row r="292" spans="1:15" s="32" customFormat="1" ht="15" customHeight="1" x14ac:dyDescent="0.2">
      <c r="A292" s="25"/>
      <c r="B292" s="21" t="s">
        <v>56</v>
      </c>
      <c r="C292" s="22" t="s">
        <v>38</v>
      </c>
      <c r="D292" s="17">
        <v>45912</v>
      </c>
      <c r="E292" s="31">
        <v>0.29166666666666669</v>
      </c>
      <c r="F292" s="34">
        <v>0.66666666666666663</v>
      </c>
      <c r="G292" s="18">
        <f>MOD(F292-E292,1)*24</f>
        <v>8.9999999999999982</v>
      </c>
      <c r="H292" s="57">
        <f>IF(G292-0.5&lt;=9,G292-0.5,9)</f>
        <v>8.4999999999999982</v>
      </c>
      <c r="I292" s="58">
        <f>G292-H292-0.5</f>
        <v>0</v>
      </c>
      <c r="J292" s="57">
        <v>0</v>
      </c>
      <c r="K292" s="62">
        <v>65.599999999999994</v>
      </c>
      <c r="L292" s="60">
        <f>(K292*H292)+(K292*1.5*I292)+(K292*2*J292)</f>
        <v>557.5999999999998</v>
      </c>
      <c r="M292" s="61" t="s">
        <v>35</v>
      </c>
      <c r="N292" s="5"/>
      <c r="O292" s="33">
        <f>IF(G292&gt;12.5,G292-1,G292-0.5)</f>
        <v>8.4999999999999982</v>
      </c>
    </row>
    <row r="293" spans="1:15" s="32" customFormat="1" ht="15" customHeight="1" x14ac:dyDescent="0.2">
      <c r="A293" s="25"/>
      <c r="B293" s="21" t="s">
        <v>44</v>
      </c>
      <c r="C293" s="22" t="s">
        <v>38</v>
      </c>
      <c r="D293" s="17">
        <v>45912</v>
      </c>
      <c r="E293" s="31">
        <v>0.29166666666666669</v>
      </c>
      <c r="F293" s="34">
        <v>0.66666666666666663</v>
      </c>
      <c r="G293" s="18">
        <f>MOD(F293-E293,1)*24</f>
        <v>8.9999999999999982</v>
      </c>
      <c r="H293" s="57">
        <f>IF(G293-0.5&lt;=9,G293-0.5,9)</f>
        <v>8.4999999999999982</v>
      </c>
      <c r="I293" s="58">
        <f>G293-H293-0.5</f>
        <v>0</v>
      </c>
      <c r="J293" s="57">
        <v>0</v>
      </c>
      <c r="K293" s="62">
        <v>65.599999999999994</v>
      </c>
      <c r="L293" s="60">
        <f>(K293*H293)+(K293*1.5*I293)+(K293*2*J293)</f>
        <v>557.5999999999998</v>
      </c>
      <c r="M293" s="61" t="s">
        <v>35</v>
      </c>
      <c r="N293" s="5"/>
      <c r="O293" s="33">
        <f>IF(G293&gt;12.5,G293-1,G293-0.5)</f>
        <v>8.4999999999999982</v>
      </c>
    </row>
    <row r="294" spans="1:15" s="32" customFormat="1" ht="15" customHeight="1" x14ac:dyDescent="0.2">
      <c r="A294" s="25"/>
      <c r="B294" s="21" t="s">
        <v>53</v>
      </c>
      <c r="C294" s="22" t="s">
        <v>38</v>
      </c>
      <c r="D294" s="17">
        <v>45912</v>
      </c>
      <c r="E294" s="31">
        <v>0.29166666666666669</v>
      </c>
      <c r="F294" s="34">
        <v>0.66666666666666663</v>
      </c>
      <c r="G294" s="18">
        <f>MOD(F294-E294,1)*24</f>
        <v>8.9999999999999982</v>
      </c>
      <c r="H294" s="57">
        <f>IF(G294-0.5&lt;=9,G294-0.5,9)</f>
        <v>8.4999999999999982</v>
      </c>
      <c r="I294" s="58">
        <f>G294-H294-0.5</f>
        <v>0</v>
      </c>
      <c r="J294" s="57">
        <v>0</v>
      </c>
      <c r="K294" s="62">
        <v>65.599999999999994</v>
      </c>
      <c r="L294" s="60">
        <f>(K294*H294)+(K294*1.5*I294)+(K294*2*J294)</f>
        <v>557.5999999999998</v>
      </c>
      <c r="M294" s="61" t="s">
        <v>35</v>
      </c>
      <c r="N294" s="5"/>
      <c r="O294" s="33">
        <f>IF(G294&gt;12.5,G294-1,G294-0.5)</f>
        <v>8.4999999999999982</v>
      </c>
    </row>
    <row r="295" spans="1:15" s="32" customFormat="1" ht="15" customHeight="1" x14ac:dyDescent="0.2">
      <c r="A295" s="25"/>
      <c r="B295" s="21" t="s">
        <v>54</v>
      </c>
      <c r="C295" s="22" t="s">
        <v>38</v>
      </c>
      <c r="D295" s="17">
        <v>45912</v>
      </c>
      <c r="E295" s="31">
        <v>0.29166666666666669</v>
      </c>
      <c r="F295" s="34">
        <v>0.66666666666666663</v>
      </c>
      <c r="G295" s="18">
        <f>MOD(F295-E295,1)*24</f>
        <v>8.9999999999999982</v>
      </c>
      <c r="H295" s="57">
        <f>IF(G295-0.5&lt;=9,G295-0.5,9)</f>
        <v>8.4999999999999982</v>
      </c>
      <c r="I295" s="58">
        <f>G295-H295-0.5</f>
        <v>0</v>
      </c>
      <c r="J295" s="57">
        <v>0</v>
      </c>
      <c r="K295" s="62">
        <v>65.599999999999994</v>
      </c>
      <c r="L295" s="60">
        <f>(K295*H295)+(K295*1.5*I295)+(K295*2*J295)</f>
        <v>557.5999999999998</v>
      </c>
      <c r="M295" s="61" t="s">
        <v>35</v>
      </c>
      <c r="N295" s="5"/>
      <c r="O295" s="33">
        <f>IF(G295&gt;12.5,G295-1,G295-0.5)</f>
        <v>8.4999999999999982</v>
      </c>
    </row>
    <row r="296" spans="1:15" s="32" customFormat="1" ht="15" customHeight="1" x14ac:dyDescent="0.2">
      <c r="A296" s="25"/>
      <c r="B296" s="21" t="s">
        <v>55</v>
      </c>
      <c r="C296" s="22" t="s">
        <v>38</v>
      </c>
      <c r="D296" s="17">
        <v>45912</v>
      </c>
      <c r="E296" s="95">
        <v>0.29166666666666669</v>
      </c>
      <c r="F296" s="34">
        <v>0.66666666666666663</v>
      </c>
      <c r="G296" s="18">
        <f>MOD(F296-E296,1)*24</f>
        <v>8.9999999999999982</v>
      </c>
      <c r="H296" s="57">
        <f>IF(G296-0.5&lt;=9,G296-0.5,9)</f>
        <v>8.4999999999999982</v>
      </c>
      <c r="I296" s="58">
        <f>G296-H296-0.5</f>
        <v>0</v>
      </c>
      <c r="J296" s="57">
        <v>0</v>
      </c>
      <c r="K296" s="62">
        <v>65.599999999999994</v>
      </c>
      <c r="L296" s="60">
        <f>(K296*H296)+(K296*1.5*I296)+(K296*2*J296)</f>
        <v>557.5999999999998</v>
      </c>
      <c r="M296" s="61" t="s">
        <v>35</v>
      </c>
      <c r="N296" s="5"/>
      <c r="O296" s="33">
        <f>IF(G296&gt;12.5,G296-1,G296-0.5)</f>
        <v>8.4999999999999982</v>
      </c>
    </row>
    <row r="297" spans="1:15" s="32" customFormat="1" ht="15" customHeight="1" x14ac:dyDescent="0.2">
      <c r="A297" s="30"/>
      <c r="B297" s="21" t="s">
        <v>52</v>
      </c>
      <c r="C297" s="22" t="s">
        <v>38</v>
      </c>
      <c r="D297" s="17">
        <v>45912</v>
      </c>
      <c r="E297" s="31">
        <v>0.29166666666666669</v>
      </c>
      <c r="F297" s="34">
        <v>0.66666666666666663</v>
      </c>
      <c r="G297" s="18">
        <f>MOD(F297-E297,1)*24</f>
        <v>8.9999999999999982</v>
      </c>
      <c r="H297" s="57">
        <f>IF(G297-0.5&lt;=9,G297-0.5,9)</f>
        <v>8.4999999999999982</v>
      </c>
      <c r="I297" s="58">
        <f>G297-H297-0.5</f>
        <v>0</v>
      </c>
      <c r="J297" s="57">
        <v>0</v>
      </c>
      <c r="K297" s="62">
        <v>65.599999999999994</v>
      </c>
      <c r="L297" s="60">
        <f>(K297*H297)+(K297*1.5*I297)+(K297*2*J297)</f>
        <v>557.5999999999998</v>
      </c>
      <c r="M297" s="61" t="s">
        <v>35</v>
      </c>
      <c r="N297" s="5"/>
      <c r="O297" s="33">
        <f>IF(G297&gt;12.5,G297-1,G297-0.5)</f>
        <v>8.4999999999999982</v>
      </c>
    </row>
    <row r="298" spans="1:15" s="32" customFormat="1" ht="15" customHeight="1" x14ac:dyDescent="0.2">
      <c r="A298" s="25"/>
      <c r="B298" s="21" t="s">
        <v>47</v>
      </c>
      <c r="C298" s="22" t="s">
        <v>38</v>
      </c>
      <c r="D298" s="17">
        <v>45912</v>
      </c>
      <c r="E298" s="95">
        <v>0.29166666666666669</v>
      </c>
      <c r="F298" s="34">
        <v>0.66666666666666663</v>
      </c>
      <c r="G298" s="18">
        <f>MOD(F298-E298,1)*24</f>
        <v>8.9999999999999982</v>
      </c>
      <c r="H298" s="57">
        <f>IF(G298-0.5&lt;=9,G298-0.5,9)</f>
        <v>8.4999999999999982</v>
      </c>
      <c r="I298" s="58">
        <f>G298-H298-0.5</f>
        <v>0</v>
      </c>
      <c r="J298" s="57">
        <v>0</v>
      </c>
      <c r="K298" s="62">
        <v>65.599999999999994</v>
      </c>
      <c r="L298" s="60">
        <f>(K298*H298)+(K298*1.5*I298)+(K298*2*J298)</f>
        <v>557.5999999999998</v>
      </c>
      <c r="M298" s="61" t="s">
        <v>35</v>
      </c>
      <c r="N298" s="5"/>
      <c r="O298" s="33">
        <f>IF(G298&gt;12.5,G298-1,G298-0.5)</f>
        <v>8.4999999999999982</v>
      </c>
    </row>
    <row r="299" spans="1:15" s="32" customFormat="1" ht="15" customHeight="1" x14ac:dyDescent="0.2">
      <c r="A299" s="25"/>
      <c r="B299" s="21" t="s">
        <v>51</v>
      </c>
      <c r="C299" s="22" t="s">
        <v>38</v>
      </c>
      <c r="D299" s="17">
        <v>45912</v>
      </c>
      <c r="E299" s="31">
        <v>0.29166666666666669</v>
      </c>
      <c r="F299" s="34">
        <v>0.66666666666666663</v>
      </c>
      <c r="G299" s="18">
        <f>MOD(F299-E299,1)*24</f>
        <v>8.9999999999999982</v>
      </c>
      <c r="H299" s="57">
        <f>IF(G299-0.5&lt;=9,G299-0.5,9)</f>
        <v>8.4999999999999982</v>
      </c>
      <c r="I299" s="58">
        <f>G299-H299-0.5</f>
        <v>0</v>
      </c>
      <c r="J299" s="57">
        <v>0</v>
      </c>
      <c r="K299" s="62">
        <v>65.599999999999994</v>
      </c>
      <c r="L299" s="60">
        <f>(K299*H299)+(K299*1.5*I299)+(K299*2*J299)</f>
        <v>557.5999999999998</v>
      </c>
      <c r="M299" s="61" t="s">
        <v>35</v>
      </c>
      <c r="N299" s="5"/>
      <c r="O299" s="33">
        <f>IF(G299&gt;12.5,G299-1,G299-0.5)</f>
        <v>8.4999999999999982</v>
      </c>
    </row>
    <row r="300" spans="1:15" s="32" customFormat="1" ht="15" customHeight="1" x14ac:dyDescent="0.2">
      <c r="A300" s="30"/>
      <c r="B300" s="21" t="s">
        <v>42</v>
      </c>
      <c r="C300" s="22" t="s">
        <v>38</v>
      </c>
      <c r="D300" s="17">
        <v>45912</v>
      </c>
      <c r="E300" s="95">
        <v>0.29166666666666669</v>
      </c>
      <c r="F300" s="34">
        <v>0.66666666666666663</v>
      </c>
      <c r="G300" s="18">
        <f>MOD(F300-E300,1)*24</f>
        <v>8.9999999999999982</v>
      </c>
      <c r="H300" s="57">
        <f>IF(G300-0.5&lt;=9,G300-0.5,9)</f>
        <v>8.4999999999999982</v>
      </c>
      <c r="I300" s="58">
        <f>G300-H300-0.5</f>
        <v>0</v>
      </c>
      <c r="J300" s="57">
        <v>0</v>
      </c>
      <c r="K300" s="62">
        <v>65.599999999999994</v>
      </c>
      <c r="L300" s="60">
        <f>(K300*H300)+(K300*1.5*I300)+(K300*2*J300)</f>
        <v>557.5999999999998</v>
      </c>
      <c r="M300" s="61" t="s">
        <v>35</v>
      </c>
      <c r="N300" s="5"/>
      <c r="O300" s="33">
        <f>IF(G300&gt;12.5,G300-1,G300-0.5)</f>
        <v>8.4999999999999982</v>
      </c>
    </row>
    <row r="301" spans="1:15" s="32" customFormat="1" ht="15" customHeight="1" x14ac:dyDescent="0.2">
      <c r="A301" s="25"/>
      <c r="B301" s="21" t="s">
        <v>37</v>
      </c>
      <c r="C301" s="22" t="s">
        <v>38</v>
      </c>
      <c r="D301" s="17">
        <v>45912</v>
      </c>
      <c r="E301" s="31">
        <v>0.29166666666666669</v>
      </c>
      <c r="F301" s="34">
        <v>0.66666666666666663</v>
      </c>
      <c r="G301" s="18">
        <f>MOD(F301-E301,1)*24</f>
        <v>8.9999999999999982</v>
      </c>
      <c r="H301" s="57">
        <f>IF(G301-0.5&lt;=9,G301-0.5,9)</f>
        <v>8.4999999999999982</v>
      </c>
      <c r="I301" s="58">
        <f>G301-H301-0.5</f>
        <v>0</v>
      </c>
      <c r="J301" s="57">
        <v>0</v>
      </c>
      <c r="K301" s="62">
        <v>65.599999999999994</v>
      </c>
      <c r="L301" s="60">
        <f>(K301*H301)+(K301*1.5*I301)+(K301*2*J301)</f>
        <v>557.5999999999998</v>
      </c>
      <c r="M301" s="61" t="s">
        <v>35</v>
      </c>
      <c r="N301" s="5"/>
      <c r="O301" s="33">
        <f>IF(G301&gt;12.5,G301-1,G301-0.5)</f>
        <v>8.4999999999999982</v>
      </c>
    </row>
    <row r="302" spans="1:15" s="32" customFormat="1" ht="15" customHeight="1" x14ac:dyDescent="0.2">
      <c r="A302" s="25"/>
      <c r="B302" s="23" t="s">
        <v>39</v>
      </c>
      <c r="C302" s="22" t="s">
        <v>38</v>
      </c>
      <c r="D302" s="17">
        <v>45912</v>
      </c>
      <c r="E302" s="31">
        <v>0.29166666666666669</v>
      </c>
      <c r="F302" s="34">
        <v>0.66666666666666663</v>
      </c>
      <c r="G302" s="18">
        <f>MOD(F302-E302,1)*24</f>
        <v>8.9999999999999982</v>
      </c>
      <c r="H302" s="57">
        <f>IF(G302-0.5&lt;=9,G302-0.5,9)</f>
        <v>8.4999999999999982</v>
      </c>
      <c r="I302" s="58">
        <f>G302-H302-0.5</f>
        <v>0</v>
      </c>
      <c r="J302" s="57">
        <v>0</v>
      </c>
      <c r="K302" s="62">
        <v>65.599999999999994</v>
      </c>
      <c r="L302" s="60">
        <f>(K302*H302)+(K302*1.5*I302)+(K302*2*J302)</f>
        <v>557.5999999999998</v>
      </c>
      <c r="M302" s="61" t="s">
        <v>35</v>
      </c>
      <c r="N302" s="5"/>
      <c r="O302" s="33">
        <f>IF(G302&gt;12.5,G302-1,G302-0.5)</f>
        <v>8.4999999999999982</v>
      </c>
    </row>
    <row r="303" spans="1:15" s="32" customFormat="1" ht="15" customHeight="1" x14ac:dyDescent="0.2">
      <c r="A303" s="30"/>
      <c r="B303" s="23" t="s">
        <v>15</v>
      </c>
      <c r="C303" s="22" t="s">
        <v>6</v>
      </c>
      <c r="D303" s="17">
        <v>45912</v>
      </c>
      <c r="E303" s="31">
        <v>0.22916666666666666</v>
      </c>
      <c r="F303" s="34">
        <v>0.66666666666666663</v>
      </c>
      <c r="G303" s="18">
        <f>MOD(F303-E303,1)*24</f>
        <v>10.5</v>
      </c>
      <c r="H303" s="57">
        <f>IF(G303-0.5&lt;=9,G303-0.5,9)</f>
        <v>9</v>
      </c>
      <c r="I303" s="58">
        <f>G303-H303-0.5</f>
        <v>1</v>
      </c>
      <c r="J303" s="57">
        <v>0</v>
      </c>
      <c r="K303" s="62">
        <v>77</v>
      </c>
      <c r="L303" s="60">
        <f>(K303*H303)+(K303*1.5*I303)+(K303*2*J303)</f>
        <v>808.5</v>
      </c>
      <c r="M303" s="61" t="s">
        <v>6</v>
      </c>
      <c r="N303" s="35"/>
      <c r="O303" s="33">
        <f>IF(G303&gt;12.5,G303-1,G303-0.5)</f>
        <v>10</v>
      </c>
    </row>
    <row r="304" spans="1:15" s="32" customFormat="1" ht="15" customHeight="1" x14ac:dyDescent="0.2">
      <c r="A304" s="25"/>
      <c r="B304" s="21" t="s">
        <v>13</v>
      </c>
      <c r="C304" s="22" t="s">
        <v>6</v>
      </c>
      <c r="D304" s="17">
        <v>45912</v>
      </c>
      <c r="E304" s="31">
        <v>0.22916666666666666</v>
      </c>
      <c r="F304" s="34">
        <v>0.66666666666666663</v>
      </c>
      <c r="G304" s="18">
        <f>MOD(F304-E304,1)*24</f>
        <v>10.5</v>
      </c>
      <c r="H304" s="57">
        <f>IF(G304-0.5&lt;=9,G304-0.5,9)</f>
        <v>9</v>
      </c>
      <c r="I304" s="58">
        <f>G304-H304-0.5</f>
        <v>1</v>
      </c>
      <c r="J304" s="57">
        <v>0</v>
      </c>
      <c r="K304" s="59">
        <v>77</v>
      </c>
      <c r="L304" s="63">
        <f>(K304*H304)+(K304*1.5*I304)+(K304*2*J304)</f>
        <v>808.5</v>
      </c>
      <c r="M304" s="61" t="s">
        <v>6</v>
      </c>
      <c r="N304" s="5"/>
      <c r="O304" s="33">
        <f>IF(G304&gt;12.5,G304-1,G304-0.5)</f>
        <v>10</v>
      </c>
    </row>
    <row r="305" spans="1:15" s="32" customFormat="1" ht="15" customHeight="1" x14ac:dyDescent="0.2">
      <c r="A305" s="30"/>
      <c r="B305" s="23" t="s">
        <v>7</v>
      </c>
      <c r="C305" s="22" t="s">
        <v>6</v>
      </c>
      <c r="D305" s="17">
        <v>45912</v>
      </c>
      <c r="E305" s="34">
        <v>0.25</v>
      </c>
      <c r="F305" s="34">
        <v>0.64583333333333337</v>
      </c>
      <c r="G305" s="18">
        <f>MOD(F305-E305,1)*24</f>
        <v>9.5</v>
      </c>
      <c r="H305" s="57">
        <f>IF(G305-0.5&lt;=9,G305-0.5,9)</f>
        <v>9</v>
      </c>
      <c r="I305" s="58">
        <f>G305-H305-0.5</f>
        <v>0</v>
      </c>
      <c r="J305" s="57">
        <v>0</v>
      </c>
      <c r="K305" s="62">
        <v>77</v>
      </c>
      <c r="L305" s="60">
        <f>(K305*H305)+(K305*1.5*I305)+(K305*2*J305)</f>
        <v>693</v>
      </c>
      <c r="M305" s="61" t="s">
        <v>6</v>
      </c>
      <c r="O305" s="33">
        <f>IF(G305&gt;12.5,G305-1,G305-0.5)</f>
        <v>9</v>
      </c>
    </row>
    <row r="306" spans="1:15" s="32" customFormat="1" ht="15" customHeight="1" x14ac:dyDescent="0.2">
      <c r="A306" s="25"/>
      <c r="B306" s="21" t="s">
        <v>14</v>
      </c>
      <c r="C306" s="22" t="s">
        <v>6</v>
      </c>
      <c r="D306" s="17">
        <v>45912</v>
      </c>
      <c r="E306" s="34">
        <v>0.25</v>
      </c>
      <c r="F306" s="34">
        <v>0.64583333333333337</v>
      </c>
      <c r="G306" s="18">
        <f>MOD(F306-E306,1)*24</f>
        <v>9.5</v>
      </c>
      <c r="H306" s="57">
        <f>IF(G306-0.5&lt;=9,G306-0.5,9)</f>
        <v>9</v>
      </c>
      <c r="I306" s="58">
        <f>G306-H306-0.5</f>
        <v>0</v>
      </c>
      <c r="J306" s="57">
        <v>0</v>
      </c>
      <c r="K306" s="59">
        <v>77</v>
      </c>
      <c r="L306" s="60">
        <f>(K306*H306)+(K306*1.5*I306)+(K306*2*J306)</f>
        <v>693</v>
      </c>
      <c r="M306" s="61" t="s">
        <v>6</v>
      </c>
      <c r="O306" s="33">
        <f>IF(G306&gt;12.5,G306-1,G306-0.5)</f>
        <v>9</v>
      </c>
    </row>
    <row r="307" spans="1:15" s="32" customFormat="1" ht="15" customHeight="1" x14ac:dyDescent="0.2">
      <c r="A307" s="30"/>
      <c r="B307" s="23" t="s">
        <v>27</v>
      </c>
      <c r="C307" s="22" t="s">
        <v>6</v>
      </c>
      <c r="D307" s="17">
        <v>45912</v>
      </c>
      <c r="E307" s="34">
        <v>0.25</v>
      </c>
      <c r="F307" s="34">
        <v>0.64583333333333337</v>
      </c>
      <c r="G307" s="18">
        <f>MOD(F307-E307,1)*24</f>
        <v>9.5</v>
      </c>
      <c r="H307" s="57">
        <f>IF(G307-0.5&lt;=9,G307-0.5,9)</f>
        <v>9</v>
      </c>
      <c r="I307" s="58">
        <f>G307-H307-0.5</f>
        <v>0</v>
      </c>
      <c r="J307" s="57">
        <v>0</v>
      </c>
      <c r="K307" s="62">
        <v>77</v>
      </c>
      <c r="L307" s="60">
        <f>(K307*H307)+(K307*1.5*I307)+(K307*2*J307)</f>
        <v>693</v>
      </c>
      <c r="M307" s="61" t="s">
        <v>6</v>
      </c>
      <c r="O307" s="33">
        <f>IF(G307&gt;12.5,G307-1,G307-0.5)</f>
        <v>9</v>
      </c>
    </row>
    <row r="308" spans="1:15" s="32" customFormat="1" ht="15" customHeight="1" x14ac:dyDescent="0.2">
      <c r="A308" s="30"/>
      <c r="B308" s="23" t="s">
        <v>10</v>
      </c>
      <c r="C308" s="22" t="s">
        <v>6</v>
      </c>
      <c r="D308" s="17">
        <v>45912</v>
      </c>
      <c r="E308" s="34">
        <v>0.25</v>
      </c>
      <c r="F308" s="34">
        <v>0.64583333333333337</v>
      </c>
      <c r="G308" s="18">
        <f>MOD(F308-E308,1)*24</f>
        <v>9.5</v>
      </c>
      <c r="H308" s="57">
        <f>IF(G308-0.5&lt;=9,G308-0.5,9)</f>
        <v>9</v>
      </c>
      <c r="I308" s="58">
        <f>G308-H308-0.5</f>
        <v>0</v>
      </c>
      <c r="J308" s="57">
        <v>0</v>
      </c>
      <c r="K308" s="62">
        <v>77</v>
      </c>
      <c r="L308" s="60">
        <f>(K308*H308)+(K308*1.5*I308)+(K308*2*J308)</f>
        <v>693</v>
      </c>
      <c r="M308" s="61" t="s">
        <v>6</v>
      </c>
      <c r="O308" s="33">
        <f>IF(G308&gt;12.5,G308-1,G308-0.5)</f>
        <v>9</v>
      </c>
    </row>
    <row r="309" spans="1:15" s="32" customFormat="1" ht="15" customHeight="1" x14ac:dyDescent="0.2">
      <c r="A309" s="30"/>
      <c r="B309" s="23" t="s">
        <v>12</v>
      </c>
      <c r="C309" s="22" t="s">
        <v>6</v>
      </c>
      <c r="D309" s="17">
        <v>45912</v>
      </c>
      <c r="E309" s="34">
        <v>0.25</v>
      </c>
      <c r="F309" s="34">
        <v>0.60416666666666663</v>
      </c>
      <c r="G309" s="18">
        <f>MOD(F309-E309,1)*24</f>
        <v>8.5</v>
      </c>
      <c r="H309" s="57">
        <f>IF(G309-0.5&lt;=9,G309-0.5,9)</f>
        <v>8</v>
      </c>
      <c r="I309" s="58">
        <f>G309-H309-0.5</f>
        <v>0</v>
      </c>
      <c r="J309" s="57">
        <v>0</v>
      </c>
      <c r="K309" s="62">
        <v>77</v>
      </c>
      <c r="L309" s="60">
        <f>(K309*H309)+(K309*1.5*I309)+(K309*2*J309)</f>
        <v>616</v>
      </c>
      <c r="M309" s="61" t="s">
        <v>6</v>
      </c>
      <c r="N309" s="35"/>
      <c r="O309" s="33">
        <f>IF(G309&gt;12.5,G309-1,G309-0.5)</f>
        <v>8</v>
      </c>
    </row>
    <row r="310" spans="1:15" s="32" customFormat="1" ht="15" customHeight="1" x14ac:dyDescent="0.2">
      <c r="A310" s="30"/>
      <c r="B310" s="23" t="s">
        <v>16</v>
      </c>
      <c r="C310" s="22" t="s">
        <v>6</v>
      </c>
      <c r="D310" s="17">
        <v>45912</v>
      </c>
      <c r="E310" s="34">
        <v>0.25</v>
      </c>
      <c r="F310" s="34">
        <v>0.64583333333333337</v>
      </c>
      <c r="G310" s="18">
        <f>MOD(F310-E310,1)*24</f>
        <v>9.5</v>
      </c>
      <c r="H310" s="57">
        <f>IF(G310-0.5&lt;=9,G310-0.5,9)</f>
        <v>9</v>
      </c>
      <c r="I310" s="58">
        <f>G310-H310-0.5</f>
        <v>0</v>
      </c>
      <c r="J310" s="57">
        <v>0</v>
      </c>
      <c r="K310" s="62">
        <v>77</v>
      </c>
      <c r="L310" s="60">
        <f>(K310*H310)+(K310*1.5*I310)+(K310*2*J310)</f>
        <v>693</v>
      </c>
      <c r="M310" s="61" t="s">
        <v>6</v>
      </c>
      <c r="O310" s="33">
        <f>IF(G310&gt;12.5,G310-1,G310-0.5)</f>
        <v>9</v>
      </c>
    </row>
    <row r="311" spans="1:15" s="32" customFormat="1" ht="15" customHeight="1" x14ac:dyDescent="0.2">
      <c r="A311" s="30"/>
      <c r="B311" s="23" t="s">
        <v>17</v>
      </c>
      <c r="C311" s="22" t="s">
        <v>6</v>
      </c>
      <c r="D311" s="17">
        <v>45912</v>
      </c>
      <c r="E311" s="34">
        <v>0.25</v>
      </c>
      <c r="F311" s="34">
        <v>0.64583333333333337</v>
      </c>
      <c r="G311" s="18">
        <f>MOD(F311-E311,1)*24</f>
        <v>9.5</v>
      </c>
      <c r="H311" s="57">
        <f>IF(G311-0.5&lt;=9,G311-0.5,9)</f>
        <v>9</v>
      </c>
      <c r="I311" s="58">
        <f>G311-H311-0.5</f>
        <v>0</v>
      </c>
      <c r="J311" s="57">
        <v>0</v>
      </c>
      <c r="K311" s="62">
        <v>77</v>
      </c>
      <c r="L311" s="60">
        <f>(K311*H311)+(K311*1.5*I311)+(K311*2*J311)</f>
        <v>693</v>
      </c>
      <c r="M311" s="61" t="s">
        <v>6</v>
      </c>
      <c r="N311" s="35"/>
      <c r="O311" s="33">
        <f>IF(G311&gt;12.5,G311-1,G311-0.5)</f>
        <v>9</v>
      </c>
    </row>
    <row r="312" spans="1:15" s="32" customFormat="1" ht="15" customHeight="1" x14ac:dyDescent="0.2">
      <c r="A312" s="30"/>
      <c r="B312" s="23" t="s">
        <v>30</v>
      </c>
      <c r="C312" s="22" t="s">
        <v>6</v>
      </c>
      <c r="D312" s="17">
        <v>45912</v>
      </c>
      <c r="E312" s="34">
        <v>0.25</v>
      </c>
      <c r="F312" s="34">
        <v>0.64583333333333337</v>
      </c>
      <c r="G312" s="18">
        <f>MOD(F312-E312,1)*24</f>
        <v>9.5</v>
      </c>
      <c r="H312" s="57">
        <f>IF(G312-0.5&lt;=9,G312-0.5,9)</f>
        <v>9</v>
      </c>
      <c r="I312" s="58">
        <f>G312-H312-0.5</f>
        <v>0</v>
      </c>
      <c r="J312" s="57">
        <v>0</v>
      </c>
      <c r="K312" s="62">
        <v>77</v>
      </c>
      <c r="L312" s="60">
        <f>(K312*H312)+(K312*1.5*I312)+(K312*2*J312)</f>
        <v>693</v>
      </c>
      <c r="M312" s="61" t="s">
        <v>6</v>
      </c>
      <c r="O312" s="33">
        <f>IF(G312&gt;12.5,G312-1,G312-0.5)</f>
        <v>9</v>
      </c>
    </row>
    <row r="313" spans="1:15" s="32" customFormat="1" ht="15" customHeight="1" x14ac:dyDescent="0.2">
      <c r="A313" s="30"/>
      <c r="B313" s="23" t="s">
        <v>28</v>
      </c>
      <c r="C313" s="22" t="s">
        <v>6</v>
      </c>
      <c r="D313" s="17">
        <v>45912</v>
      </c>
      <c r="E313" s="34">
        <v>0.25</v>
      </c>
      <c r="F313" s="34">
        <v>0.64583333333333337</v>
      </c>
      <c r="G313" s="18">
        <f>MOD(F313-E313,1)*24</f>
        <v>9.5</v>
      </c>
      <c r="H313" s="57">
        <f>IF(G313-0.5&lt;=9,G313-0.5,9)</f>
        <v>9</v>
      </c>
      <c r="I313" s="58">
        <f>G313-H313-0.5</f>
        <v>0</v>
      </c>
      <c r="J313" s="57">
        <v>0</v>
      </c>
      <c r="K313" s="62">
        <v>77</v>
      </c>
      <c r="L313" s="60">
        <f>(K313*H313)+(K313*1.5*I313)+(K313*2*J313)</f>
        <v>693</v>
      </c>
      <c r="M313" s="61" t="s">
        <v>6</v>
      </c>
      <c r="O313" s="33">
        <f>IF(G313&gt;12.5,G313-1,G313-0.5)</f>
        <v>9</v>
      </c>
    </row>
    <row r="314" spans="1:15" s="32" customFormat="1" ht="15" customHeight="1" x14ac:dyDescent="0.2">
      <c r="A314" s="30"/>
      <c r="B314" s="23" t="s">
        <v>9</v>
      </c>
      <c r="C314" s="22" t="s">
        <v>6</v>
      </c>
      <c r="D314" s="17">
        <v>45912</v>
      </c>
      <c r="E314" s="34">
        <v>0.25</v>
      </c>
      <c r="F314" s="34">
        <v>0.64583333333333337</v>
      </c>
      <c r="G314" s="18">
        <f>MOD(F314-E314,1)*24</f>
        <v>9.5</v>
      </c>
      <c r="H314" s="57">
        <f>IF(G314-0.5&lt;=9,G314-0.5,9)</f>
        <v>9</v>
      </c>
      <c r="I314" s="58">
        <f>G314-H314-0.5</f>
        <v>0</v>
      </c>
      <c r="J314" s="57">
        <v>0</v>
      </c>
      <c r="K314" s="62">
        <v>77</v>
      </c>
      <c r="L314" s="60">
        <f>(K314*H314)+(K314*1.5*I314)+(K314*2*J314)</f>
        <v>693</v>
      </c>
      <c r="M314" s="61" t="s">
        <v>6</v>
      </c>
      <c r="O314" s="33">
        <f>IF(G314&gt;12.5,G314-1,G314-0.5)</f>
        <v>9</v>
      </c>
    </row>
    <row r="315" spans="1:15" s="32" customFormat="1" ht="15" customHeight="1" x14ac:dyDescent="0.2">
      <c r="A315" s="25"/>
      <c r="B315" s="21" t="s">
        <v>8</v>
      </c>
      <c r="C315" s="22" t="s">
        <v>6</v>
      </c>
      <c r="D315" s="17">
        <v>45912</v>
      </c>
      <c r="E315" s="34">
        <v>0.25</v>
      </c>
      <c r="F315" s="34">
        <v>0.64583333333333337</v>
      </c>
      <c r="G315" s="18">
        <f>MOD(F315-E315,1)*24</f>
        <v>9.5</v>
      </c>
      <c r="H315" s="57">
        <f>IF(G315-0.5&lt;=9,G315-0.5,9)</f>
        <v>9</v>
      </c>
      <c r="I315" s="58">
        <f>G315-H315-0.5</f>
        <v>0</v>
      </c>
      <c r="J315" s="57">
        <v>0</v>
      </c>
      <c r="K315" s="59">
        <v>77</v>
      </c>
      <c r="L315" s="60">
        <f>(K315*H315)+(K315*1.5*I315)+(K315*2*J315)</f>
        <v>693</v>
      </c>
      <c r="M315" s="61" t="s">
        <v>6</v>
      </c>
      <c r="O315" s="33">
        <f>IF(G315&gt;12.5,G315-1,G315-0.5)</f>
        <v>9</v>
      </c>
    </row>
    <row r="316" spans="1:15" s="32" customFormat="1" ht="15" customHeight="1" x14ac:dyDescent="0.2">
      <c r="A316" s="25"/>
      <c r="B316" s="26" t="s">
        <v>33</v>
      </c>
      <c r="C316" s="27" t="s">
        <v>34</v>
      </c>
      <c r="D316" s="20">
        <v>45913</v>
      </c>
      <c r="E316" s="75">
        <v>0.27083333333333331</v>
      </c>
      <c r="F316" s="28">
        <v>0.70833333333333337</v>
      </c>
      <c r="G316" s="19">
        <f>MOD(F316-E316,1)*24</f>
        <v>10.500000000000002</v>
      </c>
      <c r="H316" s="52">
        <v>0</v>
      </c>
      <c r="I316" s="53">
        <f>G316-H316-0.5</f>
        <v>10.000000000000002</v>
      </c>
      <c r="J316" s="52">
        <v>0</v>
      </c>
      <c r="K316" s="54">
        <v>73</v>
      </c>
      <c r="L316" s="55">
        <f>(K316*H316)+(K316*1.5*I316)+(K316*2*J316)</f>
        <v>1095.0000000000002</v>
      </c>
      <c r="M316" s="56" t="s">
        <v>35</v>
      </c>
      <c r="N316" s="24"/>
      <c r="O316" s="29">
        <f>IF(G316&gt;12.5,G316-1,G316-0.5)</f>
        <v>10.000000000000002</v>
      </c>
    </row>
    <row r="317" spans="1:15" s="32" customFormat="1" ht="15" customHeight="1" x14ac:dyDescent="0.2">
      <c r="A317" s="25"/>
      <c r="B317" s="26" t="s">
        <v>36</v>
      </c>
      <c r="C317" s="27" t="s">
        <v>34</v>
      </c>
      <c r="D317" s="20">
        <v>45913</v>
      </c>
      <c r="E317" s="75">
        <v>0.27083333333333331</v>
      </c>
      <c r="F317" s="28">
        <v>0.70833333333333337</v>
      </c>
      <c r="G317" s="19">
        <f>MOD(F317-E317,1)*24</f>
        <v>10.500000000000002</v>
      </c>
      <c r="H317" s="52">
        <v>0</v>
      </c>
      <c r="I317" s="53">
        <f>G317-H317-0.5</f>
        <v>10.000000000000002</v>
      </c>
      <c r="J317" s="52">
        <v>0</v>
      </c>
      <c r="K317" s="54">
        <v>73</v>
      </c>
      <c r="L317" s="55">
        <f>(K317*H317)+(K317*1.5*I317)+(K317*2*J317)</f>
        <v>1095.0000000000002</v>
      </c>
      <c r="M317" s="56" t="s">
        <v>35</v>
      </c>
      <c r="N317" s="24"/>
      <c r="O317" s="29">
        <f>IF(G317&gt;12.5,G317-1,G317-0.5)</f>
        <v>10.000000000000002</v>
      </c>
    </row>
    <row r="318" spans="1:15" s="32" customFormat="1" ht="15" customHeight="1" x14ac:dyDescent="0.2">
      <c r="A318" s="25"/>
      <c r="B318" s="26" t="s">
        <v>33</v>
      </c>
      <c r="C318" s="27" t="s">
        <v>34</v>
      </c>
      <c r="D318" s="20">
        <v>45914</v>
      </c>
      <c r="E318" s="28">
        <v>0.29166666666666669</v>
      </c>
      <c r="F318" s="28">
        <v>0.45833333333333331</v>
      </c>
      <c r="G318" s="19">
        <f>MOD(F318-E318,1)*24</f>
        <v>3.9999999999999991</v>
      </c>
      <c r="H318" s="52">
        <v>0</v>
      </c>
      <c r="I318" s="53">
        <v>0</v>
      </c>
      <c r="J318" s="52">
        <v>4</v>
      </c>
      <c r="K318" s="54">
        <v>73</v>
      </c>
      <c r="L318" s="55">
        <f>(K318*H318)+(K318*1.5*I318)+(K318*2*J318)</f>
        <v>584</v>
      </c>
      <c r="M318" s="56" t="s">
        <v>35</v>
      </c>
      <c r="N318" s="24"/>
      <c r="O318" s="29">
        <v>4</v>
      </c>
    </row>
    <row r="319" spans="1:15" s="32" customFormat="1" ht="15" customHeight="1" x14ac:dyDescent="0.2">
      <c r="A319" s="25"/>
      <c r="B319" s="26" t="s">
        <v>36</v>
      </c>
      <c r="C319" s="27" t="s">
        <v>34</v>
      </c>
      <c r="D319" s="20">
        <v>45914</v>
      </c>
      <c r="E319" s="28">
        <v>0.29166666666666669</v>
      </c>
      <c r="F319" s="28">
        <v>0.45833333333333331</v>
      </c>
      <c r="G319" s="19">
        <f>MOD(F319-E319,1)*24</f>
        <v>3.9999999999999991</v>
      </c>
      <c r="H319" s="52">
        <v>0</v>
      </c>
      <c r="I319" s="53">
        <v>0</v>
      </c>
      <c r="J319" s="52">
        <v>4</v>
      </c>
      <c r="K319" s="54">
        <v>73</v>
      </c>
      <c r="L319" s="55">
        <f>(K319*H319)+(K319*1.5*I319)+(K319*2*J319)</f>
        <v>584</v>
      </c>
      <c r="M319" s="56" t="s">
        <v>35</v>
      </c>
      <c r="N319" s="24"/>
      <c r="O319" s="29">
        <v>4</v>
      </c>
    </row>
    <row r="320" spans="1:15" s="32" customFormat="1" ht="15" customHeight="1" x14ac:dyDescent="0.2">
      <c r="A320" s="64"/>
      <c r="B320" s="65"/>
      <c r="C320" s="66"/>
      <c r="D320" s="67"/>
      <c r="E320" s="68"/>
      <c r="F320" s="68"/>
      <c r="G320" s="69"/>
      <c r="H320" s="70"/>
      <c r="I320" s="71"/>
      <c r="J320" s="70"/>
      <c r="K320" s="72"/>
      <c r="L320" s="73"/>
      <c r="M320" s="74"/>
      <c r="N320" s="24"/>
      <c r="O320" s="29"/>
    </row>
    <row r="321" spans="1:15" s="32" customFormat="1" ht="15" customHeight="1" x14ac:dyDescent="0.2">
      <c r="A321" s="25"/>
      <c r="B321" s="23" t="s">
        <v>33</v>
      </c>
      <c r="C321" s="22" t="s">
        <v>34</v>
      </c>
      <c r="D321" s="17">
        <v>45915</v>
      </c>
      <c r="E321" s="95">
        <v>0.27083333333333331</v>
      </c>
      <c r="F321" s="34">
        <v>0.75</v>
      </c>
      <c r="G321" s="18">
        <f>MOD(F321-E321,1)*24</f>
        <v>11.5</v>
      </c>
      <c r="H321" s="57">
        <f>IF(G321-0.5&lt;=9,G321-0.5,9)</f>
        <v>9</v>
      </c>
      <c r="I321" s="58">
        <f>G321-H321-0.5</f>
        <v>2</v>
      </c>
      <c r="J321" s="57">
        <v>0</v>
      </c>
      <c r="K321" s="59">
        <v>73</v>
      </c>
      <c r="L321" s="60">
        <f>(K321*H321)+(K321*1.5*I321)+(K321*2*J321)</f>
        <v>876</v>
      </c>
      <c r="M321" s="61" t="s">
        <v>35</v>
      </c>
      <c r="N321" s="5"/>
      <c r="O321" s="33">
        <f>IF(G321&gt;12.5,G321-1,G321-0.5)</f>
        <v>11</v>
      </c>
    </row>
    <row r="322" spans="1:15" s="32" customFormat="1" ht="15" customHeight="1" x14ac:dyDescent="0.2">
      <c r="A322" s="25"/>
      <c r="B322" s="21" t="s">
        <v>36</v>
      </c>
      <c r="C322" s="22" t="s">
        <v>34</v>
      </c>
      <c r="D322" s="17">
        <v>45915</v>
      </c>
      <c r="E322" s="95">
        <v>0.25</v>
      </c>
      <c r="F322" s="34">
        <v>0.77083333333333337</v>
      </c>
      <c r="G322" s="81">
        <f>MOD(F322-E322,1)*24</f>
        <v>12.5</v>
      </c>
      <c r="H322" s="57">
        <f>IF(G322-0.5&lt;=9,G322-0.5,9)</f>
        <v>9</v>
      </c>
      <c r="I322" s="58">
        <f>G322-H322-0.5</f>
        <v>3</v>
      </c>
      <c r="J322" s="57">
        <v>0</v>
      </c>
      <c r="K322" s="59">
        <v>73</v>
      </c>
      <c r="L322" s="60">
        <f>(K322*H322)+(K322*1.5*I322)+(K322*2*J322)</f>
        <v>985.5</v>
      </c>
      <c r="M322" s="61" t="s">
        <v>35</v>
      </c>
      <c r="N322" s="5"/>
      <c r="O322" s="33">
        <f>IF(G322&gt;12.5,G322-1,G322-0.5)</f>
        <v>12</v>
      </c>
    </row>
    <row r="323" spans="1:15" s="32" customFormat="1" ht="15" customHeight="1" x14ac:dyDescent="0.2">
      <c r="A323" s="25"/>
      <c r="B323" s="23" t="s">
        <v>43</v>
      </c>
      <c r="C323" s="22" t="s">
        <v>38</v>
      </c>
      <c r="D323" s="17">
        <v>45915</v>
      </c>
      <c r="E323" s="31">
        <v>0.29166666666666669</v>
      </c>
      <c r="F323" s="34">
        <v>0.66666666666666663</v>
      </c>
      <c r="G323" s="18">
        <f>MOD(F323-E323,1)*24</f>
        <v>8.9999999999999982</v>
      </c>
      <c r="H323" s="57">
        <f>IF(G323-0.5&lt;=9,G323-0.5,9)</f>
        <v>8.4999999999999982</v>
      </c>
      <c r="I323" s="58">
        <f>G323-H323-0.5</f>
        <v>0</v>
      </c>
      <c r="J323" s="57">
        <v>0</v>
      </c>
      <c r="K323" s="62">
        <v>65.599999999999994</v>
      </c>
      <c r="L323" s="60">
        <f>(K323*H323)+(K323*1.5*I323)+(K323*2*J323)</f>
        <v>557.5999999999998</v>
      </c>
      <c r="M323" s="61" t="s">
        <v>35</v>
      </c>
      <c r="N323" s="5"/>
      <c r="O323" s="33">
        <f>IF(G323&gt;12.5,G323-1,G323-0.5)</f>
        <v>8.4999999999999982</v>
      </c>
    </row>
    <row r="324" spans="1:15" s="32" customFormat="1" ht="15" customHeight="1" x14ac:dyDescent="0.2">
      <c r="A324" s="25"/>
      <c r="B324" s="21" t="s">
        <v>48</v>
      </c>
      <c r="C324" s="22" t="s">
        <v>38</v>
      </c>
      <c r="D324" s="17">
        <v>45915</v>
      </c>
      <c r="E324" s="31">
        <v>0.29166666666666669</v>
      </c>
      <c r="F324" s="34">
        <v>0.66666666666666663</v>
      </c>
      <c r="G324" s="18">
        <f>MOD(F324-E324,1)*24</f>
        <v>8.9999999999999982</v>
      </c>
      <c r="H324" s="57">
        <f>IF(G324-0.5&lt;=9,G324-0.5,9)</f>
        <v>8.4999999999999982</v>
      </c>
      <c r="I324" s="58">
        <f>G324-H324-0.5</f>
        <v>0</v>
      </c>
      <c r="J324" s="57">
        <v>0</v>
      </c>
      <c r="K324" s="62">
        <v>65.599999999999994</v>
      </c>
      <c r="L324" s="60">
        <f>(K324*H324)+(K324*1.5*I324)+(K324*2*J324)</f>
        <v>557.5999999999998</v>
      </c>
      <c r="M324" s="61" t="s">
        <v>35</v>
      </c>
      <c r="N324" s="5"/>
      <c r="O324" s="33">
        <f>IF(G324&gt;12.5,G324-1,G324-0.5)</f>
        <v>8.4999999999999982</v>
      </c>
    </row>
    <row r="325" spans="1:15" s="32" customFormat="1" ht="15" customHeight="1" x14ac:dyDescent="0.2">
      <c r="A325" s="25"/>
      <c r="B325" s="21" t="s">
        <v>45</v>
      </c>
      <c r="C325" s="22" t="s">
        <v>38</v>
      </c>
      <c r="D325" s="17">
        <v>45915</v>
      </c>
      <c r="E325" s="31">
        <v>0.29166666666666669</v>
      </c>
      <c r="F325" s="34">
        <v>0.66666666666666663</v>
      </c>
      <c r="G325" s="18">
        <f>MOD(F325-E325,1)*24</f>
        <v>8.9999999999999982</v>
      </c>
      <c r="H325" s="57">
        <f>IF(G325-0.5&lt;=9,G325-0.5,9)</f>
        <v>8.4999999999999982</v>
      </c>
      <c r="I325" s="58">
        <f>G325-H325-0.5</f>
        <v>0</v>
      </c>
      <c r="J325" s="57">
        <v>0</v>
      </c>
      <c r="K325" s="62">
        <v>65.599999999999994</v>
      </c>
      <c r="L325" s="60">
        <f>(K325*H325)+(K325*1.5*I325)+(K325*2*J325)</f>
        <v>557.5999999999998</v>
      </c>
      <c r="M325" s="61" t="s">
        <v>35</v>
      </c>
      <c r="N325" s="5"/>
      <c r="O325" s="33">
        <f>IF(G325&gt;12.5,G325-1,G325-0.5)</f>
        <v>8.4999999999999982</v>
      </c>
    </row>
    <row r="326" spans="1:15" s="32" customFormat="1" ht="15" customHeight="1" x14ac:dyDescent="0.2">
      <c r="A326" s="25"/>
      <c r="B326" s="21" t="s">
        <v>50</v>
      </c>
      <c r="C326" s="22" t="s">
        <v>38</v>
      </c>
      <c r="D326" s="17">
        <v>45915</v>
      </c>
      <c r="E326" s="95">
        <v>0.29166666666666669</v>
      </c>
      <c r="F326" s="34">
        <v>0.66666666666666663</v>
      </c>
      <c r="G326" s="18">
        <f>MOD(F326-E326,1)*24</f>
        <v>8.9999999999999982</v>
      </c>
      <c r="H326" s="57">
        <f>IF(G326-0.5&lt;=9,G326-0.5,9)</f>
        <v>8.4999999999999982</v>
      </c>
      <c r="I326" s="58">
        <f>G326-H326-0.5</f>
        <v>0</v>
      </c>
      <c r="J326" s="57">
        <v>0</v>
      </c>
      <c r="K326" s="62">
        <v>65.599999999999994</v>
      </c>
      <c r="L326" s="60">
        <f>(K326*H326)+(K326*1.5*I326)+(K326*2*J326)</f>
        <v>557.5999999999998</v>
      </c>
      <c r="M326" s="61" t="s">
        <v>35</v>
      </c>
      <c r="N326" s="5"/>
      <c r="O326" s="33">
        <f>IF(G326&gt;12.5,G326-1,G326-0.5)</f>
        <v>8.4999999999999982</v>
      </c>
    </row>
    <row r="327" spans="1:15" s="32" customFormat="1" ht="15" customHeight="1" x14ac:dyDescent="0.2">
      <c r="A327" s="30"/>
      <c r="B327" s="23" t="s">
        <v>49</v>
      </c>
      <c r="C327" s="22" t="s">
        <v>38</v>
      </c>
      <c r="D327" s="17">
        <v>45915</v>
      </c>
      <c r="E327" s="95">
        <v>0.29166666666666669</v>
      </c>
      <c r="F327" s="34">
        <v>0.66666666666666663</v>
      </c>
      <c r="G327" s="18">
        <f>MOD(F327-E327,1)*24</f>
        <v>8.9999999999999982</v>
      </c>
      <c r="H327" s="57">
        <f>IF(G327-0.5&lt;=9,G327-0.5,9)</f>
        <v>8.4999999999999982</v>
      </c>
      <c r="I327" s="58">
        <f>G327-H327-0.5</f>
        <v>0</v>
      </c>
      <c r="J327" s="57">
        <v>0</v>
      </c>
      <c r="K327" s="62">
        <v>65.599999999999994</v>
      </c>
      <c r="L327" s="60">
        <f>(K327*H327)+(K327*1.5*I327)+(K327*2*J327)</f>
        <v>557.5999999999998</v>
      </c>
      <c r="M327" s="61" t="s">
        <v>35</v>
      </c>
      <c r="N327" s="5"/>
      <c r="O327" s="33">
        <f>IF(G327&gt;12.5,G327-1,G327-0.5)</f>
        <v>8.4999999999999982</v>
      </c>
    </row>
    <row r="328" spans="1:15" s="32" customFormat="1" ht="15" customHeight="1" x14ac:dyDescent="0.2">
      <c r="A328" s="25"/>
      <c r="B328" s="21" t="s">
        <v>40</v>
      </c>
      <c r="C328" s="22" t="s">
        <v>38</v>
      </c>
      <c r="D328" s="17">
        <v>45915</v>
      </c>
      <c r="E328" s="31">
        <v>0.29166666666666669</v>
      </c>
      <c r="F328" s="34">
        <v>0.66666666666666663</v>
      </c>
      <c r="G328" s="18">
        <f>MOD(F328-E328,1)*24</f>
        <v>8.9999999999999982</v>
      </c>
      <c r="H328" s="57">
        <f>IF(G328-0.5&lt;=9,G328-0.5,9)</f>
        <v>8.4999999999999982</v>
      </c>
      <c r="I328" s="58">
        <f>G328-H328-0.5</f>
        <v>0</v>
      </c>
      <c r="J328" s="57">
        <v>0</v>
      </c>
      <c r="K328" s="62">
        <v>65.599999999999994</v>
      </c>
      <c r="L328" s="60">
        <f>(K328*H328)+(K328*1.5*I328)+(K328*2*J328)</f>
        <v>557.5999999999998</v>
      </c>
      <c r="M328" s="61" t="s">
        <v>35</v>
      </c>
      <c r="N328" s="5"/>
      <c r="O328" s="33">
        <f>IF(G328&gt;12.5,G328-1,G328-0.5)</f>
        <v>8.4999999999999982</v>
      </c>
    </row>
    <row r="329" spans="1:15" s="32" customFormat="1" ht="15" customHeight="1" x14ac:dyDescent="0.2">
      <c r="A329" s="30"/>
      <c r="B329" s="21" t="s">
        <v>41</v>
      </c>
      <c r="C329" s="22" t="s">
        <v>38</v>
      </c>
      <c r="D329" s="17">
        <v>45915</v>
      </c>
      <c r="E329" s="95">
        <v>0.29166666666666669</v>
      </c>
      <c r="F329" s="34">
        <v>0.66666666666666663</v>
      </c>
      <c r="G329" s="18">
        <f>MOD(F329-E329,1)*24</f>
        <v>8.9999999999999982</v>
      </c>
      <c r="H329" s="57">
        <f>IF(G329-0.5&lt;=9,G329-0.5,9)</f>
        <v>8.4999999999999982</v>
      </c>
      <c r="I329" s="58">
        <f>G329-H329-0.5</f>
        <v>0</v>
      </c>
      <c r="J329" s="57">
        <v>0</v>
      </c>
      <c r="K329" s="62">
        <v>65.599999999999994</v>
      </c>
      <c r="L329" s="60">
        <f>(K329*H329)+(K329*1.5*I329)+(K329*2*J329)</f>
        <v>557.5999999999998</v>
      </c>
      <c r="M329" s="61" t="s">
        <v>35</v>
      </c>
      <c r="N329" s="5"/>
      <c r="O329" s="33">
        <f>IF(G329&gt;12.5,G329-1,G329-0.5)</f>
        <v>8.4999999999999982</v>
      </c>
    </row>
    <row r="330" spans="1:15" s="32" customFormat="1" ht="15" customHeight="1" x14ac:dyDescent="0.2">
      <c r="A330" s="30"/>
      <c r="B330" s="23" t="s">
        <v>46</v>
      </c>
      <c r="C330" s="22" t="s">
        <v>38</v>
      </c>
      <c r="D330" s="17">
        <v>45915</v>
      </c>
      <c r="E330" s="95">
        <v>0.29166666666666669</v>
      </c>
      <c r="F330" s="34">
        <v>0.66666666666666663</v>
      </c>
      <c r="G330" s="18">
        <f>MOD(F330-E330,1)*24</f>
        <v>8.9999999999999982</v>
      </c>
      <c r="H330" s="57">
        <f>IF(G330-0.5&lt;=9,G330-0.5,9)</f>
        <v>8.4999999999999982</v>
      </c>
      <c r="I330" s="58">
        <f>G330-H330-0.5</f>
        <v>0</v>
      </c>
      <c r="J330" s="57">
        <v>0</v>
      </c>
      <c r="K330" s="62">
        <v>65.599999999999994</v>
      </c>
      <c r="L330" s="60">
        <f>(K330*H330)+(K330*1.5*I330)+(K330*2*J330)</f>
        <v>557.5999999999998</v>
      </c>
      <c r="M330" s="61" t="s">
        <v>35</v>
      </c>
      <c r="N330" s="5"/>
      <c r="O330" s="33">
        <f>IF(G330&gt;12.5,G330-1,G330-0.5)</f>
        <v>8.4999999999999982</v>
      </c>
    </row>
    <row r="331" spans="1:15" s="32" customFormat="1" ht="15" customHeight="1" x14ac:dyDescent="0.2">
      <c r="A331" s="25"/>
      <c r="B331" s="21" t="s">
        <v>56</v>
      </c>
      <c r="C331" s="22" t="s">
        <v>38</v>
      </c>
      <c r="D331" s="17">
        <v>45915</v>
      </c>
      <c r="E331" s="31">
        <v>0.29166666666666669</v>
      </c>
      <c r="F331" s="34">
        <v>0.66666666666666663</v>
      </c>
      <c r="G331" s="18">
        <f>MOD(F331-E331,1)*24</f>
        <v>8.9999999999999982</v>
      </c>
      <c r="H331" s="57">
        <f>IF(G331-0.5&lt;=9,G331-0.5,9)</f>
        <v>8.4999999999999982</v>
      </c>
      <c r="I331" s="58">
        <f>G331-H331-0.5</f>
        <v>0</v>
      </c>
      <c r="J331" s="57">
        <v>0</v>
      </c>
      <c r="K331" s="62">
        <v>65.599999999999994</v>
      </c>
      <c r="L331" s="60">
        <f>(K331*H331)+(K331*1.5*I331)+(K331*2*J331)</f>
        <v>557.5999999999998</v>
      </c>
      <c r="M331" s="61" t="s">
        <v>35</v>
      </c>
      <c r="N331" s="5"/>
      <c r="O331" s="33">
        <f>IF(G331&gt;12.5,G331-1,G331-0.5)</f>
        <v>8.4999999999999982</v>
      </c>
    </row>
    <row r="332" spans="1:15" s="32" customFormat="1" ht="15" customHeight="1" x14ac:dyDescent="0.2">
      <c r="A332" s="25"/>
      <c r="B332" s="21" t="s">
        <v>44</v>
      </c>
      <c r="C332" s="22" t="s">
        <v>38</v>
      </c>
      <c r="D332" s="17">
        <v>45915</v>
      </c>
      <c r="E332" s="31">
        <v>0.29166666666666669</v>
      </c>
      <c r="F332" s="34">
        <v>0.66666666666666663</v>
      </c>
      <c r="G332" s="81">
        <f>MOD(F332-E332,1)*24</f>
        <v>8.9999999999999982</v>
      </c>
      <c r="H332" s="57">
        <f>IF(G332-0.5&lt;=9,G332-0.5,9)</f>
        <v>8.4999999999999982</v>
      </c>
      <c r="I332" s="58">
        <f>G332-H332-0.5</f>
        <v>0</v>
      </c>
      <c r="J332" s="57">
        <v>0</v>
      </c>
      <c r="K332" s="62">
        <v>65.599999999999994</v>
      </c>
      <c r="L332" s="60">
        <f>(K332*H332)+(K332*1.5*I332)+(K332*2*J332)</f>
        <v>557.5999999999998</v>
      </c>
      <c r="M332" s="61" t="s">
        <v>35</v>
      </c>
      <c r="N332" s="5"/>
      <c r="O332" s="33">
        <f>IF(G332&gt;12.5,G332-1,G332-0.5)</f>
        <v>8.4999999999999982</v>
      </c>
    </row>
    <row r="333" spans="1:15" s="32" customFormat="1" ht="15" customHeight="1" x14ac:dyDescent="0.2">
      <c r="A333" s="25"/>
      <c r="B333" s="21" t="s">
        <v>53</v>
      </c>
      <c r="C333" s="22" t="s">
        <v>38</v>
      </c>
      <c r="D333" s="17">
        <v>45915</v>
      </c>
      <c r="E333" s="31">
        <v>0.29166666666666669</v>
      </c>
      <c r="F333" s="34">
        <v>0.66666666666666663</v>
      </c>
      <c r="G333" s="18">
        <f>MOD(F333-E333,1)*24</f>
        <v>8.9999999999999982</v>
      </c>
      <c r="H333" s="57">
        <f>IF(G333-0.5&lt;=9,G333-0.5,9)</f>
        <v>8.4999999999999982</v>
      </c>
      <c r="I333" s="58">
        <f>G333-H333-0.5</f>
        <v>0</v>
      </c>
      <c r="J333" s="57">
        <v>0</v>
      </c>
      <c r="K333" s="62">
        <v>65.599999999999994</v>
      </c>
      <c r="L333" s="60">
        <f>(K333*H333)+(K333*1.5*I333)+(K333*2*J333)</f>
        <v>557.5999999999998</v>
      </c>
      <c r="M333" s="61" t="s">
        <v>35</v>
      </c>
      <c r="N333" s="5"/>
      <c r="O333" s="33">
        <f>IF(G333&gt;12.5,G333-1,G333-0.5)</f>
        <v>8.4999999999999982</v>
      </c>
    </row>
    <row r="334" spans="1:15" s="32" customFormat="1" ht="15" customHeight="1" x14ac:dyDescent="0.2">
      <c r="A334" s="25"/>
      <c r="B334" s="21" t="s">
        <v>54</v>
      </c>
      <c r="C334" s="22" t="s">
        <v>38</v>
      </c>
      <c r="D334" s="17">
        <v>45915</v>
      </c>
      <c r="E334" s="31">
        <v>0.29166666666666669</v>
      </c>
      <c r="F334" s="34">
        <v>0.66666666666666663</v>
      </c>
      <c r="G334" s="18">
        <f>MOD(F334-E334,1)*24</f>
        <v>8.9999999999999982</v>
      </c>
      <c r="H334" s="57">
        <f>IF(G334-0.5&lt;=9,G334-0.5,9)</f>
        <v>8.4999999999999982</v>
      </c>
      <c r="I334" s="58">
        <f>G334-H334-0.5</f>
        <v>0</v>
      </c>
      <c r="J334" s="57">
        <v>0</v>
      </c>
      <c r="K334" s="62">
        <v>65.599999999999994</v>
      </c>
      <c r="L334" s="60">
        <f>(K334*H334)+(K334*1.5*I334)+(K334*2*J334)</f>
        <v>557.5999999999998</v>
      </c>
      <c r="M334" s="61" t="s">
        <v>35</v>
      </c>
      <c r="N334" s="5"/>
      <c r="O334" s="33">
        <f>IF(G334&gt;12.5,G334-1,G334-0.5)</f>
        <v>8.4999999999999982</v>
      </c>
    </row>
    <row r="335" spans="1:15" s="32" customFormat="1" ht="15" customHeight="1" x14ac:dyDescent="0.2">
      <c r="A335" s="25"/>
      <c r="B335" s="21" t="s">
        <v>55</v>
      </c>
      <c r="C335" s="22" t="s">
        <v>38</v>
      </c>
      <c r="D335" s="17">
        <v>45915</v>
      </c>
      <c r="E335" s="95">
        <v>0.29166666666666669</v>
      </c>
      <c r="F335" s="34">
        <v>0.66666666666666663</v>
      </c>
      <c r="G335" s="18">
        <f>MOD(F335-E335,1)*24</f>
        <v>8.9999999999999982</v>
      </c>
      <c r="H335" s="57">
        <f>IF(G335-0.5&lt;=9,G335-0.5,9)</f>
        <v>8.4999999999999982</v>
      </c>
      <c r="I335" s="58">
        <f>G335-H335-0.5</f>
        <v>0</v>
      </c>
      <c r="J335" s="57">
        <v>0</v>
      </c>
      <c r="K335" s="62">
        <v>65.599999999999994</v>
      </c>
      <c r="L335" s="60">
        <f>(K335*H335)+(K335*1.5*I335)+(K335*2*J335)</f>
        <v>557.5999999999998</v>
      </c>
      <c r="M335" s="61" t="s">
        <v>35</v>
      </c>
      <c r="N335" s="5"/>
      <c r="O335" s="33">
        <f>IF(G335&gt;12.5,G335-1,G335-0.5)</f>
        <v>8.4999999999999982</v>
      </c>
    </row>
    <row r="336" spans="1:15" s="32" customFormat="1" ht="15" customHeight="1" x14ac:dyDescent="0.2">
      <c r="A336" s="30"/>
      <c r="B336" s="21" t="s">
        <v>52</v>
      </c>
      <c r="C336" s="22" t="s">
        <v>38</v>
      </c>
      <c r="D336" s="17">
        <v>45915</v>
      </c>
      <c r="E336" s="31">
        <v>0.29166666666666669</v>
      </c>
      <c r="F336" s="34">
        <v>0.66666666666666663</v>
      </c>
      <c r="G336" s="18">
        <f>MOD(F336-E336,1)*24</f>
        <v>8.9999999999999982</v>
      </c>
      <c r="H336" s="57">
        <f>IF(G336-0.5&lt;=9,G336-0.5,9)</f>
        <v>8.4999999999999982</v>
      </c>
      <c r="I336" s="58">
        <f>G336-H336-0.5</f>
        <v>0</v>
      </c>
      <c r="J336" s="57">
        <v>0</v>
      </c>
      <c r="K336" s="62">
        <v>65.599999999999994</v>
      </c>
      <c r="L336" s="60">
        <f>(K336*H336)+(K336*1.5*I336)+(K336*2*J336)</f>
        <v>557.5999999999998</v>
      </c>
      <c r="M336" s="61" t="s">
        <v>35</v>
      </c>
      <c r="N336" s="5"/>
      <c r="O336" s="33">
        <f>IF(G336&gt;12.5,G336-1,G336-0.5)</f>
        <v>8.4999999999999982</v>
      </c>
    </row>
    <row r="337" spans="1:15" s="32" customFormat="1" ht="15" customHeight="1" x14ac:dyDescent="0.2">
      <c r="A337" s="25"/>
      <c r="B337" s="21" t="s">
        <v>47</v>
      </c>
      <c r="C337" s="22" t="s">
        <v>38</v>
      </c>
      <c r="D337" s="17">
        <v>45915</v>
      </c>
      <c r="E337" s="95">
        <v>0.29166666666666669</v>
      </c>
      <c r="F337" s="34">
        <v>0.66666666666666663</v>
      </c>
      <c r="G337" s="18">
        <f>MOD(F337-E337,1)*24</f>
        <v>8.9999999999999982</v>
      </c>
      <c r="H337" s="57">
        <f>IF(G337-0.5&lt;=9,G337-0.5,9)</f>
        <v>8.4999999999999982</v>
      </c>
      <c r="I337" s="58">
        <f>G337-H337-0.5</f>
        <v>0</v>
      </c>
      <c r="J337" s="57">
        <v>0</v>
      </c>
      <c r="K337" s="62">
        <v>65.599999999999994</v>
      </c>
      <c r="L337" s="60">
        <f>(K337*H337)+(K337*1.5*I337)+(K337*2*J337)</f>
        <v>557.5999999999998</v>
      </c>
      <c r="M337" s="61" t="s">
        <v>35</v>
      </c>
      <c r="N337" s="5"/>
      <c r="O337" s="33">
        <f>IF(G337&gt;12.5,G337-1,G337-0.5)</f>
        <v>8.4999999999999982</v>
      </c>
    </row>
    <row r="338" spans="1:15" s="32" customFormat="1" ht="15" customHeight="1" x14ac:dyDescent="0.2">
      <c r="A338" s="25"/>
      <c r="B338" s="21" t="s">
        <v>51</v>
      </c>
      <c r="C338" s="22" t="s">
        <v>38</v>
      </c>
      <c r="D338" s="17">
        <v>45915</v>
      </c>
      <c r="E338" s="31">
        <v>0.29166666666666669</v>
      </c>
      <c r="F338" s="34">
        <v>0.66666666666666663</v>
      </c>
      <c r="G338" s="18">
        <f>MOD(F338-E338,1)*24</f>
        <v>8.9999999999999982</v>
      </c>
      <c r="H338" s="57">
        <f>IF(G338-0.5&lt;=9,G338-0.5,9)</f>
        <v>8.4999999999999982</v>
      </c>
      <c r="I338" s="58">
        <f>G338-H338-0.5</f>
        <v>0</v>
      </c>
      <c r="J338" s="57">
        <v>0</v>
      </c>
      <c r="K338" s="62">
        <v>65.599999999999994</v>
      </c>
      <c r="L338" s="60">
        <f>(K338*H338)+(K338*1.5*I338)+(K338*2*J338)</f>
        <v>557.5999999999998</v>
      </c>
      <c r="M338" s="61" t="s">
        <v>35</v>
      </c>
      <c r="N338" s="5"/>
      <c r="O338" s="33">
        <f>IF(G338&gt;12.5,G338-1,G338-0.5)</f>
        <v>8.4999999999999982</v>
      </c>
    </row>
    <row r="339" spans="1:15" s="32" customFormat="1" ht="15" customHeight="1" x14ac:dyDescent="0.2">
      <c r="A339" s="30"/>
      <c r="B339" s="21" t="s">
        <v>42</v>
      </c>
      <c r="C339" s="22" t="s">
        <v>38</v>
      </c>
      <c r="D339" s="17">
        <v>45915</v>
      </c>
      <c r="E339" s="31">
        <v>0.29166666666666669</v>
      </c>
      <c r="F339" s="34">
        <v>0.66666666666666663</v>
      </c>
      <c r="G339" s="81">
        <f>MOD(F339-E339,1)*24</f>
        <v>8.9999999999999982</v>
      </c>
      <c r="H339" s="57">
        <f>IF(G339-0.5&lt;=9,G339-0.5,9)</f>
        <v>8.4999999999999982</v>
      </c>
      <c r="I339" s="58">
        <f>G339-H339-0.5</f>
        <v>0</v>
      </c>
      <c r="J339" s="57">
        <v>0</v>
      </c>
      <c r="K339" s="62">
        <v>65.599999999999994</v>
      </c>
      <c r="L339" s="60">
        <f>(K339*H339)+(K339*1.5*I339)+(K339*2*J339)</f>
        <v>557.5999999999998</v>
      </c>
      <c r="M339" s="61" t="s">
        <v>35</v>
      </c>
      <c r="N339" s="5"/>
      <c r="O339" s="33">
        <f>IF(G339&gt;12.5,G339-1,G339-0.5)</f>
        <v>8.4999999999999982</v>
      </c>
    </row>
    <row r="340" spans="1:15" s="32" customFormat="1" ht="15" customHeight="1" x14ac:dyDescent="0.2">
      <c r="A340" s="25"/>
      <c r="B340" s="21" t="s">
        <v>37</v>
      </c>
      <c r="C340" s="22" t="s">
        <v>38</v>
      </c>
      <c r="D340" s="17">
        <v>45915</v>
      </c>
      <c r="E340" s="31">
        <v>0.29166666666666669</v>
      </c>
      <c r="F340" s="34">
        <v>0.66666666666666663</v>
      </c>
      <c r="G340" s="18">
        <f>MOD(F340-E340,1)*24</f>
        <v>8.9999999999999982</v>
      </c>
      <c r="H340" s="57">
        <f>IF(G340-0.5&lt;=9,G340-0.5,9)</f>
        <v>8.4999999999999982</v>
      </c>
      <c r="I340" s="58">
        <f>G340-H340-0.5</f>
        <v>0</v>
      </c>
      <c r="J340" s="57">
        <v>0</v>
      </c>
      <c r="K340" s="62">
        <v>65.599999999999994</v>
      </c>
      <c r="L340" s="60">
        <f>(K340*H340)+(K340*1.5*I340)+(K340*2*J340)</f>
        <v>557.5999999999998</v>
      </c>
      <c r="M340" s="61" t="s">
        <v>35</v>
      </c>
      <c r="N340" s="5"/>
      <c r="O340" s="33">
        <f>IF(G340&gt;12.5,G340-1,G340-0.5)</f>
        <v>8.4999999999999982</v>
      </c>
    </row>
    <row r="341" spans="1:15" s="32" customFormat="1" ht="16.5" customHeight="1" x14ac:dyDescent="0.2">
      <c r="A341" s="25"/>
      <c r="B341" s="23" t="s">
        <v>39</v>
      </c>
      <c r="C341" s="22" t="s">
        <v>38</v>
      </c>
      <c r="D341" s="17">
        <v>45915</v>
      </c>
      <c r="E341" s="31">
        <v>0.29166666666666669</v>
      </c>
      <c r="F341" s="34">
        <v>0.66666666666666663</v>
      </c>
      <c r="G341" s="18">
        <f>MOD(F341-E341,1)*24</f>
        <v>8.9999999999999982</v>
      </c>
      <c r="H341" s="57">
        <f>IF(G341-0.5&lt;=9,G341-0.5,9)</f>
        <v>8.4999999999999982</v>
      </c>
      <c r="I341" s="58">
        <f>G341-H341-0.5</f>
        <v>0</v>
      </c>
      <c r="J341" s="57">
        <v>0</v>
      </c>
      <c r="K341" s="62">
        <v>65.599999999999994</v>
      </c>
      <c r="L341" s="60">
        <f>(K341*H341)+(K341*1.5*I341)+(K341*2*J341)</f>
        <v>557.5999999999998</v>
      </c>
      <c r="M341" s="61" t="s">
        <v>35</v>
      </c>
      <c r="N341" s="5"/>
      <c r="O341" s="33">
        <f>IF(G341&gt;12.5,G341-1,G341-0.5)</f>
        <v>8.4999999999999982</v>
      </c>
    </row>
    <row r="342" spans="1:15" s="32" customFormat="1" ht="15" customHeight="1" x14ac:dyDescent="0.2">
      <c r="A342" s="30"/>
      <c r="B342" s="23" t="s">
        <v>15</v>
      </c>
      <c r="C342" s="22" t="s">
        <v>6</v>
      </c>
      <c r="D342" s="17">
        <v>45915</v>
      </c>
      <c r="E342" s="31">
        <v>0.22916666666666666</v>
      </c>
      <c r="F342" s="34">
        <v>0.66666666666666663</v>
      </c>
      <c r="G342" s="18">
        <f>MOD(F342-E342,1)*24</f>
        <v>10.5</v>
      </c>
      <c r="H342" s="57">
        <f>IF(G342-0.5&lt;=9,G342-0.5,9)</f>
        <v>9</v>
      </c>
      <c r="I342" s="58">
        <f>G342-H342-0.5</f>
        <v>1</v>
      </c>
      <c r="J342" s="57">
        <v>0</v>
      </c>
      <c r="K342" s="62">
        <v>77</v>
      </c>
      <c r="L342" s="60">
        <f>(K342*H342)+(K342*1.5*I342)+(K342*2*J342)</f>
        <v>808.5</v>
      </c>
      <c r="M342" s="61" t="s">
        <v>6</v>
      </c>
      <c r="N342" s="35"/>
      <c r="O342" s="33">
        <f>IF(G342&gt;12.5,G342-1,G342-0.5)</f>
        <v>10</v>
      </c>
    </row>
    <row r="343" spans="1:15" s="32" customFormat="1" ht="14.25" x14ac:dyDescent="0.2">
      <c r="A343" s="25"/>
      <c r="B343" s="21" t="s">
        <v>13</v>
      </c>
      <c r="C343" s="22" t="s">
        <v>6</v>
      </c>
      <c r="D343" s="17">
        <v>45915</v>
      </c>
      <c r="E343" s="31">
        <v>0.22916666666666666</v>
      </c>
      <c r="F343" s="34">
        <v>0.66666666666666663</v>
      </c>
      <c r="G343" s="81">
        <f>MOD(F343-E343,1)*24</f>
        <v>10.5</v>
      </c>
      <c r="H343" s="57">
        <f>IF(G343-0.5&lt;=9,G343-0.5,9)</f>
        <v>9</v>
      </c>
      <c r="I343" s="58">
        <f>G343-H343-0.5</f>
        <v>1</v>
      </c>
      <c r="J343" s="57">
        <v>0</v>
      </c>
      <c r="K343" s="59">
        <v>77</v>
      </c>
      <c r="L343" s="63">
        <f>(K343*H343)+(K343*1.5*I343)+(K343*2*J343)</f>
        <v>808.5</v>
      </c>
      <c r="M343" s="61" t="s">
        <v>6</v>
      </c>
      <c r="N343" s="5"/>
      <c r="O343" s="33">
        <f>IF(G343&gt;12.5,G343-1,G343-0.5)</f>
        <v>10</v>
      </c>
    </row>
    <row r="344" spans="1:15" s="32" customFormat="1" ht="14.25" x14ac:dyDescent="0.2">
      <c r="A344" s="30"/>
      <c r="B344" s="23" t="s">
        <v>7</v>
      </c>
      <c r="C344" s="22" t="s">
        <v>6</v>
      </c>
      <c r="D344" s="17">
        <v>45915</v>
      </c>
      <c r="E344" s="34">
        <v>0.25</v>
      </c>
      <c r="F344" s="34">
        <v>0.64583333333333337</v>
      </c>
      <c r="G344" s="81">
        <f>MOD(F344-E344,1)*24</f>
        <v>9.5</v>
      </c>
      <c r="H344" s="57">
        <f>IF(G344-0.5&lt;=9,G344-0.5,9)</f>
        <v>9</v>
      </c>
      <c r="I344" s="58">
        <f>G344-H344-0.5</f>
        <v>0</v>
      </c>
      <c r="J344" s="57">
        <v>0</v>
      </c>
      <c r="K344" s="62">
        <v>77</v>
      </c>
      <c r="L344" s="60">
        <f>(K344*H344)+(K344*1.5*I344)+(K344*2*J344)</f>
        <v>693</v>
      </c>
      <c r="M344" s="61" t="s">
        <v>6</v>
      </c>
      <c r="O344" s="33">
        <f>IF(G344&gt;12.5,G344-1,G344-0.5)</f>
        <v>9</v>
      </c>
    </row>
    <row r="345" spans="1:15" s="32" customFormat="1" ht="14.25" x14ac:dyDescent="0.2">
      <c r="A345" s="30"/>
      <c r="B345" s="23" t="s">
        <v>10</v>
      </c>
      <c r="C345" s="22" t="s">
        <v>6</v>
      </c>
      <c r="D345" s="17">
        <v>45915</v>
      </c>
      <c r="E345" s="34">
        <v>0.25</v>
      </c>
      <c r="F345" s="34">
        <v>0.64583333333333337</v>
      </c>
      <c r="G345" s="81">
        <f>MOD(F345-E345,1)*24</f>
        <v>9.5</v>
      </c>
      <c r="H345" s="57">
        <f>IF(G345-0.5&lt;=9,G345-0.5,9)</f>
        <v>9</v>
      </c>
      <c r="I345" s="58">
        <f>G345-H345-0.5</f>
        <v>0</v>
      </c>
      <c r="J345" s="57">
        <v>0</v>
      </c>
      <c r="K345" s="62">
        <v>77</v>
      </c>
      <c r="L345" s="60">
        <f>(K345*H345)+(K345*1.5*I345)+(K345*2*J345)</f>
        <v>693</v>
      </c>
      <c r="M345" s="61" t="s">
        <v>6</v>
      </c>
      <c r="O345" s="33">
        <f>IF(G345&gt;12.5,G345-1,G345-0.5)</f>
        <v>9</v>
      </c>
    </row>
    <row r="346" spans="1:15" s="32" customFormat="1" ht="15" customHeight="1" x14ac:dyDescent="0.2">
      <c r="A346" s="30"/>
      <c r="B346" s="23" t="s">
        <v>12</v>
      </c>
      <c r="C346" s="22" t="s">
        <v>6</v>
      </c>
      <c r="D346" s="17">
        <v>45915</v>
      </c>
      <c r="E346" s="34">
        <v>0.25</v>
      </c>
      <c r="F346" s="34">
        <v>0.64583333333333337</v>
      </c>
      <c r="G346" s="18">
        <f>MOD(F346-E346,1)*24</f>
        <v>9.5</v>
      </c>
      <c r="H346" s="57">
        <f>IF(G346-0.5&lt;=9,G346-0.5,9)</f>
        <v>9</v>
      </c>
      <c r="I346" s="58">
        <f>G346-H346-0.5</f>
        <v>0</v>
      </c>
      <c r="J346" s="57">
        <v>0</v>
      </c>
      <c r="K346" s="62">
        <v>77</v>
      </c>
      <c r="L346" s="60">
        <f>(K346*H346)+(K346*1.5*I346)+(K346*2*J346)</f>
        <v>693</v>
      </c>
      <c r="M346" s="61" t="s">
        <v>6</v>
      </c>
      <c r="N346" s="35"/>
      <c r="O346" s="33">
        <f>IF(G346&gt;12.5,G346-1,G346-0.5)</f>
        <v>9</v>
      </c>
    </row>
    <row r="347" spans="1:15" s="32" customFormat="1" ht="15" customHeight="1" x14ac:dyDescent="0.2">
      <c r="A347" s="30"/>
      <c r="B347" s="23" t="s">
        <v>28</v>
      </c>
      <c r="C347" s="22" t="s">
        <v>6</v>
      </c>
      <c r="D347" s="17">
        <v>45915</v>
      </c>
      <c r="E347" s="34">
        <v>0.25</v>
      </c>
      <c r="F347" s="34">
        <v>0.64583333333333337</v>
      </c>
      <c r="G347" s="18">
        <f>MOD(F347-E347,1)*24</f>
        <v>9.5</v>
      </c>
      <c r="H347" s="57">
        <f>IF(G347-0.5&lt;=9,G347-0.5,9)</f>
        <v>9</v>
      </c>
      <c r="I347" s="58">
        <f>G347-H347-0.5</f>
        <v>0</v>
      </c>
      <c r="J347" s="57">
        <v>0</v>
      </c>
      <c r="K347" s="62">
        <v>77</v>
      </c>
      <c r="L347" s="60">
        <f>(K347*H347)+(K347*1.5*I347)+(K347*2*J347)</f>
        <v>693</v>
      </c>
      <c r="M347" s="61" t="s">
        <v>6</v>
      </c>
      <c r="O347" s="33">
        <f>IF(G347&gt;12.5,G347-1,G347-0.5)</f>
        <v>9</v>
      </c>
    </row>
    <row r="348" spans="1:15" s="32" customFormat="1" ht="15" customHeight="1" x14ac:dyDescent="0.2">
      <c r="A348" s="25"/>
      <c r="B348" s="21" t="s">
        <v>14</v>
      </c>
      <c r="C348" s="22" t="s">
        <v>6</v>
      </c>
      <c r="D348" s="17">
        <v>45915</v>
      </c>
      <c r="E348" s="34">
        <v>0.25</v>
      </c>
      <c r="F348" s="34">
        <v>0.64583333333333337</v>
      </c>
      <c r="G348" s="18">
        <f>MOD(F348-E348,1)*24</f>
        <v>9.5</v>
      </c>
      <c r="H348" s="57">
        <f>IF(G348-0.5&lt;=9,G348-0.5,9)</f>
        <v>9</v>
      </c>
      <c r="I348" s="58">
        <f>G348-H348-0.5</f>
        <v>0</v>
      </c>
      <c r="J348" s="57">
        <v>0</v>
      </c>
      <c r="K348" s="59">
        <v>77</v>
      </c>
      <c r="L348" s="60">
        <f>(K348*H348)+(K348*1.5*I348)+(K348*2*J348)</f>
        <v>693</v>
      </c>
      <c r="M348" s="61" t="s">
        <v>6</v>
      </c>
      <c r="O348" s="33">
        <f>IF(G348&gt;12.5,G348-1,G348-0.5)</f>
        <v>9</v>
      </c>
    </row>
    <row r="349" spans="1:15" s="32" customFormat="1" ht="15" customHeight="1" x14ac:dyDescent="0.2">
      <c r="A349" s="30"/>
      <c r="B349" s="23" t="s">
        <v>27</v>
      </c>
      <c r="C349" s="22" t="s">
        <v>6</v>
      </c>
      <c r="D349" s="17">
        <v>45915</v>
      </c>
      <c r="E349" s="34">
        <v>0.25</v>
      </c>
      <c r="F349" s="34">
        <v>0.64583333333333337</v>
      </c>
      <c r="G349" s="18">
        <f>MOD(F349-E349,1)*24</f>
        <v>9.5</v>
      </c>
      <c r="H349" s="57">
        <f>IF(G349-0.5&lt;=9,G349-0.5,9)</f>
        <v>9</v>
      </c>
      <c r="I349" s="58">
        <f>G349-H349-0.5</f>
        <v>0</v>
      </c>
      <c r="J349" s="57">
        <v>0</v>
      </c>
      <c r="K349" s="62">
        <v>77</v>
      </c>
      <c r="L349" s="60">
        <f>(K349*H349)+(K349*1.5*I349)+(K349*2*J349)</f>
        <v>693</v>
      </c>
      <c r="M349" s="61" t="s">
        <v>6</v>
      </c>
      <c r="O349" s="33">
        <f>IF(G349&gt;12.5,G349-1,G349-0.5)</f>
        <v>9</v>
      </c>
    </row>
    <row r="350" spans="1:15" s="32" customFormat="1" ht="15" customHeight="1" x14ac:dyDescent="0.2">
      <c r="A350" s="30"/>
      <c r="B350" s="23" t="s">
        <v>30</v>
      </c>
      <c r="C350" s="22" t="s">
        <v>6</v>
      </c>
      <c r="D350" s="17">
        <v>45915</v>
      </c>
      <c r="E350" s="34">
        <v>0.25</v>
      </c>
      <c r="F350" s="34">
        <v>0.64583333333333337</v>
      </c>
      <c r="G350" s="18">
        <f>MOD(F350-E350,1)*24</f>
        <v>9.5</v>
      </c>
      <c r="H350" s="57">
        <f>IF(G350-0.5&lt;=9,G350-0.5,9)</f>
        <v>9</v>
      </c>
      <c r="I350" s="58">
        <f>G350-H350-0.5</f>
        <v>0</v>
      </c>
      <c r="J350" s="57">
        <v>0</v>
      </c>
      <c r="K350" s="62">
        <v>77</v>
      </c>
      <c r="L350" s="60">
        <f>(K350*H350)+(K350*1.5*I350)+(K350*2*J350)</f>
        <v>693</v>
      </c>
      <c r="M350" s="61" t="s">
        <v>6</v>
      </c>
      <c r="O350" s="33">
        <f>IF(G350&gt;12.5,G350-1,G350-0.5)</f>
        <v>9</v>
      </c>
    </row>
    <row r="351" spans="1:15" s="32" customFormat="1" ht="15" customHeight="1" x14ac:dyDescent="0.2">
      <c r="A351" s="30"/>
      <c r="B351" s="23" t="s">
        <v>17</v>
      </c>
      <c r="C351" s="22" t="s">
        <v>6</v>
      </c>
      <c r="D351" s="17">
        <v>45915</v>
      </c>
      <c r="E351" s="34">
        <v>0.25</v>
      </c>
      <c r="F351" s="34">
        <v>0.64583333333333337</v>
      </c>
      <c r="G351" s="18">
        <f>MOD(F351-E351,1)*24</f>
        <v>9.5</v>
      </c>
      <c r="H351" s="57">
        <f>IF(G351-0.5&lt;=9,G351-0.5,9)</f>
        <v>9</v>
      </c>
      <c r="I351" s="58">
        <f>G351-H351-0.5</f>
        <v>0</v>
      </c>
      <c r="J351" s="57">
        <v>0</v>
      </c>
      <c r="K351" s="62">
        <v>77</v>
      </c>
      <c r="L351" s="60">
        <f>(K351*H351)+(K351*1.5*I351)+(K351*2*J351)</f>
        <v>693</v>
      </c>
      <c r="M351" s="61" t="s">
        <v>6</v>
      </c>
      <c r="N351" s="35"/>
      <c r="O351" s="33">
        <f>IF(G351&gt;12.5,G351-1,G351-0.5)</f>
        <v>9</v>
      </c>
    </row>
    <row r="352" spans="1:15" s="32" customFormat="1" ht="15" customHeight="1" x14ac:dyDescent="0.2">
      <c r="A352" s="30"/>
      <c r="B352" s="23" t="s">
        <v>16</v>
      </c>
      <c r="C352" s="22" t="s">
        <v>6</v>
      </c>
      <c r="D352" s="17">
        <v>45915</v>
      </c>
      <c r="E352" s="34">
        <v>0.25</v>
      </c>
      <c r="F352" s="34">
        <v>0.64583333333333337</v>
      </c>
      <c r="G352" s="18">
        <f>MOD(F352-E352,1)*24</f>
        <v>9.5</v>
      </c>
      <c r="H352" s="57">
        <f>IF(G352-0.5&lt;=9,G352-0.5,9)</f>
        <v>9</v>
      </c>
      <c r="I352" s="58">
        <f>G352-H352-0.5</f>
        <v>0</v>
      </c>
      <c r="J352" s="57">
        <v>0</v>
      </c>
      <c r="K352" s="62">
        <v>77</v>
      </c>
      <c r="L352" s="60">
        <f>(K352*H352)+(K352*1.5*I352)+(K352*2*J352)</f>
        <v>693</v>
      </c>
      <c r="M352" s="61" t="s">
        <v>6</v>
      </c>
      <c r="O352" s="33">
        <f>IF(G352&gt;12.5,G352-1,G352-0.5)</f>
        <v>9</v>
      </c>
    </row>
    <row r="353" spans="1:15" s="32" customFormat="1" ht="15" customHeight="1" x14ac:dyDescent="0.2">
      <c r="A353" s="25"/>
      <c r="B353" s="21" t="s">
        <v>33</v>
      </c>
      <c r="C353" s="22" t="s">
        <v>34</v>
      </c>
      <c r="D353" s="17">
        <v>45916</v>
      </c>
      <c r="E353" s="95">
        <v>0.27083333333333331</v>
      </c>
      <c r="F353" s="34">
        <v>0.75</v>
      </c>
      <c r="G353" s="18">
        <f>MOD(F353-E353,1)*24</f>
        <v>11.5</v>
      </c>
      <c r="H353" s="57">
        <f>IF(G353-0.5&lt;=9,G353-0.5,9)</f>
        <v>9</v>
      </c>
      <c r="I353" s="58">
        <f>G353-H353-0.5</f>
        <v>2</v>
      </c>
      <c r="J353" s="57">
        <v>0</v>
      </c>
      <c r="K353" s="59">
        <v>73</v>
      </c>
      <c r="L353" s="60">
        <f>(K353*H353)+(K353*1.5*I353)+(K353*2*J353)</f>
        <v>876</v>
      </c>
      <c r="M353" s="61" t="s">
        <v>35</v>
      </c>
      <c r="N353" s="5"/>
      <c r="O353" s="33">
        <f>IF(G353&gt;12.5,G353-1,G353-0.5)</f>
        <v>11</v>
      </c>
    </row>
    <row r="354" spans="1:15" s="32" customFormat="1" ht="15" customHeight="1" x14ac:dyDescent="0.2">
      <c r="A354" s="25"/>
      <c r="B354" s="21" t="s">
        <v>36</v>
      </c>
      <c r="C354" s="22" t="s">
        <v>34</v>
      </c>
      <c r="D354" s="17">
        <v>45916</v>
      </c>
      <c r="E354" s="95">
        <v>0.25</v>
      </c>
      <c r="F354" s="34">
        <v>0.77083333333333337</v>
      </c>
      <c r="G354" s="18">
        <f>MOD(F354-E354,1)*24</f>
        <v>12.5</v>
      </c>
      <c r="H354" s="57">
        <f>IF(G354-0.5&lt;=9,G354-0.5,9)</f>
        <v>9</v>
      </c>
      <c r="I354" s="58">
        <f>G354-H354-0.5</f>
        <v>3</v>
      </c>
      <c r="J354" s="57">
        <v>0</v>
      </c>
      <c r="K354" s="59">
        <v>73</v>
      </c>
      <c r="L354" s="60">
        <f>(K354*H354)+(K354*1.5*I354)+(K354*2*J354)</f>
        <v>985.5</v>
      </c>
      <c r="M354" s="61" t="s">
        <v>35</v>
      </c>
      <c r="N354" s="5"/>
      <c r="O354" s="33">
        <f>IF(G354&gt;12.5,G354-1,G354-0.5)</f>
        <v>12</v>
      </c>
    </row>
    <row r="355" spans="1:15" s="32" customFormat="1" ht="15" customHeight="1" x14ac:dyDescent="0.2">
      <c r="A355" s="25"/>
      <c r="B355" s="23" t="s">
        <v>43</v>
      </c>
      <c r="C355" s="22" t="s">
        <v>38</v>
      </c>
      <c r="D355" s="17">
        <v>45916</v>
      </c>
      <c r="E355" s="31">
        <v>0.29166666666666669</v>
      </c>
      <c r="F355" s="34">
        <v>0.66666666666666663</v>
      </c>
      <c r="G355" s="81">
        <f>MOD(F355-E355,1)*24</f>
        <v>8.9999999999999982</v>
      </c>
      <c r="H355" s="57">
        <f>IF(G355-0.5&lt;=9,G355-0.5,9)</f>
        <v>8.4999999999999982</v>
      </c>
      <c r="I355" s="58">
        <f>G355-H355-0.5</f>
        <v>0</v>
      </c>
      <c r="J355" s="57">
        <v>0</v>
      </c>
      <c r="K355" s="62">
        <v>65.599999999999994</v>
      </c>
      <c r="L355" s="60">
        <f>(K355*H355)+(K355*1.5*I355)+(K355*2*J355)</f>
        <v>557.5999999999998</v>
      </c>
      <c r="M355" s="61" t="s">
        <v>35</v>
      </c>
      <c r="N355" s="5"/>
      <c r="O355" s="33">
        <f>IF(G355&gt;12.5,G355-1,G355-0.5)</f>
        <v>8.4999999999999982</v>
      </c>
    </row>
    <row r="356" spans="1:15" s="32" customFormat="1" ht="15" customHeight="1" x14ac:dyDescent="0.2">
      <c r="A356" s="25"/>
      <c r="B356" s="21" t="s">
        <v>48</v>
      </c>
      <c r="C356" s="22" t="s">
        <v>38</v>
      </c>
      <c r="D356" s="17">
        <v>45916</v>
      </c>
      <c r="E356" s="31">
        <v>0.29166666666666669</v>
      </c>
      <c r="F356" s="34">
        <v>0.66666666666666663</v>
      </c>
      <c r="G356" s="81">
        <f>MOD(F356-E356,1)*24</f>
        <v>8.9999999999999982</v>
      </c>
      <c r="H356" s="57">
        <f>IF(G356-0.5&lt;=9,G356-0.5,9)</f>
        <v>8.4999999999999982</v>
      </c>
      <c r="I356" s="58">
        <f>G356-H356-0.5</f>
        <v>0</v>
      </c>
      <c r="J356" s="57">
        <v>0</v>
      </c>
      <c r="K356" s="62">
        <v>65.599999999999994</v>
      </c>
      <c r="L356" s="60">
        <f>(K356*H356)+(K356*1.5*I356)+(K356*2*J356)</f>
        <v>557.5999999999998</v>
      </c>
      <c r="M356" s="61" t="s">
        <v>35</v>
      </c>
      <c r="N356" s="5"/>
      <c r="O356" s="33">
        <f>IF(G356&gt;12.5,G356-1,G356-0.5)</f>
        <v>8.4999999999999982</v>
      </c>
    </row>
    <row r="357" spans="1:15" s="32" customFormat="1" ht="15" customHeight="1" x14ac:dyDescent="0.2">
      <c r="A357" s="25"/>
      <c r="B357" s="21" t="s">
        <v>45</v>
      </c>
      <c r="C357" s="22" t="s">
        <v>38</v>
      </c>
      <c r="D357" s="17">
        <v>45916</v>
      </c>
      <c r="E357" s="31">
        <v>0.29166666666666669</v>
      </c>
      <c r="F357" s="34">
        <v>0.66666666666666663</v>
      </c>
      <c r="G357" s="18">
        <f>MOD(F357-E357,1)*24</f>
        <v>8.9999999999999982</v>
      </c>
      <c r="H357" s="57">
        <f>IF(G357-0.5&lt;=9,G357-0.5,9)</f>
        <v>8.4999999999999982</v>
      </c>
      <c r="I357" s="58">
        <f>G357-H357-0.5</f>
        <v>0</v>
      </c>
      <c r="J357" s="57">
        <v>0</v>
      </c>
      <c r="K357" s="62">
        <v>65.599999999999994</v>
      </c>
      <c r="L357" s="60">
        <f>(K357*H357)+(K357*1.5*I357)+(K357*2*J357)</f>
        <v>557.5999999999998</v>
      </c>
      <c r="M357" s="61" t="s">
        <v>35</v>
      </c>
      <c r="N357" s="5"/>
      <c r="O357" s="33">
        <f>IF(G357&gt;12.5,G357-1,G357-0.5)</f>
        <v>8.4999999999999982</v>
      </c>
    </row>
    <row r="358" spans="1:15" s="32" customFormat="1" ht="15" customHeight="1" x14ac:dyDescent="0.2">
      <c r="A358" s="25"/>
      <c r="B358" s="21" t="s">
        <v>50</v>
      </c>
      <c r="C358" s="22" t="s">
        <v>38</v>
      </c>
      <c r="D358" s="17">
        <v>45916</v>
      </c>
      <c r="E358" s="95">
        <v>0.29166666666666669</v>
      </c>
      <c r="F358" s="34">
        <v>0.66666666666666663</v>
      </c>
      <c r="G358" s="18">
        <f>MOD(F358-E358,1)*24</f>
        <v>8.9999999999999982</v>
      </c>
      <c r="H358" s="57">
        <f>IF(G358-0.5&lt;=9,G358-0.5,9)</f>
        <v>8.4999999999999982</v>
      </c>
      <c r="I358" s="58">
        <f>G358-H358-0.5</f>
        <v>0</v>
      </c>
      <c r="J358" s="57">
        <v>0</v>
      </c>
      <c r="K358" s="62">
        <v>65.599999999999994</v>
      </c>
      <c r="L358" s="60">
        <f>(K358*H358)+(K358*1.5*I358)+(K358*2*J358)</f>
        <v>557.5999999999998</v>
      </c>
      <c r="M358" s="61" t="s">
        <v>35</v>
      </c>
      <c r="N358" s="5"/>
      <c r="O358" s="33">
        <f>IF(G358&gt;12.5,G358-1,G358-0.5)</f>
        <v>8.4999999999999982</v>
      </c>
    </row>
    <row r="359" spans="1:15" s="32" customFormat="1" ht="15" customHeight="1" x14ac:dyDescent="0.2">
      <c r="A359" s="30"/>
      <c r="B359" s="23" t="s">
        <v>49</v>
      </c>
      <c r="C359" s="22" t="s">
        <v>38</v>
      </c>
      <c r="D359" s="17">
        <v>45916</v>
      </c>
      <c r="E359" s="95">
        <v>0.29166666666666669</v>
      </c>
      <c r="F359" s="34">
        <v>0.66666666666666663</v>
      </c>
      <c r="G359" s="18">
        <f>MOD(F359-E359,1)*24</f>
        <v>8.9999999999999982</v>
      </c>
      <c r="H359" s="57">
        <f>IF(G359-0.5&lt;=9,G359-0.5,9)</f>
        <v>8.4999999999999982</v>
      </c>
      <c r="I359" s="58">
        <f>G359-H359-0.5</f>
        <v>0</v>
      </c>
      <c r="J359" s="57">
        <v>0</v>
      </c>
      <c r="K359" s="62">
        <v>65.599999999999994</v>
      </c>
      <c r="L359" s="60">
        <f>(K359*H359)+(K359*1.5*I359)+(K359*2*J359)</f>
        <v>557.5999999999998</v>
      </c>
      <c r="M359" s="61" t="s">
        <v>35</v>
      </c>
      <c r="N359" s="5"/>
      <c r="O359" s="33">
        <f>IF(G359&gt;12.5,G359-1,G359-0.5)</f>
        <v>8.4999999999999982</v>
      </c>
    </row>
    <row r="360" spans="1:15" s="32" customFormat="1" ht="15" customHeight="1" x14ac:dyDescent="0.2">
      <c r="A360" s="25"/>
      <c r="B360" s="21" t="s">
        <v>40</v>
      </c>
      <c r="C360" s="22" t="s">
        <v>38</v>
      </c>
      <c r="D360" s="17">
        <v>45916</v>
      </c>
      <c r="E360" s="31">
        <v>0.29166666666666669</v>
      </c>
      <c r="F360" s="34">
        <v>0.66666666666666663</v>
      </c>
      <c r="G360" s="18">
        <f>MOD(F360-E360,1)*24</f>
        <v>8.9999999999999982</v>
      </c>
      <c r="H360" s="57">
        <f>IF(G360-0.5&lt;=9,G360-0.5,9)</f>
        <v>8.4999999999999982</v>
      </c>
      <c r="I360" s="58">
        <f>G360-H360-0.5</f>
        <v>0</v>
      </c>
      <c r="J360" s="57">
        <v>0</v>
      </c>
      <c r="K360" s="62">
        <v>65.599999999999994</v>
      </c>
      <c r="L360" s="60">
        <f>(K360*H360)+(K360*1.5*I360)+(K360*2*J360)</f>
        <v>557.5999999999998</v>
      </c>
      <c r="M360" s="61" t="s">
        <v>35</v>
      </c>
      <c r="N360" s="5"/>
      <c r="O360" s="33">
        <f>IF(G360&gt;12.5,G360-1,G360-0.5)</f>
        <v>8.4999999999999982</v>
      </c>
    </row>
    <row r="361" spans="1:15" s="32" customFormat="1" ht="15" customHeight="1" x14ac:dyDescent="0.2">
      <c r="A361" s="30"/>
      <c r="B361" s="21" t="s">
        <v>41</v>
      </c>
      <c r="C361" s="22" t="s">
        <v>38</v>
      </c>
      <c r="D361" s="17">
        <v>45916</v>
      </c>
      <c r="E361" s="95">
        <v>0.29166666666666669</v>
      </c>
      <c r="F361" s="34">
        <v>0.66666666666666663</v>
      </c>
      <c r="G361" s="18">
        <f>MOD(F361-E361,1)*24</f>
        <v>8.9999999999999982</v>
      </c>
      <c r="H361" s="57">
        <f>IF(G361-0.5&lt;=9,G361-0.5,9)</f>
        <v>8.4999999999999982</v>
      </c>
      <c r="I361" s="58">
        <f>G361-H361-0.5</f>
        <v>0</v>
      </c>
      <c r="J361" s="57">
        <v>0</v>
      </c>
      <c r="K361" s="62">
        <v>65.599999999999994</v>
      </c>
      <c r="L361" s="60">
        <f>(K361*H361)+(K361*1.5*I361)+(K361*2*J361)</f>
        <v>557.5999999999998</v>
      </c>
      <c r="M361" s="61" t="s">
        <v>35</v>
      </c>
      <c r="N361" s="5"/>
      <c r="O361" s="33">
        <f>IF(G361&gt;12.5,G361-1,G361-0.5)</f>
        <v>8.4999999999999982</v>
      </c>
    </row>
    <row r="362" spans="1:15" s="32" customFormat="1" ht="15" customHeight="1" x14ac:dyDescent="0.2">
      <c r="A362" s="30"/>
      <c r="B362" s="23" t="s">
        <v>46</v>
      </c>
      <c r="C362" s="22" t="s">
        <v>38</v>
      </c>
      <c r="D362" s="17">
        <v>45916</v>
      </c>
      <c r="E362" s="95">
        <v>0.29166666666666669</v>
      </c>
      <c r="F362" s="34">
        <v>0.66666666666666663</v>
      </c>
      <c r="G362" s="18">
        <f>MOD(F362-E362,1)*24</f>
        <v>8.9999999999999982</v>
      </c>
      <c r="H362" s="57">
        <f>IF(G362-0.5&lt;=9,G362-0.5,9)</f>
        <v>8.4999999999999982</v>
      </c>
      <c r="I362" s="58">
        <f>G362-H362-0.5</f>
        <v>0</v>
      </c>
      <c r="J362" s="57">
        <v>0</v>
      </c>
      <c r="K362" s="62">
        <v>65.599999999999994</v>
      </c>
      <c r="L362" s="60">
        <f>(K362*H362)+(K362*1.5*I362)+(K362*2*J362)</f>
        <v>557.5999999999998</v>
      </c>
      <c r="M362" s="61" t="s">
        <v>35</v>
      </c>
      <c r="N362" s="5"/>
      <c r="O362" s="33">
        <f>IF(G362&gt;12.5,G362-1,G362-0.5)</f>
        <v>8.4999999999999982</v>
      </c>
    </row>
    <row r="363" spans="1:15" s="32" customFormat="1" ht="15" customHeight="1" x14ac:dyDescent="0.2">
      <c r="A363" s="25"/>
      <c r="B363" s="21" t="s">
        <v>56</v>
      </c>
      <c r="C363" s="22" t="s">
        <v>38</v>
      </c>
      <c r="D363" s="17">
        <v>45916</v>
      </c>
      <c r="E363" s="31">
        <v>0.29166666666666669</v>
      </c>
      <c r="F363" s="34">
        <v>0.66666666666666663</v>
      </c>
      <c r="G363" s="18">
        <f>MOD(F363-E363,1)*24</f>
        <v>8.9999999999999982</v>
      </c>
      <c r="H363" s="57">
        <f>IF(G363-0.5&lt;=9,G363-0.5,9)</f>
        <v>8.4999999999999982</v>
      </c>
      <c r="I363" s="58">
        <f>G363-H363-0.5</f>
        <v>0</v>
      </c>
      <c r="J363" s="57">
        <v>0</v>
      </c>
      <c r="K363" s="62">
        <v>65.599999999999994</v>
      </c>
      <c r="L363" s="60">
        <f>(K363*H363)+(K363*1.5*I363)+(K363*2*J363)</f>
        <v>557.5999999999998</v>
      </c>
      <c r="M363" s="61" t="s">
        <v>35</v>
      </c>
      <c r="N363" s="5"/>
      <c r="O363" s="33">
        <f>IF(G363&gt;12.5,G363-1,G363-0.5)</f>
        <v>8.4999999999999982</v>
      </c>
    </row>
    <row r="364" spans="1:15" s="32" customFormat="1" ht="15" customHeight="1" x14ac:dyDescent="0.2">
      <c r="A364" s="25"/>
      <c r="B364" s="21" t="s">
        <v>44</v>
      </c>
      <c r="C364" s="22" t="s">
        <v>38</v>
      </c>
      <c r="D364" s="17">
        <v>45916</v>
      </c>
      <c r="E364" s="31">
        <v>0.29166666666666669</v>
      </c>
      <c r="F364" s="34">
        <v>0.66666666666666663</v>
      </c>
      <c r="G364" s="18">
        <f>MOD(F364-E364,1)*24</f>
        <v>8.9999999999999982</v>
      </c>
      <c r="H364" s="57">
        <f>IF(G364-0.5&lt;=9,G364-0.5,9)</f>
        <v>8.4999999999999982</v>
      </c>
      <c r="I364" s="58">
        <f>G364-H364-0.5</f>
        <v>0</v>
      </c>
      <c r="J364" s="57">
        <v>0</v>
      </c>
      <c r="K364" s="62">
        <v>65.599999999999994</v>
      </c>
      <c r="L364" s="60">
        <f>(K364*H364)+(K364*1.5*I364)+(K364*2*J364)</f>
        <v>557.5999999999998</v>
      </c>
      <c r="M364" s="61" t="s">
        <v>35</v>
      </c>
      <c r="N364" s="5"/>
      <c r="O364" s="33">
        <f>IF(G364&gt;12.5,G364-1,G364-0.5)</f>
        <v>8.4999999999999982</v>
      </c>
    </row>
    <row r="365" spans="1:15" s="32" customFormat="1" ht="15" customHeight="1" x14ac:dyDescent="0.2">
      <c r="A365" s="25"/>
      <c r="B365" s="21" t="s">
        <v>53</v>
      </c>
      <c r="C365" s="22" t="s">
        <v>38</v>
      </c>
      <c r="D365" s="17">
        <v>45916</v>
      </c>
      <c r="E365" s="31">
        <v>0.29166666666666669</v>
      </c>
      <c r="F365" s="34">
        <v>0.66666666666666663</v>
      </c>
      <c r="G365" s="18">
        <f>MOD(F365-E365,1)*24</f>
        <v>8.9999999999999982</v>
      </c>
      <c r="H365" s="57">
        <f>IF(G365-0.5&lt;=9,G365-0.5,9)</f>
        <v>8.4999999999999982</v>
      </c>
      <c r="I365" s="58">
        <f>G365-H365-0.5</f>
        <v>0</v>
      </c>
      <c r="J365" s="57">
        <v>0</v>
      </c>
      <c r="K365" s="62">
        <v>65.599999999999994</v>
      </c>
      <c r="L365" s="60">
        <f>(K365*H365)+(K365*1.5*I365)+(K365*2*J365)</f>
        <v>557.5999999999998</v>
      </c>
      <c r="M365" s="61" t="s">
        <v>35</v>
      </c>
      <c r="N365" s="5"/>
      <c r="O365" s="33">
        <f>IF(G365&gt;12.5,G365-1,G365-0.5)</f>
        <v>8.4999999999999982</v>
      </c>
    </row>
    <row r="366" spans="1:15" s="32" customFormat="1" ht="15" customHeight="1" x14ac:dyDescent="0.2">
      <c r="A366" s="25"/>
      <c r="B366" s="21" t="s">
        <v>54</v>
      </c>
      <c r="C366" s="22" t="s">
        <v>38</v>
      </c>
      <c r="D366" s="17">
        <v>45916</v>
      </c>
      <c r="E366" s="31">
        <v>0.29166666666666669</v>
      </c>
      <c r="F366" s="34">
        <v>0.66666666666666663</v>
      </c>
      <c r="G366" s="18">
        <f>MOD(F366-E366,1)*24</f>
        <v>8.9999999999999982</v>
      </c>
      <c r="H366" s="57">
        <f>IF(G366-0.5&lt;=9,G366-0.5,9)</f>
        <v>8.4999999999999982</v>
      </c>
      <c r="I366" s="58">
        <f>G366-H366-0.5</f>
        <v>0</v>
      </c>
      <c r="J366" s="57">
        <v>0</v>
      </c>
      <c r="K366" s="62">
        <v>65.599999999999994</v>
      </c>
      <c r="L366" s="60">
        <f>(K366*H366)+(K366*1.5*I366)+(K366*2*J366)</f>
        <v>557.5999999999998</v>
      </c>
      <c r="M366" s="61" t="s">
        <v>35</v>
      </c>
      <c r="N366" s="5"/>
      <c r="O366" s="33">
        <f>IF(G366&gt;12.5,G366-1,G366-0.5)</f>
        <v>8.4999999999999982</v>
      </c>
    </row>
    <row r="367" spans="1:15" s="32" customFormat="1" ht="15" customHeight="1" x14ac:dyDescent="0.2">
      <c r="A367" s="25"/>
      <c r="B367" s="21" t="s">
        <v>55</v>
      </c>
      <c r="C367" s="22" t="s">
        <v>38</v>
      </c>
      <c r="D367" s="17">
        <v>45916</v>
      </c>
      <c r="E367" s="95">
        <v>0.29166666666666669</v>
      </c>
      <c r="F367" s="34">
        <v>0.66666666666666663</v>
      </c>
      <c r="G367" s="18">
        <f>MOD(F367-E367,1)*24</f>
        <v>8.9999999999999982</v>
      </c>
      <c r="H367" s="57">
        <f>IF(G367-0.5&lt;=9,G367-0.5,9)</f>
        <v>8.4999999999999982</v>
      </c>
      <c r="I367" s="58">
        <f>G367-H367-0.5</f>
        <v>0</v>
      </c>
      <c r="J367" s="57">
        <v>0</v>
      </c>
      <c r="K367" s="62">
        <v>65.599999999999994</v>
      </c>
      <c r="L367" s="60">
        <f>(K367*H367)+(K367*1.5*I367)+(K367*2*J367)</f>
        <v>557.5999999999998</v>
      </c>
      <c r="M367" s="61" t="s">
        <v>35</v>
      </c>
      <c r="N367" s="5"/>
      <c r="O367" s="33">
        <f>IF(G367&gt;12.5,G367-1,G367-0.5)</f>
        <v>8.4999999999999982</v>
      </c>
    </row>
    <row r="368" spans="1:15" s="32" customFormat="1" ht="15" customHeight="1" x14ac:dyDescent="0.2">
      <c r="A368" s="30"/>
      <c r="B368" s="21" t="s">
        <v>52</v>
      </c>
      <c r="C368" s="22" t="s">
        <v>38</v>
      </c>
      <c r="D368" s="17">
        <v>45916</v>
      </c>
      <c r="E368" s="31">
        <v>0.29166666666666669</v>
      </c>
      <c r="F368" s="34">
        <v>0.66666666666666663</v>
      </c>
      <c r="G368" s="18">
        <f>MOD(F368-E368,1)*24</f>
        <v>8.9999999999999982</v>
      </c>
      <c r="H368" s="57">
        <f>IF(G368-0.5&lt;=9,G368-0.5,9)</f>
        <v>8.4999999999999982</v>
      </c>
      <c r="I368" s="58">
        <f>G368-H368-0.5</f>
        <v>0</v>
      </c>
      <c r="J368" s="57">
        <v>0</v>
      </c>
      <c r="K368" s="62">
        <v>65.599999999999994</v>
      </c>
      <c r="L368" s="60">
        <f>(K368*H368)+(K368*1.5*I368)+(K368*2*J368)</f>
        <v>557.5999999999998</v>
      </c>
      <c r="M368" s="61" t="s">
        <v>35</v>
      </c>
      <c r="N368" s="5"/>
      <c r="O368" s="33">
        <f>IF(G368&gt;12.5,G368-1,G368-0.5)</f>
        <v>8.4999999999999982</v>
      </c>
    </row>
    <row r="369" spans="1:15" s="32" customFormat="1" ht="15" customHeight="1" x14ac:dyDescent="0.2">
      <c r="A369" s="25"/>
      <c r="B369" s="21" t="s">
        <v>47</v>
      </c>
      <c r="C369" s="22" t="s">
        <v>38</v>
      </c>
      <c r="D369" s="17">
        <v>45916</v>
      </c>
      <c r="E369" s="95">
        <v>0.29166666666666669</v>
      </c>
      <c r="F369" s="34">
        <v>0.66666666666666663</v>
      </c>
      <c r="G369" s="18">
        <f>MOD(F369-E369,1)*24</f>
        <v>8.9999999999999982</v>
      </c>
      <c r="H369" s="57">
        <f>IF(G369-0.5&lt;=9,G369-0.5,9)</f>
        <v>8.4999999999999982</v>
      </c>
      <c r="I369" s="58">
        <f>G369-H369-0.5</f>
        <v>0</v>
      </c>
      <c r="J369" s="57">
        <v>0</v>
      </c>
      <c r="K369" s="62">
        <v>65.599999999999994</v>
      </c>
      <c r="L369" s="60">
        <f>(K369*H369)+(K369*1.5*I369)+(K369*2*J369)</f>
        <v>557.5999999999998</v>
      </c>
      <c r="M369" s="61" t="s">
        <v>35</v>
      </c>
      <c r="N369" s="5"/>
      <c r="O369" s="33">
        <f>IF(G369&gt;12.5,G369-1,G369-0.5)</f>
        <v>8.4999999999999982</v>
      </c>
    </row>
    <row r="370" spans="1:15" s="32" customFormat="1" ht="15" customHeight="1" x14ac:dyDescent="0.2">
      <c r="A370" s="25"/>
      <c r="B370" s="21" t="s">
        <v>51</v>
      </c>
      <c r="C370" s="22" t="s">
        <v>38</v>
      </c>
      <c r="D370" s="17">
        <v>45916</v>
      </c>
      <c r="E370" s="31">
        <v>0.29166666666666669</v>
      </c>
      <c r="F370" s="34">
        <v>0.66666666666666663</v>
      </c>
      <c r="G370" s="18">
        <f>MOD(F370-E370,1)*24</f>
        <v>8.9999999999999982</v>
      </c>
      <c r="H370" s="57">
        <f>IF(G370-0.5&lt;=9,G370-0.5,9)</f>
        <v>8.4999999999999982</v>
      </c>
      <c r="I370" s="58">
        <f>G370-H370-0.5</f>
        <v>0</v>
      </c>
      <c r="J370" s="57">
        <v>0</v>
      </c>
      <c r="K370" s="62">
        <v>65.599999999999994</v>
      </c>
      <c r="L370" s="60">
        <f>(K370*H370)+(K370*1.5*I370)+(K370*2*J370)</f>
        <v>557.5999999999998</v>
      </c>
      <c r="M370" s="61" t="s">
        <v>35</v>
      </c>
      <c r="N370" s="5"/>
      <c r="O370" s="33">
        <f>IF(G370&gt;12.5,G370-1,G370-0.5)</f>
        <v>8.4999999999999982</v>
      </c>
    </row>
    <row r="371" spans="1:15" s="32" customFormat="1" ht="15" customHeight="1" x14ac:dyDescent="0.2">
      <c r="A371" s="30"/>
      <c r="B371" s="21" t="s">
        <v>42</v>
      </c>
      <c r="C371" s="22" t="s">
        <v>38</v>
      </c>
      <c r="D371" s="17">
        <v>45916</v>
      </c>
      <c r="E371" s="31">
        <v>0.29166666666666669</v>
      </c>
      <c r="F371" s="34">
        <v>0.66666666666666663</v>
      </c>
      <c r="G371" s="18">
        <f>MOD(F371-E371,1)*24</f>
        <v>8.9999999999999982</v>
      </c>
      <c r="H371" s="57">
        <f>IF(G371-0.5&lt;=9,G371-0.5,9)</f>
        <v>8.4999999999999982</v>
      </c>
      <c r="I371" s="58">
        <f>G371-H371-0.5</f>
        <v>0</v>
      </c>
      <c r="J371" s="57">
        <v>0</v>
      </c>
      <c r="K371" s="62">
        <v>65.599999999999994</v>
      </c>
      <c r="L371" s="60">
        <f>(K371*H371)+(K371*1.5*I371)+(K371*2*J371)</f>
        <v>557.5999999999998</v>
      </c>
      <c r="M371" s="61" t="s">
        <v>35</v>
      </c>
      <c r="N371" s="5"/>
      <c r="O371" s="33">
        <f>IF(G371&gt;12.5,G371-1,G371-0.5)</f>
        <v>8.4999999999999982</v>
      </c>
    </row>
    <row r="372" spans="1:15" s="32" customFormat="1" ht="15" customHeight="1" x14ac:dyDescent="0.2">
      <c r="A372" s="25"/>
      <c r="B372" s="21" t="s">
        <v>37</v>
      </c>
      <c r="C372" s="22" t="s">
        <v>38</v>
      </c>
      <c r="D372" s="17">
        <v>45916</v>
      </c>
      <c r="E372" s="31">
        <v>0.29166666666666669</v>
      </c>
      <c r="F372" s="34">
        <v>0.66666666666666663</v>
      </c>
      <c r="G372" s="18">
        <f>MOD(F372-E372,1)*24</f>
        <v>8.9999999999999982</v>
      </c>
      <c r="H372" s="57">
        <f>IF(G372-0.5&lt;=9,G372-0.5,9)</f>
        <v>8.4999999999999982</v>
      </c>
      <c r="I372" s="58">
        <f>G372-H372-0.5</f>
        <v>0</v>
      </c>
      <c r="J372" s="57">
        <v>0</v>
      </c>
      <c r="K372" s="62">
        <v>65.599999999999994</v>
      </c>
      <c r="L372" s="60">
        <f>(K372*H372)+(K372*1.5*I372)+(K372*2*J372)</f>
        <v>557.5999999999998</v>
      </c>
      <c r="M372" s="61" t="s">
        <v>35</v>
      </c>
      <c r="N372" s="5"/>
      <c r="O372" s="33">
        <f>IF(G372&gt;12.5,G372-1,G372-0.5)</f>
        <v>8.4999999999999982</v>
      </c>
    </row>
    <row r="373" spans="1:15" s="32" customFormat="1" ht="15" customHeight="1" x14ac:dyDescent="0.2">
      <c r="A373" s="25"/>
      <c r="B373" s="23" t="s">
        <v>39</v>
      </c>
      <c r="C373" s="22" t="s">
        <v>38</v>
      </c>
      <c r="D373" s="17">
        <v>45916</v>
      </c>
      <c r="E373" s="31">
        <v>0.29166666666666669</v>
      </c>
      <c r="F373" s="34">
        <v>0.66666666666666663</v>
      </c>
      <c r="G373" s="18">
        <f>MOD(F373-E373,1)*24</f>
        <v>8.9999999999999982</v>
      </c>
      <c r="H373" s="57">
        <f>IF(G373-0.5&lt;=9,G373-0.5,9)</f>
        <v>8.4999999999999982</v>
      </c>
      <c r="I373" s="58">
        <f>G373-H373-0.5</f>
        <v>0</v>
      </c>
      <c r="J373" s="57">
        <v>0</v>
      </c>
      <c r="K373" s="62">
        <v>65.599999999999994</v>
      </c>
      <c r="L373" s="60">
        <f>(K373*H373)+(K373*1.5*I373)+(K373*2*J373)</f>
        <v>557.5999999999998</v>
      </c>
      <c r="M373" s="61" t="s">
        <v>35</v>
      </c>
      <c r="N373" s="5"/>
      <c r="O373" s="33">
        <f>IF(G373&gt;12.5,G373-1,G373-0.5)</f>
        <v>8.4999999999999982</v>
      </c>
    </row>
    <row r="374" spans="1:15" s="32" customFormat="1" ht="15" customHeight="1" x14ac:dyDescent="0.2">
      <c r="A374" s="30"/>
      <c r="B374" s="23" t="s">
        <v>15</v>
      </c>
      <c r="C374" s="22" t="s">
        <v>6</v>
      </c>
      <c r="D374" s="17">
        <v>45916</v>
      </c>
      <c r="E374" s="31">
        <v>0.22916666666666666</v>
      </c>
      <c r="F374" s="34">
        <v>0.66666666666666663</v>
      </c>
      <c r="G374" s="18">
        <f>MOD(F374-E374,1)*24</f>
        <v>10.5</v>
      </c>
      <c r="H374" s="57">
        <f>IF(G374-0.5&lt;=9,G374-0.5,9)</f>
        <v>9</v>
      </c>
      <c r="I374" s="58">
        <f>G374-H374-0.5</f>
        <v>1</v>
      </c>
      <c r="J374" s="57">
        <v>0</v>
      </c>
      <c r="K374" s="62">
        <v>77</v>
      </c>
      <c r="L374" s="60">
        <f>(K374*H374)+(K374*1.5*I374)+(K374*2*J374)</f>
        <v>808.5</v>
      </c>
      <c r="M374" s="61" t="s">
        <v>6</v>
      </c>
      <c r="N374" s="35"/>
      <c r="O374" s="33">
        <f>IF(G374&gt;12.5,G374-1,G374-0.5)</f>
        <v>10</v>
      </c>
    </row>
    <row r="375" spans="1:15" s="32" customFormat="1" ht="15" customHeight="1" x14ac:dyDescent="0.2">
      <c r="A375" s="25"/>
      <c r="B375" s="21" t="s">
        <v>13</v>
      </c>
      <c r="C375" s="22" t="s">
        <v>6</v>
      </c>
      <c r="D375" s="17">
        <v>45916</v>
      </c>
      <c r="E375" s="31">
        <v>0.22916666666666666</v>
      </c>
      <c r="F375" s="34">
        <v>0.66666666666666663</v>
      </c>
      <c r="G375" s="18">
        <f>MOD(F375-E375,1)*24</f>
        <v>10.5</v>
      </c>
      <c r="H375" s="57">
        <f>IF(G375-0.5&lt;=9,G375-0.5,9)</f>
        <v>9</v>
      </c>
      <c r="I375" s="58">
        <f>G375-H375-0.5</f>
        <v>1</v>
      </c>
      <c r="J375" s="57">
        <v>0</v>
      </c>
      <c r="K375" s="59">
        <v>77</v>
      </c>
      <c r="L375" s="63">
        <f>(K375*H375)+(K375*1.5*I375)+(K375*2*J375)</f>
        <v>808.5</v>
      </c>
      <c r="M375" s="61" t="s">
        <v>6</v>
      </c>
      <c r="N375" s="5"/>
      <c r="O375" s="33">
        <f>IF(G375&gt;12.5,G375-1,G375-0.5)</f>
        <v>10</v>
      </c>
    </row>
    <row r="376" spans="1:15" s="32" customFormat="1" ht="15" customHeight="1" x14ac:dyDescent="0.2">
      <c r="A376" s="30"/>
      <c r="B376" s="23" t="s">
        <v>7</v>
      </c>
      <c r="C376" s="22" t="s">
        <v>6</v>
      </c>
      <c r="D376" s="17">
        <v>45916</v>
      </c>
      <c r="E376" s="34">
        <v>0.25</v>
      </c>
      <c r="F376" s="34">
        <v>0.64583333333333337</v>
      </c>
      <c r="G376" s="18">
        <f>MOD(F376-E376,1)*24</f>
        <v>9.5</v>
      </c>
      <c r="H376" s="57">
        <f>IF(G376-0.5&lt;=9,G376-0.5,9)</f>
        <v>9</v>
      </c>
      <c r="I376" s="58">
        <f>G376-H376-0.5</f>
        <v>0</v>
      </c>
      <c r="J376" s="57">
        <v>0</v>
      </c>
      <c r="K376" s="62">
        <v>77</v>
      </c>
      <c r="L376" s="60">
        <f>(K376*H376)+(K376*1.5*I376)+(K376*2*J376)</f>
        <v>693</v>
      </c>
      <c r="M376" s="61" t="s">
        <v>6</v>
      </c>
      <c r="O376" s="33">
        <f>IF(G376&gt;12.5,G376-1,G376-0.5)</f>
        <v>9</v>
      </c>
    </row>
    <row r="377" spans="1:15" s="32" customFormat="1" ht="15" customHeight="1" x14ac:dyDescent="0.2">
      <c r="A377" s="30"/>
      <c r="B377" s="23" t="s">
        <v>10</v>
      </c>
      <c r="C377" s="22" t="s">
        <v>6</v>
      </c>
      <c r="D377" s="17">
        <v>45916</v>
      </c>
      <c r="E377" s="34">
        <v>0.25</v>
      </c>
      <c r="F377" s="34">
        <v>0.64583333333333337</v>
      </c>
      <c r="G377" s="18">
        <f>MOD(F377-E377,1)*24</f>
        <v>9.5</v>
      </c>
      <c r="H377" s="57">
        <f>IF(G377-0.5&lt;=9,G377-0.5,9)</f>
        <v>9</v>
      </c>
      <c r="I377" s="58">
        <f>G377-H377-0.5</f>
        <v>0</v>
      </c>
      <c r="J377" s="57">
        <v>0</v>
      </c>
      <c r="K377" s="62">
        <v>77</v>
      </c>
      <c r="L377" s="60">
        <f>(K377*H377)+(K377*1.5*I377)+(K377*2*J377)</f>
        <v>693</v>
      </c>
      <c r="M377" s="61" t="s">
        <v>6</v>
      </c>
      <c r="O377" s="33">
        <f>IF(G377&gt;12.5,G377-1,G377-0.5)</f>
        <v>9</v>
      </c>
    </row>
    <row r="378" spans="1:15" s="32" customFormat="1" ht="15" customHeight="1" x14ac:dyDescent="0.2">
      <c r="A378" s="30"/>
      <c r="B378" s="23" t="s">
        <v>28</v>
      </c>
      <c r="C378" s="22" t="s">
        <v>6</v>
      </c>
      <c r="D378" s="17">
        <v>45916</v>
      </c>
      <c r="E378" s="34">
        <v>0.25</v>
      </c>
      <c r="F378" s="34">
        <v>0.64583333333333337</v>
      </c>
      <c r="G378" s="18">
        <f>MOD(F378-E378,1)*24</f>
        <v>9.5</v>
      </c>
      <c r="H378" s="57">
        <f>IF(G378-0.5&lt;=9,G378-0.5,9)</f>
        <v>9</v>
      </c>
      <c r="I378" s="58">
        <f>G378-H378-0.5</f>
        <v>0</v>
      </c>
      <c r="J378" s="57">
        <v>0</v>
      </c>
      <c r="K378" s="62">
        <v>77</v>
      </c>
      <c r="L378" s="60">
        <f>(K378*H378)+(K378*1.5*I378)+(K378*2*J378)</f>
        <v>693</v>
      </c>
      <c r="M378" s="61" t="s">
        <v>6</v>
      </c>
      <c r="O378" s="33">
        <f>IF(G378&gt;12.5,G378-1,G378-0.5)</f>
        <v>9</v>
      </c>
    </row>
    <row r="379" spans="1:15" s="32" customFormat="1" ht="15" customHeight="1" x14ac:dyDescent="0.2">
      <c r="A379" s="25"/>
      <c r="B379" s="21" t="s">
        <v>14</v>
      </c>
      <c r="C379" s="22" t="s">
        <v>6</v>
      </c>
      <c r="D379" s="17">
        <v>45916</v>
      </c>
      <c r="E379" s="34">
        <v>0.25</v>
      </c>
      <c r="F379" s="34">
        <v>0.64583333333333337</v>
      </c>
      <c r="G379" s="18">
        <f>MOD(F379-E379,1)*24</f>
        <v>9.5</v>
      </c>
      <c r="H379" s="57">
        <f>IF(G379-0.5&lt;=9,G379-0.5,9)</f>
        <v>9</v>
      </c>
      <c r="I379" s="58">
        <f>G379-H379-0.5</f>
        <v>0</v>
      </c>
      <c r="J379" s="57">
        <v>0</v>
      </c>
      <c r="K379" s="59">
        <v>77</v>
      </c>
      <c r="L379" s="60">
        <f>(K379*H379)+(K379*1.5*I379)+(K379*2*J379)</f>
        <v>693</v>
      </c>
      <c r="M379" s="61" t="s">
        <v>6</v>
      </c>
      <c r="O379" s="33">
        <f>IF(G379&gt;12.5,G379-1,G379-0.5)</f>
        <v>9</v>
      </c>
    </row>
    <row r="380" spans="1:15" s="32" customFormat="1" ht="15" customHeight="1" x14ac:dyDescent="0.2">
      <c r="A380" s="30"/>
      <c r="B380" s="23" t="s">
        <v>27</v>
      </c>
      <c r="C380" s="22" t="s">
        <v>6</v>
      </c>
      <c r="D380" s="17">
        <v>45916</v>
      </c>
      <c r="E380" s="34">
        <v>0.25</v>
      </c>
      <c r="F380" s="34">
        <v>0.64583333333333337</v>
      </c>
      <c r="G380" s="18">
        <f>MOD(F380-E380,1)*24</f>
        <v>9.5</v>
      </c>
      <c r="H380" s="57">
        <f>IF(G380-0.5&lt;=9,G380-0.5,9)</f>
        <v>9</v>
      </c>
      <c r="I380" s="58">
        <f>G380-H380-0.5</f>
        <v>0</v>
      </c>
      <c r="J380" s="57">
        <v>0</v>
      </c>
      <c r="K380" s="62">
        <v>77</v>
      </c>
      <c r="L380" s="60">
        <f>(K380*H380)+(K380*1.5*I380)+(K380*2*J380)</f>
        <v>693</v>
      </c>
      <c r="M380" s="61" t="s">
        <v>6</v>
      </c>
      <c r="O380" s="33">
        <f>IF(G380&gt;12.5,G380-1,G380-0.5)</f>
        <v>9</v>
      </c>
    </row>
    <row r="381" spans="1:15" s="32" customFormat="1" ht="15" customHeight="1" x14ac:dyDescent="0.2">
      <c r="A381" s="30"/>
      <c r="B381" s="23" t="s">
        <v>30</v>
      </c>
      <c r="C381" s="22" t="s">
        <v>6</v>
      </c>
      <c r="D381" s="17">
        <v>45916</v>
      </c>
      <c r="E381" s="34">
        <v>0.25</v>
      </c>
      <c r="F381" s="34">
        <v>0.64583333333333337</v>
      </c>
      <c r="G381" s="18">
        <f>MOD(F381-E381,1)*24</f>
        <v>9.5</v>
      </c>
      <c r="H381" s="57">
        <f>IF(G381-0.5&lt;=9,G381-0.5,9)</f>
        <v>9</v>
      </c>
      <c r="I381" s="58">
        <f>G381-H381-0.5</f>
        <v>0</v>
      </c>
      <c r="J381" s="57">
        <v>0</v>
      </c>
      <c r="K381" s="62">
        <v>77</v>
      </c>
      <c r="L381" s="60">
        <f>(K381*H381)+(K381*1.5*I381)+(K381*2*J381)</f>
        <v>693</v>
      </c>
      <c r="M381" s="61" t="s">
        <v>6</v>
      </c>
      <c r="O381" s="33">
        <f>IF(G381&gt;12.5,G381-1,G381-0.5)</f>
        <v>9</v>
      </c>
    </row>
    <row r="382" spans="1:15" s="32" customFormat="1" ht="15" customHeight="1" x14ac:dyDescent="0.2">
      <c r="A382" s="30"/>
      <c r="B382" s="23" t="s">
        <v>17</v>
      </c>
      <c r="C382" s="22" t="s">
        <v>6</v>
      </c>
      <c r="D382" s="17">
        <v>45916</v>
      </c>
      <c r="E382" s="34">
        <v>0.25</v>
      </c>
      <c r="F382" s="34">
        <v>0.64583333333333337</v>
      </c>
      <c r="G382" s="18">
        <f>MOD(F382-E382,1)*24</f>
        <v>9.5</v>
      </c>
      <c r="H382" s="57">
        <f>IF(G382-0.5&lt;=9,G382-0.5,9)</f>
        <v>9</v>
      </c>
      <c r="I382" s="58">
        <f>G382-H382-0.5</f>
        <v>0</v>
      </c>
      <c r="J382" s="57">
        <v>0</v>
      </c>
      <c r="K382" s="62">
        <v>77</v>
      </c>
      <c r="L382" s="60">
        <f>(K382*H382)+(K382*1.5*I382)+(K382*2*J382)</f>
        <v>693</v>
      </c>
      <c r="M382" s="61" t="s">
        <v>6</v>
      </c>
      <c r="N382" s="35"/>
      <c r="O382" s="33">
        <f>IF(G382&gt;12.5,G382-1,G382-0.5)</f>
        <v>9</v>
      </c>
    </row>
    <row r="383" spans="1:15" s="32" customFormat="1" ht="15" customHeight="1" x14ac:dyDescent="0.2">
      <c r="A383" s="30"/>
      <c r="B383" s="23" t="s">
        <v>16</v>
      </c>
      <c r="C383" s="22" t="s">
        <v>6</v>
      </c>
      <c r="D383" s="17">
        <v>45916</v>
      </c>
      <c r="E383" s="34">
        <v>0.25</v>
      </c>
      <c r="F383" s="34">
        <v>0.64583333333333337</v>
      </c>
      <c r="G383" s="18">
        <f>MOD(F383-E383,1)*24</f>
        <v>9.5</v>
      </c>
      <c r="H383" s="57">
        <f>IF(G383-0.5&lt;=9,G383-0.5,9)</f>
        <v>9</v>
      </c>
      <c r="I383" s="58">
        <f>G383-H383-0.5</f>
        <v>0</v>
      </c>
      <c r="J383" s="57">
        <v>0</v>
      </c>
      <c r="K383" s="62">
        <v>77</v>
      </c>
      <c r="L383" s="60">
        <f>(K383*H383)+(K383*1.5*I383)+(K383*2*J383)</f>
        <v>693</v>
      </c>
      <c r="M383" s="61" t="s">
        <v>6</v>
      </c>
      <c r="O383" s="33">
        <f>IF(G383&gt;12.5,G383-1,G383-0.5)</f>
        <v>9</v>
      </c>
    </row>
    <row r="384" spans="1:15" s="32" customFormat="1" ht="15" customHeight="1" x14ac:dyDescent="0.2">
      <c r="A384" s="30"/>
      <c r="B384" s="23" t="s">
        <v>11</v>
      </c>
      <c r="C384" s="22" t="s">
        <v>6</v>
      </c>
      <c r="D384" s="17">
        <v>45916</v>
      </c>
      <c r="E384" s="34">
        <v>0.25</v>
      </c>
      <c r="F384" s="34">
        <v>0.64583333333333337</v>
      </c>
      <c r="G384" s="18">
        <f>MOD(F384-E384,1)*24</f>
        <v>9.5</v>
      </c>
      <c r="H384" s="57">
        <f>IF(G384-0.5&lt;=9,G384-0.5,9)</f>
        <v>9</v>
      </c>
      <c r="I384" s="58">
        <f>G384-H384-0.5</f>
        <v>0</v>
      </c>
      <c r="J384" s="57">
        <v>0</v>
      </c>
      <c r="K384" s="62">
        <v>77</v>
      </c>
      <c r="L384" s="60">
        <f>(K384*H384)+(K384*1.5*I384)+(K384*2*J384)</f>
        <v>693</v>
      </c>
      <c r="M384" s="61" t="s">
        <v>6</v>
      </c>
      <c r="O384" s="33">
        <f>IF(G384&gt;12.5,G384-1,G384-0.5)</f>
        <v>9</v>
      </c>
    </row>
    <row r="385" spans="1:15" s="32" customFormat="1" ht="15" customHeight="1" x14ac:dyDescent="0.2">
      <c r="A385" s="25"/>
      <c r="B385" s="21" t="s">
        <v>33</v>
      </c>
      <c r="C385" s="22" t="s">
        <v>34</v>
      </c>
      <c r="D385" s="17">
        <v>45917</v>
      </c>
      <c r="E385" s="95">
        <v>0.27083333333333331</v>
      </c>
      <c r="F385" s="34">
        <v>0.75</v>
      </c>
      <c r="G385" s="18">
        <f>MOD(F385-E385,1)*24</f>
        <v>11.5</v>
      </c>
      <c r="H385" s="57">
        <f>IF(G385-0.5&lt;=9,G385-0.5,9)</f>
        <v>9</v>
      </c>
      <c r="I385" s="58">
        <f>G385-H385-0.5</f>
        <v>2</v>
      </c>
      <c r="J385" s="57">
        <v>0</v>
      </c>
      <c r="K385" s="59">
        <v>73</v>
      </c>
      <c r="L385" s="60">
        <f>(K385*H385)+(K385*1.5*I385)+(K385*2*J385)</f>
        <v>876</v>
      </c>
      <c r="M385" s="61" t="s">
        <v>35</v>
      </c>
      <c r="N385" s="5"/>
      <c r="O385" s="33">
        <f>IF(G385&gt;12.5,G385-1,G385-0.5)</f>
        <v>11</v>
      </c>
    </row>
    <row r="386" spans="1:15" s="32" customFormat="1" ht="15" customHeight="1" x14ac:dyDescent="0.2">
      <c r="A386" s="25"/>
      <c r="B386" s="21" t="s">
        <v>36</v>
      </c>
      <c r="C386" s="22" t="s">
        <v>34</v>
      </c>
      <c r="D386" s="17">
        <v>45917</v>
      </c>
      <c r="E386" s="95">
        <v>0.25</v>
      </c>
      <c r="F386" s="34">
        <v>0.77083333333333337</v>
      </c>
      <c r="G386" s="18">
        <f>MOD(F386-E386,1)*24</f>
        <v>12.5</v>
      </c>
      <c r="H386" s="57">
        <f>IF(G386-0.5&lt;=9,G386-0.5,9)</f>
        <v>9</v>
      </c>
      <c r="I386" s="58">
        <f>G386-H386-0.5</f>
        <v>3</v>
      </c>
      <c r="J386" s="57">
        <v>0</v>
      </c>
      <c r="K386" s="59">
        <v>73</v>
      </c>
      <c r="L386" s="60">
        <f>(K386*H386)+(K386*1.5*I386)+(K386*2*J386)</f>
        <v>985.5</v>
      </c>
      <c r="M386" s="61" t="s">
        <v>35</v>
      </c>
      <c r="N386" s="5"/>
      <c r="O386" s="33">
        <f>IF(G386&gt;12.5,G386-1,G386-0.5)</f>
        <v>12</v>
      </c>
    </row>
    <row r="387" spans="1:15" s="32" customFormat="1" ht="15" customHeight="1" x14ac:dyDescent="0.2">
      <c r="A387" s="25"/>
      <c r="B387" s="23" t="s">
        <v>43</v>
      </c>
      <c r="C387" s="22" t="s">
        <v>38</v>
      </c>
      <c r="D387" s="17">
        <v>45917</v>
      </c>
      <c r="E387" s="31">
        <v>0.29166666666666669</v>
      </c>
      <c r="F387" s="34">
        <v>0.66666666666666663</v>
      </c>
      <c r="G387" s="18">
        <f>MOD(F387-E387,1)*24</f>
        <v>8.9999999999999982</v>
      </c>
      <c r="H387" s="57">
        <f>IF(G387-0.5&lt;=9,G387-0.5,9)</f>
        <v>8.4999999999999982</v>
      </c>
      <c r="I387" s="58">
        <f>G387-H387-0.5</f>
        <v>0</v>
      </c>
      <c r="J387" s="57">
        <v>0</v>
      </c>
      <c r="K387" s="62">
        <v>65.599999999999994</v>
      </c>
      <c r="L387" s="60">
        <f>(K387*H387)+(K387*1.5*I387)+(K387*2*J387)</f>
        <v>557.5999999999998</v>
      </c>
      <c r="M387" s="61" t="s">
        <v>35</v>
      </c>
      <c r="N387" s="5"/>
      <c r="O387" s="33">
        <f>IF(G387&gt;12.5,G387-1,G387-0.5)</f>
        <v>8.4999999999999982</v>
      </c>
    </row>
    <row r="388" spans="1:15" s="32" customFormat="1" ht="15" customHeight="1" x14ac:dyDescent="0.2">
      <c r="A388" s="25"/>
      <c r="B388" s="21" t="s">
        <v>48</v>
      </c>
      <c r="C388" s="22" t="s">
        <v>38</v>
      </c>
      <c r="D388" s="17">
        <v>45917</v>
      </c>
      <c r="E388" s="31">
        <v>0.29166666666666669</v>
      </c>
      <c r="F388" s="34">
        <v>0.66666666666666663</v>
      </c>
      <c r="G388" s="18">
        <f>MOD(F388-E388,1)*24</f>
        <v>8.9999999999999982</v>
      </c>
      <c r="H388" s="57">
        <f>IF(G388-0.5&lt;=9,G388-0.5,9)</f>
        <v>8.4999999999999982</v>
      </c>
      <c r="I388" s="58">
        <f>G388-H388-0.5</f>
        <v>0</v>
      </c>
      <c r="J388" s="57">
        <v>0</v>
      </c>
      <c r="K388" s="62">
        <v>65.599999999999994</v>
      </c>
      <c r="L388" s="60">
        <f>(K388*H388)+(K388*1.5*I388)+(K388*2*J388)</f>
        <v>557.5999999999998</v>
      </c>
      <c r="M388" s="61" t="s">
        <v>35</v>
      </c>
      <c r="N388" s="5"/>
      <c r="O388" s="33">
        <f>IF(G388&gt;12.5,G388-1,G388-0.5)</f>
        <v>8.4999999999999982</v>
      </c>
    </row>
    <row r="389" spans="1:15" s="32" customFormat="1" ht="15" customHeight="1" x14ac:dyDescent="0.2">
      <c r="A389" s="25"/>
      <c r="B389" s="21" t="s">
        <v>45</v>
      </c>
      <c r="C389" s="22" t="s">
        <v>38</v>
      </c>
      <c r="D389" s="17">
        <v>45917</v>
      </c>
      <c r="E389" s="31">
        <v>0.29166666666666669</v>
      </c>
      <c r="F389" s="34">
        <v>0.66666666666666663</v>
      </c>
      <c r="G389" s="81">
        <f>MOD(F389-E389,1)*24</f>
        <v>8.9999999999999982</v>
      </c>
      <c r="H389" s="57">
        <f>IF(G389-0.5&lt;=9,G389-0.5,9)</f>
        <v>8.4999999999999982</v>
      </c>
      <c r="I389" s="58">
        <f>G389-H389-0.5</f>
        <v>0</v>
      </c>
      <c r="J389" s="57">
        <v>0</v>
      </c>
      <c r="K389" s="62">
        <v>65.599999999999994</v>
      </c>
      <c r="L389" s="60">
        <f>(K389*H389)+(K389*1.5*I389)+(K389*2*J389)</f>
        <v>557.5999999999998</v>
      </c>
      <c r="M389" s="61" t="s">
        <v>35</v>
      </c>
      <c r="N389" s="5"/>
      <c r="O389" s="33">
        <f>IF(G389&gt;12.5,G389-1,G389-0.5)</f>
        <v>8.4999999999999982</v>
      </c>
    </row>
    <row r="390" spans="1:15" s="32" customFormat="1" ht="15" customHeight="1" x14ac:dyDescent="0.2">
      <c r="A390" s="25"/>
      <c r="B390" s="21" t="s">
        <v>50</v>
      </c>
      <c r="C390" s="22" t="s">
        <v>38</v>
      </c>
      <c r="D390" s="17">
        <v>45917</v>
      </c>
      <c r="E390" s="95">
        <v>0.29166666666666669</v>
      </c>
      <c r="F390" s="34">
        <v>0.66666666666666663</v>
      </c>
      <c r="G390" s="18">
        <f>MOD(F390-E390,1)*24</f>
        <v>8.9999999999999982</v>
      </c>
      <c r="H390" s="57">
        <f>IF(G390-0.5&lt;=9,G390-0.5,9)</f>
        <v>8.4999999999999982</v>
      </c>
      <c r="I390" s="58">
        <f>G390-H390-0.5</f>
        <v>0</v>
      </c>
      <c r="J390" s="57">
        <v>0</v>
      </c>
      <c r="K390" s="62">
        <v>65.599999999999994</v>
      </c>
      <c r="L390" s="60">
        <f>(K390*H390)+(K390*1.5*I390)+(K390*2*J390)</f>
        <v>557.5999999999998</v>
      </c>
      <c r="M390" s="61" t="s">
        <v>35</v>
      </c>
      <c r="N390" s="5"/>
      <c r="O390" s="33">
        <f>IF(G390&gt;12.5,G390-1,G390-0.5)</f>
        <v>8.4999999999999982</v>
      </c>
    </row>
    <row r="391" spans="1:15" s="32" customFormat="1" ht="15" customHeight="1" x14ac:dyDescent="0.2">
      <c r="A391" s="30"/>
      <c r="B391" s="23" t="s">
        <v>49</v>
      </c>
      <c r="C391" s="22" t="s">
        <v>38</v>
      </c>
      <c r="D391" s="17">
        <v>45917</v>
      </c>
      <c r="E391" s="95">
        <v>0.29166666666666669</v>
      </c>
      <c r="F391" s="34">
        <v>0.66666666666666663</v>
      </c>
      <c r="G391" s="18">
        <f>MOD(F391-E391,1)*24</f>
        <v>8.9999999999999982</v>
      </c>
      <c r="H391" s="57">
        <f>IF(G391-0.5&lt;=9,G391-0.5,9)</f>
        <v>8.4999999999999982</v>
      </c>
      <c r="I391" s="58">
        <f>G391-H391-0.5</f>
        <v>0</v>
      </c>
      <c r="J391" s="57">
        <v>0</v>
      </c>
      <c r="K391" s="62">
        <v>65.599999999999994</v>
      </c>
      <c r="L391" s="60">
        <f>(K391*H391)+(K391*1.5*I391)+(K391*2*J391)</f>
        <v>557.5999999999998</v>
      </c>
      <c r="M391" s="61" t="s">
        <v>35</v>
      </c>
      <c r="N391" s="5"/>
      <c r="O391" s="33">
        <f>IF(G391&gt;12.5,G391-1,G391-0.5)</f>
        <v>8.4999999999999982</v>
      </c>
    </row>
    <row r="392" spans="1:15" s="32" customFormat="1" ht="15" customHeight="1" x14ac:dyDescent="0.2">
      <c r="A392" s="25"/>
      <c r="B392" s="21" t="s">
        <v>40</v>
      </c>
      <c r="C392" s="22" t="s">
        <v>38</v>
      </c>
      <c r="D392" s="17">
        <v>45917</v>
      </c>
      <c r="E392" s="31">
        <v>0.29166666666666669</v>
      </c>
      <c r="F392" s="34">
        <v>0.66666666666666663</v>
      </c>
      <c r="G392" s="18">
        <f>MOD(F392-E392,1)*24</f>
        <v>8.9999999999999982</v>
      </c>
      <c r="H392" s="57">
        <f>IF(G392-0.5&lt;=9,G392-0.5,9)</f>
        <v>8.4999999999999982</v>
      </c>
      <c r="I392" s="58">
        <f>G392-H392-0.5</f>
        <v>0</v>
      </c>
      <c r="J392" s="57">
        <v>0</v>
      </c>
      <c r="K392" s="62">
        <v>65.599999999999994</v>
      </c>
      <c r="L392" s="60">
        <f>(K392*H392)+(K392*1.5*I392)+(K392*2*J392)</f>
        <v>557.5999999999998</v>
      </c>
      <c r="M392" s="61" t="s">
        <v>35</v>
      </c>
      <c r="N392" s="5"/>
      <c r="O392" s="33">
        <f>IF(G392&gt;12.5,G392-1,G392-0.5)</f>
        <v>8.4999999999999982</v>
      </c>
    </row>
    <row r="393" spans="1:15" s="32" customFormat="1" ht="15" customHeight="1" x14ac:dyDescent="0.2">
      <c r="A393" s="30"/>
      <c r="B393" s="21" t="s">
        <v>41</v>
      </c>
      <c r="C393" s="22" t="s">
        <v>38</v>
      </c>
      <c r="D393" s="17">
        <v>45917</v>
      </c>
      <c r="E393" s="95">
        <v>0.29166666666666669</v>
      </c>
      <c r="F393" s="34">
        <v>0.66666666666666663</v>
      </c>
      <c r="G393" s="18">
        <f>MOD(F393-E393,1)*24</f>
        <v>8.9999999999999982</v>
      </c>
      <c r="H393" s="57">
        <f>IF(G393-0.5&lt;=9,G393-0.5,9)</f>
        <v>8.4999999999999982</v>
      </c>
      <c r="I393" s="58">
        <f>G393-H393-0.5</f>
        <v>0</v>
      </c>
      <c r="J393" s="57">
        <v>0</v>
      </c>
      <c r="K393" s="62">
        <v>65.599999999999994</v>
      </c>
      <c r="L393" s="60">
        <f>(K393*H393)+(K393*1.5*I393)+(K393*2*J393)</f>
        <v>557.5999999999998</v>
      </c>
      <c r="M393" s="61" t="s">
        <v>35</v>
      </c>
      <c r="N393" s="5"/>
      <c r="O393" s="33">
        <f>IF(G393&gt;12.5,G393-1,G393-0.5)</f>
        <v>8.4999999999999982</v>
      </c>
    </row>
    <row r="394" spans="1:15" s="32" customFormat="1" ht="15" customHeight="1" x14ac:dyDescent="0.2">
      <c r="A394" s="30"/>
      <c r="B394" s="21" t="s">
        <v>46</v>
      </c>
      <c r="C394" s="22" t="s">
        <v>38</v>
      </c>
      <c r="D394" s="17">
        <v>45917</v>
      </c>
      <c r="E394" s="95">
        <v>0.29166666666666669</v>
      </c>
      <c r="F394" s="34">
        <v>0.66666666666666663</v>
      </c>
      <c r="G394" s="18">
        <f>MOD(F394-E394,1)*24</f>
        <v>8.9999999999999982</v>
      </c>
      <c r="H394" s="57">
        <f>IF(G394-0.5&lt;=9,G394-0.5,9)</f>
        <v>8.4999999999999982</v>
      </c>
      <c r="I394" s="58">
        <f>G394-H394-0.5</f>
        <v>0</v>
      </c>
      <c r="J394" s="57">
        <v>0</v>
      </c>
      <c r="K394" s="62">
        <v>65.599999999999994</v>
      </c>
      <c r="L394" s="60">
        <f>(K394*H394)+(K394*1.5*I394)+(K394*2*J394)</f>
        <v>557.5999999999998</v>
      </c>
      <c r="M394" s="61" t="s">
        <v>35</v>
      </c>
      <c r="N394" s="5"/>
      <c r="O394" s="33">
        <f>IF(G394&gt;12.5,G394-1,G394-0.5)</f>
        <v>8.4999999999999982</v>
      </c>
    </row>
    <row r="395" spans="1:15" s="32" customFormat="1" ht="15" customHeight="1" x14ac:dyDescent="0.2">
      <c r="A395" s="25"/>
      <c r="B395" s="21" t="s">
        <v>56</v>
      </c>
      <c r="C395" s="22" t="s">
        <v>38</v>
      </c>
      <c r="D395" s="17">
        <v>45917</v>
      </c>
      <c r="E395" s="31">
        <v>0.29166666666666669</v>
      </c>
      <c r="F395" s="34">
        <v>0.66666666666666663</v>
      </c>
      <c r="G395" s="18">
        <f>MOD(F395-E395,1)*24</f>
        <v>8.9999999999999982</v>
      </c>
      <c r="H395" s="57">
        <f>IF(G395-0.5&lt;=9,G395-0.5,9)</f>
        <v>8.4999999999999982</v>
      </c>
      <c r="I395" s="58">
        <f>G395-H395-0.5</f>
        <v>0</v>
      </c>
      <c r="J395" s="57">
        <v>0</v>
      </c>
      <c r="K395" s="62">
        <v>65.599999999999994</v>
      </c>
      <c r="L395" s="60">
        <f>(K395*H395)+(K395*1.5*I395)+(K395*2*J395)</f>
        <v>557.5999999999998</v>
      </c>
      <c r="M395" s="61" t="s">
        <v>35</v>
      </c>
      <c r="N395" s="5"/>
      <c r="O395" s="33">
        <f>IF(G395&gt;12.5,G395-1,G395-0.5)</f>
        <v>8.4999999999999982</v>
      </c>
    </row>
    <row r="396" spans="1:15" s="32" customFormat="1" ht="14.25" x14ac:dyDescent="0.2">
      <c r="A396" s="25"/>
      <c r="B396" s="21" t="s">
        <v>44</v>
      </c>
      <c r="C396" s="22" t="s">
        <v>38</v>
      </c>
      <c r="D396" s="17">
        <v>45917</v>
      </c>
      <c r="E396" s="31">
        <v>0.29166666666666669</v>
      </c>
      <c r="F396" s="34">
        <v>0.66666666666666663</v>
      </c>
      <c r="G396" s="18">
        <f>MOD(F396-E396,1)*24</f>
        <v>8.9999999999999982</v>
      </c>
      <c r="H396" s="57">
        <f>IF(G396-0.5&lt;=9,G396-0.5,9)</f>
        <v>8.4999999999999982</v>
      </c>
      <c r="I396" s="58">
        <f>G396-H396-0.5</f>
        <v>0</v>
      </c>
      <c r="J396" s="57">
        <v>0</v>
      </c>
      <c r="K396" s="62">
        <v>65.599999999999994</v>
      </c>
      <c r="L396" s="60">
        <f>(K396*H396)+(K396*1.5*I396)+(K396*2*J396)</f>
        <v>557.5999999999998</v>
      </c>
      <c r="M396" s="61" t="s">
        <v>35</v>
      </c>
      <c r="N396" s="5"/>
      <c r="O396" s="33">
        <f>IF(G396&gt;12.5,G396-1,G396-0.5)</f>
        <v>8.4999999999999982</v>
      </c>
    </row>
    <row r="397" spans="1:15" s="32" customFormat="1" ht="15" customHeight="1" x14ac:dyDescent="0.2">
      <c r="A397" s="25"/>
      <c r="B397" s="21" t="s">
        <v>53</v>
      </c>
      <c r="C397" s="22" t="s">
        <v>38</v>
      </c>
      <c r="D397" s="17">
        <v>45917</v>
      </c>
      <c r="E397" s="31">
        <v>0.29166666666666669</v>
      </c>
      <c r="F397" s="34">
        <v>0.66666666666666663</v>
      </c>
      <c r="G397" s="18">
        <f>MOD(F397-E397,1)*24</f>
        <v>8.9999999999999982</v>
      </c>
      <c r="H397" s="57">
        <f>IF(G397-0.5&lt;=9,G397-0.5,9)</f>
        <v>8.4999999999999982</v>
      </c>
      <c r="I397" s="58">
        <f>G397-H397-0.5</f>
        <v>0</v>
      </c>
      <c r="J397" s="57">
        <v>0</v>
      </c>
      <c r="K397" s="62">
        <v>65.599999999999994</v>
      </c>
      <c r="L397" s="60">
        <f>(K397*H397)+(K397*1.5*I397)+(K397*2*J397)</f>
        <v>557.5999999999998</v>
      </c>
      <c r="M397" s="61" t="s">
        <v>35</v>
      </c>
      <c r="N397" s="5"/>
      <c r="O397" s="33">
        <f>IF(G397&gt;12.5,G397-1,G397-0.5)</f>
        <v>8.4999999999999982</v>
      </c>
    </row>
    <row r="398" spans="1:15" s="32" customFormat="1" ht="15" customHeight="1" x14ac:dyDescent="0.2">
      <c r="A398" s="25"/>
      <c r="B398" s="21" t="s">
        <v>54</v>
      </c>
      <c r="C398" s="22" t="s">
        <v>38</v>
      </c>
      <c r="D398" s="17">
        <v>45917</v>
      </c>
      <c r="E398" s="31">
        <v>0.29166666666666669</v>
      </c>
      <c r="F398" s="34">
        <v>0.66666666666666663</v>
      </c>
      <c r="G398" s="18">
        <f>MOD(F398-E398,1)*24</f>
        <v>8.9999999999999982</v>
      </c>
      <c r="H398" s="57">
        <f>IF(G398-0.5&lt;=9,G398-0.5,9)</f>
        <v>8.4999999999999982</v>
      </c>
      <c r="I398" s="58">
        <f>G398-H398-0.5</f>
        <v>0</v>
      </c>
      <c r="J398" s="57">
        <v>0</v>
      </c>
      <c r="K398" s="62">
        <v>65.599999999999994</v>
      </c>
      <c r="L398" s="60">
        <f>(K398*H398)+(K398*1.5*I398)+(K398*2*J398)</f>
        <v>557.5999999999998</v>
      </c>
      <c r="M398" s="61" t="s">
        <v>35</v>
      </c>
      <c r="N398" s="5"/>
      <c r="O398" s="33">
        <f>IF(G398&gt;12.5,G398-1,G398-0.5)</f>
        <v>8.4999999999999982</v>
      </c>
    </row>
    <row r="399" spans="1:15" s="32" customFormat="1" ht="15" customHeight="1" x14ac:dyDescent="0.2">
      <c r="A399" s="25"/>
      <c r="B399" s="21" t="s">
        <v>55</v>
      </c>
      <c r="C399" s="22" t="s">
        <v>38</v>
      </c>
      <c r="D399" s="17">
        <v>45917</v>
      </c>
      <c r="E399" s="95">
        <v>0.29166666666666669</v>
      </c>
      <c r="F399" s="34">
        <v>0.66666666666666663</v>
      </c>
      <c r="G399" s="18">
        <f>MOD(F399-E399,1)*24</f>
        <v>8.9999999999999982</v>
      </c>
      <c r="H399" s="57">
        <f>IF(G399-0.5&lt;=9,G399-0.5,9)</f>
        <v>8.4999999999999982</v>
      </c>
      <c r="I399" s="58">
        <f>G399-H399-0.5</f>
        <v>0</v>
      </c>
      <c r="J399" s="57">
        <v>0</v>
      </c>
      <c r="K399" s="62">
        <v>65.599999999999994</v>
      </c>
      <c r="L399" s="60">
        <f>(K399*H399)+(K399*1.5*I399)+(K399*2*J399)</f>
        <v>557.5999999999998</v>
      </c>
      <c r="M399" s="61" t="s">
        <v>35</v>
      </c>
      <c r="N399" s="5"/>
      <c r="O399" s="33">
        <f>IF(G399&gt;12.5,G399-1,G399-0.5)</f>
        <v>8.4999999999999982</v>
      </c>
    </row>
    <row r="400" spans="1:15" s="32" customFormat="1" ht="15" customHeight="1" x14ac:dyDescent="0.2">
      <c r="A400" s="30"/>
      <c r="B400" s="21" t="s">
        <v>52</v>
      </c>
      <c r="C400" s="22" t="s">
        <v>38</v>
      </c>
      <c r="D400" s="17">
        <v>45917</v>
      </c>
      <c r="E400" s="31">
        <v>0.29166666666666669</v>
      </c>
      <c r="F400" s="34">
        <v>0.66666666666666663</v>
      </c>
      <c r="G400" s="81">
        <f>MOD(F400-E400,1)*24</f>
        <v>8.9999999999999982</v>
      </c>
      <c r="H400" s="57">
        <f>IF(G400-0.5&lt;=9,G400-0.5,9)</f>
        <v>8.4999999999999982</v>
      </c>
      <c r="I400" s="58">
        <f>G400-H400-0.5</f>
        <v>0</v>
      </c>
      <c r="J400" s="57">
        <v>0</v>
      </c>
      <c r="K400" s="62">
        <v>65.599999999999994</v>
      </c>
      <c r="L400" s="60">
        <f>(K400*H400)+(K400*1.5*I400)+(K400*2*J400)</f>
        <v>557.5999999999998</v>
      </c>
      <c r="M400" s="61" t="s">
        <v>35</v>
      </c>
      <c r="N400" s="5"/>
      <c r="O400" s="33">
        <f>IF(G400&gt;12.5,G400-1,G400-0.5)</f>
        <v>8.4999999999999982</v>
      </c>
    </row>
    <row r="401" spans="1:16" s="32" customFormat="1" ht="15" customHeight="1" x14ac:dyDescent="0.2">
      <c r="A401" s="25"/>
      <c r="B401" s="21" t="s">
        <v>47</v>
      </c>
      <c r="C401" s="22" t="s">
        <v>38</v>
      </c>
      <c r="D401" s="17">
        <v>45917</v>
      </c>
      <c r="E401" s="95">
        <v>0.29166666666666669</v>
      </c>
      <c r="F401" s="34">
        <v>0.66666666666666663</v>
      </c>
      <c r="G401" s="18">
        <f>MOD(F401-E401,1)*24</f>
        <v>8.9999999999999982</v>
      </c>
      <c r="H401" s="57">
        <f>IF(G401-0.5&lt;=9,G401-0.5,9)</f>
        <v>8.4999999999999982</v>
      </c>
      <c r="I401" s="58">
        <f>G401-H401-0.5</f>
        <v>0</v>
      </c>
      <c r="J401" s="57">
        <v>0</v>
      </c>
      <c r="K401" s="62">
        <v>65.599999999999994</v>
      </c>
      <c r="L401" s="60">
        <f>(K401*H401)+(K401*1.5*I401)+(K401*2*J401)</f>
        <v>557.5999999999998</v>
      </c>
      <c r="M401" s="61" t="s">
        <v>35</v>
      </c>
      <c r="N401" s="5"/>
      <c r="O401" s="33">
        <f>IF(G401&gt;12.5,G401-1,G401-0.5)</f>
        <v>8.4999999999999982</v>
      </c>
    </row>
    <row r="402" spans="1:16" s="32" customFormat="1" ht="15" customHeight="1" x14ac:dyDescent="0.2">
      <c r="A402" s="25"/>
      <c r="B402" s="21" t="s">
        <v>51</v>
      </c>
      <c r="C402" s="22" t="s">
        <v>38</v>
      </c>
      <c r="D402" s="17">
        <v>45917</v>
      </c>
      <c r="E402" s="31">
        <v>0.29166666666666669</v>
      </c>
      <c r="F402" s="34">
        <v>0.66666666666666663</v>
      </c>
      <c r="G402" s="18">
        <f>MOD(F402-E402,1)*24</f>
        <v>8.9999999999999982</v>
      </c>
      <c r="H402" s="57">
        <f>IF(G402-0.5&lt;=9,G402-0.5,9)</f>
        <v>8.4999999999999982</v>
      </c>
      <c r="I402" s="58">
        <f>G402-H402-0.5</f>
        <v>0</v>
      </c>
      <c r="J402" s="57">
        <v>0</v>
      </c>
      <c r="K402" s="62">
        <v>65.599999999999994</v>
      </c>
      <c r="L402" s="60">
        <f>(K402*H402)+(K402*1.5*I402)+(K402*2*J402)</f>
        <v>557.5999999999998</v>
      </c>
      <c r="M402" s="61" t="s">
        <v>35</v>
      </c>
      <c r="N402" s="5"/>
      <c r="O402" s="33">
        <f>IF(G402&gt;12.5,G402-1,G402-0.5)</f>
        <v>8.4999999999999982</v>
      </c>
    </row>
    <row r="403" spans="1:16" s="32" customFormat="1" ht="15" customHeight="1" x14ac:dyDescent="0.2">
      <c r="A403" s="30"/>
      <c r="B403" s="21" t="s">
        <v>42</v>
      </c>
      <c r="C403" s="22" t="s">
        <v>38</v>
      </c>
      <c r="D403" s="17">
        <v>45917</v>
      </c>
      <c r="E403" s="95">
        <v>0.29166666666666669</v>
      </c>
      <c r="F403" s="34">
        <v>0.66666666666666663</v>
      </c>
      <c r="G403" s="18">
        <f>MOD(F403-E403,1)*24</f>
        <v>8.9999999999999982</v>
      </c>
      <c r="H403" s="57">
        <f>IF(G403-0.5&lt;=9,G403-0.5,9)</f>
        <v>8.4999999999999982</v>
      </c>
      <c r="I403" s="58">
        <f>G403-H403-0.5</f>
        <v>0</v>
      </c>
      <c r="J403" s="57">
        <v>0</v>
      </c>
      <c r="K403" s="62">
        <v>65.599999999999994</v>
      </c>
      <c r="L403" s="60">
        <f>(K403*H403)+(K403*1.5*I403)+(K403*2*J403)</f>
        <v>557.5999999999998</v>
      </c>
      <c r="M403" s="61" t="s">
        <v>35</v>
      </c>
      <c r="N403" s="5"/>
      <c r="O403" s="33">
        <f>IF(G403&gt;12.5,G403-1,G403-0.5)</f>
        <v>8.4999999999999982</v>
      </c>
    </row>
    <row r="404" spans="1:16" s="32" customFormat="1" ht="15" customHeight="1" x14ac:dyDescent="0.2">
      <c r="A404" s="25"/>
      <c r="B404" s="21" t="s">
        <v>37</v>
      </c>
      <c r="C404" s="22" t="s">
        <v>38</v>
      </c>
      <c r="D404" s="17">
        <v>45917</v>
      </c>
      <c r="E404" s="31">
        <v>0.29166666666666669</v>
      </c>
      <c r="F404" s="34">
        <v>0.66666666666666663</v>
      </c>
      <c r="G404" s="18">
        <f>MOD(F404-E404,1)*24</f>
        <v>8.9999999999999982</v>
      </c>
      <c r="H404" s="57">
        <f>IF(G404-0.5&lt;=9,G404-0.5,9)</f>
        <v>8.4999999999999982</v>
      </c>
      <c r="I404" s="58">
        <f>G404-H404-0.5</f>
        <v>0</v>
      </c>
      <c r="J404" s="57">
        <v>0</v>
      </c>
      <c r="K404" s="62">
        <v>65.599999999999994</v>
      </c>
      <c r="L404" s="60">
        <f>(K404*H404)+(K404*1.5*I404)+(K404*2*J404)</f>
        <v>557.5999999999998</v>
      </c>
      <c r="M404" s="61" t="s">
        <v>35</v>
      </c>
      <c r="N404" s="5"/>
      <c r="O404" s="33">
        <f>IF(G404&gt;12.5,G404-1,G404-0.5)</f>
        <v>8.4999999999999982</v>
      </c>
    </row>
    <row r="405" spans="1:16" s="24" customFormat="1" ht="15" customHeight="1" x14ac:dyDescent="0.2">
      <c r="A405" s="25"/>
      <c r="B405" s="23" t="s">
        <v>39</v>
      </c>
      <c r="C405" s="22" t="s">
        <v>38</v>
      </c>
      <c r="D405" s="17">
        <v>45917</v>
      </c>
      <c r="E405" s="31">
        <v>0.29166666666666669</v>
      </c>
      <c r="F405" s="34">
        <v>0.66666666666666663</v>
      </c>
      <c r="G405" s="18">
        <f>MOD(F405-E405,1)*24</f>
        <v>8.9999999999999982</v>
      </c>
      <c r="H405" s="57">
        <f>IF(G405-0.5&lt;=9,G405-0.5,9)</f>
        <v>8.4999999999999982</v>
      </c>
      <c r="I405" s="58">
        <f>G405-H405-0.5</f>
        <v>0</v>
      </c>
      <c r="J405" s="57">
        <v>0</v>
      </c>
      <c r="K405" s="62">
        <v>65.599999999999994</v>
      </c>
      <c r="L405" s="60">
        <f>(K405*H405)+(K405*1.5*I405)+(K405*2*J405)</f>
        <v>557.5999999999998</v>
      </c>
      <c r="M405" s="61" t="s">
        <v>35</v>
      </c>
      <c r="N405" s="5"/>
      <c r="O405" s="33">
        <f>IF(G405&gt;12.5,G405-1,G405-0.5)</f>
        <v>8.4999999999999982</v>
      </c>
      <c r="P405" s="32"/>
    </row>
    <row r="406" spans="1:16" s="32" customFormat="1" ht="15" customHeight="1" x14ac:dyDescent="0.2">
      <c r="A406" s="30"/>
      <c r="B406" s="23" t="s">
        <v>15</v>
      </c>
      <c r="C406" s="22" t="s">
        <v>6</v>
      </c>
      <c r="D406" s="17">
        <v>45917</v>
      </c>
      <c r="E406" s="31">
        <v>0.22916666666666666</v>
      </c>
      <c r="F406" s="34">
        <v>0.66666666666666663</v>
      </c>
      <c r="G406" s="81">
        <f>MOD(F406-E406,1)*24</f>
        <v>10.5</v>
      </c>
      <c r="H406" s="57">
        <f>IF(G406-0.5&lt;=9,G406-0.5,9)</f>
        <v>9</v>
      </c>
      <c r="I406" s="58">
        <f>G406-H406-0.5</f>
        <v>1</v>
      </c>
      <c r="J406" s="57">
        <v>0</v>
      </c>
      <c r="K406" s="62">
        <v>77</v>
      </c>
      <c r="L406" s="60">
        <f>(K406*H406)+(K406*1.5*I406)+(K406*2*J406)</f>
        <v>808.5</v>
      </c>
      <c r="M406" s="61" t="s">
        <v>6</v>
      </c>
      <c r="N406" s="35"/>
      <c r="O406" s="33">
        <f>IF(G406&gt;12.5,G406-1,G406-0.5)</f>
        <v>10</v>
      </c>
    </row>
    <row r="407" spans="1:16" s="32" customFormat="1" ht="15" customHeight="1" x14ac:dyDescent="0.2">
      <c r="A407" s="25"/>
      <c r="B407" s="21" t="s">
        <v>13</v>
      </c>
      <c r="C407" s="22" t="s">
        <v>6</v>
      </c>
      <c r="D407" s="17">
        <v>45917</v>
      </c>
      <c r="E407" s="31">
        <v>0.22916666666666666</v>
      </c>
      <c r="F407" s="34">
        <v>0.66666666666666663</v>
      </c>
      <c r="G407" s="18">
        <f>MOD(F407-E407,1)*24</f>
        <v>10.5</v>
      </c>
      <c r="H407" s="57">
        <f>IF(G407-0.5&lt;=9,G407-0.5,9)</f>
        <v>9</v>
      </c>
      <c r="I407" s="58">
        <f>G407-H407-0.5</f>
        <v>1</v>
      </c>
      <c r="J407" s="57">
        <v>0</v>
      </c>
      <c r="K407" s="59">
        <v>77</v>
      </c>
      <c r="L407" s="63">
        <f>(K407*H407)+(K407*1.5*I407)+(K407*2*J407)</f>
        <v>808.5</v>
      </c>
      <c r="M407" s="61" t="s">
        <v>6</v>
      </c>
      <c r="N407" s="5"/>
      <c r="O407" s="33">
        <f>IF(G407&gt;12.5,G407-1,G407-0.5)</f>
        <v>10</v>
      </c>
    </row>
    <row r="408" spans="1:16" s="32" customFormat="1" ht="15" customHeight="1" x14ac:dyDescent="0.2">
      <c r="A408" s="30"/>
      <c r="B408" s="23" t="s">
        <v>7</v>
      </c>
      <c r="C408" s="22" t="s">
        <v>6</v>
      </c>
      <c r="D408" s="17">
        <v>45917</v>
      </c>
      <c r="E408" s="34">
        <v>0.25</v>
      </c>
      <c r="F408" s="34">
        <v>0.64583333333333337</v>
      </c>
      <c r="G408" s="18">
        <f>MOD(F408-E408,1)*24</f>
        <v>9.5</v>
      </c>
      <c r="H408" s="57">
        <f>IF(G408-0.5&lt;=9,G408-0.5,9)</f>
        <v>9</v>
      </c>
      <c r="I408" s="58">
        <f>G408-H408-0.5</f>
        <v>0</v>
      </c>
      <c r="J408" s="57">
        <v>0</v>
      </c>
      <c r="K408" s="62">
        <v>77</v>
      </c>
      <c r="L408" s="60">
        <f>(K408*H408)+(K408*1.5*I408)+(K408*2*J408)</f>
        <v>693</v>
      </c>
      <c r="M408" s="61" t="s">
        <v>6</v>
      </c>
      <c r="O408" s="33">
        <f>IF(G408&gt;12.5,G408-1,G408-0.5)</f>
        <v>9</v>
      </c>
    </row>
    <row r="409" spans="1:16" s="32" customFormat="1" ht="15" customHeight="1" x14ac:dyDescent="0.2">
      <c r="A409" s="30"/>
      <c r="B409" s="23" t="s">
        <v>10</v>
      </c>
      <c r="C409" s="22" t="s">
        <v>6</v>
      </c>
      <c r="D409" s="17">
        <v>45917</v>
      </c>
      <c r="E409" s="34">
        <v>0.25</v>
      </c>
      <c r="F409" s="34">
        <v>0.64583333333333337</v>
      </c>
      <c r="G409" s="18">
        <f>MOD(F409-E409,1)*24</f>
        <v>9.5</v>
      </c>
      <c r="H409" s="57">
        <f>IF(G409-0.5&lt;=9,G409-0.5,9)</f>
        <v>9</v>
      </c>
      <c r="I409" s="58">
        <f>G409-H409-0.5</f>
        <v>0</v>
      </c>
      <c r="J409" s="57">
        <v>0</v>
      </c>
      <c r="K409" s="62">
        <v>77</v>
      </c>
      <c r="L409" s="60">
        <f>(K409*H409)+(K409*1.5*I409)+(K409*2*J409)</f>
        <v>693</v>
      </c>
      <c r="M409" s="61" t="s">
        <v>6</v>
      </c>
      <c r="O409" s="33">
        <f>IF(G409&gt;12.5,G409-1,G409-0.5)</f>
        <v>9</v>
      </c>
    </row>
    <row r="410" spans="1:16" s="32" customFormat="1" ht="15" customHeight="1" x14ac:dyDescent="0.2">
      <c r="A410" s="30"/>
      <c r="B410" s="23" t="s">
        <v>28</v>
      </c>
      <c r="C410" s="22" t="s">
        <v>6</v>
      </c>
      <c r="D410" s="17">
        <v>45917</v>
      </c>
      <c r="E410" s="34">
        <v>0.25</v>
      </c>
      <c r="F410" s="34">
        <v>0.64583333333333337</v>
      </c>
      <c r="G410" s="18">
        <f>MOD(F410-E410,1)*24</f>
        <v>9.5</v>
      </c>
      <c r="H410" s="57">
        <f>IF(G410-0.5&lt;=9,G410-0.5,9)</f>
        <v>9</v>
      </c>
      <c r="I410" s="58">
        <f>G410-H410-0.5</f>
        <v>0</v>
      </c>
      <c r="J410" s="57">
        <v>0</v>
      </c>
      <c r="K410" s="62">
        <v>77</v>
      </c>
      <c r="L410" s="60">
        <f>(K410*H410)+(K410*1.5*I410)+(K410*2*J410)</f>
        <v>693</v>
      </c>
      <c r="M410" s="61" t="s">
        <v>6</v>
      </c>
      <c r="O410" s="33">
        <f>IF(G410&gt;12.5,G410-1,G410-0.5)</f>
        <v>9</v>
      </c>
    </row>
    <row r="411" spans="1:16" s="32" customFormat="1" ht="15" customHeight="1" x14ac:dyDescent="0.2">
      <c r="A411" s="30"/>
      <c r="B411" s="23" t="s">
        <v>12</v>
      </c>
      <c r="C411" s="22" t="s">
        <v>6</v>
      </c>
      <c r="D411" s="17">
        <v>45917</v>
      </c>
      <c r="E411" s="34">
        <v>0.25</v>
      </c>
      <c r="F411" s="34">
        <v>0.64583333333333337</v>
      </c>
      <c r="G411" s="18">
        <f>MOD(F411-E411,1)*24</f>
        <v>9.5</v>
      </c>
      <c r="H411" s="57">
        <f>IF(G411-0.5&lt;=9,G411-0.5,9)</f>
        <v>9</v>
      </c>
      <c r="I411" s="58">
        <f>G411-H411-0.5</f>
        <v>0</v>
      </c>
      <c r="J411" s="57">
        <v>0</v>
      </c>
      <c r="K411" s="62">
        <v>77</v>
      </c>
      <c r="L411" s="60">
        <f>(K411*H411)+(K411*1.5*I411)+(K411*2*J411)</f>
        <v>693</v>
      </c>
      <c r="M411" s="61" t="s">
        <v>6</v>
      </c>
      <c r="N411" s="35"/>
      <c r="O411" s="33">
        <f>IF(G411&gt;12.5,G411-1,G411-0.5)</f>
        <v>9</v>
      </c>
    </row>
    <row r="412" spans="1:16" s="32" customFormat="1" ht="15" customHeight="1" x14ac:dyDescent="0.2">
      <c r="A412" s="25"/>
      <c r="B412" s="21" t="s">
        <v>14</v>
      </c>
      <c r="C412" s="22" t="s">
        <v>6</v>
      </c>
      <c r="D412" s="17">
        <v>45917</v>
      </c>
      <c r="E412" s="34">
        <v>0.25</v>
      </c>
      <c r="F412" s="34">
        <v>0.64583333333333337</v>
      </c>
      <c r="G412" s="18">
        <f>MOD(F412-E412,1)*24</f>
        <v>9.5</v>
      </c>
      <c r="H412" s="57">
        <f>IF(G412-0.5&lt;=9,G412-0.5,9)</f>
        <v>9</v>
      </c>
      <c r="I412" s="58">
        <f>G412-H412-0.5</f>
        <v>0</v>
      </c>
      <c r="J412" s="57">
        <v>0</v>
      </c>
      <c r="K412" s="59">
        <v>77</v>
      </c>
      <c r="L412" s="60">
        <f>(K412*H412)+(K412*1.5*I412)+(K412*2*J412)</f>
        <v>693</v>
      </c>
      <c r="M412" s="61" t="s">
        <v>6</v>
      </c>
      <c r="O412" s="33">
        <f>IF(G412&gt;12.5,G412-1,G412-0.5)</f>
        <v>9</v>
      </c>
    </row>
    <row r="413" spans="1:16" s="32" customFormat="1" ht="15" customHeight="1" x14ac:dyDescent="0.2">
      <c r="A413" s="30"/>
      <c r="B413" s="23" t="s">
        <v>27</v>
      </c>
      <c r="C413" s="22" t="s">
        <v>6</v>
      </c>
      <c r="D413" s="17">
        <v>45917</v>
      </c>
      <c r="E413" s="34">
        <v>0.25</v>
      </c>
      <c r="F413" s="34">
        <v>0.64583333333333337</v>
      </c>
      <c r="G413" s="18">
        <f>MOD(F413-E413,1)*24</f>
        <v>9.5</v>
      </c>
      <c r="H413" s="57">
        <f>IF(G413-0.5&lt;=9,G413-0.5,9)</f>
        <v>9</v>
      </c>
      <c r="I413" s="58">
        <f>G413-H413-0.5</f>
        <v>0</v>
      </c>
      <c r="J413" s="57">
        <v>0</v>
      </c>
      <c r="K413" s="62">
        <v>77</v>
      </c>
      <c r="L413" s="60">
        <f>(K413*H413)+(K413*1.5*I413)+(K413*2*J413)</f>
        <v>693</v>
      </c>
      <c r="M413" s="61" t="s">
        <v>6</v>
      </c>
      <c r="O413" s="33">
        <f>IF(G413&gt;12.5,G413-1,G413-0.5)</f>
        <v>9</v>
      </c>
    </row>
    <row r="414" spans="1:16" s="32" customFormat="1" ht="15" customHeight="1" x14ac:dyDescent="0.2">
      <c r="A414" s="30"/>
      <c r="B414" s="23" t="s">
        <v>30</v>
      </c>
      <c r="C414" s="22" t="s">
        <v>6</v>
      </c>
      <c r="D414" s="17">
        <v>45917</v>
      </c>
      <c r="E414" s="34">
        <v>0.25</v>
      </c>
      <c r="F414" s="34">
        <v>0.64583333333333337</v>
      </c>
      <c r="G414" s="18">
        <f>MOD(F414-E414,1)*24</f>
        <v>9.5</v>
      </c>
      <c r="H414" s="57">
        <f>IF(G414-0.5&lt;=9,G414-0.5,9)</f>
        <v>9</v>
      </c>
      <c r="I414" s="58">
        <f>G414-H414-0.5</f>
        <v>0</v>
      </c>
      <c r="J414" s="57">
        <v>0</v>
      </c>
      <c r="K414" s="62">
        <v>77</v>
      </c>
      <c r="L414" s="60">
        <f>(K414*H414)+(K414*1.5*I414)+(K414*2*J414)</f>
        <v>693</v>
      </c>
      <c r="M414" s="61" t="s">
        <v>6</v>
      </c>
      <c r="O414" s="33">
        <f>IF(G414&gt;12.5,G414-1,G414-0.5)</f>
        <v>9</v>
      </c>
    </row>
    <row r="415" spans="1:16" s="32" customFormat="1" ht="15" customHeight="1" x14ac:dyDescent="0.2">
      <c r="A415" s="30"/>
      <c r="B415" s="23" t="s">
        <v>17</v>
      </c>
      <c r="C415" s="22" t="s">
        <v>6</v>
      </c>
      <c r="D415" s="17">
        <v>45917</v>
      </c>
      <c r="E415" s="34">
        <v>0.25</v>
      </c>
      <c r="F415" s="34">
        <v>0.64583333333333337</v>
      </c>
      <c r="G415" s="18">
        <f>MOD(F415-E415,1)*24</f>
        <v>9.5</v>
      </c>
      <c r="H415" s="57">
        <f>IF(G415-0.5&lt;=9,G415-0.5,9)</f>
        <v>9</v>
      </c>
      <c r="I415" s="58">
        <f>G415-H415-0.5</f>
        <v>0</v>
      </c>
      <c r="J415" s="57">
        <v>0</v>
      </c>
      <c r="K415" s="62">
        <v>77</v>
      </c>
      <c r="L415" s="60">
        <f>(K415*H415)+(K415*1.5*I415)+(K415*2*J415)</f>
        <v>693</v>
      </c>
      <c r="M415" s="61" t="s">
        <v>6</v>
      </c>
      <c r="N415" s="35"/>
      <c r="O415" s="33">
        <f>IF(G415&gt;12.5,G415-1,G415-0.5)</f>
        <v>9</v>
      </c>
    </row>
    <row r="416" spans="1:16" s="32" customFormat="1" ht="15" customHeight="1" x14ac:dyDescent="0.2">
      <c r="A416" s="30"/>
      <c r="B416" s="23" t="s">
        <v>16</v>
      </c>
      <c r="C416" s="22" t="s">
        <v>6</v>
      </c>
      <c r="D416" s="17">
        <v>45917</v>
      </c>
      <c r="E416" s="34">
        <v>0.25</v>
      </c>
      <c r="F416" s="34">
        <v>0.64583333333333337</v>
      </c>
      <c r="G416" s="18">
        <f>MOD(F416-E416,1)*24</f>
        <v>9.5</v>
      </c>
      <c r="H416" s="57">
        <f>IF(G416-0.5&lt;=9,G416-0.5,9)</f>
        <v>9</v>
      </c>
      <c r="I416" s="58">
        <f>G416-H416-0.5</f>
        <v>0</v>
      </c>
      <c r="J416" s="57">
        <v>0</v>
      </c>
      <c r="K416" s="62">
        <v>77</v>
      </c>
      <c r="L416" s="60">
        <f>(K416*H416)+(K416*1.5*I416)+(K416*2*J416)</f>
        <v>693</v>
      </c>
      <c r="M416" s="61" t="s">
        <v>6</v>
      </c>
      <c r="O416" s="33">
        <f>IF(G416&gt;12.5,G416-1,G416-0.5)</f>
        <v>9</v>
      </c>
    </row>
    <row r="417" spans="1:15" s="32" customFormat="1" ht="15" customHeight="1" x14ac:dyDescent="0.2">
      <c r="A417" s="25"/>
      <c r="B417" s="21" t="s">
        <v>33</v>
      </c>
      <c r="C417" s="22" t="s">
        <v>34</v>
      </c>
      <c r="D417" s="17">
        <v>45918</v>
      </c>
      <c r="E417" s="95">
        <v>0.27083333333333331</v>
      </c>
      <c r="F417" s="34">
        <v>0.75</v>
      </c>
      <c r="G417" s="18">
        <f>MOD(F417-E417,1)*24</f>
        <v>11.5</v>
      </c>
      <c r="H417" s="57">
        <f>IF(G417-0.5&lt;=9,G417-0.5,9)</f>
        <v>9</v>
      </c>
      <c r="I417" s="58">
        <f>G417-H417-0.5</f>
        <v>2</v>
      </c>
      <c r="J417" s="57">
        <v>0</v>
      </c>
      <c r="K417" s="59">
        <v>73</v>
      </c>
      <c r="L417" s="60">
        <f>(K417*H417)+(K417*1.5*I417)+(K417*2*J417)</f>
        <v>876</v>
      </c>
      <c r="M417" s="61" t="s">
        <v>35</v>
      </c>
      <c r="N417" s="5"/>
      <c r="O417" s="33">
        <f>IF(G417&gt;12.5,G417-1,G417-0.5)</f>
        <v>11</v>
      </c>
    </row>
    <row r="418" spans="1:15" s="32" customFormat="1" ht="15" customHeight="1" x14ac:dyDescent="0.2">
      <c r="A418" s="25"/>
      <c r="B418" s="21" t="s">
        <v>36</v>
      </c>
      <c r="C418" s="22" t="s">
        <v>34</v>
      </c>
      <c r="D418" s="17">
        <v>45918</v>
      </c>
      <c r="E418" s="95">
        <v>0.25</v>
      </c>
      <c r="F418" s="34">
        <v>0.77083333333333337</v>
      </c>
      <c r="G418" s="18">
        <f>MOD(F418-E418,1)*24</f>
        <v>12.5</v>
      </c>
      <c r="H418" s="57">
        <f>IF(G418-0.5&lt;=9,G418-0.5,9)</f>
        <v>9</v>
      </c>
      <c r="I418" s="58">
        <f>G418-H418-0.5</f>
        <v>3</v>
      </c>
      <c r="J418" s="57">
        <v>0</v>
      </c>
      <c r="K418" s="59">
        <v>73</v>
      </c>
      <c r="L418" s="60">
        <f>(K418*H418)+(K418*1.5*I418)+(K418*2*J418)</f>
        <v>985.5</v>
      </c>
      <c r="M418" s="61" t="s">
        <v>35</v>
      </c>
      <c r="N418" s="5"/>
      <c r="O418" s="33">
        <f>IF(G418&gt;12.5,G418-1,G418-0.5)</f>
        <v>12</v>
      </c>
    </row>
    <row r="419" spans="1:15" s="32" customFormat="1" ht="15" customHeight="1" x14ac:dyDescent="0.2">
      <c r="A419" s="25"/>
      <c r="B419" s="23" t="s">
        <v>43</v>
      </c>
      <c r="C419" s="22" t="s">
        <v>38</v>
      </c>
      <c r="D419" s="17">
        <v>45918</v>
      </c>
      <c r="E419" s="31">
        <v>0.29166666666666669</v>
      </c>
      <c r="F419" s="34">
        <v>0.66666666666666663</v>
      </c>
      <c r="G419" s="18">
        <f>MOD(F419-E419,1)*24</f>
        <v>8.9999999999999982</v>
      </c>
      <c r="H419" s="57">
        <f>IF(G419-0.5&lt;=9,G419-0.5,9)</f>
        <v>8.4999999999999982</v>
      </c>
      <c r="I419" s="58">
        <f>G419-H419-0.5</f>
        <v>0</v>
      </c>
      <c r="J419" s="57">
        <v>0</v>
      </c>
      <c r="K419" s="62">
        <v>65.599999999999994</v>
      </c>
      <c r="L419" s="60">
        <f>(K419*H419)+(K419*1.5*I419)+(K419*2*J419)</f>
        <v>557.5999999999998</v>
      </c>
      <c r="M419" s="61" t="s">
        <v>35</v>
      </c>
      <c r="N419" s="5"/>
      <c r="O419" s="33">
        <f>IF(G419&gt;12.5,G419-1,G419-0.5)</f>
        <v>8.4999999999999982</v>
      </c>
    </row>
    <row r="420" spans="1:15" s="32" customFormat="1" ht="15" customHeight="1" x14ac:dyDescent="0.2">
      <c r="A420" s="25"/>
      <c r="B420" s="21" t="s">
        <v>48</v>
      </c>
      <c r="C420" s="22" t="s">
        <v>38</v>
      </c>
      <c r="D420" s="17">
        <v>45918</v>
      </c>
      <c r="E420" s="31">
        <v>0.29166666666666669</v>
      </c>
      <c r="F420" s="34">
        <v>0.66666666666666663</v>
      </c>
      <c r="G420" s="18">
        <f>MOD(F420-E420,1)*24</f>
        <v>8.9999999999999982</v>
      </c>
      <c r="H420" s="57">
        <f>IF(G420-0.5&lt;=9,G420-0.5,9)</f>
        <v>8.4999999999999982</v>
      </c>
      <c r="I420" s="58">
        <f>G420-H420-0.5</f>
        <v>0</v>
      </c>
      <c r="J420" s="57">
        <v>0</v>
      </c>
      <c r="K420" s="62">
        <v>65.599999999999994</v>
      </c>
      <c r="L420" s="60">
        <f>(K420*H420)+(K420*1.5*I420)+(K420*2*J420)</f>
        <v>557.5999999999998</v>
      </c>
      <c r="M420" s="61" t="s">
        <v>35</v>
      </c>
      <c r="N420" s="5"/>
      <c r="O420" s="33">
        <f>IF(G420&gt;12.5,G420-1,G420-0.5)</f>
        <v>8.4999999999999982</v>
      </c>
    </row>
    <row r="421" spans="1:15" s="32" customFormat="1" ht="15" customHeight="1" x14ac:dyDescent="0.2">
      <c r="A421" s="25"/>
      <c r="B421" s="21" t="s">
        <v>45</v>
      </c>
      <c r="C421" s="22" t="s">
        <v>38</v>
      </c>
      <c r="D421" s="17">
        <v>45918</v>
      </c>
      <c r="E421" s="31">
        <v>0.29166666666666669</v>
      </c>
      <c r="F421" s="34">
        <v>0.66666666666666663</v>
      </c>
      <c r="G421" s="18">
        <f>MOD(F421-E421,1)*24</f>
        <v>8.9999999999999982</v>
      </c>
      <c r="H421" s="57">
        <f>IF(G421-0.5&lt;=9,G421-0.5,9)</f>
        <v>8.4999999999999982</v>
      </c>
      <c r="I421" s="58">
        <f>G421-H421-0.5</f>
        <v>0</v>
      </c>
      <c r="J421" s="57">
        <v>0</v>
      </c>
      <c r="K421" s="62">
        <v>65.599999999999994</v>
      </c>
      <c r="L421" s="60">
        <f>(K421*H421)+(K421*1.5*I421)+(K421*2*J421)</f>
        <v>557.5999999999998</v>
      </c>
      <c r="M421" s="61" t="s">
        <v>35</v>
      </c>
      <c r="N421" s="5"/>
      <c r="O421" s="33">
        <f>IF(G421&gt;12.5,G421-1,G421-0.5)</f>
        <v>8.4999999999999982</v>
      </c>
    </row>
    <row r="422" spans="1:15" s="32" customFormat="1" ht="15" customHeight="1" x14ac:dyDescent="0.2">
      <c r="A422" s="25"/>
      <c r="B422" s="21" t="s">
        <v>50</v>
      </c>
      <c r="C422" s="22" t="s">
        <v>38</v>
      </c>
      <c r="D422" s="17">
        <v>45918</v>
      </c>
      <c r="E422" s="95">
        <v>0.29166666666666669</v>
      </c>
      <c r="F422" s="34">
        <v>0.66666666666666663</v>
      </c>
      <c r="G422" s="18">
        <f>MOD(F422-E422,1)*24</f>
        <v>8.9999999999999982</v>
      </c>
      <c r="H422" s="57">
        <f>IF(G422-0.5&lt;=9,G422-0.5,9)</f>
        <v>8.4999999999999982</v>
      </c>
      <c r="I422" s="58">
        <f>G422-H422-0.5</f>
        <v>0</v>
      </c>
      <c r="J422" s="57">
        <v>0</v>
      </c>
      <c r="K422" s="62">
        <v>65.599999999999994</v>
      </c>
      <c r="L422" s="60">
        <f>(K422*H422)+(K422*1.5*I422)+(K422*2*J422)</f>
        <v>557.5999999999998</v>
      </c>
      <c r="M422" s="61" t="s">
        <v>35</v>
      </c>
      <c r="N422" s="5"/>
      <c r="O422" s="33">
        <f>IF(G422&gt;12.5,G422-1,G422-0.5)</f>
        <v>8.4999999999999982</v>
      </c>
    </row>
    <row r="423" spans="1:15" s="32" customFormat="1" ht="15" customHeight="1" x14ac:dyDescent="0.2">
      <c r="A423" s="30"/>
      <c r="B423" s="23" t="s">
        <v>49</v>
      </c>
      <c r="C423" s="22" t="s">
        <v>38</v>
      </c>
      <c r="D423" s="17">
        <v>45918</v>
      </c>
      <c r="E423" s="95">
        <v>0.29166666666666669</v>
      </c>
      <c r="F423" s="34">
        <v>0.66666666666666663</v>
      </c>
      <c r="G423" s="18">
        <f>MOD(F423-E423,1)*24</f>
        <v>8.9999999999999982</v>
      </c>
      <c r="H423" s="57">
        <f>IF(G423-0.5&lt;=9,G423-0.5,9)</f>
        <v>8.4999999999999982</v>
      </c>
      <c r="I423" s="58">
        <f>G423-H423-0.5</f>
        <v>0</v>
      </c>
      <c r="J423" s="57">
        <v>0</v>
      </c>
      <c r="K423" s="62">
        <v>65.599999999999994</v>
      </c>
      <c r="L423" s="60">
        <f>(K423*H423)+(K423*1.5*I423)+(K423*2*J423)</f>
        <v>557.5999999999998</v>
      </c>
      <c r="M423" s="61" t="s">
        <v>35</v>
      </c>
      <c r="N423" s="5"/>
      <c r="O423" s="33">
        <f>IF(G423&gt;12.5,G423-1,G423-0.5)</f>
        <v>8.4999999999999982</v>
      </c>
    </row>
    <row r="424" spans="1:15" s="32" customFormat="1" ht="15" customHeight="1" x14ac:dyDescent="0.2">
      <c r="A424" s="25"/>
      <c r="B424" s="21" t="s">
        <v>40</v>
      </c>
      <c r="C424" s="22" t="s">
        <v>38</v>
      </c>
      <c r="D424" s="17">
        <v>45918</v>
      </c>
      <c r="E424" s="31">
        <v>0.29166666666666669</v>
      </c>
      <c r="F424" s="34">
        <v>0.66666666666666663</v>
      </c>
      <c r="G424" s="18">
        <f>MOD(F424-E424,1)*24</f>
        <v>8.9999999999999982</v>
      </c>
      <c r="H424" s="57">
        <f>IF(G424-0.5&lt;=9,G424-0.5,9)</f>
        <v>8.4999999999999982</v>
      </c>
      <c r="I424" s="58">
        <f>G424-H424-0.5</f>
        <v>0</v>
      </c>
      <c r="J424" s="57">
        <v>0</v>
      </c>
      <c r="K424" s="62">
        <v>65.599999999999994</v>
      </c>
      <c r="L424" s="60">
        <f>(K424*H424)+(K424*1.5*I424)+(K424*2*J424)</f>
        <v>557.5999999999998</v>
      </c>
      <c r="M424" s="61" t="s">
        <v>35</v>
      </c>
      <c r="N424" s="5"/>
      <c r="O424" s="33">
        <f>IF(G424&gt;12.5,G424-1,G424-0.5)</f>
        <v>8.4999999999999982</v>
      </c>
    </row>
    <row r="425" spans="1:15" s="32" customFormat="1" ht="15" customHeight="1" x14ac:dyDescent="0.2">
      <c r="A425" s="30"/>
      <c r="B425" s="21" t="s">
        <v>41</v>
      </c>
      <c r="C425" s="22" t="s">
        <v>38</v>
      </c>
      <c r="D425" s="17">
        <v>45918</v>
      </c>
      <c r="E425" s="95">
        <v>0.29166666666666669</v>
      </c>
      <c r="F425" s="34">
        <v>0.66666666666666663</v>
      </c>
      <c r="G425" s="18">
        <f>MOD(F425-E425,1)*24</f>
        <v>8.9999999999999982</v>
      </c>
      <c r="H425" s="57">
        <f>IF(G425-0.5&lt;=9,G425-0.5,9)</f>
        <v>8.4999999999999982</v>
      </c>
      <c r="I425" s="58">
        <f>G425-H425-0.5</f>
        <v>0</v>
      </c>
      <c r="J425" s="57">
        <v>0</v>
      </c>
      <c r="K425" s="62">
        <v>65.599999999999994</v>
      </c>
      <c r="L425" s="60">
        <f>(K425*H425)+(K425*1.5*I425)+(K425*2*J425)</f>
        <v>557.5999999999998</v>
      </c>
      <c r="M425" s="61" t="s">
        <v>35</v>
      </c>
      <c r="N425" s="5"/>
      <c r="O425" s="33">
        <f>IF(G425&gt;12.5,G425-1,G425-0.5)</f>
        <v>8.4999999999999982</v>
      </c>
    </row>
    <row r="426" spans="1:15" s="32" customFormat="1" ht="15" customHeight="1" x14ac:dyDescent="0.2">
      <c r="A426" s="30"/>
      <c r="B426" s="21" t="s">
        <v>46</v>
      </c>
      <c r="C426" s="22" t="s">
        <v>38</v>
      </c>
      <c r="D426" s="17">
        <v>45918</v>
      </c>
      <c r="E426" s="95">
        <v>0.29166666666666669</v>
      </c>
      <c r="F426" s="34">
        <v>0.66666666666666663</v>
      </c>
      <c r="G426" s="18">
        <f>MOD(F426-E426,1)*24</f>
        <v>8.9999999999999982</v>
      </c>
      <c r="H426" s="57">
        <f>IF(G426-0.5&lt;=9,G426-0.5,9)</f>
        <v>8.4999999999999982</v>
      </c>
      <c r="I426" s="58">
        <f>G426-H426-0.5</f>
        <v>0</v>
      </c>
      <c r="J426" s="57">
        <v>0</v>
      </c>
      <c r="K426" s="62">
        <v>65.599999999999994</v>
      </c>
      <c r="L426" s="60">
        <f>(K426*H426)+(K426*1.5*I426)+(K426*2*J426)</f>
        <v>557.5999999999998</v>
      </c>
      <c r="M426" s="61" t="s">
        <v>35</v>
      </c>
      <c r="N426" s="5"/>
      <c r="O426" s="33">
        <f>IF(G426&gt;12.5,G426-1,G426-0.5)</f>
        <v>8.4999999999999982</v>
      </c>
    </row>
    <row r="427" spans="1:15" s="32" customFormat="1" ht="15" customHeight="1" x14ac:dyDescent="0.2">
      <c r="A427" s="25"/>
      <c r="B427" s="21" t="s">
        <v>56</v>
      </c>
      <c r="C427" s="22" t="s">
        <v>38</v>
      </c>
      <c r="D427" s="17">
        <v>45918</v>
      </c>
      <c r="E427" s="31">
        <v>0.29166666666666669</v>
      </c>
      <c r="F427" s="34">
        <v>0.66666666666666663</v>
      </c>
      <c r="G427" s="18">
        <f>MOD(F427-E427,1)*24</f>
        <v>8.9999999999999982</v>
      </c>
      <c r="H427" s="57">
        <f>IF(G427-0.5&lt;=9,G427-0.5,9)</f>
        <v>8.4999999999999982</v>
      </c>
      <c r="I427" s="58">
        <f>G427-H427-0.5</f>
        <v>0</v>
      </c>
      <c r="J427" s="57">
        <v>0</v>
      </c>
      <c r="K427" s="62">
        <v>65.599999999999994</v>
      </c>
      <c r="L427" s="60">
        <f>(K427*H427)+(K427*1.5*I427)+(K427*2*J427)</f>
        <v>557.5999999999998</v>
      </c>
      <c r="M427" s="61" t="s">
        <v>35</v>
      </c>
      <c r="N427" s="5"/>
      <c r="O427" s="33">
        <f>IF(G427&gt;12.5,G427-1,G427-0.5)</f>
        <v>8.4999999999999982</v>
      </c>
    </row>
    <row r="428" spans="1:15" s="32" customFormat="1" ht="15" customHeight="1" x14ac:dyDescent="0.2">
      <c r="A428" s="25"/>
      <c r="B428" s="21" t="s">
        <v>44</v>
      </c>
      <c r="C428" s="22" t="s">
        <v>38</v>
      </c>
      <c r="D428" s="17">
        <v>45918</v>
      </c>
      <c r="E428" s="31">
        <v>0.29166666666666669</v>
      </c>
      <c r="F428" s="34">
        <v>0.66666666666666663</v>
      </c>
      <c r="G428" s="18">
        <f>MOD(F428-E428,1)*24</f>
        <v>8.9999999999999982</v>
      </c>
      <c r="H428" s="57">
        <f>IF(G428-0.5&lt;=9,G428-0.5,9)</f>
        <v>8.4999999999999982</v>
      </c>
      <c r="I428" s="58">
        <f>G428-H428-0.5</f>
        <v>0</v>
      </c>
      <c r="J428" s="57">
        <v>0</v>
      </c>
      <c r="K428" s="62">
        <v>65.599999999999994</v>
      </c>
      <c r="L428" s="60">
        <f>(K428*H428)+(K428*1.5*I428)+(K428*2*J428)</f>
        <v>557.5999999999998</v>
      </c>
      <c r="M428" s="61" t="s">
        <v>35</v>
      </c>
      <c r="N428" s="5"/>
      <c r="O428" s="33">
        <f>IF(G428&gt;12.5,G428-1,G428-0.5)</f>
        <v>8.4999999999999982</v>
      </c>
    </row>
    <row r="429" spans="1:15" s="32" customFormat="1" ht="15" customHeight="1" x14ac:dyDescent="0.2">
      <c r="A429" s="25"/>
      <c r="B429" s="21" t="s">
        <v>53</v>
      </c>
      <c r="C429" s="22" t="s">
        <v>38</v>
      </c>
      <c r="D429" s="17">
        <v>45918</v>
      </c>
      <c r="E429" s="31">
        <v>0.29166666666666669</v>
      </c>
      <c r="F429" s="34">
        <v>0.66666666666666663</v>
      </c>
      <c r="G429" s="18">
        <f>MOD(F429-E429,1)*24</f>
        <v>8.9999999999999982</v>
      </c>
      <c r="H429" s="57">
        <f>IF(G429-0.5&lt;=9,G429-0.5,9)</f>
        <v>8.4999999999999982</v>
      </c>
      <c r="I429" s="58">
        <f>G429-H429-0.5</f>
        <v>0</v>
      </c>
      <c r="J429" s="57">
        <v>0</v>
      </c>
      <c r="K429" s="62">
        <v>65.599999999999994</v>
      </c>
      <c r="L429" s="60">
        <f>(K429*H429)+(K429*1.5*I429)+(K429*2*J429)</f>
        <v>557.5999999999998</v>
      </c>
      <c r="M429" s="61" t="s">
        <v>35</v>
      </c>
      <c r="N429" s="5"/>
      <c r="O429" s="33">
        <f>IF(G429&gt;12.5,G429-1,G429-0.5)</f>
        <v>8.4999999999999982</v>
      </c>
    </row>
    <row r="430" spans="1:15" s="32" customFormat="1" ht="15" customHeight="1" x14ac:dyDescent="0.2">
      <c r="A430" s="25"/>
      <c r="B430" s="21" t="s">
        <v>54</v>
      </c>
      <c r="C430" s="22" t="s">
        <v>38</v>
      </c>
      <c r="D430" s="17">
        <v>45918</v>
      </c>
      <c r="E430" s="31">
        <v>0.29166666666666669</v>
      </c>
      <c r="F430" s="34">
        <v>0.66666666666666663</v>
      </c>
      <c r="G430" s="18">
        <f>MOD(F430-E430,1)*24</f>
        <v>8.9999999999999982</v>
      </c>
      <c r="H430" s="57">
        <f>IF(G430-0.5&lt;=9,G430-0.5,9)</f>
        <v>8.4999999999999982</v>
      </c>
      <c r="I430" s="58">
        <f>G430-H430-0.5</f>
        <v>0</v>
      </c>
      <c r="J430" s="57">
        <v>0</v>
      </c>
      <c r="K430" s="62">
        <v>65.599999999999994</v>
      </c>
      <c r="L430" s="60">
        <f>(K430*H430)+(K430*1.5*I430)+(K430*2*J430)</f>
        <v>557.5999999999998</v>
      </c>
      <c r="M430" s="61" t="s">
        <v>35</v>
      </c>
      <c r="N430" s="5"/>
      <c r="O430" s="33">
        <f>IF(G430&gt;12.5,G430-1,G430-0.5)</f>
        <v>8.4999999999999982</v>
      </c>
    </row>
    <row r="431" spans="1:15" s="32" customFormat="1" ht="15" customHeight="1" x14ac:dyDescent="0.2">
      <c r="A431" s="25"/>
      <c r="B431" s="21" t="s">
        <v>55</v>
      </c>
      <c r="C431" s="22" t="s">
        <v>38</v>
      </c>
      <c r="D431" s="17">
        <v>45918</v>
      </c>
      <c r="E431" s="95">
        <v>0.29166666666666669</v>
      </c>
      <c r="F431" s="34">
        <v>0.66666666666666663</v>
      </c>
      <c r="G431" s="18">
        <f>MOD(F431-E431,1)*24</f>
        <v>8.9999999999999982</v>
      </c>
      <c r="H431" s="57">
        <f>IF(G431-0.5&lt;=9,G431-0.5,9)</f>
        <v>8.4999999999999982</v>
      </c>
      <c r="I431" s="58">
        <f>G431-H431-0.5</f>
        <v>0</v>
      </c>
      <c r="J431" s="57">
        <v>0</v>
      </c>
      <c r="K431" s="62">
        <v>65.599999999999994</v>
      </c>
      <c r="L431" s="60">
        <f>(K431*H431)+(K431*1.5*I431)+(K431*2*J431)</f>
        <v>557.5999999999998</v>
      </c>
      <c r="M431" s="61" t="s">
        <v>35</v>
      </c>
      <c r="N431" s="5"/>
      <c r="O431" s="33">
        <f>IF(G431&gt;12.5,G431-1,G431-0.5)</f>
        <v>8.4999999999999982</v>
      </c>
    </row>
    <row r="432" spans="1:15" s="32" customFormat="1" ht="15" customHeight="1" x14ac:dyDescent="0.2">
      <c r="A432" s="30"/>
      <c r="B432" s="21" t="s">
        <v>52</v>
      </c>
      <c r="C432" s="22" t="s">
        <v>38</v>
      </c>
      <c r="D432" s="17">
        <v>45918</v>
      </c>
      <c r="E432" s="31">
        <v>0.29166666666666669</v>
      </c>
      <c r="F432" s="34">
        <v>0.66666666666666663</v>
      </c>
      <c r="G432" s="18">
        <f>MOD(F432-E432,1)*24</f>
        <v>8.9999999999999982</v>
      </c>
      <c r="H432" s="57">
        <f>IF(G432-0.5&lt;=9,G432-0.5,9)</f>
        <v>8.4999999999999982</v>
      </c>
      <c r="I432" s="58">
        <f>G432-H432-0.5</f>
        <v>0</v>
      </c>
      <c r="J432" s="57">
        <v>0</v>
      </c>
      <c r="K432" s="62">
        <v>65.599999999999994</v>
      </c>
      <c r="L432" s="60">
        <f>(K432*H432)+(K432*1.5*I432)+(K432*2*J432)</f>
        <v>557.5999999999998</v>
      </c>
      <c r="M432" s="61" t="s">
        <v>35</v>
      </c>
      <c r="N432" s="5"/>
      <c r="O432" s="33">
        <f>IF(G432&gt;12.5,G432-1,G432-0.5)</f>
        <v>8.4999999999999982</v>
      </c>
    </row>
    <row r="433" spans="1:15" s="32" customFormat="1" ht="15" customHeight="1" x14ac:dyDescent="0.2">
      <c r="A433" s="25"/>
      <c r="B433" s="21" t="s">
        <v>47</v>
      </c>
      <c r="C433" s="22" t="s">
        <v>38</v>
      </c>
      <c r="D433" s="17">
        <v>45918</v>
      </c>
      <c r="E433" s="95">
        <v>0.29166666666666669</v>
      </c>
      <c r="F433" s="34">
        <v>0.66666666666666663</v>
      </c>
      <c r="G433" s="18">
        <f>MOD(F433-E433,1)*24</f>
        <v>8.9999999999999982</v>
      </c>
      <c r="H433" s="57">
        <f>IF(G433-0.5&lt;=9,G433-0.5,9)</f>
        <v>8.4999999999999982</v>
      </c>
      <c r="I433" s="58">
        <f>G433-H433-0.5</f>
        <v>0</v>
      </c>
      <c r="J433" s="57">
        <v>0</v>
      </c>
      <c r="K433" s="62">
        <v>65.599999999999994</v>
      </c>
      <c r="L433" s="60">
        <f>(K433*H433)+(K433*1.5*I433)+(K433*2*J433)</f>
        <v>557.5999999999998</v>
      </c>
      <c r="M433" s="61" t="s">
        <v>35</v>
      </c>
      <c r="N433" s="5"/>
      <c r="O433" s="33">
        <f>IF(G433&gt;12.5,G433-1,G433-0.5)</f>
        <v>8.4999999999999982</v>
      </c>
    </row>
    <row r="434" spans="1:15" s="32" customFormat="1" ht="15" customHeight="1" x14ac:dyDescent="0.2">
      <c r="A434" s="25"/>
      <c r="B434" s="21" t="s">
        <v>51</v>
      </c>
      <c r="C434" s="22" t="s">
        <v>38</v>
      </c>
      <c r="D434" s="17">
        <v>45918</v>
      </c>
      <c r="E434" s="31">
        <v>0.29166666666666669</v>
      </c>
      <c r="F434" s="34">
        <v>0.66666666666666663</v>
      </c>
      <c r="G434" s="18">
        <f>MOD(F434-E434,1)*24</f>
        <v>8.9999999999999982</v>
      </c>
      <c r="H434" s="57">
        <f>IF(G434-0.5&lt;=9,G434-0.5,9)</f>
        <v>8.4999999999999982</v>
      </c>
      <c r="I434" s="58">
        <f>G434-H434-0.5</f>
        <v>0</v>
      </c>
      <c r="J434" s="57">
        <v>0</v>
      </c>
      <c r="K434" s="62">
        <v>65.599999999999994</v>
      </c>
      <c r="L434" s="60">
        <f>(K434*H434)+(K434*1.5*I434)+(K434*2*J434)</f>
        <v>557.5999999999998</v>
      </c>
      <c r="M434" s="61" t="s">
        <v>35</v>
      </c>
      <c r="N434" s="5"/>
      <c r="O434" s="33">
        <f>IF(G434&gt;12.5,G434-1,G434-0.5)</f>
        <v>8.4999999999999982</v>
      </c>
    </row>
    <row r="435" spans="1:15" s="32" customFormat="1" ht="15" customHeight="1" x14ac:dyDescent="0.2">
      <c r="A435" s="30"/>
      <c r="B435" s="21" t="s">
        <v>42</v>
      </c>
      <c r="C435" s="22" t="s">
        <v>38</v>
      </c>
      <c r="D435" s="17">
        <v>45918</v>
      </c>
      <c r="E435" s="95">
        <v>0.29166666666666669</v>
      </c>
      <c r="F435" s="34">
        <v>0.66666666666666663</v>
      </c>
      <c r="G435" s="18">
        <f>MOD(F435-E435,1)*24</f>
        <v>8.9999999999999982</v>
      </c>
      <c r="H435" s="57">
        <f>IF(G435-0.5&lt;=9,G435-0.5,9)</f>
        <v>8.4999999999999982</v>
      </c>
      <c r="I435" s="58">
        <f>G435-H435-0.5</f>
        <v>0</v>
      </c>
      <c r="J435" s="57">
        <v>0</v>
      </c>
      <c r="K435" s="62">
        <v>65.599999999999994</v>
      </c>
      <c r="L435" s="60">
        <f>(K435*H435)+(K435*1.5*I435)+(K435*2*J435)</f>
        <v>557.5999999999998</v>
      </c>
      <c r="M435" s="61" t="s">
        <v>35</v>
      </c>
      <c r="N435" s="5"/>
      <c r="O435" s="33">
        <f>IF(G435&gt;12.5,G435-1,G435-0.5)</f>
        <v>8.4999999999999982</v>
      </c>
    </row>
    <row r="436" spans="1:15" s="32" customFormat="1" ht="15" customHeight="1" x14ac:dyDescent="0.2">
      <c r="A436" s="25"/>
      <c r="B436" s="21" t="s">
        <v>37</v>
      </c>
      <c r="C436" s="22" t="s">
        <v>38</v>
      </c>
      <c r="D436" s="17">
        <v>45918</v>
      </c>
      <c r="E436" s="31">
        <v>0.29166666666666669</v>
      </c>
      <c r="F436" s="34">
        <v>0.66666666666666663</v>
      </c>
      <c r="G436" s="18">
        <f>MOD(F436-E436,1)*24</f>
        <v>8.9999999999999982</v>
      </c>
      <c r="H436" s="57">
        <f>IF(G436-0.5&lt;=9,G436-0.5,9)</f>
        <v>8.4999999999999982</v>
      </c>
      <c r="I436" s="58">
        <f>G436-H436-0.5</f>
        <v>0</v>
      </c>
      <c r="J436" s="57">
        <v>0</v>
      </c>
      <c r="K436" s="62">
        <v>65.599999999999994</v>
      </c>
      <c r="L436" s="60">
        <f>(K436*H436)+(K436*1.5*I436)+(K436*2*J436)</f>
        <v>557.5999999999998</v>
      </c>
      <c r="M436" s="61" t="s">
        <v>35</v>
      </c>
      <c r="N436" s="5"/>
      <c r="O436" s="33">
        <f>IF(G436&gt;12.5,G436-1,G436-0.5)</f>
        <v>8.4999999999999982</v>
      </c>
    </row>
    <row r="437" spans="1:15" s="32" customFormat="1" ht="15" customHeight="1" x14ac:dyDescent="0.2">
      <c r="A437" s="25"/>
      <c r="B437" s="23" t="s">
        <v>39</v>
      </c>
      <c r="C437" s="22" t="s">
        <v>38</v>
      </c>
      <c r="D437" s="17">
        <v>45918</v>
      </c>
      <c r="E437" s="31">
        <v>0.29166666666666669</v>
      </c>
      <c r="F437" s="34">
        <v>0.66666666666666663</v>
      </c>
      <c r="G437" s="81">
        <f>MOD(F437-E437,1)*24</f>
        <v>8.9999999999999982</v>
      </c>
      <c r="H437" s="57">
        <f>IF(G437-0.5&lt;=9,G437-0.5,9)</f>
        <v>8.4999999999999982</v>
      </c>
      <c r="I437" s="58">
        <f>G437-H437-0.5</f>
        <v>0</v>
      </c>
      <c r="J437" s="57">
        <v>0</v>
      </c>
      <c r="K437" s="62">
        <v>65.599999999999994</v>
      </c>
      <c r="L437" s="60">
        <f>(K437*H437)+(K437*1.5*I437)+(K437*2*J437)</f>
        <v>557.5999999999998</v>
      </c>
      <c r="M437" s="61" t="s">
        <v>35</v>
      </c>
      <c r="N437" s="5"/>
      <c r="O437" s="33">
        <f>IF(G437&gt;12.5,G437-1,G437-0.5)</f>
        <v>8.4999999999999982</v>
      </c>
    </row>
    <row r="438" spans="1:15" s="32" customFormat="1" ht="15" customHeight="1" x14ac:dyDescent="0.2">
      <c r="A438" s="30"/>
      <c r="B438" s="23" t="s">
        <v>15</v>
      </c>
      <c r="C438" s="22" t="s">
        <v>6</v>
      </c>
      <c r="D438" s="17">
        <v>45918</v>
      </c>
      <c r="E438" s="31">
        <v>0.22916666666666666</v>
      </c>
      <c r="F438" s="34">
        <v>0.66666666666666663</v>
      </c>
      <c r="G438" s="18">
        <f>MOD(F438-E438,1)*24</f>
        <v>10.5</v>
      </c>
      <c r="H438" s="57">
        <f>IF(G438-0.5&lt;=9,G438-0.5,9)</f>
        <v>9</v>
      </c>
      <c r="I438" s="58">
        <f>G438-H438-0.5</f>
        <v>1</v>
      </c>
      <c r="J438" s="57">
        <v>0</v>
      </c>
      <c r="K438" s="62">
        <v>77</v>
      </c>
      <c r="L438" s="60">
        <f>(K438*H438)+(K438*1.5*I438)+(K438*2*J438)</f>
        <v>808.5</v>
      </c>
      <c r="M438" s="61" t="s">
        <v>6</v>
      </c>
      <c r="N438" s="35"/>
      <c r="O438" s="33">
        <f>IF(G438&gt;12.5,G438-1,G438-0.5)</f>
        <v>10</v>
      </c>
    </row>
    <row r="439" spans="1:15" s="32" customFormat="1" ht="15" customHeight="1" x14ac:dyDescent="0.2">
      <c r="A439" s="25"/>
      <c r="B439" s="21" t="s">
        <v>13</v>
      </c>
      <c r="C439" s="22" t="s">
        <v>6</v>
      </c>
      <c r="D439" s="17">
        <v>45918</v>
      </c>
      <c r="E439" s="31">
        <v>0.22916666666666666</v>
      </c>
      <c r="F439" s="34">
        <v>0.66666666666666663</v>
      </c>
      <c r="G439" s="18">
        <f>MOD(F439-E439,1)*24</f>
        <v>10.5</v>
      </c>
      <c r="H439" s="57">
        <f>IF(G439-0.5&lt;=9,G439-0.5,9)</f>
        <v>9</v>
      </c>
      <c r="I439" s="58">
        <f>G439-H439-0.5</f>
        <v>1</v>
      </c>
      <c r="J439" s="57">
        <v>0</v>
      </c>
      <c r="K439" s="59">
        <v>77</v>
      </c>
      <c r="L439" s="63">
        <f>(K439*H439)+(K439*1.5*I439)+(K439*2*J439)</f>
        <v>808.5</v>
      </c>
      <c r="M439" s="61" t="s">
        <v>6</v>
      </c>
      <c r="N439" s="5"/>
      <c r="O439" s="33">
        <f>IF(G439&gt;12.5,G439-1,G439-0.5)</f>
        <v>10</v>
      </c>
    </row>
    <row r="440" spans="1:15" s="32" customFormat="1" ht="15" customHeight="1" x14ac:dyDescent="0.2">
      <c r="A440" s="30"/>
      <c r="B440" s="23" t="s">
        <v>7</v>
      </c>
      <c r="C440" s="22" t="s">
        <v>6</v>
      </c>
      <c r="D440" s="17">
        <v>45918</v>
      </c>
      <c r="E440" s="34">
        <v>0.25</v>
      </c>
      <c r="F440" s="34">
        <v>0.64583333333333337</v>
      </c>
      <c r="G440" s="18">
        <f>MOD(F440-E440,1)*24</f>
        <v>9.5</v>
      </c>
      <c r="H440" s="57">
        <f>IF(G440-0.5&lt;=9,G440-0.5,9)</f>
        <v>9</v>
      </c>
      <c r="I440" s="58">
        <f>G440-H440-0.5</f>
        <v>0</v>
      </c>
      <c r="J440" s="57">
        <v>0</v>
      </c>
      <c r="K440" s="62">
        <v>77</v>
      </c>
      <c r="L440" s="60">
        <f>(K440*H440)+(K440*1.5*I440)+(K440*2*J440)</f>
        <v>693</v>
      </c>
      <c r="M440" s="61" t="s">
        <v>6</v>
      </c>
      <c r="O440" s="33">
        <f>IF(G440&gt;12.5,G440-1,G440-0.5)</f>
        <v>9</v>
      </c>
    </row>
    <row r="441" spans="1:15" s="32" customFormat="1" ht="15" customHeight="1" x14ac:dyDescent="0.2">
      <c r="A441" s="30"/>
      <c r="B441" s="23" t="s">
        <v>10</v>
      </c>
      <c r="C441" s="22" t="s">
        <v>6</v>
      </c>
      <c r="D441" s="17">
        <v>45918</v>
      </c>
      <c r="E441" s="34">
        <v>0.25</v>
      </c>
      <c r="F441" s="34">
        <v>0.64583333333333337</v>
      </c>
      <c r="G441" s="81">
        <f>MOD(F441-E441,1)*24</f>
        <v>9.5</v>
      </c>
      <c r="H441" s="57">
        <f>IF(G441-0.5&lt;=9,G441-0.5,9)</f>
        <v>9</v>
      </c>
      <c r="I441" s="58">
        <f>G441-H441-0.5</f>
        <v>0</v>
      </c>
      <c r="J441" s="57">
        <v>0</v>
      </c>
      <c r="K441" s="62">
        <v>77</v>
      </c>
      <c r="L441" s="60">
        <f>(K441*H441)+(K441*1.5*I441)+(K441*2*J441)</f>
        <v>693</v>
      </c>
      <c r="M441" s="61" t="s">
        <v>6</v>
      </c>
      <c r="O441" s="33">
        <f>IF(G441&gt;12.5,G441-1,G441-0.5)</f>
        <v>9</v>
      </c>
    </row>
    <row r="442" spans="1:15" s="32" customFormat="1" ht="15" customHeight="1" x14ac:dyDescent="0.2">
      <c r="A442" s="30"/>
      <c r="B442" s="23" t="s">
        <v>28</v>
      </c>
      <c r="C442" s="22" t="s">
        <v>6</v>
      </c>
      <c r="D442" s="17">
        <v>45918</v>
      </c>
      <c r="E442" s="34">
        <v>0.25</v>
      </c>
      <c r="F442" s="34">
        <v>0.64583333333333337</v>
      </c>
      <c r="G442" s="18">
        <f>MOD(F442-E442,1)*24</f>
        <v>9.5</v>
      </c>
      <c r="H442" s="57">
        <f>IF(G442-0.5&lt;=9,G442-0.5,9)</f>
        <v>9</v>
      </c>
      <c r="I442" s="58">
        <f>G442-H442-0.5</f>
        <v>0</v>
      </c>
      <c r="J442" s="57">
        <v>0</v>
      </c>
      <c r="K442" s="62">
        <v>77</v>
      </c>
      <c r="L442" s="60">
        <f>(K442*H442)+(K442*1.5*I442)+(K442*2*J442)</f>
        <v>693</v>
      </c>
      <c r="M442" s="61" t="s">
        <v>6</v>
      </c>
      <c r="O442" s="33">
        <f>IF(G442&gt;12.5,G442-1,G442-0.5)</f>
        <v>9</v>
      </c>
    </row>
    <row r="443" spans="1:15" s="32" customFormat="1" ht="15" customHeight="1" x14ac:dyDescent="0.2">
      <c r="A443" s="30"/>
      <c r="B443" s="23" t="s">
        <v>12</v>
      </c>
      <c r="C443" s="22" t="s">
        <v>6</v>
      </c>
      <c r="D443" s="17">
        <v>45918</v>
      </c>
      <c r="E443" s="34">
        <v>0.25</v>
      </c>
      <c r="F443" s="34">
        <v>0.64583333333333337</v>
      </c>
      <c r="G443" s="18">
        <f>MOD(F443-E443,1)*24</f>
        <v>9.5</v>
      </c>
      <c r="H443" s="57">
        <f>IF(G443-0.5&lt;=9,G443-0.5,9)</f>
        <v>9</v>
      </c>
      <c r="I443" s="58">
        <f>G443-H443-0.5</f>
        <v>0</v>
      </c>
      <c r="J443" s="57">
        <v>0</v>
      </c>
      <c r="K443" s="62">
        <v>77</v>
      </c>
      <c r="L443" s="60">
        <f>(K443*H443)+(K443*1.5*I443)+(K443*2*J443)</f>
        <v>693</v>
      </c>
      <c r="M443" s="61" t="s">
        <v>6</v>
      </c>
      <c r="N443" s="35"/>
      <c r="O443" s="33">
        <f>IF(G443&gt;12.5,G443-1,G443-0.5)</f>
        <v>9</v>
      </c>
    </row>
    <row r="444" spans="1:15" s="32" customFormat="1" ht="15" customHeight="1" x14ac:dyDescent="0.2">
      <c r="A444" s="30"/>
      <c r="B444" s="23" t="s">
        <v>11</v>
      </c>
      <c r="C444" s="22" t="s">
        <v>6</v>
      </c>
      <c r="D444" s="17">
        <v>45918</v>
      </c>
      <c r="E444" s="34">
        <v>0.25</v>
      </c>
      <c r="F444" s="34">
        <v>0.64583333333333337</v>
      </c>
      <c r="G444" s="18">
        <f>MOD(F444-E444,1)*24</f>
        <v>9.5</v>
      </c>
      <c r="H444" s="57">
        <f>IF(G444-0.5&lt;=9,G444-0.5,9)</f>
        <v>9</v>
      </c>
      <c r="I444" s="58">
        <f>G444-H444-0.5</f>
        <v>0</v>
      </c>
      <c r="J444" s="57">
        <v>0</v>
      </c>
      <c r="K444" s="62">
        <v>77</v>
      </c>
      <c r="L444" s="60">
        <f>(K444*H444)+(K444*1.5*I444)+(K444*2*J444)</f>
        <v>693</v>
      </c>
      <c r="M444" s="61" t="s">
        <v>6</v>
      </c>
      <c r="O444" s="33">
        <f>IF(G444&gt;12.5,G444-1,G444-0.5)</f>
        <v>9</v>
      </c>
    </row>
    <row r="445" spans="1:15" s="32" customFormat="1" ht="15" customHeight="1" x14ac:dyDescent="0.2">
      <c r="A445" s="25"/>
      <c r="B445" s="21" t="s">
        <v>14</v>
      </c>
      <c r="C445" s="22" t="s">
        <v>6</v>
      </c>
      <c r="D445" s="17">
        <v>45918</v>
      </c>
      <c r="E445" s="34">
        <v>0.25</v>
      </c>
      <c r="F445" s="34">
        <v>0.64583333333333337</v>
      </c>
      <c r="G445" s="18">
        <f>MOD(F445-E445,1)*24</f>
        <v>9.5</v>
      </c>
      <c r="H445" s="57">
        <f>IF(G445-0.5&lt;=9,G445-0.5,9)</f>
        <v>9</v>
      </c>
      <c r="I445" s="58">
        <f>G445-H445-0.5</f>
        <v>0</v>
      </c>
      <c r="J445" s="57">
        <v>0</v>
      </c>
      <c r="K445" s="59">
        <v>77</v>
      </c>
      <c r="L445" s="60">
        <f>(K445*H445)+(K445*1.5*I445)+(K445*2*J445)</f>
        <v>693</v>
      </c>
      <c r="M445" s="61" t="s">
        <v>6</v>
      </c>
      <c r="O445" s="33">
        <f>IF(G445&gt;12.5,G445-1,G445-0.5)</f>
        <v>9</v>
      </c>
    </row>
    <row r="446" spans="1:15" s="32" customFormat="1" ht="15" customHeight="1" x14ac:dyDescent="0.2">
      <c r="A446" s="30"/>
      <c r="B446" s="23" t="s">
        <v>27</v>
      </c>
      <c r="C446" s="22" t="s">
        <v>6</v>
      </c>
      <c r="D446" s="17">
        <v>45918</v>
      </c>
      <c r="E446" s="34">
        <v>0.25</v>
      </c>
      <c r="F446" s="34">
        <v>0.64583333333333337</v>
      </c>
      <c r="G446" s="18">
        <f>MOD(F446-E446,1)*24</f>
        <v>9.5</v>
      </c>
      <c r="H446" s="57">
        <f>IF(G446-0.5&lt;=9,G446-0.5,9)</f>
        <v>9</v>
      </c>
      <c r="I446" s="58">
        <f>G446-H446-0.5</f>
        <v>0</v>
      </c>
      <c r="J446" s="57">
        <v>0</v>
      </c>
      <c r="K446" s="62">
        <v>77</v>
      </c>
      <c r="L446" s="60">
        <f>(K446*H446)+(K446*1.5*I446)+(K446*2*J446)</f>
        <v>693</v>
      </c>
      <c r="M446" s="61" t="s">
        <v>6</v>
      </c>
      <c r="O446" s="33">
        <f>IF(G446&gt;12.5,G446-1,G446-0.5)</f>
        <v>9</v>
      </c>
    </row>
    <row r="447" spans="1:15" s="32" customFormat="1" ht="15" customHeight="1" x14ac:dyDescent="0.2">
      <c r="A447" s="30"/>
      <c r="B447" s="23" t="s">
        <v>17</v>
      </c>
      <c r="C447" s="22" t="s">
        <v>6</v>
      </c>
      <c r="D447" s="17">
        <v>45918</v>
      </c>
      <c r="E447" s="34">
        <v>0.25</v>
      </c>
      <c r="F447" s="34">
        <v>0.64583333333333337</v>
      </c>
      <c r="G447" s="18">
        <f>MOD(F447-E447,1)*24</f>
        <v>9.5</v>
      </c>
      <c r="H447" s="57">
        <f>IF(G447-0.5&lt;=9,G447-0.5,9)</f>
        <v>9</v>
      </c>
      <c r="I447" s="58">
        <f>G447-H447-0.5</f>
        <v>0</v>
      </c>
      <c r="J447" s="57">
        <v>0</v>
      </c>
      <c r="K447" s="62">
        <v>77</v>
      </c>
      <c r="L447" s="60">
        <f>(K447*H447)+(K447*1.5*I447)+(K447*2*J447)</f>
        <v>693</v>
      </c>
      <c r="M447" s="61" t="s">
        <v>6</v>
      </c>
      <c r="N447" s="35"/>
      <c r="O447" s="33">
        <f>IF(G447&gt;12.5,G447-1,G447-0.5)</f>
        <v>9</v>
      </c>
    </row>
    <row r="448" spans="1:15" s="32" customFormat="1" ht="15" customHeight="1" x14ac:dyDescent="0.2">
      <c r="A448" s="30"/>
      <c r="B448" s="23" t="s">
        <v>16</v>
      </c>
      <c r="C448" s="22" t="s">
        <v>6</v>
      </c>
      <c r="D448" s="17">
        <v>45918</v>
      </c>
      <c r="E448" s="34">
        <v>0.25</v>
      </c>
      <c r="F448" s="34">
        <v>0.64583333333333337</v>
      </c>
      <c r="G448" s="18">
        <f>MOD(F448-E448,1)*24</f>
        <v>9.5</v>
      </c>
      <c r="H448" s="57">
        <f>IF(G448-0.5&lt;=9,G448-0.5,9)</f>
        <v>9</v>
      </c>
      <c r="I448" s="58">
        <f>G448-H448-0.5</f>
        <v>0</v>
      </c>
      <c r="J448" s="57">
        <v>0</v>
      </c>
      <c r="K448" s="62">
        <v>77</v>
      </c>
      <c r="L448" s="60">
        <f>(K448*H448)+(K448*1.5*I448)+(K448*2*J448)</f>
        <v>693</v>
      </c>
      <c r="M448" s="61" t="s">
        <v>6</v>
      </c>
      <c r="O448" s="33">
        <f>IF(G448&gt;12.5,G448-1,G448-0.5)</f>
        <v>9</v>
      </c>
    </row>
    <row r="449" spans="1:15" s="32" customFormat="1" ht="15" customHeight="1" x14ac:dyDescent="0.2">
      <c r="A449" s="25"/>
      <c r="B449" s="21" t="s">
        <v>33</v>
      </c>
      <c r="C449" s="22" t="s">
        <v>34</v>
      </c>
      <c r="D449" s="17">
        <v>45919</v>
      </c>
      <c r="E449" s="95">
        <v>0.27083333333333331</v>
      </c>
      <c r="F449" s="34">
        <v>0.75</v>
      </c>
      <c r="G449" s="18">
        <f>MOD(F449-E449,1)*24</f>
        <v>11.5</v>
      </c>
      <c r="H449" s="57">
        <f>IF(G449-0.5&lt;=9,G449-0.5,9)</f>
        <v>9</v>
      </c>
      <c r="I449" s="58">
        <f>G449-H449-0.5</f>
        <v>2</v>
      </c>
      <c r="J449" s="57">
        <v>0</v>
      </c>
      <c r="K449" s="59">
        <v>73</v>
      </c>
      <c r="L449" s="60">
        <f>(K449*H449)+(K449*1.5*I449)+(K449*2*J449)</f>
        <v>876</v>
      </c>
      <c r="M449" s="61" t="s">
        <v>35</v>
      </c>
      <c r="N449" s="5"/>
      <c r="O449" s="33">
        <f>IF(G449&gt;12.5,G449-1,G449-0.5)</f>
        <v>11</v>
      </c>
    </row>
    <row r="450" spans="1:15" s="32" customFormat="1" ht="15" customHeight="1" x14ac:dyDescent="0.2">
      <c r="A450" s="25"/>
      <c r="B450" s="21" t="s">
        <v>36</v>
      </c>
      <c r="C450" s="22" t="s">
        <v>34</v>
      </c>
      <c r="D450" s="17">
        <v>45919</v>
      </c>
      <c r="E450" s="95">
        <v>0.25</v>
      </c>
      <c r="F450" s="34">
        <v>0.77083333333333337</v>
      </c>
      <c r="G450" s="18">
        <f>MOD(F450-E450,1)*24</f>
        <v>12.5</v>
      </c>
      <c r="H450" s="57">
        <f>IF(G450-0.5&lt;=9,G450-0.5,9)</f>
        <v>9</v>
      </c>
      <c r="I450" s="58">
        <f>G450-H450-0.5</f>
        <v>3</v>
      </c>
      <c r="J450" s="57">
        <v>0</v>
      </c>
      <c r="K450" s="59">
        <v>73</v>
      </c>
      <c r="L450" s="60">
        <f>(K450*H450)+(K450*1.5*I450)+(K450*2*J450)</f>
        <v>985.5</v>
      </c>
      <c r="M450" s="61" t="s">
        <v>35</v>
      </c>
      <c r="N450" s="5"/>
      <c r="O450" s="33">
        <f>IF(G450&gt;12.5,G450-1,G450-0.5)</f>
        <v>12</v>
      </c>
    </row>
    <row r="451" spans="1:15" s="32" customFormat="1" ht="15" customHeight="1" x14ac:dyDescent="0.2">
      <c r="A451" s="25"/>
      <c r="B451" s="23" t="s">
        <v>43</v>
      </c>
      <c r="C451" s="22" t="s">
        <v>38</v>
      </c>
      <c r="D451" s="17">
        <v>45919</v>
      </c>
      <c r="E451" s="31">
        <v>0.29166666666666669</v>
      </c>
      <c r="F451" s="34">
        <v>0.66666666666666663</v>
      </c>
      <c r="G451" s="18">
        <f>MOD(F451-E451,1)*24</f>
        <v>8.9999999999999982</v>
      </c>
      <c r="H451" s="57">
        <f>IF(G451-0.5&lt;=9,G451-0.5,9)</f>
        <v>8.4999999999999982</v>
      </c>
      <c r="I451" s="58">
        <f>G451-H451-0.5</f>
        <v>0</v>
      </c>
      <c r="J451" s="57">
        <v>0</v>
      </c>
      <c r="K451" s="62">
        <v>65.599999999999994</v>
      </c>
      <c r="L451" s="60">
        <f>(K451*H451)+(K451*1.5*I451)+(K451*2*J451)</f>
        <v>557.5999999999998</v>
      </c>
      <c r="M451" s="61" t="s">
        <v>35</v>
      </c>
      <c r="N451" s="5"/>
      <c r="O451" s="33">
        <f>IF(G451&gt;12.5,G451-1,G451-0.5)</f>
        <v>8.4999999999999982</v>
      </c>
    </row>
    <row r="452" spans="1:15" s="32" customFormat="1" ht="15" customHeight="1" x14ac:dyDescent="0.2">
      <c r="A452" s="25"/>
      <c r="B452" s="21" t="s">
        <v>48</v>
      </c>
      <c r="C452" s="22" t="s">
        <v>38</v>
      </c>
      <c r="D452" s="17">
        <v>45919</v>
      </c>
      <c r="E452" s="31">
        <v>0.29166666666666669</v>
      </c>
      <c r="F452" s="34">
        <v>0.66666666666666663</v>
      </c>
      <c r="G452" s="18">
        <f>MOD(F452-E452,1)*24</f>
        <v>8.9999999999999982</v>
      </c>
      <c r="H452" s="57">
        <f>IF(G452-0.5&lt;=9,G452-0.5,9)</f>
        <v>8.4999999999999982</v>
      </c>
      <c r="I452" s="58">
        <f>G452-H452-0.5</f>
        <v>0</v>
      </c>
      <c r="J452" s="57">
        <v>0</v>
      </c>
      <c r="K452" s="62">
        <v>65.599999999999994</v>
      </c>
      <c r="L452" s="60">
        <f>(K452*H452)+(K452*1.5*I452)+(K452*2*J452)</f>
        <v>557.5999999999998</v>
      </c>
      <c r="M452" s="61" t="s">
        <v>35</v>
      </c>
      <c r="N452" s="5"/>
      <c r="O452" s="33">
        <f>IF(G452&gt;12.5,G452-1,G452-0.5)</f>
        <v>8.4999999999999982</v>
      </c>
    </row>
    <row r="453" spans="1:15" s="32" customFormat="1" ht="15" customHeight="1" x14ac:dyDescent="0.2">
      <c r="A453" s="25"/>
      <c r="B453" s="21" t="s">
        <v>45</v>
      </c>
      <c r="C453" s="22" t="s">
        <v>38</v>
      </c>
      <c r="D453" s="17">
        <v>45919</v>
      </c>
      <c r="E453" s="31">
        <v>0.29166666666666669</v>
      </c>
      <c r="F453" s="34">
        <v>0.66666666666666663</v>
      </c>
      <c r="G453" s="18">
        <f>MOD(F453-E453,1)*24</f>
        <v>8.9999999999999982</v>
      </c>
      <c r="H453" s="57">
        <f>IF(G453-0.5&lt;=9,G453-0.5,9)</f>
        <v>8.4999999999999982</v>
      </c>
      <c r="I453" s="58">
        <f>G453-H453-0.5</f>
        <v>0</v>
      </c>
      <c r="J453" s="57">
        <v>0</v>
      </c>
      <c r="K453" s="62">
        <v>65.599999999999994</v>
      </c>
      <c r="L453" s="60">
        <f>(K453*H453)+(K453*1.5*I453)+(K453*2*J453)</f>
        <v>557.5999999999998</v>
      </c>
      <c r="M453" s="61" t="s">
        <v>35</v>
      </c>
      <c r="N453" s="5"/>
      <c r="O453" s="33">
        <f>IF(G453&gt;12.5,G453-1,G453-0.5)</f>
        <v>8.4999999999999982</v>
      </c>
    </row>
    <row r="454" spans="1:15" s="32" customFormat="1" ht="15" customHeight="1" x14ac:dyDescent="0.2">
      <c r="A454" s="25"/>
      <c r="B454" s="21" t="s">
        <v>50</v>
      </c>
      <c r="C454" s="22" t="s">
        <v>38</v>
      </c>
      <c r="D454" s="17">
        <v>45919</v>
      </c>
      <c r="E454" s="95">
        <v>0.29166666666666669</v>
      </c>
      <c r="F454" s="34">
        <v>0.66666666666666663</v>
      </c>
      <c r="G454" s="18">
        <f>MOD(F454-E454,1)*24</f>
        <v>8.9999999999999982</v>
      </c>
      <c r="H454" s="57">
        <f>IF(G454-0.5&lt;=9,G454-0.5,9)</f>
        <v>8.4999999999999982</v>
      </c>
      <c r="I454" s="58">
        <f>G454-H454-0.5</f>
        <v>0</v>
      </c>
      <c r="J454" s="57">
        <v>0</v>
      </c>
      <c r="K454" s="62">
        <v>65.599999999999994</v>
      </c>
      <c r="L454" s="60">
        <f>(K454*H454)+(K454*1.5*I454)+(K454*2*J454)</f>
        <v>557.5999999999998</v>
      </c>
      <c r="M454" s="61" t="s">
        <v>35</v>
      </c>
      <c r="N454" s="5"/>
      <c r="O454" s="33">
        <f>IF(G454&gt;12.5,G454-1,G454-0.5)</f>
        <v>8.4999999999999982</v>
      </c>
    </row>
    <row r="455" spans="1:15" s="32" customFormat="1" ht="15" customHeight="1" x14ac:dyDescent="0.2">
      <c r="A455" s="30"/>
      <c r="B455" s="23" t="s">
        <v>49</v>
      </c>
      <c r="C455" s="22" t="s">
        <v>38</v>
      </c>
      <c r="D455" s="17">
        <v>45919</v>
      </c>
      <c r="E455" s="95">
        <v>0.29166666666666669</v>
      </c>
      <c r="F455" s="34">
        <v>0.66666666666666663</v>
      </c>
      <c r="G455" s="18">
        <f>MOD(F455-E455,1)*24</f>
        <v>8.9999999999999982</v>
      </c>
      <c r="H455" s="57">
        <f>IF(G455-0.5&lt;=9,G455-0.5,9)</f>
        <v>8.4999999999999982</v>
      </c>
      <c r="I455" s="58">
        <f>G455-H455-0.5</f>
        <v>0</v>
      </c>
      <c r="J455" s="57">
        <v>0</v>
      </c>
      <c r="K455" s="62">
        <v>65.599999999999994</v>
      </c>
      <c r="L455" s="60">
        <f>(K455*H455)+(K455*1.5*I455)+(K455*2*J455)</f>
        <v>557.5999999999998</v>
      </c>
      <c r="M455" s="61" t="s">
        <v>35</v>
      </c>
      <c r="N455" s="5"/>
      <c r="O455" s="33">
        <f>IF(G455&gt;12.5,G455-1,G455-0.5)</f>
        <v>8.4999999999999982</v>
      </c>
    </row>
    <row r="456" spans="1:15" s="32" customFormat="1" ht="15" customHeight="1" x14ac:dyDescent="0.2">
      <c r="A456" s="25"/>
      <c r="B456" s="21" t="s">
        <v>40</v>
      </c>
      <c r="C456" s="22" t="s">
        <v>38</v>
      </c>
      <c r="D456" s="17">
        <v>45919</v>
      </c>
      <c r="E456" s="31">
        <v>0.29166666666666669</v>
      </c>
      <c r="F456" s="34">
        <v>0.66666666666666663</v>
      </c>
      <c r="G456" s="18">
        <f>MOD(F456-E456,1)*24</f>
        <v>8.9999999999999982</v>
      </c>
      <c r="H456" s="57">
        <f>IF(G456-0.5&lt;=9,G456-0.5,9)</f>
        <v>8.4999999999999982</v>
      </c>
      <c r="I456" s="58">
        <f>G456-H456-0.5</f>
        <v>0</v>
      </c>
      <c r="J456" s="57">
        <v>0</v>
      </c>
      <c r="K456" s="62">
        <v>65.599999999999994</v>
      </c>
      <c r="L456" s="60">
        <f>(K456*H456)+(K456*1.5*I456)+(K456*2*J456)</f>
        <v>557.5999999999998</v>
      </c>
      <c r="M456" s="61" t="s">
        <v>35</v>
      </c>
      <c r="N456" s="5"/>
      <c r="O456" s="33">
        <f>IF(G456&gt;12.5,G456-1,G456-0.5)</f>
        <v>8.4999999999999982</v>
      </c>
    </row>
    <row r="457" spans="1:15" s="32" customFormat="1" ht="15" customHeight="1" x14ac:dyDescent="0.2">
      <c r="A457" s="30"/>
      <c r="B457" s="21" t="s">
        <v>41</v>
      </c>
      <c r="C457" s="22" t="s">
        <v>38</v>
      </c>
      <c r="D457" s="17">
        <v>45919</v>
      </c>
      <c r="E457" s="95">
        <v>0.29166666666666669</v>
      </c>
      <c r="F457" s="34">
        <v>0.66666666666666663</v>
      </c>
      <c r="G457" s="18">
        <f>MOD(F457-E457,1)*24</f>
        <v>8.9999999999999982</v>
      </c>
      <c r="H457" s="57">
        <f>IF(G457-0.5&lt;=9,G457-0.5,9)</f>
        <v>8.4999999999999982</v>
      </c>
      <c r="I457" s="58">
        <f>G457-H457-0.5</f>
        <v>0</v>
      </c>
      <c r="J457" s="57">
        <v>0</v>
      </c>
      <c r="K457" s="62">
        <v>65.599999999999994</v>
      </c>
      <c r="L457" s="60">
        <f>(K457*H457)+(K457*1.5*I457)+(K457*2*J457)</f>
        <v>557.5999999999998</v>
      </c>
      <c r="M457" s="61" t="s">
        <v>35</v>
      </c>
      <c r="N457" s="5"/>
      <c r="O457" s="33">
        <f>IF(G457&gt;12.5,G457-1,G457-0.5)</f>
        <v>8.4999999999999982</v>
      </c>
    </row>
    <row r="458" spans="1:15" s="32" customFormat="1" ht="15" customHeight="1" x14ac:dyDescent="0.2">
      <c r="A458" s="30"/>
      <c r="B458" s="21" t="s">
        <v>46</v>
      </c>
      <c r="C458" s="22" t="s">
        <v>38</v>
      </c>
      <c r="D458" s="17">
        <v>45919</v>
      </c>
      <c r="E458" s="95">
        <v>0.29166666666666669</v>
      </c>
      <c r="F458" s="34">
        <v>0.66666666666666663</v>
      </c>
      <c r="G458" s="18">
        <f>MOD(F458-E458,1)*24</f>
        <v>8.9999999999999982</v>
      </c>
      <c r="H458" s="57">
        <f>IF(G458-0.5&lt;=9,G458-0.5,9)</f>
        <v>8.4999999999999982</v>
      </c>
      <c r="I458" s="58">
        <f>G458-H458-0.5</f>
        <v>0</v>
      </c>
      <c r="J458" s="57">
        <v>0</v>
      </c>
      <c r="K458" s="62">
        <v>65.599999999999994</v>
      </c>
      <c r="L458" s="60">
        <f>(K458*H458)+(K458*1.5*I458)+(K458*2*J458)</f>
        <v>557.5999999999998</v>
      </c>
      <c r="M458" s="61" t="s">
        <v>35</v>
      </c>
      <c r="N458" s="5"/>
      <c r="O458" s="33">
        <f>IF(G458&gt;12.5,G458-1,G458-0.5)</f>
        <v>8.4999999999999982</v>
      </c>
    </row>
    <row r="459" spans="1:15" s="32" customFormat="1" ht="15" customHeight="1" x14ac:dyDescent="0.2">
      <c r="A459" s="25"/>
      <c r="B459" s="21" t="s">
        <v>56</v>
      </c>
      <c r="C459" s="22" t="s">
        <v>38</v>
      </c>
      <c r="D459" s="17">
        <v>45919</v>
      </c>
      <c r="E459" s="31">
        <v>0.29166666666666669</v>
      </c>
      <c r="F459" s="34">
        <v>0.66666666666666663</v>
      </c>
      <c r="G459" s="18">
        <f>MOD(F459-E459,1)*24</f>
        <v>8.9999999999999982</v>
      </c>
      <c r="H459" s="57">
        <f>IF(G459-0.5&lt;=9,G459-0.5,9)</f>
        <v>8.4999999999999982</v>
      </c>
      <c r="I459" s="58">
        <f>G459-H459-0.5</f>
        <v>0</v>
      </c>
      <c r="J459" s="57">
        <v>0</v>
      </c>
      <c r="K459" s="62">
        <v>65.599999999999994</v>
      </c>
      <c r="L459" s="60">
        <f>(K459*H459)+(K459*1.5*I459)+(K459*2*J459)</f>
        <v>557.5999999999998</v>
      </c>
      <c r="M459" s="61" t="s">
        <v>35</v>
      </c>
      <c r="N459" s="5"/>
      <c r="O459" s="33">
        <f>IF(G459&gt;12.5,G459-1,G459-0.5)</f>
        <v>8.4999999999999982</v>
      </c>
    </row>
    <row r="460" spans="1:15" s="32" customFormat="1" ht="15" customHeight="1" x14ac:dyDescent="0.2">
      <c r="A460" s="25"/>
      <c r="B460" s="21" t="s">
        <v>44</v>
      </c>
      <c r="C460" s="22" t="s">
        <v>38</v>
      </c>
      <c r="D460" s="17">
        <v>45919</v>
      </c>
      <c r="E460" s="31">
        <v>0.29166666666666669</v>
      </c>
      <c r="F460" s="34">
        <v>0.66666666666666663</v>
      </c>
      <c r="G460" s="18">
        <f>MOD(F460-E460,1)*24</f>
        <v>8.9999999999999982</v>
      </c>
      <c r="H460" s="57">
        <f>IF(G460-0.5&lt;=9,G460-0.5,9)</f>
        <v>8.4999999999999982</v>
      </c>
      <c r="I460" s="58">
        <f>G460-H460-0.5</f>
        <v>0</v>
      </c>
      <c r="J460" s="57">
        <v>0</v>
      </c>
      <c r="K460" s="62">
        <v>65.599999999999994</v>
      </c>
      <c r="L460" s="60">
        <f>(K460*H460)+(K460*1.5*I460)+(K460*2*J460)</f>
        <v>557.5999999999998</v>
      </c>
      <c r="M460" s="61" t="s">
        <v>35</v>
      </c>
      <c r="N460" s="5"/>
      <c r="O460" s="33">
        <f>IF(G460&gt;12.5,G460-1,G460-0.5)</f>
        <v>8.4999999999999982</v>
      </c>
    </row>
    <row r="461" spans="1:15" s="32" customFormat="1" ht="15" customHeight="1" x14ac:dyDescent="0.2">
      <c r="A461" s="25"/>
      <c r="B461" s="21" t="s">
        <v>53</v>
      </c>
      <c r="C461" s="22" t="s">
        <v>38</v>
      </c>
      <c r="D461" s="17">
        <v>45919</v>
      </c>
      <c r="E461" s="31">
        <v>0.29166666666666669</v>
      </c>
      <c r="F461" s="34">
        <v>0.66666666666666663</v>
      </c>
      <c r="G461" s="18">
        <f>MOD(F461-E461,1)*24</f>
        <v>8.9999999999999982</v>
      </c>
      <c r="H461" s="57">
        <f>IF(G461-0.5&lt;=9,G461-0.5,9)</f>
        <v>8.4999999999999982</v>
      </c>
      <c r="I461" s="58">
        <f>G461-H461-0.5</f>
        <v>0</v>
      </c>
      <c r="J461" s="57">
        <v>0</v>
      </c>
      <c r="K461" s="62">
        <v>65.599999999999994</v>
      </c>
      <c r="L461" s="60">
        <f>(K461*H461)+(K461*1.5*I461)+(K461*2*J461)</f>
        <v>557.5999999999998</v>
      </c>
      <c r="M461" s="61" t="s">
        <v>35</v>
      </c>
      <c r="N461" s="5"/>
      <c r="O461" s="33">
        <f>IF(G461&gt;12.5,G461-1,G461-0.5)</f>
        <v>8.4999999999999982</v>
      </c>
    </row>
    <row r="462" spans="1:15" s="32" customFormat="1" ht="15" customHeight="1" x14ac:dyDescent="0.2">
      <c r="A462" s="25"/>
      <c r="B462" s="21" t="s">
        <v>54</v>
      </c>
      <c r="C462" s="22" t="s">
        <v>38</v>
      </c>
      <c r="D462" s="17">
        <v>45919</v>
      </c>
      <c r="E462" s="31">
        <v>0.29166666666666669</v>
      </c>
      <c r="F462" s="34">
        <v>0.66666666666666663</v>
      </c>
      <c r="G462" s="18">
        <f>MOD(F462-E462,1)*24</f>
        <v>8.9999999999999982</v>
      </c>
      <c r="H462" s="57">
        <f>IF(G462-0.5&lt;=9,G462-0.5,9)</f>
        <v>8.4999999999999982</v>
      </c>
      <c r="I462" s="58">
        <f>G462-H462-0.5</f>
        <v>0</v>
      </c>
      <c r="J462" s="57">
        <v>0</v>
      </c>
      <c r="K462" s="62">
        <v>65.599999999999994</v>
      </c>
      <c r="L462" s="60">
        <f>(K462*H462)+(K462*1.5*I462)+(K462*2*J462)</f>
        <v>557.5999999999998</v>
      </c>
      <c r="M462" s="61" t="s">
        <v>35</v>
      </c>
      <c r="N462" s="5"/>
      <c r="O462" s="33">
        <f>IF(G462&gt;12.5,G462-1,G462-0.5)</f>
        <v>8.4999999999999982</v>
      </c>
    </row>
    <row r="463" spans="1:15" s="32" customFormat="1" ht="15" customHeight="1" x14ac:dyDescent="0.2">
      <c r="A463" s="25"/>
      <c r="B463" s="21" t="s">
        <v>55</v>
      </c>
      <c r="C463" s="22" t="s">
        <v>38</v>
      </c>
      <c r="D463" s="17">
        <v>45919</v>
      </c>
      <c r="E463" s="95">
        <v>0.29166666666666669</v>
      </c>
      <c r="F463" s="34">
        <v>0.66666666666666663</v>
      </c>
      <c r="G463" s="18">
        <f>MOD(F463-E463,1)*24</f>
        <v>8.9999999999999982</v>
      </c>
      <c r="H463" s="57">
        <f>IF(G463-0.5&lt;=9,G463-0.5,9)</f>
        <v>8.4999999999999982</v>
      </c>
      <c r="I463" s="58">
        <f>G463-H463-0.5</f>
        <v>0</v>
      </c>
      <c r="J463" s="57">
        <v>0</v>
      </c>
      <c r="K463" s="62">
        <v>65.599999999999994</v>
      </c>
      <c r="L463" s="60">
        <f>(K463*H463)+(K463*1.5*I463)+(K463*2*J463)</f>
        <v>557.5999999999998</v>
      </c>
      <c r="M463" s="61" t="s">
        <v>35</v>
      </c>
      <c r="N463" s="5"/>
      <c r="O463" s="33">
        <f>IF(G463&gt;12.5,G463-1,G463-0.5)</f>
        <v>8.4999999999999982</v>
      </c>
    </row>
    <row r="464" spans="1:15" s="32" customFormat="1" ht="15" customHeight="1" x14ac:dyDescent="0.2">
      <c r="A464" s="30"/>
      <c r="B464" s="21" t="s">
        <v>52</v>
      </c>
      <c r="C464" s="22" t="s">
        <v>38</v>
      </c>
      <c r="D464" s="17">
        <v>45919</v>
      </c>
      <c r="E464" s="31">
        <v>0.29166666666666669</v>
      </c>
      <c r="F464" s="34">
        <v>0.66666666666666663</v>
      </c>
      <c r="G464" s="18">
        <f>MOD(F464-E464,1)*24</f>
        <v>8.9999999999999982</v>
      </c>
      <c r="H464" s="57">
        <f>IF(G464-0.5&lt;=9,G464-0.5,9)</f>
        <v>8.4999999999999982</v>
      </c>
      <c r="I464" s="58">
        <f>G464-H464-0.5</f>
        <v>0</v>
      </c>
      <c r="J464" s="57">
        <v>0</v>
      </c>
      <c r="K464" s="62">
        <v>65.599999999999994</v>
      </c>
      <c r="L464" s="60">
        <f>(K464*H464)+(K464*1.5*I464)+(K464*2*J464)</f>
        <v>557.5999999999998</v>
      </c>
      <c r="M464" s="61" t="s">
        <v>35</v>
      </c>
      <c r="N464" s="5"/>
      <c r="O464" s="33">
        <f>IF(G464&gt;12.5,G464-1,G464-0.5)</f>
        <v>8.4999999999999982</v>
      </c>
    </row>
    <row r="465" spans="1:15" s="32" customFormat="1" ht="15" customHeight="1" x14ac:dyDescent="0.2">
      <c r="A465" s="25"/>
      <c r="B465" s="21" t="s">
        <v>47</v>
      </c>
      <c r="C465" s="22" t="s">
        <v>38</v>
      </c>
      <c r="D465" s="17">
        <v>45919</v>
      </c>
      <c r="E465" s="95">
        <v>0.29166666666666669</v>
      </c>
      <c r="F465" s="34">
        <v>0.66666666666666663</v>
      </c>
      <c r="G465" s="18">
        <f>MOD(F465-E465,1)*24</f>
        <v>8.9999999999999982</v>
      </c>
      <c r="H465" s="57">
        <f>IF(G465-0.5&lt;=9,G465-0.5,9)</f>
        <v>8.4999999999999982</v>
      </c>
      <c r="I465" s="58">
        <f>G465-H465-0.5</f>
        <v>0</v>
      </c>
      <c r="J465" s="57">
        <v>0</v>
      </c>
      <c r="K465" s="62">
        <v>65.599999999999994</v>
      </c>
      <c r="L465" s="60">
        <f>(K465*H465)+(K465*1.5*I465)+(K465*2*J465)</f>
        <v>557.5999999999998</v>
      </c>
      <c r="M465" s="61" t="s">
        <v>35</v>
      </c>
      <c r="N465" s="5"/>
      <c r="O465" s="33">
        <f>IF(G465&gt;12.5,G465-1,G465-0.5)</f>
        <v>8.4999999999999982</v>
      </c>
    </row>
    <row r="466" spans="1:15" s="32" customFormat="1" ht="15" customHeight="1" x14ac:dyDescent="0.2">
      <c r="A466" s="25"/>
      <c r="B466" s="21" t="s">
        <v>51</v>
      </c>
      <c r="C466" s="22" t="s">
        <v>38</v>
      </c>
      <c r="D466" s="17">
        <v>45919</v>
      </c>
      <c r="E466" s="31">
        <v>0.29166666666666669</v>
      </c>
      <c r="F466" s="34">
        <v>0.66666666666666663</v>
      </c>
      <c r="G466" s="18">
        <f>MOD(F466-E466,1)*24</f>
        <v>8.9999999999999982</v>
      </c>
      <c r="H466" s="57">
        <f>IF(G466-0.5&lt;=9,G466-0.5,9)</f>
        <v>8.4999999999999982</v>
      </c>
      <c r="I466" s="58">
        <f>G466-H466-0.5</f>
        <v>0</v>
      </c>
      <c r="J466" s="57">
        <v>0</v>
      </c>
      <c r="K466" s="62">
        <v>65.599999999999994</v>
      </c>
      <c r="L466" s="60">
        <f>(K466*H466)+(K466*1.5*I466)+(K466*2*J466)</f>
        <v>557.5999999999998</v>
      </c>
      <c r="M466" s="61" t="s">
        <v>35</v>
      </c>
      <c r="N466" s="5"/>
      <c r="O466" s="33">
        <f>IF(G466&gt;12.5,G466-1,G466-0.5)</f>
        <v>8.4999999999999982</v>
      </c>
    </row>
    <row r="467" spans="1:15" s="32" customFormat="1" ht="15" customHeight="1" x14ac:dyDescent="0.2">
      <c r="A467" s="30"/>
      <c r="B467" s="21" t="s">
        <v>42</v>
      </c>
      <c r="C467" s="22" t="s">
        <v>38</v>
      </c>
      <c r="D467" s="17">
        <v>45919</v>
      </c>
      <c r="E467" s="95">
        <v>0.29166666666666669</v>
      </c>
      <c r="F467" s="34">
        <v>0.66666666666666663</v>
      </c>
      <c r="G467" s="18">
        <f>MOD(F467-E467,1)*24</f>
        <v>8.9999999999999982</v>
      </c>
      <c r="H467" s="57">
        <f>IF(G467-0.5&lt;=9,G467-0.5,9)</f>
        <v>8.4999999999999982</v>
      </c>
      <c r="I467" s="58">
        <f>G467-H467-0.5</f>
        <v>0</v>
      </c>
      <c r="J467" s="57">
        <v>0</v>
      </c>
      <c r="K467" s="62">
        <v>65.599999999999994</v>
      </c>
      <c r="L467" s="60">
        <f>(K467*H467)+(K467*1.5*I467)+(K467*2*J467)</f>
        <v>557.5999999999998</v>
      </c>
      <c r="M467" s="61" t="s">
        <v>35</v>
      </c>
      <c r="N467" s="5"/>
      <c r="O467" s="33">
        <f>IF(G467&gt;12.5,G467-1,G467-0.5)</f>
        <v>8.4999999999999982</v>
      </c>
    </row>
    <row r="468" spans="1:15" s="32" customFormat="1" ht="15" customHeight="1" x14ac:dyDescent="0.2">
      <c r="A468" s="25"/>
      <c r="B468" s="21" t="s">
        <v>37</v>
      </c>
      <c r="C468" s="22" t="s">
        <v>38</v>
      </c>
      <c r="D468" s="17">
        <v>45919</v>
      </c>
      <c r="E468" s="31">
        <v>0.29166666666666669</v>
      </c>
      <c r="F468" s="34">
        <v>0.66666666666666663</v>
      </c>
      <c r="G468" s="18">
        <f>MOD(F468-E468,1)*24</f>
        <v>8.9999999999999982</v>
      </c>
      <c r="H468" s="57">
        <f>IF(G468-0.5&lt;=9,G468-0.5,9)</f>
        <v>8.4999999999999982</v>
      </c>
      <c r="I468" s="58">
        <f>G468-H468-0.5</f>
        <v>0</v>
      </c>
      <c r="J468" s="57">
        <v>0</v>
      </c>
      <c r="K468" s="62">
        <v>65.599999999999994</v>
      </c>
      <c r="L468" s="60">
        <f>(K468*H468)+(K468*1.5*I468)+(K468*2*J468)</f>
        <v>557.5999999999998</v>
      </c>
      <c r="M468" s="61" t="s">
        <v>35</v>
      </c>
      <c r="N468" s="5"/>
      <c r="O468" s="33">
        <f>IF(G468&gt;12.5,G468-1,G468-0.5)</f>
        <v>8.4999999999999982</v>
      </c>
    </row>
    <row r="469" spans="1:15" s="32" customFormat="1" ht="15" customHeight="1" x14ac:dyDescent="0.2">
      <c r="A469" s="25"/>
      <c r="B469" s="23" t="s">
        <v>39</v>
      </c>
      <c r="C469" s="22" t="s">
        <v>38</v>
      </c>
      <c r="D469" s="17">
        <v>45919</v>
      </c>
      <c r="E469" s="31">
        <v>0.29166666666666669</v>
      </c>
      <c r="F469" s="34">
        <v>0.66666666666666663</v>
      </c>
      <c r="G469" s="18">
        <f>MOD(F469-E469,1)*24</f>
        <v>8.9999999999999982</v>
      </c>
      <c r="H469" s="57">
        <f>IF(G469-0.5&lt;=9,G469-0.5,9)</f>
        <v>8.4999999999999982</v>
      </c>
      <c r="I469" s="58">
        <f>G469-H469-0.5</f>
        <v>0</v>
      </c>
      <c r="J469" s="57">
        <v>0</v>
      </c>
      <c r="K469" s="62">
        <v>65.599999999999994</v>
      </c>
      <c r="L469" s="60">
        <f>(K469*H469)+(K469*1.5*I469)+(K469*2*J469)</f>
        <v>557.5999999999998</v>
      </c>
      <c r="M469" s="61" t="s">
        <v>35</v>
      </c>
      <c r="N469" s="5"/>
      <c r="O469" s="33">
        <f>IF(G469&gt;12.5,G469-1,G469-0.5)</f>
        <v>8.4999999999999982</v>
      </c>
    </row>
    <row r="470" spans="1:15" s="32" customFormat="1" ht="15" customHeight="1" x14ac:dyDescent="0.2">
      <c r="A470" s="30"/>
      <c r="B470" s="23" t="s">
        <v>15</v>
      </c>
      <c r="C470" s="22" t="s">
        <v>6</v>
      </c>
      <c r="D470" s="17">
        <v>45919</v>
      </c>
      <c r="E470" s="31">
        <v>0.22916666666666666</v>
      </c>
      <c r="F470" s="34">
        <v>0.66666666666666663</v>
      </c>
      <c r="G470" s="18">
        <f>MOD(F470-E470,1)*24</f>
        <v>10.5</v>
      </c>
      <c r="H470" s="57">
        <f>IF(G470-0.5&lt;=9,G470-0.5,9)</f>
        <v>9</v>
      </c>
      <c r="I470" s="58">
        <f>G470-H470-0.5</f>
        <v>1</v>
      </c>
      <c r="J470" s="57">
        <v>0</v>
      </c>
      <c r="K470" s="62">
        <v>77</v>
      </c>
      <c r="L470" s="60">
        <f>(K470*H470)+(K470*1.5*I470)+(K470*2*J470)</f>
        <v>808.5</v>
      </c>
      <c r="M470" s="61" t="s">
        <v>6</v>
      </c>
      <c r="N470" s="35"/>
      <c r="O470" s="33">
        <f>IF(G470&gt;12.5,G470-1,G470-0.5)</f>
        <v>10</v>
      </c>
    </row>
    <row r="471" spans="1:15" s="32" customFormat="1" ht="15" customHeight="1" x14ac:dyDescent="0.2">
      <c r="A471" s="25"/>
      <c r="B471" s="21" t="s">
        <v>13</v>
      </c>
      <c r="C471" s="22" t="s">
        <v>6</v>
      </c>
      <c r="D471" s="17">
        <v>45919</v>
      </c>
      <c r="E471" s="31">
        <v>0.22916666666666666</v>
      </c>
      <c r="F471" s="34">
        <v>0.66666666666666663</v>
      </c>
      <c r="G471" s="18">
        <f>MOD(F471-E471,1)*24</f>
        <v>10.5</v>
      </c>
      <c r="H471" s="57">
        <f>IF(G471-0.5&lt;=9,G471-0.5,9)</f>
        <v>9</v>
      </c>
      <c r="I471" s="58">
        <f>G471-H471-0.5</f>
        <v>1</v>
      </c>
      <c r="J471" s="57">
        <v>0</v>
      </c>
      <c r="K471" s="59">
        <v>77</v>
      </c>
      <c r="L471" s="63">
        <f>(K471*H471)+(K471*1.5*I471)+(K471*2*J471)</f>
        <v>808.5</v>
      </c>
      <c r="M471" s="61" t="s">
        <v>6</v>
      </c>
      <c r="N471" s="5"/>
      <c r="O471" s="33">
        <f>IF(G471&gt;12.5,G471-1,G471-0.5)</f>
        <v>10</v>
      </c>
    </row>
    <row r="472" spans="1:15" s="32" customFormat="1" ht="15" customHeight="1" x14ac:dyDescent="0.2">
      <c r="A472" s="30"/>
      <c r="B472" s="23" t="s">
        <v>7</v>
      </c>
      <c r="C472" s="22" t="s">
        <v>6</v>
      </c>
      <c r="D472" s="17">
        <v>45919</v>
      </c>
      <c r="E472" s="34">
        <v>0.25</v>
      </c>
      <c r="F472" s="34">
        <v>0.64583333333333337</v>
      </c>
      <c r="G472" s="18">
        <f>MOD(F472-E472,1)*24</f>
        <v>9.5</v>
      </c>
      <c r="H472" s="57">
        <f>IF(G472-0.5&lt;=9,G472-0.5,9)</f>
        <v>9</v>
      </c>
      <c r="I472" s="58">
        <f>G472-H472-0.5</f>
        <v>0</v>
      </c>
      <c r="J472" s="57">
        <v>0</v>
      </c>
      <c r="K472" s="62">
        <v>77</v>
      </c>
      <c r="L472" s="60">
        <f>(K472*H472)+(K472*1.5*I472)+(K472*2*J472)</f>
        <v>693</v>
      </c>
      <c r="M472" s="61" t="s">
        <v>6</v>
      </c>
      <c r="O472" s="33">
        <f>IF(G472&gt;12.5,G472-1,G472-0.5)</f>
        <v>9</v>
      </c>
    </row>
    <row r="473" spans="1:15" s="32" customFormat="1" ht="15" customHeight="1" x14ac:dyDescent="0.2">
      <c r="A473" s="30"/>
      <c r="B473" s="23" t="s">
        <v>10</v>
      </c>
      <c r="C473" s="22" t="s">
        <v>6</v>
      </c>
      <c r="D473" s="17">
        <v>45919</v>
      </c>
      <c r="E473" s="34">
        <v>0.25</v>
      </c>
      <c r="F473" s="34">
        <v>0.64583333333333337</v>
      </c>
      <c r="G473" s="18">
        <f>MOD(F473-E473,1)*24</f>
        <v>9.5</v>
      </c>
      <c r="H473" s="57">
        <f>IF(G473-0.5&lt;=9,G473-0.5,9)</f>
        <v>9</v>
      </c>
      <c r="I473" s="58">
        <f>G473-H473-0.5</f>
        <v>0</v>
      </c>
      <c r="J473" s="57">
        <v>0</v>
      </c>
      <c r="K473" s="62">
        <v>77</v>
      </c>
      <c r="L473" s="60">
        <f>(K473*H473)+(K473*1.5*I473)+(K473*2*J473)</f>
        <v>693</v>
      </c>
      <c r="M473" s="61" t="s">
        <v>6</v>
      </c>
      <c r="O473" s="33">
        <f>IF(G473&gt;12.5,G473-1,G473-0.5)</f>
        <v>9</v>
      </c>
    </row>
    <row r="474" spans="1:15" s="32" customFormat="1" ht="15" customHeight="1" x14ac:dyDescent="0.2">
      <c r="A474" s="30"/>
      <c r="B474" s="23" t="s">
        <v>12</v>
      </c>
      <c r="C474" s="22" t="s">
        <v>6</v>
      </c>
      <c r="D474" s="17">
        <v>45919</v>
      </c>
      <c r="E474" s="34">
        <v>0.25</v>
      </c>
      <c r="F474" s="34">
        <v>0.60416666666666663</v>
      </c>
      <c r="G474" s="18">
        <f>MOD(F474-E474,1)*24</f>
        <v>8.5</v>
      </c>
      <c r="H474" s="57">
        <f>IF(G474-0.5&lt;=9,G474-0.5,9)</f>
        <v>8</v>
      </c>
      <c r="I474" s="58">
        <f>G474-H474-0.5</f>
        <v>0</v>
      </c>
      <c r="J474" s="57">
        <v>0</v>
      </c>
      <c r="K474" s="62">
        <v>77</v>
      </c>
      <c r="L474" s="60">
        <f>(K474*H474)+(K474*1.5*I474)+(K474*2*J474)</f>
        <v>616</v>
      </c>
      <c r="M474" s="61" t="s">
        <v>6</v>
      </c>
      <c r="N474" s="35"/>
      <c r="O474" s="33">
        <f>IF(G474&gt;12.5,G474-1,G474-0.5)</f>
        <v>8</v>
      </c>
    </row>
    <row r="475" spans="1:15" s="32" customFormat="1" ht="15" customHeight="1" x14ac:dyDescent="0.2">
      <c r="A475" s="30"/>
      <c r="B475" s="23" t="s">
        <v>28</v>
      </c>
      <c r="C475" s="22" t="s">
        <v>6</v>
      </c>
      <c r="D475" s="17">
        <v>45919</v>
      </c>
      <c r="E475" s="34">
        <v>0.25</v>
      </c>
      <c r="F475" s="34">
        <v>0.64583333333333337</v>
      </c>
      <c r="G475" s="18">
        <f>MOD(F475-E475,1)*24</f>
        <v>9.5</v>
      </c>
      <c r="H475" s="57">
        <f>IF(G475-0.5&lt;=9,G475-0.5,9)</f>
        <v>9</v>
      </c>
      <c r="I475" s="58">
        <f>G475-H475-0.5</f>
        <v>0</v>
      </c>
      <c r="J475" s="57">
        <v>0</v>
      </c>
      <c r="K475" s="62">
        <v>77</v>
      </c>
      <c r="L475" s="60">
        <f>(K475*H475)+(K475*1.5*I475)+(K475*2*J475)</f>
        <v>693</v>
      </c>
      <c r="M475" s="61" t="s">
        <v>6</v>
      </c>
      <c r="O475" s="33">
        <f>IF(G475&gt;12.5,G475-1,G475-0.5)</f>
        <v>9</v>
      </c>
    </row>
    <row r="476" spans="1:15" s="32" customFormat="1" ht="15" customHeight="1" x14ac:dyDescent="0.2">
      <c r="A476" s="25"/>
      <c r="B476" s="21" t="s">
        <v>14</v>
      </c>
      <c r="C476" s="22" t="s">
        <v>6</v>
      </c>
      <c r="D476" s="17">
        <v>45919</v>
      </c>
      <c r="E476" s="34">
        <v>0.25</v>
      </c>
      <c r="F476" s="34">
        <v>0.64583333333333337</v>
      </c>
      <c r="G476" s="18">
        <f>MOD(F476-E476,1)*24</f>
        <v>9.5</v>
      </c>
      <c r="H476" s="57">
        <f>IF(G476-0.5&lt;=9,G476-0.5,9)</f>
        <v>9</v>
      </c>
      <c r="I476" s="58">
        <f>G476-H476-0.5</f>
        <v>0</v>
      </c>
      <c r="J476" s="57">
        <v>0</v>
      </c>
      <c r="K476" s="59">
        <v>77</v>
      </c>
      <c r="L476" s="60">
        <f>(K476*H476)+(K476*1.5*I476)+(K476*2*J476)</f>
        <v>693</v>
      </c>
      <c r="M476" s="61" t="s">
        <v>6</v>
      </c>
      <c r="O476" s="33">
        <f>IF(G476&gt;12.5,G476-1,G476-0.5)</f>
        <v>9</v>
      </c>
    </row>
    <row r="477" spans="1:15" s="32" customFormat="1" ht="15" customHeight="1" x14ac:dyDescent="0.2">
      <c r="A477" s="30"/>
      <c r="B477" s="23" t="s">
        <v>27</v>
      </c>
      <c r="C477" s="22" t="s">
        <v>6</v>
      </c>
      <c r="D477" s="17">
        <v>45919</v>
      </c>
      <c r="E477" s="34">
        <v>0.25</v>
      </c>
      <c r="F477" s="34">
        <v>0.64583333333333337</v>
      </c>
      <c r="G477" s="18">
        <f>MOD(F477-E477,1)*24</f>
        <v>9.5</v>
      </c>
      <c r="H477" s="57">
        <f>IF(G477-0.5&lt;=9,G477-0.5,9)</f>
        <v>9</v>
      </c>
      <c r="I477" s="58">
        <f>G477-H477-0.5</f>
        <v>0</v>
      </c>
      <c r="J477" s="57">
        <v>0</v>
      </c>
      <c r="K477" s="62">
        <v>77</v>
      </c>
      <c r="L477" s="60">
        <f>(K477*H477)+(K477*1.5*I477)+(K477*2*J477)</f>
        <v>693</v>
      </c>
      <c r="M477" s="61" t="s">
        <v>6</v>
      </c>
      <c r="O477" s="33">
        <f>IF(G477&gt;12.5,G477-1,G477-0.5)</f>
        <v>9</v>
      </c>
    </row>
    <row r="478" spans="1:15" s="32" customFormat="1" ht="15" customHeight="1" x14ac:dyDescent="0.2">
      <c r="A478" s="30"/>
      <c r="B478" s="23" t="s">
        <v>11</v>
      </c>
      <c r="C478" s="22" t="s">
        <v>6</v>
      </c>
      <c r="D478" s="96">
        <v>45919</v>
      </c>
      <c r="E478" s="34">
        <v>0.25</v>
      </c>
      <c r="F478" s="34">
        <v>0.64583333333333337</v>
      </c>
      <c r="G478" s="18">
        <f>MOD(F478-E478,1)*24</f>
        <v>9.5</v>
      </c>
      <c r="H478" s="57">
        <f>IF(G478-0.5&lt;=9,G478-0.5,9)</f>
        <v>9</v>
      </c>
      <c r="I478" s="58">
        <f>G478-H478-0.5</f>
        <v>0</v>
      </c>
      <c r="J478" s="57">
        <v>0</v>
      </c>
      <c r="K478" s="62">
        <v>77</v>
      </c>
      <c r="L478" s="60">
        <f>(K478*H478)+(K478*1.5*I478)+(K478*2*J478)</f>
        <v>693</v>
      </c>
      <c r="M478" s="61" t="s">
        <v>6</v>
      </c>
      <c r="O478" s="33">
        <f>IF(G478&gt;12.5,G478-1,G478-0.5)</f>
        <v>9</v>
      </c>
    </row>
    <row r="479" spans="1:15" s="32" customFormat="1" ht="15" customHeight="1" x14ac:dyDescent="0.2">
      <c r="A479" s="30"/>
      <c r="B479" s="23" t="s">
        <v>17</v>
      </c>
      <c r="C479" s="22" t="s">
        <v>6</v>
      </c>
      <c r="D479" s="17">
        <v>45919</v>
      </c>
      <c r="E479" s="34">
        <v>0.25</v>
      </c>
      <c r="F479" s="34">
        <v>0.64583333333333337</v>
      </c>
      <c r="G479" s="18">
        <f>MOD(F479-E479,1)*24</f>
        <v>9.5</v>
      </c>
      <c r="H479" s="57">
        <f>IF(G479-0.5&lt;=9,G479-0.5,9)</f>
        <v>9</v>
      </c>
      <c r="I479" s="58">
        <f>G479-H479-0.5</f>
        <v>0</v>
      </c>
      <c r="J479" s="57">
        <v>0</v>
      </c>
      <c r="K479" s="62">
        <v>77</v>
      </c>
      <c r="L479" s="60">
        <f>(K479*H479)+(K479*1.5*I479)+(K479*2*J479)</f>
        <v>693</v>
      </c>
      <c r="M479" s="61" t="s">
        <v>6</v>
      </c>
      <c r="N479" s="35"/>
      <c r="O479" s="33">
        <f>IF(G479&gt;12.5,G479-1,G479-0.5)</f>
        <v>9</v>
      </c>
    </row>
    <row r="480" spans="1:15" s="32" customFormat="1" ht="15" customHeight="1" x14ac:dyDescent="0.2">
      <c r="A480" s="30"/>
      <c r="B480" s="23" t="s">
        <v>16</v>
      </c>
      <c r="C480" s="22" t="s">
        <v>6</v>
      </c>
      <c r="D480" s="17">
        <v>45919</v>
      </c>
      <c r="E480" s="34">
        <v>0.25</v>
      </c>
      <c r="F480" s="34">
        <v>0.64583333333333337</v>
      </c>
      <c r="G480" s="18">
        <f>MOD(F480-E480,1)*24</f>
        <v>9.5</v>
      </c>
      <c r="H480" s="57">
        <f>IF(G480-0.5&lt;=9,G480-0.5,9)</f>
        <v>9</v>
      </c>
      <c r="I480" s="58">
        <f>G480-H480-0.5</f>
        <v>0</v>
      </c>
      <c r="J480" s="57">
        <v>0</v>
      </c>
      <c r="K480" s="62">
        <v>77</v>
      </c>
      <c r="L480" s="60">
        <f>(K480*H480)+(K480*1.5*I480)+(K480*2*J480)</f>
        <v>693</v>
      </c>
      <c r="M480" s="61" t="s">
        <v>6</v>
      </c>
      <c r="O480" s="33">
        <f>IF(G480&gt;12.5,G480-1,G480-0.5)</f>
        <v>9</v>
      </c>
    </row>
    <row r="481" spans="1:15" s="32" customFormat="1" ht="15" customHeight="1" x14ac:dyDescent="0.2">
      <c r="A481" s="25"/>
      <c r="B481" s="26" t="s">
        <v>33</v>
      </c>
      <c r="C481" s="27" t="s">
        <v>34</v>
      </c>
      <c r="D481" s="20">
        <v>45920</v>
      </c>
      <c r="E481" s="75">
        <v>0.27083333333333331</v>
      </c>
      <c r="F481" s="28">
        <v>0.70833333333333337</v>
      </c>
      <c r="G481" s="19">
        <f>MOD(F481-E481,1)*24</f>
        <v>10.500000000000002</v>
      </c>
      <c r="H481" s="52">
        <v>0</v>
      </c>
      <c r="I481" s="53">
        <f>G481-H481-0.5</f>
        <v>10.000000000000002</v>
      </c>
      <c r="J481" s="52">
        <v>0</v>
      </c>
      <c r="K481" s="54">
        <v>73</v>
      </c>
      <c r="L481" s="55">
        <f>(K481*H481)+(K481*1.5*I481)+(K481*2*J481)</f>
        <v>1095.0000000000002</v>
      </c>
      <c r="M481" s="56" t="s">
        <v>35</v>
      </c>
      <c r="N481" s="24"/>
      <c r="O481" s="29">
        <f>IF(G481&gt;12.5,G481-1,G481-0.5)</f>
        <v>10.000000000000002</v>
      </c>
    </row>
    <row r="482" spans="1:15" s="32" customFormat="1" ht="15" customHeight="1" x14ac:dyDescent="0.2">
      <c r="A482" s="25"/>
      <c r="B482" s="26" t="s">
        <v>36</v>
      </c>
      <c r="C482" s="27" t="s">
        <v>34</v>
      </c>
      <c r="D482" s="20">
        <v>45920</v>
      </c>
      <c r="E482" s="75">
        <v>0.27083333333333331</v>
      </c>
      <c r="F482" s="28">
        <v>0.70833333333333337</v>
      </c>
      <c r="G482" s="19">
        <f>MOD(F482-E482,1)*24</f>
        <v>10.500000000000002</v>
      </c>
      <c r="H482" s="52">
        <v>0</v>
      </c>
      <c r="I482" s="53">
        <f>G482-H482-0.5</f>
        <v>10.000000000000002</v>
      </c>
      <c r="J482" s="52">
        <v>0</v>
      </c>
      <c r="K482" s="54">
        <v>73</v>
      </c>
      <c r="L482" s="55">
        <f>(K482*H482)+(K482*1.5*I482)+(K482*2*J482)</f>
        <v>1095.0000000000002</v>
      </c>
      <c r="M482" s="56" t="s">
        <v>35</v>
      </c>
      <c r="N482" s="24"/>
      <c r="O482" s="29">
        <f>IF(G482&gt;12.5,G482-1,G482-0.5)</f>
        <v>10.000000000000002</v>
      </c>
    </row>
    <row r="483" spans="1:15" s="32" customFormat="1" ht="15" customHeight="1" x14ac:dyDescent="0.2">
      <c r="A483" s="25"/>
      <c r="B483" s="26" t="s">
        <v>33</v>
      </c>
      <c r="C483" s="27" t="s">
        <v>34</v>
      </c>
      <c r="D483" s="20">
        <v>45921</v>
      </c>
      <c r="E483" s="28">
        <v>0.29166666666666669</v>
      </c>
      <c r="F483" s="28">
        <v>0.45833333333333331</v>
      </c>
      <c r="G483" s="19">
        <f>MOD(F483-E483,1)*24</f>
        <v>3.9999999999999991</v>
      </c>
      <c r="H483" s="52">
        <v>0</v>
      </c>
      <c r="I483" s="53">
        <v>0</v>
      </c>
      <c r="J483" s="52">
        <v>4</v>
      </c>
      <c r="K483" s="54">
        <v>73</v>
      </c>
      <c r="L483" s="55">
        <f>(K483*H483)+(K483*1.5*I483)+(K483*2*J483)</f>
        <v>584</v>
      </c>
      <c r="M483" s="56" t="s">
        <v>35</v>
      </c>
      <c r="N483" s="24"/>
      <c r="O483" s="29">
        <v>4</v>
      </c>
    </row>
    <row r="484" spans="1:15" s="32" customFormat="1" ht="15" customHeight="1" x14ac:dyDescent="0.2">
      <c r="A484" s="25"/>
      <c r="B484" s="26" t="s">
        <v>36</v>
      </c>
      <c r="C484" s="27" t="s">
        <v>34</v>
      </c>
      <c r="D484" s="20">
        <v>45921</v>
      </c>
      <c r="E484" s="28">
        <v>0.29166666666666669</v>
      </c>
      <c r="F484" s="28">
        <v>0.45833333333333331</v>
      </c>
      <c r="G484" s="19">
        <f>MOD(F484-E484,1)*24</f>
        <v>3.9999999999999991</v>
      </c>
      <c r="H484" s="52">
        <v>0</v>
      </c>
      <c r="I484" s="53">
        <v>0</v>
      </c>
      <c r="J484" s="52">
        <v>4</v>
      </c>
      <c r="K484" s="54">
        <v>73</v>
      </c>
      <c r="L484" s="55">
        <f>(K484*H484)+(K484*1.5*I484)+(K484*2*J484)</f>
        <v>584</v>
      </c>
      <c r="M484" s="56" t="s">
        <v>35</v>
      </c>
      <c r="N484" s="24"/>
      <c r="O484" s="29">
        <v>4</v>
      </c>
    </row>
    <row r="485" spans="1:15" s="32" customFormat="1" ht="15" customHeight="1" x14ac:dyDescent="0.2">
      <c r="A485" s="25"/>
      <c r="B485" s="26"/>
      <c r="C485" s="27"/>
      <c r="D485" s="20"/>
      <c r="E485" s="28"/>
      <c r="F485" s="28"/>
      <c r="G485" s="19"/>
      <c r="H485" s="52"/>
      <c r="I485" s="53"/>
      <c r="J485" s="52"/>
      <c r="K485" s="54"/>
      <c r="L485" s="55"/>
      <c r="M485" s="56"/>
      <c r="N485" s="24"/>
      <c r="O485" s="29"/>
    </row>
    <row r="486" spans="1:15" s="32" customFormat="1" ht="15" customHeight="1" x14ac:dyDescent="0.2">
      <c r="A486" s="25"/>
      <c r="B486" s="26"/>
      <c r="C486" s="27"/>
      <c r="D486" s="20"/>
      <c r="E486" s="28"/>
      <c r="F486" s="28"/>
      <c r="G486" s="19"/>
      <c r="H486" s="52"/>
      <c r="I486" s="53"/>
      <c r="J486" s="52"/>
      <c r="K486" s="54"/>
      <c r="L486" s="55"/>
      <c r="M486" s="56"/>
      <c r="N486" s="24"/>
      <c r="O486" s="29"/>
    </row>
    <row r="487" spans="1:15" s="32" customFormat="1" ht="15" customHeight="1" x14ac:dyDescent="0.2">
      <c r="A487" s="25"/>
      <c r="B487" s="26"/>
      <c r="C487" s="27"/>
      <c r="D487" s="20"/>
      <c r="E487" s="28"/>
      <c r="F487" s="28"/>
      <c r="G487" s="19"/>
      <c r="H487" s="52"/>
      <c r="I487" s="53"/>
      <c r="J487" s="52"/>
      <c r="K487" s="54"/>
      <c r="L487" s="55"/>
      <c r="M487" s="56"/>
      <c r="N487" s="24"/>
      <c r="O487" s="29"/>
    </row>
    <row r="488" spans="1:15" s="32" customFormat="1" ht="15" customHeight="1" x14ac:dyDescent="0.2">
      <c r="A488" s="25"/>
      <c r="B488" s="26"/>
      <c r="C488" s="27"/>
      <c r="D488" s="20"/>
      <c r="E488" s="28"/>
      <c r="F488" s="28"/>
      <c r="G488" s="19"/>
      <c r="H488" s="52"/>
      <c r="I488" s="53"/>
      <c r="J488" s="52"/>
      <c r="K488" s="54"/>
      <c r="L488" s="55"/>
      <c r="M488" s="56"/>
      <c r="N488" s="24"/>
      <c r="O488" s="29"/>
    </row>
    <row r="489" spans="1:15" s="32" customFormat="1" ht="15" customHeight="1" x14ac:dyDescent="0.2">
      <c r="A489" s="25"/>
      <c r="B489" s="26"/>
      <c r="C489" s="27"/>
      <c r="D489" s="20"/>
      <c r="E489" s="28"/>
      <c r="F489" s="28"/>
      <c r="G489" s="19"/>
      <c r="H489" s="52"/>
      <c r="I489" s="53"/>
      <c r="J489" s="52"/>
      <c r="K489" s="54"/>
      <c r="L489" s="55"/>
      <c r="M489" s="56"/>
      <c r="N489" s="24"/>
      <c r="O489" s="29"/>
    </row>
    <row r="490" spans="1:15" s="32" customFormat="1" ht="15" customHeight="1" x14ac:dyDescent="0.2">
      <c r="A490" s="25"/>
      <c r="B490" s="26"/>
      <c r="C490" s="27"/>
      <c r="D490" s="20"/>
      <c r="E490" s="28"/>
      <c r="F490" s="28"/>
      <c r="G490" s="19"/>
      <c r="H490" s="52"/>
      <c r="I490" s="53"/>
      <c r="J490" s="52"/>
      <c r="K490" s="54"/>
      <c r="L490" s="55"/>
      <c r="M490" s="56"/>
      <c r="N490" s="24"/>
      <c r="O490" s="29"/>
    </row>
    <row r="491" spans="1:15" s="32" customFormat="1" ht="15" customHeight="1" x14ac:dyDescent="0.2">
      <c r="A491" s="25"/>
      <c r="B491" s="26"/>
      <c r="C491" s="27"/>
      <c r="D491" s="20"/>
      <c r="E491" s="28"/>
      <c r="F491" s="28"/>
      <c r="G491" s="19"/>
      <c r="H491" s="52"/>
      <c r="I491" s="53"/>
      <c r="J491" s="52"/>
      <c r="K491" s="54"/>
      <c r="L491" s="55"/>
      <c r="M491" s="56"/>
      <c r="N491" s="24"/>
      <c r="O491" s="29"/>
    </row>
    <row r="492" spans="1:15" s="32" customFormat="1" ht="15" customHeight="1" x14ac:dyDescent="0.2">
      <c r="A492" s="25"/>
      <c r="B492" s="26"/>
      <c r="C492" s="27"/>
      <c r="D492" s="20"/>
      <c r="E492" s="28"/>
      <c r="F492" s="28"/>
      <c r="G492" s="19"/>
      <c r="H492" s="52"/>
      <c r="I492" s="53"/>
      <c r="J492" s="52"/>
      <c r="K492" s="54"/>
      <c r="L492" s="55"/>
      <c r="M492" s="56"/>
      <c r="N492" s="24"/>
      <c r="O492" s="29"/>
    </row>
    <row r="493" spans="1:15" s="32" customFormat="1" ht="15" customHeight="1" x14ac:dyDescent="0.2">
      <c r="A493" s="25"/>
      <c r="B493" s="26"/>
      <c r="C493" s="27"/>
      <c r="D493" s="20"/>
      <c r="E493" s="28"/>
      <c r="F493" s="28"/>
      <c r="G493" s="19"/>
      <c r="H493" s="52"/>
      <c r="I493" s="53"/>
      <c r="J493" s="52"/>
      <c r="K493" s="54"/>
      <c r="L493" s="55"/>
      <c r="M493" s="56"/>
      <c r="N493" s="24"/>
      <c r="O493" s="29"/>
    </row>
    <row r="494" spans="1:15" s="32" customFormat="1" ht="15" customHeight="1" x14ac:dyDescent="0.2">
      <c r="A494" s="25"/>
      <c r="B494" s="26"/>
      <c r="C494" s="27"/>
      <c r="D494" s="20"/>
      <c r="E494" s="28"/>
      <c r="F494" s="28"/>
      <c r="G494" s="19"/>
      <c r="H494" s="52"/>
      <c r="I494" s="53"/>
      <c r="J494" s="52"/>
      <c r="K494" s="54"/>
      <c r="L494" s="55"/>
      <c r="M494" s="56"/>
      <c r="N494" s="24"/>
      <c r="O494" s="29"/>
    </row>
    <row r="495" spans="1:15" s="32" customFormat="1" ht="15" customHeight="1" x14ac:dyDescent="0.2">
      <c r="A495" s="25"/>
      <c r="B495" s="26"/>
      <c r="C495" s="27"/>
      <c r="D495" s="20"/>
      <c r="E495" s="28"/>
      <c r="F495" s="28"/>
      <c r="G495" s="19"/>
      <c r="H495" s="52"/>
      <c r="I495" s="53"/>
      <c r="J495" s="52"/>
      <c r="K495" s="54"/>
      <c r="L495" s="55"/>
      <c r="M495" s="56"/>
      <c r="N495" s="24"/>
      <c r="O495" s="29"/>
    </row>
    <row r="496" spans="1:15" s="5" customFormat="1" ht="14.25" x14ac:dyDescent="0.2">
      <c r="A496" s="8"/>
      <c r="B496" s="8"/>
      <c r="C496" s="8"/>
      <c r="D496" s="11"/>
      <c r="E496" s="6"/>
      <c r="F496" s="6"/>
      <c r="G496" s="7"/>
      <c r="H496" s="7"/>
      <c r="I496" s="7"/>
      <c r="J496" s="7"/>
      <c r="K496" s="7"/>
      <c r="L496" s="7"/>
      <c r="M496" s="7"/>
      <c r="N496" s="35"/>
      <c r="O496" s="15"/>
    </row>
    <row r="497" spans="2:13" x14ac:dyDescent="0.25">
      <c r="L497" s="37">
        <f>SUM(L5:L495)</f>
        <v>309100.90000000002</v>
      </c>
      <c r="M497" s="38"/>
    </row>
    <row r="498" spans="2:13" x14ac:dyDescent="0.25">
      <c r="L498" s="37"/>
      <c r="M498" s="39"/>
    </row>
    <row r="499" spans="2:13" x14ac:dyDescent="0.25">
      <c r="L499" s="37"/>
      <c r="M499" s="38"/>
    </row>
    <row r="500" spans="2:13" ht="15" customHeight="1" x14ac:dyDescent="0.25">
      <c r="B500" s="12"/>
      <c r="K500" s="40" t="s">
        <v>24</v>
      </c>
      <c r="L500" s="40"/>
      <c r="M500" s="41" t="s">
        <v>25</v>
      </c>
    </row>
    <row r="501" spans="2:13" ht="15" customHeight="1" x14ac:dyDescent="0.25">
      <c r="B501" s="12"/>
      <c r="K501" s="42"/>
      <c r="L501" s="43"/>
      <c r="M501" s="44"/>
    </row>
    <row r="502" spans="2:13" ht="15" customHeight="1" x14ac:dyDescent="0.25">
      <c r="K502" s="42" t="s">
        <v>26</v>
      </c>
      <c r="L502" s="45"/>
      <c r="M502" s="46">
        <f>SUMIF($M$5:$M496,"Gen &amp; Safety",$L$5:$L$496)</f>
        <v>186863.40000000093</v>
      </c>
    </row>
    <row r="503" spans="2:13" ht="15.75" thickBot="1" x14ac:dyDescent="0.3">
      <c r="B503" s="13"/>
      <c r="K503" s="47" t="s">
        <v>6</v>
      </c>
      <c r="L503" s="48"/>
      <c r="M503" s="49">
        <f>SUMIF($M$5:$M$496,"Handyman",$L$5:$L$496)</f>
        <v>122237.5</v>
      </c>
    </row>
    <row r="504" spans="2:13" ht="15.75" thickTop="1" x14ac:dyDescent="0.25">
      <c r="K504" s="50" t="s">
        <v>22</v>
      </c>
      <c r="L504" s="45"/>
      <c r="M504" s="51">
        <f>SUBTOTAL(9,M501:M503)</f>
        <v>309100.90000000095</v>
      </c>
    </row>
  </sheetData>
  <autoFilter ref="C4:C5" xr:uid="{00000000-0009-0000-0000-000000000000}"/>
  <sortState xmlns:xlrd2="http://schemas.microsoft.com/office/spreadsheetml/2017/richdata2" ref="A321:P484">
    <sortCondition ref="D321:D484"/>
  </sortState>
  <pageMargins left="0.31496062992125984" right="0.31496062992125984" top="0.31496062992125984" bottom="0.31496062992125984" header="0.31496062992125984" footer="0.31496062992125984"/>
  <pageSetup scale="9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CityCore</dc:creator>
  <cp:keywords/>
  <dc:description/>
  <cp:lastModifiedBy>Cindy Dang</cp:lastModifiedBy>
  <cp:revision/>
  <cp:lastPrinted>2025-08-05T16:54:05Z</cp:lastPrinted>
  <dcterms:created xsi:type="dcterms:W3CDTF">2015-04-16T22:22:45Z</dcterms:created>
  <dcterms:modified xsi:type="dcterms:W3CDTF">2025-09-26T11:34:47Z</dcterms:modified>
  <cp:category/>
  <cp:contentStatus/>
</cp:coreProperties>
</file>