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akehiko.mc8\Dropbox\201603-kumi\"/>
    </mc:Choice>
  </mc:AlternateContent>
  <bookViews>
    <workbookView xWindow="0" yWindow="0" windowWidth="19185" windowHeight="62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6" i="1" l="1"/>
  <c r="M6" i="1" s="1"/>
  <c r="G6" i="1" l="1"/>
  <c r="I6" i="1" s="1"/>
  <c r="J5" i="1"/>
  <c r="L5" i="1" s="1"/>
  <c r="M5" i="1" s="1"/>
  <c r="G5" i="1" s="1"/>
  <c r="J4" i="1"/>
  <c r="L4" i="1" s="1"/>
  <c r="M4" i="1" s="1"/>
  <c r="G4" i="1" s="1"/>
  <c r="J3" i="1"/>
  <c r="J2" i="1"/>
  <c r="L3" i="1" l="1"/>
  <c r="M3" i="1" s="1"/>
  <c r="G3" i="1" s="1"/>
  <c r="I4" i="1"/>
  <c r="H4" i="1"/>
  <c r="H5" i="1"/>
  <c r="I5" i="1"/>
  <c r="L2" i="1"/>
  <c r="M2" i="1" s="1"/>
  <c r="G2" i="1" s="1"/>
  <c r="H6" i="1"/>
  <c r="H3" i="1" l="1"/>
  <c r="I3" i="1"/>
  <c r="I2" i="1"/>
  <c r="H2" i="1"/>
</calcChain>
</file>

<file path=xl/sharedStrings.xml><?xml version="1.0" encoding="utf-8"?>
<sst xmlns="http://schemas.openxmlformats.org/spreadsheetml/2006/main" count="19" uniqueCount="15">
  <si>
    <t>段</t>
  </si>
  <si>
    <t>番</t>
  </si>
  <si>
    <t>名前</t>
  </si>
  <si>
    <t>自重</t>
  </si>
  <si>
    <t>荷重</t>
  </si>
  <si>
    <t>荷重/自重</t>
  </si>
  <si>
    <t>荷重+自重</t>
  </si>
  <si>
    <t>姿勢</t>
    <rPh sb="0" eb="2">
      <t>シセイ</t>
    </rPh>
    <phoneticPr fontId="2"/>
  </si>
  <si>
    <t>向き</t>
    <rPh sb="0" eb="1">
      <t>ム</t>
    </rPh>
    <phoneticPr fontId="2"/>
  </si>
  <si>
    <t>立つ</t>
    <rPh sb="0" eb="1">
      <t>タ</t>
    </rPh>
    <phoneticPr fontId="2"/>
  </si>
  <si>
    <t>中腰</t>
    <rPh sb="0" eb="2">
      <t>チュウゴシ</t>
    </rPh>
    <phoneticPr fontId="2"/>
  </si>
  <si>
    <t>四つんばい</t>
    <rPh sb="0" eb="1">
      <t>ヨ</t>
    </rPh>
    <phoneticPr fontId="2"/>
  </si>
  <si>
    <t>左</t>
    <rPh sb="0" eb="1">
      <t>ヒダリ</t>
    </rPh>
    <phoneticPr fontId="2"/>
  </si>
  <si>
    <t>右</t>
    <rPh sb="0" eb="1">
      <t>ミギ</t>
    </rPh>
    <phoneticPr fontId="2"/>
  </si>
  <si>
    <t>正面</t>
    <rPh sb="0" eb="2">
      <t>ショウメン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</si>
</sst>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2" sqref="L2"/>
    </sheetView>
  </sheetViews>
  <sheetFormatPr defaultColWidth="9.25" defaultRowHeight="12" x14ac:dyDescent="0.15"/>
  <cols>
    <col min="1" max="1" width="6.875" style="1" bestFit="1" customWidth="1"/>
    <col min="2" max="2" width="4.125" style="1" bestFit="1" customWidth="1"/>
    <col min="3" max="4" width="3.75" style="1" customWidth="1"/>
    <col min="5" max="16384" width="9.25" style="1"/>
  </cols>
  <sheetData>
    <row r="1" spans="1:13" ht="15.95" customHeight="1" x14ac:dyDescent="0.15">
      <c r="A1" s="7" t="s">
        <v>7</v>
      </c>
      <c r="B1" s="7" t="s">
        <v>8</v>
      </c>
      <c r="C1" s="7" t="s">
        <v>0</v>
      </c>
      <c r="D1" s="8" t="s">
        <v>1</v>
      </c>
      <c r="E1" s="9" t="s">
        <v>2</v>
      </c>
      <c r="F1" s="7" t="s">
        <v>3</v>
      </c>
      <c r="G1" s="7" t="s">
        <v>4</v>
      </c>
      <c r="H1" s="7" t="s">
        <v>5</v>
      </c>
      <c r="I1" s="10" t="s">
        <v>6</v>
      </c>
      <c r="J1" s="2"/>
      <c r="K1" s="3"/>
      <c r="L1" s="3"/>
      <c r="M1" s="3"/>
    </row>
    <row r="2" spans="1:13" ht="15.95" customHeight="1" x14ac:dyDescent="0.15">
      <c r="A2" s="6" t="s">
        <v>11</v>
      </c>
      <c r="B2" s="3" t="s">
        <v>12</v>
      </c>
      <c r="C2" s="3">
        <v>1</v>
      </c>
      <c r="D2" s="4">
        <v>1</v>
      </c>
      <c r="E2" s="2">
        <v>1.1000000000000001</v>
      </c>
      <c r="F2" s="3">
        <v>44</v>
      </c>
      <c r="G2" s="3">
        <f>SUM(M2,Q2,U2,Y2)</f>
        <v>16.649999999999999</v>
      </c>
      <c r="H2" s="3">
        <f>G2/F2</f>
        <v>0.37840909090909086</v>
      </c>
      <c r="I2" s="5">
        <f>F2+G2</f>
        <v>60.65</v>
      </c>
      <c r="J2" s="2">
        <f>E4</f>
        <v>2.1</v>
      </c>
      <c r="K2" s="3">
        <v>0.3</v>
      </c>
      <c r="L2" s="3">
        <f>IF(COUNTIF($E2:$E6,J2),INDEX($I2:$I6,MATCH(J2,$E2:$E6,0),1),0)</f>
        <v>55.5</v>
      </c>
      <c r="M2" s="3">
        <f>L2*K2</f>
        <v>16.649999999999999</v>
      </c>
    </row>
    <row r="3" spans="1:13" ht="15.95" customHeight="1" x14ac:dyDescent="0.15">
      <c r="A3" s="6" t="s">
        <v>11</v>
      </c>
      <c r="B3" s="3" t="s">
        <v>13</v>
      </c>
      <c r="C3" s="3">
        <v>1</v>
      </c>
      <c r="D3" s="4">
        <v>2</v>
      </c>
      <c r="E3" s="2">
        <v>1.2</v>
      </c>
      <c r="F3" s="3">
        <v>39</v>
      </c>
      <c r="G3" s="3">
        <f>SUM(M3,Q3,U3,Y3)</f>
        <v>16.05</v>
      </c>
      <c r="H3" s="3">
        <f>G3/F3</f>
        <v>0.41153846153846158</v>
      </c>
      <c r="I3" s="5">
        <f>F3+G3</f>
        <v>55.05</v>
      </c>
      <c r="J3" s="2">
        <f>E5</f>
        <v>2.2000000000000002</v>
      </c>
      <c r="K3" s="3">
        <v>0.3</v>
      </c>
      <c r="L3" s="3">
        <f>IF(COUNTIF($E2:$E6,J3),INDEX($I2:$I6,MATCH(J3,$E2:$E6,0),1),0)</f>
        <v>53.5</v>
      </c>
      <c r="M3" s="3">
        <f>L3*K3</f>
        <v>16.05</v>
      </c>
    </row>
    <row r="4" spans="1:13" ht="15.95" customHeight="1" x14ac:dyDescent="0.15">
      <c r="A4" s="3" t="s">
        <v>10</v>
      </c>
      <c r="B4" s="3" t="s">
        <v>12</v>
      </c>
      <c r="C4" s="3">
        <v>2</v>
      </c>
      <c r="D4" s="4">
        <v>1</v>
      </c>
      <c r="E4" s="2">
        <v>2.1</v>
      </c>
      <c r="F4" s="3">
        <v>39</v>
      </c>
      <c r="G4" s="3">
        <f>SUM(M4,Q4,U4,Y4)</f>
        <v>16.5</v>
      </c>
      <c r="H4" s="3">
        <f>G4/F4</f>
        <v>0.42307692307692307</v>
      </c>
      <c r="I4" s="5">
        <f>F4+G4</f>
        <v>55.5</v>
      </c>
      <c r="J4" s="2">
        <f>E6</f>
        <v>3.1</v>
      </c>
      <c r="K4" s="3">
        <v>0.5</v>
      </c>
      <c r="L4" s="3">
        <f>IF(COUNTIF($E2:$E6,J4),INDEX($I2:$I6,MATCH(J4,$E2:$E6,0),1),0)</f>
        <v>33</v>
      </c>
      <c r="M4" s="3">
        <f>L4*K4</f>
        <v>16.5</v>
      </c>
    </row>
    <row r="5" spans="1:13" ht="15.95" customHeight="1" x14ac:dyDescent="0.15">
      <c r="A5" s="3" t="s">
        <v>10</v>
      </c>
      <c r="B5" s="3" t="s">
        <v>13</v>
      </c>
      <c r="C5" s="3">
        <v>2</v>
      </c>
      <c r="D5" s="4">
        <v>2</v>
      </c>
      <c r="E5" s="2">
        <v>2.2000000000000002</v>
      </c>
      <c r="F5" s="3">
        <v>37</v>
      </c>
      <c r="G5" s="3">
        <f>SUM(M5,Q5,U5,Y5)</f>
        <v>16.5</v>
      </c>
      <c r="H5" s="3">
        <f>G5/F5</f>
        <v>0.44594594594594594</v>
      </c>
      <c r="I5" s="5">
        <f>F5+G5</f>
        <v>53.5</v>
      </c>
      <c r="J5" s="2">
        <f>E6</f>
        <v>3.1</v>
      </c>
      <c r="K5" s="3">
        <v>0.5</v>
      </c>
      <c r="L5" s="3">
        <f>IF(COUNTIF($E2:$E6,J5),INDEX($I2:$I6,MATCH(J5,$E2:$E6,0),1),0)</f>
        <v>33</v>
      </c>
      <c r="M5" s="3">
        <f>L5*K5</f>
        <v>16.5</v>
      </c>
    </row>
    <row r="6" spans="1:13" ht="15.95" customHeight="1" x14ac:dyDescent="0.15">
      <c r="A6" s="3" t="s">
        <v>9</v>
      </c>
      <c r="B6" s="3" t="s">
        <v>14</v>
      </c>
      <c r="C6" s="3">
        <v>3</v>
      </c>
      <c r="D6" s="4">
        <v>1</v>
      </c>
      <c r="E6" s="2">
        <v>3.1</v>
      </c>
      <c r="F6" s="3">
        <v>33</v>
      </c>
      <c r="G6" s="3">
        <f>SUM(M6,Q6,U6,Y6)</f>
        <v>0</v>
      </c>
      <c r="H6" s="3">
        <f>G6/F6</f>
        <v>0</v>
      </c>
      <c r="I6" s="5">
        <f>F6+G6</f>
        <v>33</v>
      </c>
      <c r="J6" s="2"/>
      <c r="K6" s="3">
        <v>0</v>
      </c>
      <c r="L6" s="3">
        <f>IF(COUNTIF($E3:$E7,J6),INDEX($I3:$I7,MATCH(J6,$E3:$E7,0),1),0)</f>
        <v>0</v>
      </c>
      <c r="M6" s="3">
        <f>L6*K6</f>
        <v>0</v>
      </c>
    </row>
    <row r="7" spans="1:13" ht="15.95" customHeight="1" x14ac:dyDescent="0.15"/>
    <row r="8" spans="1:13" ht="15.95" customHeight="1" x14ac:dyDescent="0.15"/>
    <row r="9" spans="1:13" ht="15.95" customHeight="1" x14ac:dyDescent="0.15"/>
    <row r="10" spans="1:13" ht="15.95" customHeight="1" x14ac:dyDescent="0.15"/>
    <row r="11" spans="1:13" ht="15.95" customHeight="1" x14ac:dyDescent="0.15"/>
    <row r="12" spans="1:13" ht="15.95" customHeight="1" x14ac:dyDescent="0.15"/>
    <row r="13" spans="1:13" ht="15.95" customHeight="1" x14ac:dyDescent="0.15"/>
    <row r="14" spans="1:13" ht="15.95" customHeight="1" x14ac:dyDescent="0.15"/>
    <row r="15" spans="1:13" ht="15.95" customHeight="1" x14ac:dyDescent="0.15"/>
    <row r="16" spans="1:13" ht="15.95" customHeight="1" x14ac:dyDescent="0.15"/>
    <row r="17" ht="15.95" customHeight="1" x14ac:dyDescent="0.15"/>
    <row r="18" ht="15.95" customHeight="1" x14ac:dyDescent="0.15"/>
    <row r="19" ht="15.95" customHeight="1" x14ac:dyDescent="0.15"/>
    <row r="20" ht="15.95" customHeight="1" x14ac:dyDescent="0.15"/>
  </sheetData>
  <phoneticPr fontId="2"/>
  <pageMargins left="0.7" right="0.7" top="0.75" bottom="0.75" header="0.3" footer="0.3"/>
  <pageSetup paperSize="9" orientation="portrait" horizontalDpi="1200" verticalDpi="1200" r:id="rId1"/>
  <ignoredErrors>
    <ignoredError sqref="L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takehiko</cp:lastModifiedBy>
  <dcterms:created xsi:type="dcterms:W3CDTF">2016-03-06T21:27:23Z</dcterms:created>
  <dcterms:modified xsi:type="dcterms:W3CDTF">2016-04-18T02:17:05Z</dcterms:modified>
</cp:coreProperties>
</file>